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E0C62608-336B-47AE-9451-4A42FC7D55B3}" xr6:coauthVersionLast="47" xr6:coauthVersionMax="47" xr10:uidLastSave="{00000000-0000-0000-0000-000000000000}"/>
  <bookViews>
    <workbookView xWindow="-120" yWindow="-120" windowWidth="29040" windowHeight="17640" tabRatio="785" xr2:uid="{00000000-000D-0000-FFFF-FFFF00000000}"/>
  </bookViews>
  <sheets>
    <sheet name="Inputs" sheetId="12" r:id="rId1"/>
    <sheet name="LookUp Ranges" sheetId="2" r:id="rId2"/>
    <sheet name="Depr - Recommendation" sheetId="14" r:id="rId3"/>
    <sheet name="Depr - Alt #1" sheetId="33" r:id="rId4"/>
    <sheet name="Depr - Alt #2" sheetId="35" r:id="rId5"/>
    <sheet name="Depr - Alt #3" sheetId="34" r:id="rId6"/>
    <sheet name="Summary" sheetId="32" r:id="rId7"/>
    <sheet name="Outputs (for FP&amp;A use)==&gt;" sheetId="28" r:id="rId8"/>
    <sheet name="Outputs - Recommendation" sheetId="18" r:id="rId9"/>
    <sheet name="Outputs - Alt #1" sheetId="29" r:id="rId10"/>
    <sheet name="Outputs - Alt #2" sheetId="30" r:id="rId11"/>
    <sheet name="Outputs - Alt #3" sheetId="31" r:id="rId12"/>
  </sheets>
  <definedNames>
    <definedName name="Company">Inputs!$M$17</definedName>
    <definedName name="DEBT">'LookUp Ranges'!$B$140</definedName>
    <definedName name="DEBT_INT_RATE">'LookUp Ranges'!$B$137</definedName>
    <definedName name="DepretiationCategory">'LookUp Ranges'!$A$22:$A$63</definedName>
    <definedName name="EQUITY">'LookUp Ranges'!$B$139</definedName>
    <definedName name="FederalIncomeTax">'LookUp Ranges'!$B$68</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Inputs!$E$28:$Q$28</definedName>
    <definedName name="Inputs_capandbenefits">Inputs!$E$29:$Q$43</definedName>
    <definedName name="Inputs_costs">Inputs!$E$49:$Q$49</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9">'Outputs - Alt #1'!$C$5:$CX$52</definedName>
    <definedName name="_xlnm.Print_Area" localSheetId="10">'Outputs - Alt #2'!$C$5:$CX$52</definedName>
    <definedName name="_xlnm.Print_Area" localSheetId="11">'Outputs - Alt #3'!$C$5:$CX$52</definedName>
    <definedName name="_xlnm.Print_Area" localSheetId="8">'Outputs - Recommendation'!$C$5:$CX$52</definedName>
    <definedName name="_xlnm.Print_Area" localSheetId="6">Summary!$B$2:$M$29</definedName>
    <definedName name="_xlnm.Print_Titles" localSheetId="3">'Depr - Alt #1'!$A:$C</definedName>
    <definedName name="_xlnm.Print_Titles" localSheetId="4">'Depr - Alt #2'!$A:$C</definedName>
    <definedName name="_xlnm.Print_Titles" localSheetId="5">'Depr - Alt #3'!$A:$C</definedName>
    <definedName name="_xlnm.Print_Titles" localSheetId="2">'Depr - Recommendation'!$A:$C</definedName>
    <definedName name="_xlnm.Print_Titles" localSheetId="0">Inputs!$A:$D</definedName>
    <definedName name="_xlnm.Print_Titles" localSheetId="9">'Outputs - Alt #1'!$A:$B,'Outputs - Alt #1'!$2:$4</definedName>
    <definedName name="_xlnm.Print_Titles" localSheetId="10">'Outputs - Alt #2'!$A:$B,'Outputs - Alt #2'!$2:$4</definedName>
    <definedName name="_xlnm.Print_Titles" localSheetId="11">'Outputs - Alt #3'!$A:$B,'Outputs - Alt #3'!$2:$4</definedName>
    <definedName name="_xlnm.Print_Titles" localSheetId="8">'Outputs - Recommendation'!$A:$B,'Outputs - Recommendation'!$2:$4</definedName>
    <definedName name="Project_number">Inputs!$M$6</definedName>
    <definedName name="Project_ROE">Inputs!$M$21</definedName>
    <definedName name="Project_Title">Inputs!$M$5</definedName>
    <definedName name="PropertyTaxRate">'LookUp Ranges'!$E$63</definedName>
    <definedName name="Rate_Case" localSheetId="9">'Outputs - Alt #1'!$A$5</definedName>
    <definedName name="Rate_Case" localSheetId="10">'Outputs - Alt #2'!$A$5</definedName>
    <definedName name="Rate_Case" localSheetId="11">'Outputs - Alt #3'!$A$5</definedName>
    <definedName name="Rate_Case">'Outputs - Recommendation'!$A$5</definedName>
    <definedName name="Rate_Case_Dates2" localSheetId="9">'Outputs - Alt #1'!$C$4:$CQ$4</definedName>
    <definedName name="Rate_Case_Dates2" localSheetId="10">'Outputs - Alt #2'!$C$4:$CQ$4</definedName>
    <definedName name="Rate_Case_Dates2" localSheetId="11">'Outputs - Alt #3'!$C$4:$CQ$4</definedName>
    <definedName name="Rate_Case_Dates2">'Outputs - Recommendation'!$C$4:$BN$4</definedName>
    <definedName name="Rate_Case_Schedule2" localSheetId="9">'Outputs - Alt #1'!$C$5:$CQ$51</definedName>
    <definedName name="Rate_Case_Schedule2" localSheetId="10">'Outputs - Alt #2'!$C$5:$CQ$51</definedName>
    <definedName name="Rate_Case_Schedule2" localSheetId="11">'Outputs - Alt #3'!$C$5:$CQ$51</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Ranges'!$B$135</definedName>
    <definedName name="ROE_ECR">'LookUp Ranges'!$B$133</definedName>
    <definedName name="ROE_GLT">'LookUp Ranges'!$B$134</definedName>
    <definedName name="ROE_Other">'LookUp Ranges'!$B$136</definedName>
    <definedName name="StateIncomeTax">'LookUp Ranges'!$B$69</definedName>
    <definedName name="Summary" localSheetId="6">Summary!$D$6</definedName>
    <definedName name="Summary_Report" localSheetId="6">Summary!$D$4:$L$25</definedName>
    <definedName name="TaxDepretTable">'LookUp Ranges'!$A$73:$A$79</definedName>
    <definedName name="Units">'LookUp Ranges'!$A$85:$A$114</definedName>
    <definedName name="WACC">'LookUp Ranges'!$B$138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9" i="12" l="1"/>
  <c r="CZ107" i="12" l="1"/>
  <c r="CZ108" i="12" s="1"/>
  <c r="CY107" i="12"/>
  <c r="CY108" i="12" s="1"/>
  <c r="CX107" i="12"/>
  <c r="CX108" i="12" s="1"/>
  <c r="CW107" i="12"/>
  <c r="CW108" i="12" s="1"/>
  <c r="CV107" i="12"/>
  <c r="CV108" i="12" s="1"/>
  <c r="CU107" i="12"/>
  <c r="CU108" i="12" s="1"/>
  <c r="CT107" i="12"/>
  <c r="CT108" i="12" s="1"/>
  <c r="CS107" i="12"/>
  <c r="CS108" i="12" s="1"/>
  <c r="CR107" i="12"/>
  <c r="CR108" i="12" s="1"/>
  <c r="CQ107" i="12"/>
  <c r="CQ108" i="12" s="1"/>
  <c r="CP107" i="12"/>
  <c r="CP108" i="12" s="1"/>
  <c r="CO107" i="12"/>
  <c r="CO108" i="12" s="1"/>
  <c r="CN107" i="12"/>
  <c r="CN108" i="12" s="1"/>
  <c r="CM107" i="12"/>
  <c r="CM108" i="12" s="1"/>
  <c r="CL107" i="12"/>
  <c r="CL108" i="12" s="1"/>
  <c r="CK107" i="12"/>
  <c r="CK108" i="12" s="1"/>
  <c r="CJ107" i="12"/>
  <c r="CJ108" i="12" s="1"/>
  <c r="CI107" i="12"/>
  <c r="CI108" i="12" s="1"/>
  <c r="CH107" i="12"/>
  <c r="CH108" i="12" s="1"/>
  <c r="CG107" i="12"/>
  <c r="CG108" i="12" s="1"/>
  <c r="CF107" i="12"/>
  <c r="CF108" i="12" s="1"/>
  <c r="CE107" i="12"/>
  <c r="CE108" i="12" s="1"/>
  <c r="CD107" i="12"/>
  <c r="CD108" i="12" s="1"/>
  <c r="CC107" i="12"/>
  <c r="CC108" i="12" s="1"/>
  <c r="CB107" i="12"/>
  <c r="CB108" i="12" s="1"/>
  <c r="CA107" i="12"/>
  <c r="CA108" i="12" s="1"/>
  <c r="BZ107" i="12"/>
  <c r="BZ108" i="12" s="1"/>
  <c r="BY107" i="12"/>
  <c r="BY108" i="12" s="1"/>
  <c r="BX107" i="12"/>
  <c r="BX108" i="12" s="1"/>
  <c r="BW107" i="12"/>
  <c r="BW108" i="12" s="1"/>
  <c r="BV107" i="12"/>
  <c r="BV108" i="12" s="1"/>
  <c r="BU107" i="12"/>
  <c r="BU108" i="12" s="1"/>
  <c r="BT107" i="12"/>
  <c r="BT108" i="12" s="1"/>
  <c r="BS107" i="12"/>
  <c r="BS108" i="12" s="1"/>
  <c r="BR107" i="12"/>
  <c r="BR108" i="12" s="1"/>
  <c r="BQ107" i="12"/>
  <c r="BQ108" i="12" s="1"/>
  <c r="BP107" i="12"/>
  <c r="BP108" i="12" s="1"/>
  <c r="BO107" i="12"/>
  <c r="BO108" i="12" s="1"/>
  <c r="BN107" i="12"/>
  <c r="BN108" i="12" s="1"/>
  <c r="BM107" i="12"/>
  <c r="BM108" i="12" s="1"/>
  <c r="BL107" i="12"/>
  <c r="BL108" i="12" s="1"/>
  <c r="BK107" i="12"/>
  <c r="BK108" i="12" s="1"/>
  <c r="BJ107" i="12"/>
  <c r="BJ108" i="12" s="1"/>
  <c r="BI107" i="12"/>
  <c r="BI108" i="12" s="1"/>
  <c r="BH107" i="12"/>
  <c r="BH108" i="12" s="1"/>
  <c r="BG107" i="12"/>
  <c r="BG108" i="12" s="1"/>
  <c r="BF107" i="12"/>
  <c r="BF108" i="12" s="1"/>
  <c r="BE107" i="12"/>
  <c r="BE108" i="12" s="1"/>
  <c r="BD107" i="12"/>
  <c r="BD108" i="12" s="1"/>
  <c r="BC107" i="12"/>
  <c r="BC108" i="12" s="1"/>
  <c r="BB107" i="12"/>
  <c r="BB108" i="12" s="1"/>
  <c r="BA107" i="12"/>
  <c r="BA108" i="12" s="1"/>
  <c r="AZ107" i="12"/>
  <c r="AZ108" i="12" s="1"/>
  <c r="AY107" i="12"/>
  <c r="AY108" i="12" s="1"/>
  <c r="AX107" i="12"/>
  <c r="AX108" i="12" s="1"/>
  <c r="AW107" i="12"/>
  <c r="AW108" i="12" s="1"/>
  <c r="AV107" i="12"/>
  <c r="AV108" i="12" s="1"/>
  <c r="AU107" i="12"/>
  <c r="AU108" i="12" s="1"/>
  <c r="AT107" i="12"/>
  <c r="AT108" i="12" s="1"/>
  <c r="AS107" i="12"/>
  <c r="AS108" i="12" s="1"/>
  <c r="CZ102" i="12"/>
  <c r="CZ103" i="12" s="1"/>
  <c r="CY102" i="12"/>
  <c r="CY103" i="12" s="1"/>
  <c r="CX102" i="12"/>
  <c r="CX103" i="12" s="1"/>
  <c r="CW102" i="12"/>
  <c r="CW103" i="12" s="1"/>
  <c r="CV102" i="12"/>
  <c r="CV103" i="12" s="1"/>
  <c r="CU102" i="12"/>
  <c r="CU103" i="12" s="1"/>
  <c r="CU113" i="12" s="1"/>
  <c r="CT102" i="12"/>
  <c r="CT103" i="12" s="1"/>
  <c r="CS102" i="12"/>
  <c r="CS103" i="12" s="1"/>
  <c r="CS113" i="12" s="1"/>
  <c r="CR102" i="12"/>
  <c r="CR103" i="12" s="1"/>
  <c r="CQ102" i="12"/>
  <c r="CQ103" i="12" s="1"/>
  <c r="CP102" i="12"/>
  <c r="CP103" i="12" s="1"/>
  <c r="CP113" i="12" s="1"/>
  <c r="CO102" i="12"/>
  <c r="CO103" i="12" s="1"/>
  <c r="CN102" i="12"/>
  <c r="CN103" i="12" s="1"/>
  <c r="CM102" i="12"/>
  <c r="CM103" i="12" s="1"/>
  <c r="CM113" i="12" s="1"/>
  <c r="CL102" i="12"/>
  <c r="CL103" i="12" s="1"/>
  <c r="CL113" i="12" s="1"/>
  <c r="CK102" i="12"/>
  <c r="CK103" i="12" s="1"/>
  <c r="CK113" i="12" s="1"/>
  <c r="CJ102" i="12"/>
  <c r="CJ103" i="12" s="1"/>
  <c r="CI102" i="12"/>
  <c r="CI103" i="12" s="1"/>
  <c r="CH102" i="12"/>
  <c r="CH103" i="12" s="1"/>
  <c r="CG102" i="12"/>
  <c r="CG103" i="12" s="1"/>
  <c r="CF102" i="12"/>
  <c r="CF103" i="12" s="1"/>
  <c r="CE102" i="12"/>
  <c r="CE103" i="12" s="1"/>
  <c r="CD102" i="12"/>
  <c r="CD103" i="12" s="1"/>
  <c r="CC102" i="12"/>
  <c r="CC103" i="12" s="1"/>
  <c r="CB102" i="12"/>
  <c r="CB103" i="12" s="1"/>
  <c r="CA102" i="12"/>
  <c r="CA103" i="12" s="1"/>
  <c r="BZ102" i="12"/>
  <c r="BZ103" i="12" s="1"/>
  <c r="BZ113" i="12" s="1"/>
  <c r="BY102" i="12"/>
  <c r="BY103" i="12" s="1"/>
  <c r="BX102" i="12"/>
  <c r="BX103" i="12" s="1"/>
  <c r="BW102" i="12"/>
  <c r="BW103" i="12" s="1"/>
  <c r="BV102" i="12"/>
  <c r="BV103" i="12" s="1"/>
  <c r="BU102" i="12"/>
  <c r="BU103" i="12" s="1"/>
  <c r="BU113" i="12" s="1"/>
  <c r="BT102" i="12"/>
  <c r="BT103" i="12" s="1"/>
  <c r="BS102" i="12"/>
  <c r="BS103" i="12" s="1"/>
  <c r="BR102" i="12"/>
  <c r="BR103" i="12" s="1"/>
  <c r="BQ102" i="12"/>
  <c r="BQ103" i="12" s="1"/>
  <c r="BP102" i="12"/>
  <c r="BP103" i="12" s="1"/>
  <c r="BO102" i="12"/>
  <c r="BO103" i="12" s="1"/>
  <c r="BO113" i="12" s="1"/>
  <c r="BN102" i="12"/>
  <c r="BN103" i="12" s="1"/>
  <c r="BM102" i="12"/>
  <c r="BM103" i="12" s="1"/>
  <c r="BL102" i="12"/>
  <c r="BL103" i="12" s="1"/>
  <c r="BK102" i="12"/>
  <c r="BK103" i="12" s="1"/>
  <c r="BJ102" i="12"/>
  <c r="BJ103" i="12" s="1"/>
  <c r="BJ113" i="12" s="1"/>
  <c r="BI102" i="12"/>
  <c r="BI103" i="12" s="1"/>
  <c r="BH102" i="12"/>
  <c r="BH103" i="12" s="1"/>
  <c r="BG102" i="12"/>
  <c r="BG103" i="12" s="1"/>
  <c r="BF102" i="12"/>
  <c r="BF103" i="12" s="1"/>
  <c r="BE102" i="12"/>
  <c r="BE103" i="12" s="1"/>
  <c r="BD102" i="12"/>
  <c r="BD103" i="12" s="1"/>
  <c r="BC102" i="12"/>
  <c r="BC103" i="12" s="1"/>
  <c r="BB102" i="12"/>
  <c r="BB103" i="12" s="1"/>
  <c r="BB113" i="12" s="1"/>
  <c r="BA102" i="12"/>
  <c r="BA103" i="12" s="1"/>
  <c r="AZ102" i="12"/>
  <c r="AZ103" i="12" s="1"/>
  <c r="AY102" i="12"/>
  <c r="AY103" i="12" s="1"/>
  <c r="AY113" i="12" s="1"/>
  <c r="AX102" i="12"/>
  <c r="AX103" i="12" s="1"/>
  <c r="AW102" i="12"/>
  <c r="AW103" i="12" s="1"/>
  <c r="AV102" i="12"/>
  <c r="AV103" i="12" s="1"/>
  <c r="AU102" i="12"/>
  <c r="AU103" i="12" s="1"/>
  <c r="AU113" i="12" s="1"/>
  <c r="AT102" i="12"/>
  <c r="AT103" i="12" s="1"/>
  <c r="AT113" i="12" s="1"/>
  <c r="AS102" i="12"/>
  <c r="AS103" i="12" s="1"/>
  <c r="CZ99" i="12"/>
  <c r="CY99" i="12"/>
  <c r="CX99" i="12"/>
  <c r="CW99" i="12"/>
  <c r="CV99" i="12"/>
  <c r="CU99" i="12"/>
  <c r="CT99" i="12"/>
  <c r="CS99" i="12"/>
  <c r="CR99" i="12"/>
  <c r="CQ99" i="12"/>
  <c r="CP99" i="12"/>
  <c r="CO99" i="12"/>
  <c r="CN99" i="12"/>
  <c r="CM99" i="12"/>
  <c r="CL99" i="12"/>
  <c r="CK99" i="12"/>
  <c r="CJ99" i="12"/>
  <c r="CI99" i="12"/>
  <c r="CH99" i="12"/>
  <c r="CG99" i="12"/>
  <c r="CF99" i="12"/>
  <c r="CE99" i="12"/>
  <c r="CD99" i="12"/>
  <c r="CC99" i="12"/>
  <c r="CB99" i="12"/>
  <c r="CA99" i="12"/>
  <c r="BZ99" i="12"/>
  <c r="BY99" i="12"/>
  <c r="BX99" i="12"/>
  <c r="BW99" i="12"/>
  <c r="BV99" i="12"/>
  <c r="BU99" i="12"/>
  <c r="BT99" i="12"/>
  <c r="BS99" i="12"/>
  <c r="BR99" i="12"/>
  <c r="BQ99" i="12"/>
  <c r="BP99" i="12"/>
  <c r="BO99" i="12"/>
  <c r="BN99" i="12"/>
  <c r="BM99" i="12"/>
  <c r="BL99" i="12"/>
  <c r="BK99" i="12"/>
  <c r="BJ99" i="12"/>
  <c r="BI99" i="12"/>
  <c r="BH99" i="12"/>
  <c r="BG99" i="12"/>
  <c r="BF99" i="12"/>
  <c r="BE99" i="12"/>
  <c r="BD99" i="12"/>
  <c r="BC99" i="12"/>
  <c r="BB99" i="12"/>
  <c r="BA99" i="12"/>
  <c r="AZ99" i="12"/>
  <c r="AY99" i="12"/>
  <c r="AX99" i="12"/>
  <c r="AW99" i="12"/>
  <c r="AV99" i="12"/>
  <c r="AU99" i="12"/>
  <c r="AT99" i="12"/>
  <c r="AS99" i="12"/>
  <c r="CZ84" i="12"/>
  <c r="CZ85" i="12" s="1"/>
  <c r="CY84" i="12"/>
  <c r="CY85" i="12" s="1"/>
  <c r="CX84" i="12"/>
  <c r="CX85" i="12" s="1"/>
  <c r="CW84" i="12"/>
  <c r="CW85" i="12" s="1"/>
  <c r="CV84" i="12"/>
  <c r="CV85" i="12" s="1"/>
  <c r="CU84" i="12"/>
  <c r="CU85" i="12" s="1"/>
  <c r="CT84" i="12"/>
  <c r="CT85" i="12" s="1"/>
  <c r="CS84" i="12"/>
  <c r="CS85" i="12" s="1"/>
  <c r="CR84" i="12"/>
  <c r="CR85" i="12" s="1"/>
  <c r="CQ84" i="12"/>
  <c r="CQ85" i="12" s="1"/>
  <c r="CP84" i="12"/>
  <c r="CP85" i="12" s="1"/>
  <c r="CO84" i="12"/>
  <c r="CO85" i="12" s="1"/>
  <c r="CN84" i="12"/>
  <c r="CN85" i="12" s="1"/>
  <c r="CM84" i="12"/>
  <c r="CM85" i="12" s="1"/>
  <c r="CL84" i="12"/>
  <c r="CL85" i="12" s="1"/>
  <c r="CK84" i="12"/>
  <c r="CK85" i="12" s="1"/>
  <c r="CJ84" i="12"/>
  <c r="CJ85" i="12" s="1"/>
  <c r="CI84" i="12"/>
  <c r="CI85" i="12" s="1"/>
  <c r="CH84" i="12"/>
  <c r="CH85" i="12" s="1"/>
  <c r="CG84" i="12"/>
  <c r="CG85" i="12" s="1"/>
  <c r="CF84" i="12"/>
  <c r="CF85" i="12" s="1"/>
  <c r="CE84" i="12"/>
  <c r="CE85" i="12" s="1"/>
  <c r="CD84" i="12"/>
  <c r="CD85" i="12" s="1"/>
  <c r="CC84" i="12"/>
  <c r="CC85" i="12" s="1"/>
  <c r="CB84" i="12"/>
  <c r="CB85" i="12" s="1"/>
  <c r="CA84" i="12"/>
  <c r="CA85" i="12" s="1"/>
  <c r="BZ84" i="12"/>
  <c r="BZ85" i="12" s="1"/>
  <c r="BY84" i="12"/>
  <c r="BY85" i="12" s="1"/>
  <c r="BX84" i="12"/>
  <c r="BX85" i="12" s="1"/>
  <c r="BW84" i="12"/>
  <c r="BW85" i="12" s="1"/>
  <c r="BV84" i="12"/>
  <c r="BV85" i="12" s="1"/>
  <c r="BU84" i="12"/>
  <c r="BU85" i="12" s="1"/>
  <c r="BT84" i="12"/>
  <c r="BT85" i="12" s="1"/>
  <c r="BS84" i="12"/>
  <c r="BS85" i="12" s="1"/>
  <c r="BR84" i="12"/>
  <c r="BR85" i="12" s="1"/>
  <c r="BQ84" i="12"/>
  <c r="BQ85" i="12" s="1"/>
  <c r="BP84" i="12"/>
  <c r="BP85" i="12" s="1"/>
  <c r="BO84" i="12"/>
  <c r="BO85" i="12" s="1"/>
  <c r="BN84" i="12"/>
  <c r="BN85" i="12" s="1"/>
  <c r="BM84" i="12"/>
  <c r="BM85" i="12" s="1"/>
  <c r="BL84" i="12"/>
  <c r="BL85" i="12" s="1"/>
  <c r="BK84" i="12"/>
  <c r="BK85" i="12" s="1"/>
  <c r="BJ84" i="12"/>
  <c r="BJ85" i="12" s="1"/>
  <c r="BI84" i="12"/>
  <c r="BI85" i="12" s="1"/>
  <c r="BH84" i="12"/>
  <c r="BH85" i="12" s="1"/>
  <c r="BG84" i="12"/>
  <c r="BG85" i="12" s="1"/>
  <c r="BF84" i="12"/>
  <c r="BF85" i="12" s="1"/>
  <c r="BE84" i="12"/>
  <c r="BE85" i="12" s="1"/>
  <c r="BD84" i="12"/>
  <c r="BD85" i="12" s="1"/>
  <c r="BC84" i="12"/>
  <c r="BC85" i="12" s="1"/>
  <c r="BB84" i="12"/>
  <c r="BB85" i="12" s="1"/>
  <c r="BA84" i="12"/>
  <c r="BA85" i="12" s="1"/>
  <c r="AZ84" i="12"/>
  <c r="AZ85" i="12" s="1"/>
  <c r="AY84" i="12"/>
  <c r="AY85" i="12" s="1"/>
  <c r="AX84" i="12"/>
  <c r="AX85" i="12" s="1"/>
  <c r="AW84" i="12"/>
  <c r="AW85" i="12" s="1"/>
  <c r="AV84" i="12"/>
  <c r="AV85" i="12" s="1"/>
  <c r="AU84" i="12"/>
  <c r="AU85" i="12" s="1"/>
  <c r="AT84" i="12"/>
  <c r="AT85" i="12" s="1"/>
  <c r="AS84" i="12"/>
  <c r="AS85" i="12" s="1"/>
  <c r="CZ79" i="12"/>
  <c r="CZ80" i="12" s="1"/>
  <c r="CY79" i="12"/>
  <c r="CY80" i="12" s="1"/>
  <c r="CX79" i="12"/>
  <c r="CX80" i="12" s="1"/>
  <c r="CX90" i="12" s="1"/>
  <c r="CW79" i="12"/>
  <c r="CW80" i="12" s="1"/>
  <c r="CW90" i="12" s="1"/>
  <c r="CV79" i="12"/>
  <c r="CV80" i="12" s="1"/>
  <c r="CU79" i="12"/>
  <c r="CU80" i="12" s="1"/>
  <c r="CT79" i="12"/>
  <c r="CT80" i="12" s="1"/>
  <c r="CS79" i="12"/>
  <c r="CS80" i="12" s="1"/>
  <c r="CS90" i="12" s="1"/>
  <c r="CR79" i="12"/>
  <c r="CR80" i="12" s="1"/>
  <c r="CQ79" i="12"/>
  <c r="CQ80" i="12" s="1"/>
  <c r="CP79" i="12"/>
  <c r="CP80" i="12" s="1"/>
  <c r="CO79" i="12"/>
  <c r="CO80" i="12" s="1"/>
  <c r="CN79" i="12"/>
  <c r="CN80" i="12" s="1"/>
  <c r="CN90" i="12" s="1"/>
  <c r="CM79" i="12"/>
  <c r="CM80" i="12" s="1"/>
  <c r="CL79" i="12"/>
  <c r="CL80" i="12" s="1"/>
  <c r="CK79" i="12"/>
  <c r="CK80" i="12" s="1"/>
  <c r="CK90" i="12" s="1"/>
  <c r="CJ79" i="12"/>
  <c r="CJ80" i="12" s="1"/>
  <c r="CJ90" i="12" s="1"/>
  <c r="CI79" i="12"/>
  <c r="CI80" i="12" s="1"/>
  <c r="CH79" i="12"/>
  <c r="CH80" i="12" s="1"/>
  <c r="CH90" i="12" s="1"/>
  <c r="CG79" i="12"/>
  <c r="CG80" i="12" s="1"/>
  <c r="CF79" i="12"/>
  <c r="CF80" i="12" s="1"/>
  <c r="CE79" i="12"/>
  <c r="CE80" i="12" s="1"/>
  <c r="CD79" i="12"/>
  <c r="CD80" i="12" s="1"/>
  <c r="CC79" i="12"/>
  <c r="CC80" i="12" s="1"/>
  <c r="CC90" i="12" s="1"/>
  <c r="CB79" i="12"/>
  <c r="CB80" i="12" s="1"/>
  <c r="CA79" i="12"/>
  <c r="CA80" i="12" s="1"/>
  <c r="BZ79" i="12"/>
  <c r="BZ80" i="12" s="1"/>
  <c r="BY79" i="12"/>
  <c r="BY80" i="12" s="1"/>
  <c r="BX79" i="12"/>
  <c r="BX80" i="12" s="1"/>
  <c r="BW79" i="12"/>
  <c r="BW80" i="12" s="1"/>
  <c r="BV79" i="12"/>
  <c r="BV80" i="12" s="1"/>
  <c r="BU79" i="12"/>
  <c r="BU80" i="12" s="1"/>
  <c r="BU90" i="12" s="1"/>
  <c r="BT79" i="12"/>
  <c r="BT80" i="12" s="1"/>
  <c r="BS79" i="12"/>
  <c r="BS80" i="12" s="1"/>
  <c r="BR79" i="12"/>
  <c r="BR80" i="12" s="1"/>
  <c r="BQ79" i="12"/>
  <c r="BQ80" i="12" s="1"/>
  <c r="BQ90" i="12" s="1"/>
  <c r="BP79" i="12"/>
  <c r="BP80" i="12" s="1"/>
  <c r="BO79" i="12"/>
  <c r="BO80" i="12" s="1"/>
  <c r="BN79" i="12"/>
  <c r="BN80" i="12" s="1"/>
  <c r="BM79" i="12"/>
  <c r="BM80" i="12" s="1"/>
  <c r="BL79" i="12"/>
  <c r="BL80" i="12" s="1"/>
  <c r="BK79" i="12"/>
  <c r="BK80" i="12" s="1"/>
  <c r="BJ79" i="12"/>
  <c r="BJ80" i="12" s="1"/>
  <c r="BI79" i="12"/>
  <c r="BI80" i="12" s="1"/>
  <c r="BI90" i="12" s="1"/>
  <c r="BH79" i="12"/>
  <c r="BH80" i="12" s="1"/>
  <c r="BH90" i="12" s="1"/>
  <c r="BG79" i="12"/>
  <c r="BG80" i="12" s="1"/>
  <c r="BF79" i="12"/>
  <c r="BF80" i="12" s="1"/>
  <c r="BE79" i="12"/>
  <c r="BE80" i="12" s="1"/>
  <c r="BE90" i="12" s="1"/>
  <c r="BD79" i="12"/>
  <c r="BD80" i="12" s="1"/>
  <c r="BC79" i="12"/>
  <c r="BC80" i="12" s="1"/>
  <c r="BB79" i="12"/>
  <c r="BB80" i="12" s="1"/>
  <c r="BB90" i="12" s="1"/>
  <c r="BA79" i="12"/>
  <c r="BA80" i="12" s="1"/>
  <c r="AZ79" i="12"/>
  <c r="AZ80" i="12" s="1"/>
  <c r="AY79" i="12"/>
  <c r="AY80" i="12" s="1"/>
  <c r="AX79" i="12"/>
  <c r="AX80" i="12" s="1"/>
  <c r="AW79" i="12"/>
  <c r="AW80" i="12" s="1"/>
  <c r="AV79" i="12"/>
  <c r="AV80" i="12" s="1"/>
  <c r="AU79" i="12"/>
  <c r="AU80" i="12" s="1"/>
  <c r="AT79" i="12"/>
  <c r="AT80" i="12" s="1"/>
  <c r="AS79" i="12"/>
  <c r="AS80" i="12" s="1"/>
  <c r="AS90" i="12" s="1"/>
  <c r="CZ76" i="12"/>
  <c r="CY76" i="12"/>
  <c r="CX76" i="12"/>
  <c r="CW76" i="12"/>
  <c r="CV76" i="12"/>
  <c r="CU76" i="12"/>
  <c r="CT76" i="12"/>
  <c r="CS76" i="12"/>
  <c r="CR76" i="12"/>
  <c r="CQ76" i="12"/>
  <c r="CP76" i="12"/>
  <c r="CO76" i="12"/>
  <c r="CN76" i="12"/>
  <c r="CM76" i="12"/>
  <c r="CL76" i="12"/>
  <c r="CK76" i="12"/>
  <c r="CJ76" i="12"/>
  <c r="CI76" i="12"/>
  <c r="CH76" i="12"/>
  <c r="CG76" i="12"/>
  <c r="CF76" i="12"/>
  <c r="CE76" i="12"/>
  <c r="CD76" i="12"/>
  <c r="CC76" i="12"/>
  <c r="CB76" i="12"/>
  <c r="CA76" i="12"/>
  <c r="BZ76" i="12"/>
  <c r="BY76" i="12"/>
  <c r="BX76" i="12"/>
  <c r="BW76" i="12"/>
  <c r="BV76" i="12"/>
  <c r="BU76" i="12"/>
  <c r="BT76" i="12"/>
  <c r="BS76" i="12"/>
  <c r="BR76" i="12"/>
  <c r="BQ76" i="12"/>
  <c r="BP76" i="12"/>
  <c r="BO76" i="12"/>
  <c r="BN76" i="12"/>
  <c r="BM76" i="12"/>
  <c r="BL76" i="12"/>
  <c r="BK76" i="12"/>
  <c r="BJ76" i="12"/>
  <c r="BI76" i="12"/>
  <c r="BH76" i="12"/>
  <c r="BG76" i="12"/>
  <c r="BF76" i="12"/>
  <c r="BE76" i="12"/>
  <c r="BD76" i="12"/>
  <c r="BC76" i="12"/>
  <c r="BB76" i="12"/>
  <c r="BA76" i="12"/>
  <c r="AZ76" i="12"/>
  <c r="AY76" i="12"/>
  <c r="AX76" i="12"/>
  <c r="AW76" i="12"/>
  <c r="AV76" i="12"/>
  <c r="AU76" i="12"/>
  <c r="AT76" i="12"/>
  <c r="AS76" i="12"/>
  <c r="CZ61" i="12"/>
  <c r="CZ62" i="12" s="1"/>
  <c r="CY61" i="12"/>
  <c r="CY62" i="12" s="1"/>
  <c r="CX61" i="12"/>
  <c r="CX62" i="12" s="1"/>
  <c r="CW61" i="12"/>
  <c r="CW62" i="12" s="1"/>
  <c r="CV61" i="12"/>
  <c r="CV62" i="12" s="1"/>
  <c r="CU61" i="12"/>
  <c r="CU62" i="12" s="1"/>
  <c r="CT61" i="12"/>
  <c r="CT62" i="12" s="1"/>
  <c r="CS61" i="12"/>
  <c r="CS62" i="12" s="1"/>
  <c r="CR61" i="12"/>
  <c r="CR62" i="12" s="1"/>
  <c r="CQ61" i="12"/>
  <c r="CQ62" i="12" s="1"/>
  <c r="CP61" i="12"/>
  <c r="CP62" i="12" s="1"/>
  <c r="CO61" i="12"/>
  <c r="CO62" i="12" s="1"/>
  <c r="CN61" i="12"/>
  <c r="CN62" i="12" s="1"/>
  <c r="CM61" i="12"/>
  <c r="CM62" i="12" s="1"/>
  <c r="CL61" i="12"/>
  <c r="CL62" i="12" s="1"/>
  <c r="CK61" i="12"/>
  <c r="CK62" i="12" s="1"/>
  <c r="CJ61" i="12"/>
  <c r="CJ62" i="12" s="1"/>
  <c r="CI61" i="12"/>
  <c r="CI62" i="12" s="1"/>
  <c r="CH61" i="12"/>
  <c r="CH62" i="12" s="1"/>
  <c r="CG61" i="12"/>
  <c r="CG62" i="12" s="1"/>
  <c r="CF61" i="12"/>
  <c r="CF62" i="12" s="1"/>
  <c r="CE61" i="12"/>
  <c r="CE62" i="12" s="1"/>
  <c r="CD61" i="12"/>
  <c r="CD62" i="12" s="1"/>
  <c r="CC61" i="12"/>
  <c r="CC62" i="12" s="1"/>
  <c r="CB61" i="12"/>
  <c r="CB62" i="12" s="1"/>
  <c r="CA61" i="12"/>
  <c r="CA62" i="12" s="1"/>
  <c r="BZ61" i="12"/>
  <c r="BZ62" i="12" s="1"/>
  <c r="BY61" i="12"/>
  <c r="BY62" i="12" s="1"/>
  <c r="BX61" i="12"/>
  <c r="BX62" i="12" s="1"/>
  <c r="BW61" i="12"/>
  <c r="BW62" i="12" s="1"/>
  <c r="BV61" i="12"/>
  <c r="BV62" i="12" s="1"/>
  <c r="BU61" i="12"/>
  <c r="BU62" i="12" s="1"/>
  <c r="BT61" i="12"/>
  <c r="BT62" i="12" s="1"/>
  <c r="BS61" i="12"/>
  <c r="BS62" i="12" s="1"/>
  <c r="BR61" i="12"/>
  <c r="BR62" i="12" s="1"/>
  <c r="BQ61" i="12"/>
  <c r="BQ62" i="12" s="1"/>
  <c r="BP61" i="12"/>
  <c r="BP62" i="12" s="1"/>
  <c r="BO61" i="12"/>
  <c r="BO62" i="12" s="1"/>
  <c r="BN61" i="12"/>
  <c r="BN62" i="12" s="1"/>
  <c r="BM61" i="12"/>
  <c r="BM62" i="12" s="1"/>
  <c r="BL61" i="12"/>
  <c r="BL62" i="12" s="1"/>
  <c r="BK61" i="12"/>
  <c r="BK62" i="12" s="1"/>
  <c r="BJ61" i="12"/>
  <c r="BJ62" i="12" s="1"/>
  <c r="BI61" i="12"/>
  <c r="BI62" i="12" s="1"/>
  <c r="BH61" i="12"/>
  <c r="BH62" i="12" s="1"/>
  <c r="BG61" i="12"/>
  <c r="BG62" i="12" s="1"/>
  <c r="BF61" i="12"/>
  <c r="BF62" i="12" s="1"/>
  <c r="BE61" i="12"/>
  <c r="BE62" i="12" s="1"/>
  <c r="BD61" i="12"/>
  <c r="BD62" i="12" s="1"/>
  <c r="BC61" i="12"/>
  <c r="BC62" i="12" s="1"/>
  <c r="BB61" i="12"/>
  <c r="BB62" i="12" s="1"/>
  <c r="BA61" i="12"/>
  <c r="BA62" i="12" s="1"/>
  <c r="AZ61" i="12"/>
  <c r="AZ62" i="12" s="1"/>
  <c r="AY61" i="12"/>
  <c r="AY62" i="12" s="1"/>
  <c r="AX61" i="12"/>
  <c r="AX62" i="12" s="1"/>
  <c r="AW61" i="12"/>
  <c r="AW62" i="12" s="1"/>
  <c r="AV61" i="12"/>
  <c r="AV62" i="12" s="1"/>
  <c r="AU61" i="12"/>
  <c r="AU62" i="12" s="1"/>
  <c r="AT61" i="12"/>
  <c r="AT62" i="12" s="1"/>
  <c r="AS61" i="12"/>
  <c r="AS62" i="12" s="1"/>
  <c r="CZ56" i="12"/>
  <c r="CZ57" i="12" s="1"/>
  <c r="CY56" i="12"/>
  <c r="CY57" i="12" s="1"/>
  <c r="CX56" i="12"/>
  <c r="CX57" i="12" s="1"/>
  <c r="CW56" i="12"/>
  <c r="CW57" i="12" s="1"/>
  <c r="CV56" i="12"/>
  <c r="CV57" i="12" s="1"/>
  <c r="CU56" i="12"/>
  <c r="CU57" i="12" s="1"/>
  <c r="CT56" i="12"/>
  <c r="CT57" i="12" s="1"/>
  <c r="CS56" i="12"/>
  <c r="CS57" i="12" s="1"/>
  <c r="CR56" i="12"/>
  <c r="CR57" i="12" s="1"/>
  <c r="CQ56" i="12"/>
  <c r="CQ57" i="12" s="1"/>
  <c r="CP56" i="12"/>
  <c r="CP57" i="12" s="1"/>
  <c r="CP67" i="12" s="1"/>
  <c r="CO56" i="12"/>
  <c r="CO57" i="12" s="1"/>
  <c r="CO67" i="12" s="1"/>
  <c r="CN56" i="12"/>
  <c r="CN57" i="12" s="1"/>
  <c r="CM56" i="12"/>
  <c r="CM57" i="12" s="1"/>
  <c r="CL56" i="12"/>
  <c r="CL57" i="12" s="1"/>
  <c r="CK56" i="12"/>
  <c r="CK57" i="12" s="1"/>
  <c r="CJ56" i="12"/>
  <c r="CJ57" i="12" s="1"/>
  <c r="CI56" i="12"/>
  <c r="CI57" i="12" s="1"/>
  <c r="CH56" i="12"/>
  <c r="CH57" i="12" s="1"/>
  <c r="CG56" i="12"/>
  <c r="CG57" i="12" s="1"/>
  <c r="CF56" i="12"/>
  <c r="CF57" i="12" s="1"/>
  <c r="CE56" i="12"/>
  <c r="CE57" i="12" s="1"/>
  <c r="CD56" i="12"/>
  <c r="CD57" i="12" s="1"/>
  <c r="CC56" i="12"/>
  <c r="CC57" i="12" s="1"/>
  <c r="CB56" i="12"/>
  <c r="CB57" i="12" s="1"/>
  <c r="CA56" i="12"/>
  <c r="CA57" i="12" s="1"/>
  <c r="BZ56" i="12"/>
  <c r="BZ57" i="12" s="1"/>
  <c r="BZ67" i="12" s="1"/>
  <c r="BY56" i="12"/>
  <c r="BY57" i="12" s="1"/>
  <c r="BX56" i="12"/>
  <c r="BX57" i="12" s="1"/>
  <c r="BW56" i="12"/>
  <c r="BW57" i="12" s="1"/>
  <c r="BV56" i="12"/>
  <c r="BV57" i="12" s="1"/>
  <c r="BU56" i="12"/>
  <c r="BU57" i="12" s="1"/>
  <c r="BT56" i="12"/>
  <c r="BT57" i="12" s="1"/>
  <c r="BS56" i="12"/>
  <c r="BS57" i="12" s="1"/>
  <c r="BR56" i="12"/>
  <c r="BR57" i="12" s="1"/>
  <c r="BQ56" i="12"/>
  <c r="BQ57" i="12" s="1"/>
  <c r="BP56" i="12"/>
  <c r="BP57" i="12" s="1"/>
  <c r="BO56" i="12"/>
  <c r="BO57" i="12" s="1"/>
  <c r="BN56" i="12"/>
  <c r="BN57" i="12" s="1"/>
  <c r="BM56" i="12"/>
  <c r="BM57" i="12" s="1"/>
  <c r="BL56" i="12"/>
  <c r="BL57" i="12" s="1"/>
  <c r="BK56" i="12"/>
  <c r="BK57" i="12" s="1"/>
  <c r="BJ56" i="12"/>
  <c r="BJ57" i="12" s="1"/>
  <c r="BJ67" i="12" s="1"/>
  <c r="BI56" i="12"/>
  <c r="BI57" i="12" s="1"/>
  <c r="BH56" i="12"/>
  <c r="BH57" i="12" s="1"/>
  <c r="BG56" i="12"/>
  <c r="BG57" i="12" s="1"/>
  <c r="BF56" i="12"/>
  <c r="BF57" i="12" s="1"/>
  <c r="BE56" i="12"/>
  <c r="BE57" i="12" s="1"/>
  <c r="BD56" i="12"/>
  <c r="BD57" i="12" s="1"/>
  <c r="BC56" i="12"/>
  <c r="BC57" i="12" s="1"/>
  <c r="BB56" i="12"/>
  <c r="BB57" i="12" s="1"/>
  <c r="BA56" i="12"/>
  <c r="BA57" i="12" s="1"/>
  <c r="AZ56" i="12"/>
  <c r="AZ57" i="12" s="1"/>
  <c r="AY56" i="12"/>
  <c r="AY57" i="12" s="1"/>
  <c r="AX56" i="12"/>
  <c r="AX57" i="12" s="1"/>
  <c r="AX67" i="12" s="1"/>
  <c r="AW56" i="12"/>
  <c r="AW57" i="12" s="1"/>
  <c r="AW67" i="12" s="1"/>
  <c r="AV56" i="12"/>
  <c r="AV57" i="12" s="1"/>
  <c r="AU56" i="12"/>
  <c r="AU57" i="12" s="1"/>
  <c r="AT56" i="12"/>
  <c r="AT57" i="12" s="1"/>
  <c r="AT67" i="12" s="1"/>
  <c r="AS56" i="12"/>
  <c r="AS57" i="12" s="1"/>
  <c r="CZ53" i="12"/>
  <c r="CY53" i="12"/>
  <c r="CX53" i="12"/>
  <c r="CW53" i="12"/>
  <c r="CV53" i="12"/>
  <c r="CU53" i="12"/>
  <c r="CT53" i="12"/>
  <c r="CS53" i="12"/>
  <c r="CR53" i="12"/>
  <c r="CQ53" i="12"/>
  <c r="CP53" i="12"/>
  <c r="CO53" i="12"/>
  <c r="CN53" i="12"/>
  <c r="CM53" i="12"/>
  <c r="CL53" i="12"/>
  <c r="CK53" i="12"/>
  <c r="CJ53" i="12"/>
  <c r="CI53" i="12"/>
  <c r="CH53" i="12"/>
  <c r="CG53" i="12"/>
  <c r="CF53" i="12"/>
  <c r="CE53" i="12"/>
  <c r="CD53" i="12"/>
  <c r="CC53" i="12"/>
  <c r="CB53" i="12"/>
  <c r="CA53" i="12"/>
  <c r="BZ53" i="12"/>
  <c r="BY53" i="12"/>
  <c r="BX53" i="12"/>
  <c r="BW53" i="12"/>
  <c r="BV53" i="12"/>
  <c r="BU53" i="12"/>
  <c r="BT53" i="12"/>
  <c r="BS53" i="12"/>
  <c r="BR53" i="12"/>
  <c r="BQ53" i="12"/>
  <c r="BP53" i="12"/>
  <c r="BO53" i="12"/>
  <c r="BN53" i="12"/>
  <c r="BM53" i="12"/>
  <c r="BL53" i="12"/>
  <c r="BK53" i="12"/>
  <c r="BJ53" i="12"/>
  <c r="BI53" i="12"/>
  <c r="BH53" i="12"/>
  <c r="BG53" i="12"/>
  <c r="BF53" i="12"/>
  <c r="BE53" i="12"/>
  <c r="BD53" i="12"/>
  <c r="BC53" i="12"/>
  <c r="BB53" i="12"/>
  <c r="BA53" i="12"/>
  <c r="AZ53" i="12"/>
  <c r="AY53" i="12"/>
  <c r="AX53" i="12"/>
  <c r="AW53" i="12"/>
  <c r="AV53" i="12"/>
  <c r="AU53" i="12"/>
  <c r="AT53" i="12"/>
  <c r="AS53" i="12"/>
  <c r="CZ39" i="12"/>
  <c r="CZ40" i="12" s="1"/>
  <c r="CY39" i="12"/>
  <c r="CY40" i="12" s="1"/>
  <c r="CX39" i="12"/>
  <c r="CX40" i="12" s="1"/>
  <c r="CW39" i="12"/>
  <c r="CW40" i="12" s="1"/>
  <c r="CV39" i="12"/>
  <c r="CV40" i="12" s="1"/>
  <c r="CU39" i="12"/>
  <c r="CU40" i="12" s="1"/>
  <c r="CT39" i="12"/>
  <c r="CT40" i="12" s="1"/>
  <c r="CS39" i="12"/>
  <c r="CS40" i="12" s="1"/>
  <c r="CR39" i="12"/>
  <c r="CR40" i="12" s="1"/>
  <c r="CQ39" i="12"/>
  <c r="CQ40" i="12" s="1"/>
  <c r="CP39" i="12"/>
  <c r="CP40" i="12" s="1"/>
  <c r="CO39" i="12"/>
  <c r="CO40" i="12" s="1"/>
  <c r="CN39" i="12"/>
  <c r="CN40" i="12" s="1"/>
  <c r="CM39" i="12"/>
  <c r="CM40" i="12" s="1"/>
  <c r="CL39" i="12"/>
  <c r="CL40" i="12" s="1"/>
  <c r="CK39" i="12"/>
  <c r="CK40" i="12" s="1"/>
  <c r="CJ39" i="12"/>
  <c r="CJ40" i="12" s="1"/>
  <c r="CI39" i="12"/>
  <c r="CI40" i="12" s="1"/>
  <c r="CH39" i="12"/>
  <c r="CH40" i="12" s="1"/>
  <c r="CG39" i="12"/>
  <c r="CG40" i="12" s="1"/>
  <c r="CF39" i="12"/>
  <c r="CF40" i="12" s="1"/>
  <c r="CE39" i="12"/>
  <c r="CE40" i="12" s="1"/>
  <c r="CD39" i="12"/>
  <c r="CD40" i="12" s="1"/>
  <c r="CC39" i="12"/>
  <c r="CC40" i="12" s="1"/>
  <c r="CB39" i="12"/>
  <c r="CB40" i="12" s="1"/>
  <c r="CA39" i="12"/>
  <c r="CA40" i="12" s="1"/>
  <c r="BZ39" i="12"/>
  <c r="BZ40" i="12" s="1"/>
  <c r="BY39" i="12"/>
  <c r="BY40" i="12" s="1"/>
  <c r="BX39" i="12"/>
  <c r="BX40" i="12" s="1"/>
  <c r="BW39" i="12"/>
  <c r="BW40" i="12" s="1"/>
  <c r="BV39" i="12"/>
  <c r="BV40" i="12" s="1"/>
  <c r="BU39" i="12"/>
  <c r="BU40" i="12" s="1"/>
  <c r="BT39" i="12"/>
  <c r="BT40" i="12" s="1"/>
  <c r="BS39" i="12"/>
  <c r="BS40" i="12" s="1"/>
  <c r="BR39" i="12"/>
  <c r="BR40" i="12" s="1"/>
  <c r="BQ39" i="12"/>
  <c r="BQ40" i="12" s="1"/>
  <c r="BP39" i="12"/>
  <c r="BP40" i="12" s="1"/>
  <c r="BO39" i="12"/>
  <c r="BO40" i="12" s="1"/>
  <c r="BN39" i="12"/>
  <c r="BN40" i="12" s="1"/>
  <c r="BM39" i="12"/>
  <c r="BM40" i="12" s="1"/>
  <c r="BL39" i="12"/>
  <c r="BL40" i="12" s="1"/>
  <c r="BK39" i="12"/>
  <c r="BK40" i="12" s="1"/>
  <c r="BJ39" i="12"/>
  <c r="BJ40" i="12" s="1"/>
  <c r="BI39" i="12"/>
  <c r="BI40" i="12" s="1"/>
  <c r="BH39" i="12"/>
  <c r="BH40" i="12" s="1"/>
  <c r="BG39" i="12"/>
  <c r="BG40" i="12" s="1"/>
  <c r="BF39" i="12"/>
  <c r="BF40" i="12" s="1"/>
  <c r="BE39" i="12"/>
  <c r="BE40" i="12" s="1"/>
  <c r="BD39" i="12"/>
  <c r="BD40" i="12" s="1"/>
  <c r="BC39" i="12"/>
  <c r="BC40" i="12" s="1"/>
  <c r="BB39" i="12"/>
  <c r="BB40" i="12" s="1"/>
  <c r="BA39" i="12"/>
  <c r="BA40" i="12" s="1"/>
  <c r="AZ39" i="12"/>
  <c r="AZ40" i="12" s="1"/>
  <c r="AY39" i="12"/>
  <c r="AY40" i="12" s="1"/>
  <c r="AX39" i="12"/>
  <c r="AX40" i="12" s="1"/>
  <c r="AW39" i="12"/>
  <c r="AW40" i="12" s="1"/>
  <c r="AV39" i="12"/>
  <c r="AV40" i="12" s="1"/>
  <c r="AU39" i="12"/>
  <c r="AU40" i="12" s="1"/>
  <c r="AT39" i="12"/>
  <c r="AT40" i="12" s="1"/>
  <c r="AS39" i="12"/>
  <c r="AS40" i="12" s="1"/>
  <c r="CZ34" i="12"/>
  <c r="CZ35" i="12" s="1"/>
  <c r="CY34" i="12"/>
  <c r="CY35" i="12" s="1"/>
  <c r="CX34" i="12"/>
  <c r="CX35" i="12" s="1"/>
  <c r="CW34" i="12"/>
  <c r="CW35" i="12" s="1"/>
  <c r="CV34" i="12"/>
  <c r="CV35" i="12" s="1"/>
  <c r="CU34" i="12"/>
  <c r="CU35" i="12" s="1"/>
  <c r="CT34" i="12"/>
  <c r="CT35" i="12" s="1"/>
  <c r="CS34" i="12"/>
  <c r="CS35" i="12" s="1"/>
  <c r="CR34" i="12"/>
  <c r="CR35" i="12" s="1"/>
  <c r="CQ34" i="12"/>
  <c r="CQ35" i="12" s="1"/>
  <c r="CP34" i="12"/>
  <c r="CP35" i="12" s="1"/>
  <c r="CO34" i="12"/>
  <c r="CO35" i="12" s="1"/>
  <c r="CN34" i="12"/>
  <c r="CN35" i="12" s="1"/>
  <c r="CM34" i="12"/>
  <c r="CM35" i="12" s="1"/>
  <c r="CL34" i="12"/>
  <c r="CL35" i="12" s="1"/>
  <c r="CK34" i="12"/>
  <c r="CK35" i="12" s="1"/>
  <c r="CJ34" i="12"/>
  <c r="CJ35" i="12" s="1"/>
  <c r="CI34" i="12"/>
  <c r="CI35" i="12" s="1"/>
  <c r="CH34" i="12"/>
  <c r="CH35" i="12" s="1"/>
  <c r="CG34" i="12"/>
  <c r="CG35" i="12" s="1"/>
  <c r="CF34" i="12"/>
  <c r="CF35" i="12" s="1"/>
  <c r="CE34" i="12"/>
  <c r="CE35" i="12" s="1"/>
  <c r="CD34" i="12"/>
  <c r="CD35" i="12" s="1"/>
  <c r="CC34" i="12"/>
  <c r="CC35" i="12" s="1"/>
  <c r="CB34" i="12"/>
  <c r="CB35" i="12" s="1"/>
  <c r="CA34" i="12"/>
  <c r="CA35" i="12" s="1"/>
  <c r="BZ34" i="12"/>
  <c r="BZ35" i="12" s="1"/>
  <c r="BY34" i="12"/>
  <c r="BY35" i="12" s="1"/>
  <c r="BX34" i="12"/>
  <c r="BX35" i="12" s="1"/>
  <c r="BW34" i="12"/>
  <c r="BW35" i="12" s="1"/>
  <c r="BV34" i="12"/>
  <c r="BV35" i="12" s="1"/>
  <c r="BU34" i="12"/>
  <c r="BU35" i="12" s="1"/>
  <c r="BT34" i="12"/>
  <c r="BT35" i="12" s="1"/>
  <c r="BS34" i="12"/>
  <c r="BS35" i="12" s="1"/>
  <c r="BR34" i="12"/>
  <c r="BR35" i="12" s="1"/>
  <c r="BQ34" i="12"/>
  <c r="BQ35" i="12" s="1"/>
  <c r="BP34" i="12"/>
  <c r="BP35" i="12" s="1"/>
  <c r="BO34" i="12"/>
  <c r="BO35" i="12" s="1"/>
  <c r="BN34" i="12"/>
  <c r="BN35" i="12" s="1"/>
  <c r="BM34" i="12"/>
  <c r="BM35" i="12" s="1"/>
  <c r="BL34" i="12"/>
  <c r="BL35" i="12" s="1"/>
  <c r="BK34" i="12"/>
  <c r="BK35" i="12" s="1"/>
  <c r="BJ34" i="12"/>
  <c r="BJ35" i="12" s="1"/>
  <c r="BI34" i="12"/>
  <c r="BI35" i="12" s="1"/>
  <c r="BH34" i="12"/>
  <c r="BH35" i="12" s="1"/>
  <c r="BG34" i="12"/>
  <c r="BG35" i="12" s="1"/>
  <c r="BF34" i="12"/>
  <c r="BF35" i="12" s="1"/>
  <c r="BF45" i="12" s="1"/>
  <c r="BE34" i="12"/>
  <c r="BE35" i="12" s="1"/>
  <c r="BD34" i="12"/>
  <c r="BD35" i="12" s="1"/>
  <c r="BC34" i="12"/>
  <c r="BC35" i="12" s="1"/>
  <c r="BB34" i="12"/>
  <c r="BB35" i="12" s="1"/>
  <c r="BA34" i="12"/>
  <c r="BA35" i="12" s="1"/>
  <c r="AZ34" i="12"/>
  <c r="AZ35" i="12" s="1"/>
  <c r="AY34" i="12"/>
  <c r="AY35" i="12" s="1"/>
  <c r="AX34" i="12"/>
  <c r="AX35" i="12" s="1"/>
  <c r="AX45" i="12" s="1"/>
  <c r="AW34" i="12"/>
  <c r="AW35" i="12" s="1"/>
  <c r="AV34" i="12"/>
  <c r="AV35" i="12" s="1"/>
  <c r="AU34" i="12"/>
  <c r="AU35" i="12" s="1"/>
  <c r="AT34" i="12"/>
  <c r="AT35" i="12" s="1"/>
  <c r="AS34" i="12"/>
  <c r="AS35" i="12" s="1"/>
  <c r="CZ31" i="12"/>
  <c r="CY31" i="12"/>
  <c r="CX31" i="12"/>
  <c r="CW31" i="12"/>
  <c r="CV31" i="12"/>
  <c r="CU31" i="12"/>
  <c r="CT31" i="12"/>
  <c r="CS31" i="12"/>
  <c r="CR31" i="12"/>
  <c r="CQ31" i="12"/>
  <c r="CP31" i="12"/>
  <c r="CO31" i="12"/>
  <c r="CN31" i="12"/>
  <c r="CM31" i="12"/>
  <c r="CL31" i="12"/>
  <c r="CK31" i="12"/>
  <c r="CJ31" i="12"/>
  <c r="CI31" i="12"/>
  <c r="CH31" i="12"/>
  <c r="CG31" i="12"/>
  <c r="CF31" i="12"/>
  <c r="CE31" i="12"/>
  <c r="CD31" i="12"/>
  <c r="CC31" i="12"/>
  <c r="CB31" i="12"/>
  <c r="CA31" i="12"/>
  <c r="BZ31" i="12"/>
  <c r="BY31" i="12"/>
  <c r="BX31" i="12"/>
  <c r="BW31" i="12"/>
  <c r="BV31" i="12"/>
  <c r="BU31" i="12"/>
  <c r="BT31" i="12"/>
  <c r="BS31" i="12"/>
  <c r="BR31" i="12"/>
  <c r="BQ31" i="12"/>
  <c r="BP31" i="12"/>
  <c r="BO31" i="12"/>
  <c r="BN31" i="12"/>
  <c r="BM31" i="12"/>
  <c r="BL31" i="12"/>
  <c r="BK31" i="12"/>
  <c r="BJ31" i="12"/>
  <c r="BI31" i="12"/>
  <c r="BH31" i="12"/>
  <c r="BG31" i="12"/>
  <c r="BF31" i="12"/>
  <c r="BE31" i="12"/>
  <c r="BD31" i="12"/>
  <c r="BC31" i="12"/>
  <c r="BB31" i="12"/>
  <c r="BA31" i="12"/>
  <c r="AZ31" i="12"/>
  <c r="AY31" i="12"/>
  <c r="AX31" i="12"/>
  <c r="AW31" i="12"/>
  <c r="AV31" i="12"/>
  <c r="AU31" i="12"/>
  <c r="AT31" i="12"/>
  <c r="AS31" i="12"/>
  <c r="BV45" i="12" l="1"/>
  <c r="BQ67" i="12"/>
  <c r="BN67" i="12"/>
  <c r="CL67" i="12"/>
  <c r="CX67" i="12"/>
  <c r="CL45" i="12"/>
  <c r="CH67" i="12"/>
  <c r="CW67" i="12"/>
  <c r="CG45" i="12"/>
  <c r="CK45" i="12"/>
  <c r="BA90" i="12"/>
  <c r="BY90" i="12"/>
  <c r="CG90" i="12"/>
  <c r="CO90" i="12"/>
  <c r="CM90" i="12"/>
  <c r="BB67" i="12"/>
  <c r="BF67" i="12"/>
  <c r="BV67" i="12"/>
  <c r="CD67" i="12"/>
  <c r="CT67" i="12"/>
  <c r="BE67" i="12"/>
  <c r="BU67" i="12"/>
  <c r="CK67" i="12"/>
  <c r="CE113" i="12"/>
  <c r="BZ45" i="12"/>
  <c r="CD45" i="12"/>
  <c r="CQ90" i="12"/>
  <c r="BN90" i="12"/>
  <c r="BW113" i="12"/>
  <c r="AW90" i="12"/>
  <c r="BM90" i="12"/>
  <c r="AX90" i="12"/>
  <c r="BR90" i="12"/>
  <c r="CW113" i="12"/>
  <c r="BB45" i="12"/>
  <c r="BN45" i="12"/>
  <c r="CH45" i="12"/>
  <c r="CT45" i="12"/>
  <c r="BL45" i="12"/>
  <c r="BP45" i="12"/>
  <c r="CR45" i="12"/>
  <c r="CV45" i="12"/>
  <c r="BM67" i="12"/>
  <c r="AT90" i="12"/>
  <c r="BF90" i="12"/>
  <c r="BJ90" i="12"/>
  <c r="BV90" i="12"/>
  <c r="BZ90" i="12"/>
  <c r="CL90" i="12"/>
  <c r="CP90" i="12"/>
  <c r="CT90" i="12"/>
  <c r="CY113" i="12"/>
  <c r="AU45" i="12"/>
  <c r="AY45" i="12"/>
  <c r="BC45" i="12"/>
  <c r="BG45" i="12"/>
  <c r="BK45" i="12"/>
  <c r="BO45" i="12"/>
  <c r="BS45" i="12"/>
  <c r="BW45" i="12"/>
  <c r="CA45" i="12"/>
  <c r="CE45" i="12"/>
  <c r="CI45" i="12"/>
  <c r="CM45" i="12"/>
  <c r="CQ45" i="12"/>
  <c r="CU45" i="12"/>
  <c r="CY45" i="12"/>
  <c r="AS67" i="12"/>
  <c r="BA67" i="12"/>
  <c r="BI67" i="12"/>
  <c r="BY67" i="12"/>
  <c r="CG67" i="12"/>
  <c r="CS67" i="12"/>
  <c r="BW90" i="12"/>
  <c r="CA90" i="12"/>
  <c r="CY90" i="12"/>
  <c r="BD90" i="12"/>
  <c r="BG113" i="12"/>
  <c r="BK113" i="12"/>
  <c r="CA113" i="12"/>
  <c r="CQ113" i="12"/>
  <c r="BE113" i="12"/>
  <c r="BQ113" i="12"/>
  <c r="CG113" i="12"/>
  <c r="AV67" i="12"/>
  <c r="AZ67" i="12"/>
  <c r="BD67" i="12"/>
  <c r="BH67" i="12"/>
  <c r="BL67" i="12"/>
  <c r="BP67" i="12"/>
  <c r="BT67" i="12"/>
  <c r="BX67" i="12"/>
  <c r="CB67" i="12"/>
  <c r="CF67" i="12"/>
  <c r="CJ67" i="12"/>
  <c r="CR67" i="12"/>
  <c r="CV67" i="12"/>
  <c r="CZ67" i="12"/>
  <c r="AV90" i="12"/>
  <c r="BP90" i="12"/>
  <c r="BT90" i="12"/>
  <c r="BX90" i="12"/>
  <c r="CB90" i="12"/>
  <c r="CF90" i="12"/>
  <c r="CR90" i="12"/>
  <c r="CV90" i="12"/>
  <c r="CZ90" i="12"/>
  <c r="AU90" i="12"/>
  <c r="BG90" i="12"/>
  <c r="BK90" i="12"/>
  <c r="BO90" i="12"/>
  <c r="CE90" i="12"/>
  <c r="CU90" i="12"/>
  <c r="BF113" i="12"/>
  <c r="BN113" i="12"/>
  <c r="BR113" i="12"/>
  <c r="BV113" i="12"/>
  <c r="CD113" i="12"/>
  <c r="CT113" i="12"/>
  <c r="CX113" i="12"/>
  <c r="CF45" i="12"/>
  <c r="BQ45" i="12"/>
  <c r="BU45" i="12"/>
  <c r="CW45" i="12"/>
  <c r="CB45" i="12"/>
  <c r="CN67" i="12"/>
  <c r="AT45" i="12"/>
  <c r="BJ45" i="12"/>
  <c r="BR45" i="12"/>
  <c r="CP45" i="12"/>
  <c r="CX45" i="12"/>
  <c r="BI113" i="12"/>
  <c r="AV45" i="12"/>
  <c r="AZ45" i="12"/>
  <c r="BD45" i="12"/>
  <c r="BH45" i="12"/>
  <c r="BT45" i="12"/>
  <c r="BX45" i="12"/>
  <c r="CJ45" i="12"/>
  <c r="CN45" i="12"/>
  <c r="CZ45" i="12"/>
  <c r="AY90" i="12"/>
  <c r="CD90" i="12"/>
  <c r="AS113" i="12"/>
  <c r="BA113" i="12"/>
  <c r="CC113" i="12"/>
  <c r="BM113" i="12"/>
  <c r="AS45" i="12"/>
  <c r="AW45" i="12"/>
  <c r="BA45" i="12"/>
  <c r="BE45" i="12"/>
  <c r="BI45" i="12"/>
  <c r="BM45" i="12"/>
  <c r="BY45" i="12"/>
  <c r="CC45" i="12"/>
  <c r="CO45" i="12"/>
  <c r="CS45" i="12"/>
  <c r="BR67" i="12"/>
  <c r="CC67" i="12"/>
  <c r="AZ90" i="12"/>
  <c r="BL90" i="12"/>
  <c r="AX113" i="12"/>
  <c r="CH113" i="12"/>
  <c r="AW113" i="12"/>
  <c r="BC113" i="12"/>
  <c r="BY113" i="12"/>
  <c r="AV113" i="12"/>
  <c r="AZ113" i="12"/>
  <c r="BD113" i="12"/>
  <c r="BH113" i="12"/>
  <c r="BL113" i="12"/>
  <c r="BP113" i="12"/>
  <c r="BT113" i="12"/>
  <c r="BX113" i="12"/>
  <c r="CB113" i="12"/>
  <c r="CF113" i="12"/>
  <c r="CJ113" i="12"/>
  <c r="CN113" i="12"/>
  <c r="CR113" i="12"/>
  <c r="CV113" i="12"/>
  <c r="CZ113" i="12"/>
  <c r="BS113" i="12"/>
  <c r="CO113" i="12"/>
  <c r="AU67" i="12"/>
  <c r="AY67" i="12"/>
  <c r="BC67" i="12"/>
  <c r="BG67" i="12"/>
  <c r="BK67" i="12"/>
  <c r="BO67" i="12"/>
  <c r="BS67" i="12"/>
  <c r="BW67" i="12"/>
  <c r="CA67" i="12"/>
  <c r="CE67" i="12"/>
  <c r="CI67" i="12"/>
  <c r="CM67" i="12"/>
  <c r="CQ67" i="12"/>
  <c r="CU67" i="12"/>
  <c r="CY67" i="12"/>
  <c r="BC90" i="12"/>
  <c r="BS90" i="12"/>
  <c r="CI90" i="12"/>
  <c r="CI113" i="12"/>
  <c r="CE98" i="35"/>
  <c r="CF98" i="35"/>
  <c r="CG98" i="35"/>
  <c r="CH98" i="35"/>
  <c r="CI98" i="35"/>
  <c r="CJ98" i="35"/>
  <c r="CK98" i="35"/>
  <c r="CL98" i="35"/>
  <c r="CM98" i="35"/>
  <c r="CN98" i="35"/>
  <c r="CO98" i="35"/>
  <c r="CP98" i="35"/>
  <c r="CQ98" i="35"/>
  <c r="CR98" i="35"/>
  <c r="CS98" i="35"/>
  <c r="CT98" i="35"/>
  <c r="CU98" i="35"/>
  <c r="CV98" i="35"/>
  <c r="CW98" i="35"/>
  <c r="CX98" i="35"/>
  <c r="CY98" i="35"/>
  <c r="CE98" i="33"/>
  <c r="CF98" i="33"/>
  <c r="CG98" i="33"/>
  <c r="CH98" i="33"/>
  <c r="CI98" i="33"/>
  <c r="CJ98" i="33"/>
  <c r="CK98" i="33"/>
  <c r="CL98" i="33"/>
  <c r="CM98" i="33"/>
  <c r="CN98" i="33"/>
  <c r="CO98" i="33"/>
  <c r="CP98" i="33"/>
  <c r="CQ98" i="33"/>
  <c r="CR98" i="33"/>
  <c r="CS98" i="33"/>
  <c r="CT98" i="33"/>
  <c r="CU98" i="33"/>
  <c r="CV98" i="33"/>
  <c r="CW98" i="33"/>
  <c r="CX98" i="33"/>
  <c r="CY98" i="33"/>
  <c r="H136" i="2" l="1"/>
  <c r="J133" i="2" l="1"/>
  <c r="J134" i="2"/>
  <c r="C81" i="2"/>
  <c r="D81" i="2" s="1"/>
  <c r="E81" i="2" s="1"/>
  <c r="F81" i="2" s="1"/>
  <c r="G81" i="2" s="1"/>
  <c r="H81" i="2" s="1"/>
  <c r="I81" i="2" s="1"/>
  <c r="J81" i="2" s="1"/>
  <c r="K81" i="2" s="1"/>
  <c r="L81" i="2" s="1"/>
  <c r="M81" i="2" s="1"/>
  <c r="N81" i="2" s="1"/>
  <c r="O81" i="2" s="1"/>
  <c r="P81" i="2" s="1"/>
  <c r="Q81" i="2" s="1"/>
  <c r="R81" i="2" s="1"/>
  <c r="S81" i="2" s="1"/>
  <c r="T81" i="2" s="1"/>
  <c r="U81" i="2" s="1"/>
  <c r="V81" i="2" s="1"/>
  <c r="W81" i="2" s="1"/>
  <c r="X81" i="2" s="1"/>
  <c r="Y81" i="2" s="1"/>
  <c r="Z81" i="2" s="1"/>
  <c r="AA81" i="2" s="1"/>
  <c r="AB81" i="2" s="1"/>
  <c r="AC81" i="2" s="1"/>
  <c r="AD81" i="2" s="1"/>
  <c r="AE81" i="2" s="1"/>
  <c r="AF81" i="2" s="1"/>
  <c r="AG81" i="2" s="1"/>
  <c r="AH81" i="2" s="1"/>
  <c r="AI81" i="2" s="1"/>
  <c r="AJ81" i="2" s="1"/>
  <c r="AK81" i="2" s="1"/>
  <c r="AL81" i="2" s="1"/>
  <c r="AM81" i="2" s="1"/>
  <c r="AN81" i="2" s="1"/>
  <c r="AO81" i="2" s="1"/>
  <c r="J136" i="2" l="1"/>
  <c r="B137" i="2" s="1"/>
  <c r="B68" i="2"/>
  <c r="B14" i="31" l="1"/>
  <c r="B14" i="30"/>
  <c r="B14" i="29"/>
  <c r="B14" i="18"/>
  <c r="B138" i="2"/>
  <c r="D5" i="34" l="1"/>
  <c r="B12" i="34" s="1"/>
  <c r="D5" i="35"/>
  <c r="B12" i="35" s="1"/>
  <c r="D5" i="33"/>
  <c r="B12" i="33" s="1"/>
  <c r="B58" i="34" l="1"/>
  <c r="B13" i="34"/>
  <c r="B58" i="35"/>
  <c r="B13" i="35"/>
  <c r="B58" i="33"/>
  <c r="B13" i="33"/>
  <c r="C4" i="31"/>
  <c r="D4" i="31" s="1"/>
  <c r="E4" i="31" s="1"/>
  <c r="F4" i="31" s="1"/>
  <c r="G4" i="31" s="1"/>
  <c r="H4" i="31" s="1"/>
  <c r="I4" i="31" s="1"/>
  <c r="J4" i="31" s="1"/>
  <c r="K4" i="31" s="1"/>
  <c r="L4" i="31" s="1"/>
  <c r="M4" i="31" s="1"/>
  <c r="N4" i="31" s="1"/>
  <c r="O4" i="31" s="1"/>
  <c r="P4" i="31" s="1"/>
  <c r="Q4" i="31" s="1"/>
  <c r="R4" i="31" s="1"/>
  <c r="S4" i="31" s="1"/>
  <c r="T4" i="31" s="1"/>
  <c r="U4" i="31" s="1"/>
  <c r="V4" i="31" s="1"/>
  <c r="W4" i="31" s="1"/>
  <c r="X4" i="31" s="1"/>
  <c r="Y4" i="31" s="1"/>
  <c r="Z4" i="31" s="1"/>
  <c r="AA4" i="31" s="1"/>
  <c r="AB4" i="31" s="1"/>
  <c r="AC4" i="31" s="1"/>
  <c r="AD4" i="31" s="1"/>
  <c r="AE4" i="31" s="1"/>
  <c r="AF4" i="31" s="1"/>
  <c r="AG4" i="31" s="1"/>
  <c r="AH4" i="31" s="1"/>
  <c r="AI4" i="31" s="1"/>
  <c r="AJ4" i="31" s="1"/>
  <c r="AK4" i="31" s="1"/>
  <c r="AL4" i="31" s="1"/>
  <c r="AM4" i="31" s="1"/>
  <c r="AN4" i="31" s="1"/>
  <c r="AO4" i="31" s="1"/>
  <c r="AP4" i="31" s="1"/>
  <c r="AQ4" i="31" s="1"/>
  <c r="AR4" i="31" s="1"/>
  <c r="AS4" i="31" s="1"/>
  <c r="AT4" i="31" s="1"/>
  <c r="AU4" i="31" s="1"/>
  <c r="AV4" i="31" s="1"/>
  <c r="AW4" i="31" s="1"/>
  <c r="AX4" i="31" s="1"/>
  <c r="AY4" i="31" s="1"/>
  <c r="AZ4" i="31" s="1"/>
  <c r="BA4" i="31" s="1"/>
  <c r="BB4" i="31" s="1"/>
  <c r="BC4" i="31" s="1"/>
  <c r="BD4" i="31" s="1"/>
  <c r="BE4" i="31" s="1"/>
  <c r="BF4" i="31" s="1"/>
  <c r="BG4" i="31" s="1"/>
  <c r="BH4" i="31" s="1"/>
  <c r="BI4" i="31" s="1"/>
  <c r="BJ4" i="31" s="1"/>
  <c r="BK4" i="31" s="1"/>
  <c r="BL4" i="31" s="1"/>
  <c r="BM4" i="31" s="1"/>
  <c r="BN4" i="31" s="1"/>
  <c r="BO4" i="31" s="1"/>
  <c r="BP4" i="31" s="1"/>
  <c r="BQ4" i="31" s="1"/>
  <c r="BR4" i="31" s="1"/>
  <c r="BS4" i="31" s="1"/>
  <c r="BT4" i="31" s="1"/>
  <c r="BU4" i="31" s="1"/>
  <c r="BV4" i="31" s="1"/>
  <c r="BW4" i="31" s="1"/>
  <c r="BX4" i="31" s="1"/>
  <c r="BY4" i="31" s="1"/>
  <c r="BZ4" i="31" s="1"/>
  <c r="CA4" i="31" s="1"/>
  <c r="CB4" i="31" s="1"/>
  <c r="CC4" i="31" s="1"/>
  <c r="CD4" i="31" s="1"/>
  <c r="CE4" i="31" s="1"/>
  <c r="CF4" i="31" s="1"/>
  <c r="CG4" i="31" s="1"/>
  <c r="CH4" i="31" s="1"/>
  <c r="CI4" i="31" s="1"/>
  <c r="CJ4" i="31" s="1"/>
  <c r="CK4" i="31" s="1"/>
  <c r="CL4" i="31" s="1"/>
  <c r="CM4" i="31" s="1"/>
  <c r="CN4" i="31" s="1"/>
  <c r="CO4" i="31" s="1"/>
  <c r="CP4" i="31" s="1"/>
  <c r="CQ4" i="31" s="1"/>
  <c r="CR4" i="31" s="1"/>
  <c r="C4" i="30"/>
  <c r="D4" i="30" s="1"/>
  <c r="E4" i="30" s="1"/>
  <c r="F4" i="30" s="1"/>
  <c r="G4" i="30" s="1"/>
  <c r="H4" i="30" s="1"/>
  <c r="I4" i="30" s="1"/>
  <c r="J4" i="30" s="1"/>
  <c r="K4" i="30" s="1"/>
  <c r="L4" i="30" s="1"/>
  <c r="M4" i="30" s="1"/>
  <c r="N4" i="30" s="1"/>
  <c r="O4" i="30" s="1"/>
  <c r="P4" i="30" s="1"/>
  <c r="Q4" i="30" s="1"/>
  <c r="R4" i="30" s="1"/>
  <c r="S4" i="30" s="1"/>
  <c r="T4" i="30" s="1"/>
  <c r="U4" i="30" s="1"/>
  <c r="V4" i="30" s="1"/>
  <c r="W4" i="30" s="1"/>
  <c r="X4" i="30" s="1"/>
  <c r="Y4" i="30" s="1"/>
  <c r="Z4" i="30" s="1"/>
  <c r="AA4" i="30" s="1"/>
  <c r="AB4" i="30" s="1"/>
  <c r="AC4" i="30" s="1"/>
  <c r="AD4" i="30" s="1"/>
  <c r="AE4" i="30" s="1"/>
  <c r="AF4" i="30" s="1"/>
  <c r="AG4" i="30" s="1"/>
  <c r="AH4" i="30" s="1"/>
  <c r="AI4" i="30" s="1"/>
  <c r="AJ4" i="30" s="1"/>
  <c r="AK4" i="30" s="1"/>
  <c r="AL4" i="30" s="1"/>
  <c r="AM4" i="30" s="1"/>
  <c r="AN4" i="30" s="1"/>
  <c r="AO4" i="30" s="1"/>
  <c r="AP4" i="30" s="1"/>
  <c r="AQ4" i="30" s="1"/>
  <c r="AR4" i="30" s="1"/>
  <c r="AS4" i="30" s="1"/>
  <c r="AT4" i="30" s="1"/>
  <c r="AU4" i="30" s="1"/>
  <c r="AV4" i="30" s="1"/>
  <c r="AW4" i="30" s="1"/>
  <c r="AX4" i="30" s="1"/>
  <c r="AY4" i="30" s="1"/>
  <c r="AZ4" i="30" s="1"/>
  <c r="BA4" i="30" s="1"/>
  <c r="BB4" i="30" s="1"/>
  <c r="BC4" i="30" s="1"/>
  <c r="BD4" i="30" s="1"/>
  <c r="BE4" i="30" s="1"/>
  <c r="BF4" i="30" s="1"/>
  <c r="BG4" i="30" s="1"/>
  <c r="BH4" i="30" s="1"/>
  <c r="BI4" i="30" s="1"/>
  <c r="BJ4" i="30" s="1"/>
  <c r="BK4" i="30" s="1"/>
  <c r="BL4" i="30" s="1"/>
  <c r="BM4" i="30" s="1"/>
  <c r="BN4" i="30" s="1"/>
  <c r="BO4" i="30" s="1"/>
  <c r="BP4" i="30" s="1"/>
  <c r="BQ4" i="30" s="1"/>
  <c r="BR4" i="30" s="1"/>
  <c r="BS4" i="30" s="1"/>
  <c r="BT4" i="30" s="1"/>
  <c r="BU4" i="30" s="1"/>
  <c r="BV4" i="30" s="1"/>
  <c r="BW4" i="30" s="1"/>
  <c r="BX4" i="30" s="1"/>
  <c r="BY4" i="30" s="1"/>
  <c r="BZ4" i="30" s="1"/>
  <c r="CA4" i="30" s="1"/>
  <c r="CB4" i="30" s="1"/>
  <c r="CC4" i="30" s="1"/>
  <c r="CD4" i="30" s="1"/>
  <c r="CE4" i="30" s="1"/>
  <c r="CF4" i="30" s="1"/>
  <c r="CG4" i="30" s="1"/>
  <c r="CH4" i="30" s="1"/>
  <c r="CI4" i="30" s="1"/>
  <c r="CJ4" i="30" s="1"/>
  <c r="CK4" i="30" s="1"/>
  <c r="CL4" i="30" s="1"/>
  <c r="CM4" i="30" s="1"/>
  <c r="CN4" i="30" s="1"/>
  <c r="CO4" i="30" s="1"/>
  <c r="CP4" i="30" s="1"/>
  <c r="CQ4" i="30" s="1"/>
  <c r="CR4" i="30" s="1"/>
  <c r="E96" i="12"/>
  <c r="E73" i="12"/>
  <c r="E50" i="12"/>
  <c r="C4" i="29"/>
  <c r="D4" i="29" s="1"/>
  <c r="E4" i="29" s="1"/>
  <c r="F4" i="29" s="1"/>
  <c r="G4" i="29" s="1"/>
  <c r="H4" i="29" s="1"/>
  <c r="I4" i="29" s="1"/>
  <c r="J4" i="29" s="1"/>
  <c r="K4" i="29" s="1"/>
  <c r="L4" i="29" s="1"/>
  <c r="M4" i="29" s="1"/>
  <c r="N4" i="29" s="1"/>
  <c r="O4" i="29" s="1"/>
  <c r="P4" i="29" s="1"/>
  <c r="Q4" i="29" s="1"/>
  <c r="R4" i="29" s="1"/>
  <c r="S4" i="29" s="1"/>
  <c r="T4" i="29" s="1"/>
  <c r="U4" i="29" s="1"/>
  <c r="V4" i="29" s="1"/>
  <c r="W4" i="29" s="1"/>
  <c r="X4" i="29" s="1"/>
  <c r="Y4" i="29" s="1"/>
  <c r="Z4" i="29" s="1"/>
  <c r="AA4" i="29" s="1"/>
  <c r="AB4" i="29" s="1"/>
  <c r="AC4" i="29" s="1"/>
  <c r="AD4" i="29" s="1"/>
  <c r="AE4" i="29" s="1"/>
  <c r="AF4" i="29" s="1"/>
  <c r="AG4" i="29" s="1"/>
  <c r="AH4" i="29" s="1"/>
  <c r="AI4" i="29" s="1"/>
  <c r="AJ4" i="29" s="1"/>
  <c r="AK4" i="29" s="1"/>
  <c r="AL4" i="29" s="1"/>
  <c r="AM4" i="29" s="1"/>
  <c r="AN4" i="29" s="1"/>
  <c r="AO4" i="29" s="1"/>
  <c r="AP4" i="29" s="1"/>
  <c r="AQ4" i="29" s="1"/>
  <c r="AR4" i="29" s="1"/>
  <c r="AS4" i="29" s="1"/>
  <c r="AT4" i="29" s="1"/>
  <c r="AU4" i="29" s="1"/>
  <c r="AV4" i="29" s="1"/>
  <c r="AW4" i="29" s="1"/>
  <c r="AX4" i="29" s="1"/>
  <c r="AY4" i="29" s="1"/>
  <c r="AZ4" i="29" s="1"/>
  <c r="BA4" i="29" s="1"/>
  <c r="BB4" i="29" s="1"/>
  <c r="BC4" i="29" s="1"/>
  <c r="BD4" i="29" s="1"/>
  <c r="BE4" i="29" s="1"/>
  <c r="BF4" i="29" s="1"/>
  <c r="BG4" i="29" s="1"/>
  <c r="BH4" i="29" s="1"/>
  <c r="BI4" i="29" s="1"/>
  <c r="BJ4" i="29" s="1"/>
  <c r="BK4" i="29" s="1"/>
  <c r="BL4" i="29" s="1"/>
  <c r="BM4" i="29" s="1"/>
  <c r="BN4" i="29" s="1"/>
  <c r="BO4" i="29" s="1"/>
  <c r="BP4" i="29" s="1"/>
  <c r="BQ4" i="29" s="1"/>
  <c r="BR4" i="29" s="1"/>
  <c r="BS4" i="29" s="1"/>
  <c r="BT4" i="29" s="1"/>
  <c r="BU4" i="29" s="1"/>
  <c r="BV4" i="29" s="1"/>
  <c r="BW4" i="29" s="1"/>
  <c r="BX4" i="29" s="1"/>
  <c r="BY4" i="29" s="1"/>
  <c r="BZ4" i="29" s="1"/>
  <c r="CA4" i="29" s="1"/>
  <c r="CB4" i="29" s="1"/>
  <c r="CC4" i="29" s="1"/>
  <c r="CD4" i="29" s="1"/>
  <c r="CE4" i="29" s="1"/>
  <c r="CF4" i="29" s="1"/>
  <c r="CG4" i="29" s="1"/>
  <c r="CH4" i="29" s="1"/>
  <c r="CI4" i="29" s="1"/>
  <c r="CJ4" i="29" s="1"/>
  <c r="CK4" i="29" s="1"/>
  <c r="CL4" i="29" s="1"/>
  <c r="CM4" i="29" s="1"/>
  <c r="CN4" i="29" s="1"/>
  <c r="CO4" i="29" s="1"/>
  <c r="CP4" i="29" s="1"/>
  <c r="CQ4" i="29" s="1"/>
  <c r="CR4" i="29" s="1"/>
  <c r="CS4" i="30" l="1"/>
  <c r="CR32" i="30"/>
  <c r="CR9" i="30"/>
  <c r="CS4" i="31"/>
  <c r="CR9" i="31"/>
  <c r="CR32" i="31"/>
  <c r="CS4" i="29"/>
  <c r="CR32" i="29"/>
  <c r="CR9" i="29"/>
  <c r="B14" i="34"/>
  <c r="B59" i="34"/>
  <c r="B14" i="35"/>
  <c r="B59" i="35"/>
  <c r="B59" i="33"/>
  <c r="B14" i="33"/>
  <c r="C4" i="18"/>
  <c r="D4" i="18" s="1"/>
  <c r="E4" i="18" s="1"/>
  <c r="F4" i="18" s="1"/>
  <c r="G4" i="18" s="1"/>
  <c r="H4" i="18" s="1"/>
  <c r="I4" i="18" s="1"/>
  <c r="J4" i="18" s="1"/>
  <c r="K4" i="18" s="1"/>
  <c r="L4" i="18" s="1"/>
  <c r="M4" i="18" s="1"/>
  <c r="N4" i="18" s="1"/>
  <c r="O4" i="18" s="1"/>
  <c r="P4" i="18" s="1"/>
  <c r="Q4" i="18" s="1"/>
  <c r="R4" i="18" s="1"/>
  <c r="S4" i="18" s="1"/>
  <c r="T4" i="18" s="1"/>
  <c r="U4" i="18" s="1"/>
  <c r="V4" i="18" s="1"/>
  <c r="W4" i="18" s="1"/>
  <c r="X4" i="18" s="1"/>
  <c r="Y4" i="18" s="1"/>
  <c r="Z4" i="18" s="1"/>
  <c r="AA4" i="18" s="1"/>
  <c r="AB4" i="18" s="1"/>
  <c r="AC4" i="18" s="1"/>
  <c r="AD4" i="18" s="1"/>
  <c r="AE4" i="18" s="1"/>
  <c r="AF4" i="18" s="1"/>
  <c r="AG4" i="18" s="1"/>
  <c r="AH4" i="18" s="1"/>
  <c r="AI4" i="18" s="1"/>
  <c r="AJ4" i="18" s="1"/>
  <c r="AK4" i="18" s="1"/>
  <c r="AL4" i="18" s="1"/>
  <c r="AM4" i="18" s="1"/>
  <c r="AN4" i="18" s="1"/>
  <c r="AO4" i="18" s="1"/>
  <c r="AP4" i="18" s="1"/>
  <c r="AQ4" i="18" s="1"/>
  <c r="AR4" i="18" s="1"/>
  <c r="AS4" i="18" s="1"/>
  <c r="AT4" i="18" s="1"/>
  <c r="AU4" i="18" s="1"/>
  <c r="AV4" i="18" s="1"/>
  <c r="AW4" i="18" s="1"/>
  <c r="AX4" i="18" s="1"/>
  <c r="AY4" i="18" s="1"/>
  <c r="AZ4" i="18" s="1"/>
  <c r="BA4" i="18" s="1"/>
  <c r="BB4" i="18" s="1"/>
  <c r="BC4" i="18" s="1"/>
  <c r="BD4" i="18" s="1"/>
  <c r="BE4" i="18" s="1"/>
  <c r="BF4" i="18" s="1"/>
  <c r="BG4" i="18" s="1"/>
  <c r="BH4" i="18" s="1"/>
  <c r="BI4" i="18" s="1"/>
  <c r="BJ4" i="18" s="1"/>
  <c r="BK4" i="18" s="1"/>
  <c r="BL4" i="18" s="1"/>
  <c r="BM4" i="18" s="1"/>
  <c r="BN4" i="18" s="1"/>
  <c r="BO4" i="18" s="1"/>
  <c r="BP4" i="18" s="1"/>
  <c r="BQ4" i="18" s="1"/>
  <c r="BR4" i="18" s="1"/>
  <c r="BS4" i="18" s="1"/>
  <c r="BT4" i="18" s="1"/>
  <c r="BU4" i="18" s="1"/>
  <c r="BV4" i="18" s="1"/>
  <c r="BW4" i="18" s="1"/>
  <c r="BX4" i="18" s="1"/>
  <c r="BY4" i="18" s="1"/>
  <c r="BZ4" i="18" s="1"/>
  <c r="CA4" i="18" s="1"/>
  <c r="CB4" i="18" s="1"/>
  <c r="CC4" i="18" s="1"/>
  <c r="CD4" i="18" s="1"/>
  <c r="CE4" i="18" s="1"/>
  <c r="CF4" i="18" s="1"/>
  <c r="CG4" i="18" s="1"/>
  <c r="CH4" i="18" s="1"/>
  <c r="CI4" i="18" s="1"/>
  <c r="CJ4" i="18" s="1"/>
  <c r="CK4" i="18" s="1"/>
  <c r="CL4" i="18" s="1"/>
  <c r="CM4" i="18" s="1"/>
  <c r="CN4" i="18" s="1"/>
  <c r="CO4" i="18" s="1"/>
  <c r="CP4" i="18" s="1"/>
  <c r="CQ4" i="18" s="1"/>
  <c r="CR4" i="18" s="1"/>
  <c r="CT4" i="31" l="1"/>
  <c r="CS9" i="31"/>
  <c r="CS32" i="31"/>
  <c r="CS4" i="18"/>
  <c r="CR9" i="18" s="1"/>
  <c r="CR32" i="18"/>
  <c r="CS9" i="29"/>
  <c r="CT4" i="29"/>
  <c r="CS32" i="29"/>
  <c r="CS32" i="30"/>
  <c r="CT4" i="30"/>
  <c r="CS9" i="30"/>
  <c r="B15" i="34"/>
  <c r="B60" i="34"/>
  <c r="B15" i="35"/>
  <c r="B60" i="35"/>
  <c r="B15" i="33"/>
  <c r="B60" i="33"/>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CT9" i="29" l="1"/>
  <c r="CU4" i="29"/>
  <c r="CT32" i="29"/>
  <c r="CS9" i="18"/>
  <c r="CT4" i="18"/>
  <c r="CS32" i="18"/>
  <c r="CT32" i="30"/>
  <c r="CU4" i="30"/>
  <c r="CT9" i="30"/>
  <c r="CT9" i="31"/>
  <c r="CT32" i="31"/>
  <c r="CU4" i="31"/>
  <c r="B16" i="34"/>
  <c r="B61" i="34"/>
  <c r="B16" i="35"/>
  <c r="B61" i="35"/>
  <c r="B16" i="33"/>
  <c r="B61" i="33"/>
  <c r="H2" i="34"/>
  <c r="C12" i="34" s="1"/>
  <c r="H1" i="34"/>
  <c r="H2" i="35"/>
  <c r="C12" i="35" s="1"/>
  <c r="H1" i="35"/>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CV4" i="31" l="1"/>
  <c r="CU9" i="31"/>
  <c r="CU32" i="31"/>
  <c r="CU9" i="30"/>
  <c r="CU32" i="30"/>
  <c r="CV4" i="30"/>
  <c r="CV4" i="29"/>
  <c r="CU32" i="29"/>
  <c r="CU9" i="29"/>
  <c r="CU4" i="18"/>
  <c r="CT9" i="18" s="1"/>
  <c r="CT32" i="18"/>
  <c r="B17" i="34"/>
  <c r="B62" i="34"/>
  <c r="B17" i="35"/>
  <c r="B62" i="35"/>
  <c r="B17" i="33"/>
  <c r="B62" i="33"/>
  <c r="H3" i="34"/>
  <c r="D7" i="34"/>
  <c r="D7" i="33"/>
  <c r="D7" i="35"/>
  <c r="H3" i="35"/>
  <c r="H3" i="33"/>
  <c r="CV4" i="18" l="1"/>
  <c r="CU9" i="18"/>
  <c r="CU32" i="18"/>
  <c r="CV32" i="29"/>
  <c r="CW4" i="29"/>
  <c r="CV9" i="29"/>
  <c r="CW4" i="30"/>
  <c r="CV32" i="30"/>
  <c r="CV9" i="30"/>
  <c r="CV32" i="31"/>
  <c r="CV9" i="31"/>
  <c r="CW4" i="31"/>
  <c r="B18" i="34"/>
  <c r="B63" i="34"/>
  <c r="B18" i="35"/>
  <c r="B63" i="35"/>
  <c r="B18" i="33"/>
  <c r="B63" i="33"/>
  <c r="CX4" i="31" l="1"/>
  <c r="CW9" i="31"/>
  <c r="CW32" i="31"/>
  <c r="CW9" i="30"/>
  <c r="CW32" i="30"/>
  <c r="CX4" i="30"/>
  <c r="CW32" i="29"/>
  <c r="CX4" i="29"/>
  <c r="CW9" i="29"/>
  <c r="CV32" i="18"/>
  <c r="CW4" i="18"/>
  <c r="CV9" i="18"/>
  <c r="B19" i="34"/>
  <c r="B64" i="34"/>
  <c r="B19" i="35"/>
  <c r="B64" i="35"/>
  <c r="B19" i="33"/>
  <c r="B64" i="33"/>
  <c r="CX9" i="29" l="1"/>
  <c r="CX32" i="29"/>
  <c r="CX9" i="30"/>
  <c r="CX32" i="30"/>
  <c r="CW32" i="18"/>
  <c r="CX4" i="18"/>
  <c r="CW9" i="18" s="1"/>
  <c r="CX9" i="31"/>
  <c r="CX32" i="31"/>
  <c r="B20" i="34"/>
  <c r="B65" i="34"/>
  <c r="B20" i="35"/>
  <c r="B65" i="35"/>
  <c r="B20" i="33"/>
  <c r="B65" i="33"/>
  <c r="CX32" i="18" l="1"/>
  <c r="CX9" i="18"/>
  <c r="B21" i="34"/>
  <c r="B66" i="34"/>
  <c r="B21" i="35"/>
  <c r="B66" i="35"/>
  <c r="B21" i="33"/>
  <c r="B66" i="33"/>
  <c r="B22" i="34" l="1"/>
  <c r="B67" i="34"/>
  <c r="B22" i="35"/>
  <c r="B67" i="35"/>
  <c r="B22" i="33"/>
  <c r="B67" i="33"/>
  <c r="B23" i="34" l="1"/>
  <c r="B68" i="34"/>
  <c r="B23" i="35"/>
  <c r="B68" i="35"/>
  <c r="B23" i="33"/>
  <c r="B68" i="33"/>
  <c r="B24" i="34" l="1"/>
  <c r="B69" i="34"/>
  <c r="B24" i="35"/>
  <c r="B69" i="35"/>
  <c r="B24" i="33"/>
  <c r="B69" i="33"/>
  <c r="AR107" i="12"/>
  <c r="AR108" i="12" s="1"/>
  <c r="AQ107" i="12"/>
  <c r="AQ108" i="12" s="1"/>
  <c r="AP107" i="12"/>
  <c r="AP108" i="12" s="1"/>
  <c r="AO107" i="12"/>
  <c r="AO108" i="12" s="1"/>
  <c r="AN107" i="12"/>
  <c r="AN108" i="12" s="1"/>
  <c r="AM107" i="12"/>
  <c r="AM108" i="12" s="1"/>
  <c r="AL107" i="12"/>
  <c r="AL108" i="12" s="1"/>
  <c r="AK107" i="12"/>
  <c r="AK108" i="12" s="1"/>
  <c r="AJ107" i="12"/>
  <c r="AJ108" i="12" s="1"/>
  <c r="AI107" i="12"/>
  <c r="AI108" i="12" s="1"/>
  <c r="AH107" i="12"/>
  <c r="AH108" i="12" s="1"/>
  <c r="AG107" i="12"/>
  <c r="AG108" i="12" s="1"/>
  <c r="AF107" i="12"/>
  <c r="AF108" i="12" s="1"/>
  <c r="AE107" i="12"/>
  <c r="AE108" i="12" s="1"/>
  <c r="AD107" i="12"/>
  <c r="AD108" i="12" s="1"/>
  <c r="AC107" i="12"/>
  <c r="AC108" i="12" s="1"/>
  <c r="AB107" i="12"/>
  <c r="AB108" i="12" s="1"/>
  <c r="AA107" i="12"/>
  <c r="AA108" i="12" s="1"/>
  <c r="Z107" i="12"/>
  <c r="Z108" i="12" s="1"/>
  <c r="Y107" i="12"/>
  <c r="Y108" i="12" s="1"/>
  <c r="X107" i="12"/>
  <c r="X108" i="12" s="1"/>
  <c r="W107" i="12"/>
  <c r="W108" i="12" s="1"/>
  <c r="V107" i="12"/>
  <c r="V108" i="12" s="1"/>
  <c r="U107" i="12"/>
  <c r="U108" i="12" s="1"/>
  <c r="T107" i="12"/>
  <c r="T108" i="12" s="1"/>
  <c r="S107" i="12"/>
  <c r="S108" i="12" s="1"/>
  <c r="R107" i="12"/>
  <c r="R108" i="12" s="1"/>
  <c r="Q107" i="12"/>
  <c r="Q108" i="12" s="1"/>
  <c r="P107" i="12"/>
  <c r="P108" i="12" s="1"/>
  <c r="O107" i="12"/>
  <c r="O108" i="12" s="1"/>
  <c r="N107" i="12"/>
  <c r="N108" i="12" s="1"/>
  <c r="M107" i="12"/>
  <c r="M108" i="12" s="1"/>
  <c r="L107" i="12"/>
  <c r="L108" i="12" s="1"/>
  <c r="K107" i="12"/>
  <c r="K108" i="12" s="1"/>
  <c r="J107" i="12"/>
  <c r="J108" i="12" s="1"/>
  <c r="I107" i="12"/>
  <c r="I108" i="12" s="1"/>
  <c r="H107" i="12"/>
  <c r="H108" i="12" s="1"/>
  <c r="G107" i="12"/>
  <c r="G108" i="12" s="1"/>
  <c r="F107" i="12"/>
  <c r="F108" i="12" s="1"/>
  <c r="E107" i="12"/>
  <c r="E108" i="12" s="1"/>
  <c r="AR102" i="12"/>
  <c r="AR103" i="12" s="1"/>
  <c r="AQ102" i="12"/>
  <c r="AQ103" i="12" s="1"/>
  <c r="AP102" i="12"/>
  <c r="AP103" i="12" s="1"/>
  <c r="AO102" i="12"/>
  <c r="AO103" i="12" s="1"/>
  <c r="AN102" i="12"/>
  <c r="AN103" i="12" s="1"/>
  <c r="AM102" i="12"/>
  <c r="AM103" i="12" s="1"/>
  <c r="AL102" i="12"/>
  <c r="AL103" i="12" s="1"/>
  <c r="AK102" i="12"/>
  <c r="AK103" i="12" s="1"/>
  <c r="AJ102" i="12"/>
  <c r="AJ103" i="12" s="1"/>
  <c r="AI102" i="12"/>
  <c r="AI103" i="12" s="1"/>
  <c r="AH102" i="12"/>
  <c r="AH103" i="12" s="1"/>
  <c r="AG102" i="12"/>
  <c r="AG103" i="12" s="1"/>
  <c r="AF102" i="12"/>
  <c r="AF103" i="12" s="1"/>
  <c r="AE102" i="12"/>
  <c r="AE103" i="12" s="1"/>
  <c r="AD102" i="12"/>
  <c r="AD103" i="12" s="1"/>
  <c r="AC102" i="12"/>
  <c r="AC103" i="12" s="1"/>
  <c r="AB102" i="12"/>
  <c r="AB103" i="12" s="1"/>
  <c r="AA102" i="12"/>
  <c r="AA103" i="12" s="1"/>
  <c r="Z102" i="12"/>
  <c r="Z103" i="12" s="1"/>
  <c r="Y102" i="12"/>
  <c r="Y103" i="12" s="1"/>
  <c r="X102" i="12"/>
  <c r="X103" i="12" s="1"/>
  <c r="W102" i="12"/>
  <c r="W103" i="12" s="1"/>
  <c r="V102" i="12"/>
  <c r="V103" i="12" s="1"/>
  <c r="U102" i="12"/>
  <c r="U103" i="12" s="1"/>
  <c r="T102" i="12"/>
  <c r="T103" i="12" s="1"/>
  <c r="S102" i="12"/>
  <c r="S103" i="12" s="1"/>
  <c r="R102" i="12"/>
  <c r="R103" i="12" s="1"/>
  <c r="Q102" i="12"/>
  <c r="Q103" i="12" s="1"/>
  <c r="P102" i="12"/>
  <c r="P103" i="12" s="1"/>
  <c r="O102" i="12"/>
  <c r="O103" i="12" s="1"/>
  <c r="N102" i="12"/>
  <c r="N103" i="12" s="1"/>
  <c r="M102" i="12"/>
  <c r="M103" i="12" s="1"/>
  <c r="L102" i="12"/>
  <c r="L103" i="12" s="1"/>
  <c r="K102" i="12"/>
  <c r="K103" i="12" s="1"/>
  <c r="J102" i="12"/>
  <c r="J103" i="12" s="1"/>
  <c r="I102" i="12"/>
  <c r="I103" i="12" s="1"/>
  <c r="H102" i="12"/>
  <c r="H103" i="12" s="1"/>
  <c r="G102" i="12"/>
  <c r="G103" i="12" s="1"/>
  <c r="F102" i="12"/>
  <c r="F103" i="12" s="1"/>
  <c r="E102" i="12"/>
  <c r="E103" i="12" s="1"/>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R99" i="12"/>
  <c r="Q99" i="12"/>
  <c r="P99" i="12"/>
  <c r="O99" i="12"/>
  <c r="N99" i="12"/>
  <c r="M99" i="12"/>
  <c r="L99" i="12"/>
  <c r="K99" i="12"/>
  <c r="J99" i="12"/>
  <c r="I99" i="12"/>
  <c r="H99" i="12"/>
  <c r="G99" i="12"/>
  <c r="F99" i="12"/>
  <c r="E99" i="12"/>
  <c r="AR84" i="12"/>
  <c r="AR85" i="12" s="1"/>
  <c r="AQ84" i="12"/>
  <c r="AQ85" i="12" s="1"/>
  <c r="AP84" i="12"/>
  <c r="AP85" i="12" s="1"/>
  <c r="AO84" i="12"/>
  <c r="AO85" i="12" s="1"/>
  <c r="AN84" i="12"/>
  <c r="AN85" i="12" s="1"/>
  <c r="AM84" i="12"/>
  <c r="AM85" i="12" s="1"/>
  <c r="AL84" i="12"/>
  <c r="AL85" i="12" s="1"/>
  <c r="AK84" i="12"/>
  <c r="AK85" i="12" s="1"/>
  <c r="AJ84" i="12"/>
  <c r="AJ85" i="12" s="1"/>
  <c r="AI84" i="12"/>
  <c r="AI85" i="12" s="1"/>
  <c r="AH84" i="12"/>
  <c r="AH85" i="12" s="1"/>
  <c r="AG84" i="12"/>
  <c r="AG85" i="12" s="1"/>
  <c r="AF84" i="12"/>
  <c r="AF85" i="12" s="1"/>
  <c r="AE84" i="12"/>
  <c r="AE85" i="12" s="1"/>
  <c r="AD84" i="12"/>
  <c r="AD85" i="12" s="1"/>
  <c r="AC84" i="12"/>
  <c r="AC85" i="12" s="1"/>
  <c r="AB84" i="12"/>
  <c r="AB85" i="12" s="1"/>
  <c r="AA84" i="12"/>
  <c r="AA85" i="12" s="1"/>
  <c r="Z84" i="12"/>
  <c r="Z85" i="12" s="1"/>
  <c r="Y84" i="12"/>
  <c r="Y85" i="12" s="1"/>
  <c r="X84" i="12"/>
  <c r="X85" i="12" s="1"/>
  <c r="W84" i="12"/>
  <c r="W85" i="12" s="1"/>
  <c r="V84" i="12"/>
  <c r="V85" i="12" s="1"/>
  <c r="U84" i="12"/>
  <c r="U85" i="12" s="1"/>
  <c r="T84" i="12"/>
  <c r="T85" i="12" s="1"/>
  <c r="S84" i="12"/>
  <c r="S85" i="12" s="1"/>
  <c r="R84" i="12"/>
  <c r="R85" i="12" s="1"/>
  <c r="Q84" i="12"/>
  <c r="Q85" i="12" s="1"/>
  <c r="P84" i="12"/>
  <c r="P85" i="12" s="1"/>
  <c r="O84" i="12"/>
  <c r="O85" i="12" s="1"/>
  <c r="N84" i="12"/>
  <c r="N85" i="12" s="1"/>
  <c r="M84" i="12"/>
  <c r="M85" i="12" s="1"/>
  <c r="L84" i="12"/>
  <c r="L85" i="12" s="1"/>
  <c r="K84" i="12"/>
  <c r="K85" i="12" s="1"/>
  <c r="J84" i="12"/>
  <c r="J85" i="12" s="1"/>
  <c r="I84" i="12"/>
  <c r="I85" i="12" s="1"/>
  <c r="H84" i="12"/>
  <c r="H85" i="12" s="1"/>
  <c r="G84" i="12"/>
  <c r="G85" i="12" s="1"/>
  <c r="F84" i="12"/>
  <c r="F85" i="12" s="1"/>
  <c r="E84" i="12"/>
  <c r="E85" i="12" s="1"/>
  <c r="AR79" i="12"/>
  <c r="AR80" i="12" s="1"/>
  <c r="AR90" i="12" s="1"/>
  <c r="AQ79" i="12"/>
  <c r="AQ80" i="12" s="1"/>
  <c r="AP79" i="12"/>
  <c r="AP80" i="12" s="1"/>
  <c r="AO79" i="12"/>
  <c r="AO80" i="12" s="1"/>
  <c r="AN79" i="12"/>
  <c r="AN80" i="12" s="1"/>
  <c r="AN90" i="12" s="1"/>
  <c r="AM79" i="12"/>
  <c r="AM80" i="12" s="1"/>
  <c r="AM90" i="12" s="1"/>
  <c r="AL79" i="12"/>
  <c r="AL80" i="12" s="1"/>
  <c r="AL90" i="12" s="1"/>
  <c r="AK79" i="12"/>
  <c r="AK80" i="12" s="1"/>
  <c r="AK90" i="12" s="1"/>
  <c r="AJ79" i="12"/>
  <c r="AJ80" i="12" s="1"/>
  <c r="AJ90" i="12" s="1"/>
  <c r="AI79" i="12"/>
  <c r="AI80" i="12" s="1"/>
  <c r="AI90" i="12" s="1"/>
  <c r="AH79" i="12"/>
  <c r="AH80" i="12" s="1"/>
  <c r="AH90" i="12" s="1"/>
  <c r="AG79" i="12"/>
  <c r="AG80" i="12" s="1"/>
  <c r="AG90" i="12" s="1"/>
  <c r="AF79" i="12"/>
  <c r="AF80" i="12" s="1"/>
  <c r="AF90" i="12" s="1"/>
  <c r="AE79" i="12"/>
  <c r="AE80" i="12" s="1"/>
  <c r="AE90" i="12" s="1"/>
  <c r="AD79" i="12"/>
  <c r="AD80" i="12" s="1"/>
  <c r="AD90" i="12" s="1"/>
  <c r="AC79" i="12"/>
  <c r="AC80" i="12" s="1"/>
  <c r="AC90" i="12" s="1"/>
  <c r="AB79" i="12"/>
  <c r="AB80" i="12" s="1"/>
  <c r="AB90" i="12" s="1"/>
  <c r="AA79" i="12"/>
  <c r="AA80" i="12" s="1"/>
  <c r="AA90" i="12" s="1"/>
  <c r="Z79" i="12"/>
  <c r="Z80" i="12" s="1"/>
  <c r="Z90" i="12" s="1"/>
  <c r="Y79" i="12"/>
  <c r="Y80" i="12" s="1"/>
  <c r="Y90" i="12" s="1"/>
  <c r="X79" i="12"/>
  <c r="X80" i="12" s="1"/>
  <c r="X90" i="12" s="1"/>
  <c r="W79" i="12"/>
  <c r="W80" i="12" s="1"/>
  <c r="W90" i="12" s="1"/>
  <c r="V79" i="12"/>
  <c r="V80" i="12" s="1"/>
  <c r="V90" i="12" s="1"/>
  <c r="U79" i="12"/>
  <c r="U80" i="12" s="1"/>
  <c r="U90" i="12" s="1"/>
  <c r="T79" i="12"/>
  <c r="T80" i="12" s="1"/>
  <c r="T90" i="12" s="1"/>
  <c r="S79" i="12"/>
  <c r="S80" i="12" s="1"/>
  <c r="S90" i="12" s="1"/>
  <c r="R79" i="12"/>
  <c r="R80" i="12" s="1"/>
  <c r="R90" i="12" s="1"/>
  <c r="Q79" i="12"/>
  <c r="Q80" i="12" s="1"/>
  <c r="Q90" i="12" s="1"/>
  <c r="P79" i="12"/>
  <c r="P80" i="12" s="1"/>
  <c r="P90" i="12" s="1"/>
  <c r="O79" i="12"/>
  <c r="O80" i="12" s="1"/>
  <c r="O90" i="12" s="1"/>
  <c r="N79" i="12"/>
  <c r="N80" i="12" s="1"/>
  <c r="N90" i="12" s="1"/>
  <c r="M79" i="12"/>
  <c r="M80" i="12" s="1"/>
  <c r="M90" i="12" s="1"/>
  <c r="L79" i="12"/>
  <c r="L80" i="12" s="1"/>
  <c r="L90" i="12" s="1"/>
  <c r="K79" i="12"/>
  <c r="K80" i="12" s="1"/>
  <c r="K90" i="12" s="1"/>
  <c r="J79" i="12"/>
  <c r="J80" i="12" s="1"/>
  <c r="J90" i="12" s="1"/>
  <c r="I79" i="12"/>
  <c r="I80" i="12" s="1"/>
  <c r="I90" i="12" s="1"/>
  <c r="H79" i="12"/>
  <c r="H80" i="12" s="1"/>
  <c r="H90" i="12" s="1"/>
  <c r="G79" i="12"/>
  <c r="G80" i="12" s="1"/>
  <c r="G90" i="12" s="1"/>
  <c r="F79" i="12"/>
  <c r="F80" i="12" s="1"/>
  <c r="E80"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R76" i="12"/>
  <c r="Q76" i="12"/>
  <c r="P76" i="12"/>
  <c r="O76" i="12"/>
  <c r="N76" i="12"/>
  <c r="M76" i="12"/>
  <c r="L76" i="12"/>
  <c r="K76" i="12"/>
  <c r="J76" i="12"/>
  <c r="I76" i="12"/>
  <c r="H76" i="12"/>
  <c r="G76" i="12"/>
  <c r="F76" i="12"/>
  <c r="E76" i="12"/>
  <c r="AR61" i="12"/>
  <c r="AR62" i="12" s="1"/>
  <c r="AQ61" i="12"/>
  <c r="AQ62" i="12" s="1"/>
  <c r="AP61" i="12"/>
  <c r="AP62" i="12" s="1"/>
  <c r="AO61" i="12"/>
  <c r="AO62" i="12" s="1"/>
  <c r="AN61" i="12"/>
  <c r="AN62" i="12" s="1"/>
  <c r="AM61" i="12"/>
  <c r="AM62" i="12" s="1"/>
  <c r="AL61" i="12"/>
  <c r="AL62" i="12" s="1"/>
  <c r="AK61" i="12"/>
  <c r="AK62" i="12" s="1"/>
  <c r="AJ61" i="12"/>
  <c r="AJ62" i="12" s="1"/>
  <c r="AI61" i="12"/>
  <c r="AI62" i="12" s="1"/>
  <c r="AH61" i="12"/>
  <c r="AH62" i="12" s="1"/>
  <c r="AG61" i="12"/>
  <c r="AG62" i="12" s="1"/>
  <c r="AF61" i="12"/>
  <c r="AF62" i="12" s="1"/>
  <c r="AE61" i="12"/>
  <c r="AE62" i="12" s="1"/>
  <c r="AD61" i="12"/>
  <c r="AD62" i="12" s="1"/>
  <c r="AC61" i="12"/>
  <c r="AC62" i="12" s="1"/>
  <c r="AB61" i="12"/>
  <c r="AB62" i="12" s="1"/>
  <c r="AA61" i="12"/>
  <c r="AA62" i="12" s="1"/>
  <c r="Z61" i="12"/>
  <c r="Z62" i="12" s="1"/>
  <c r="Y61" i="12"/>
  <c r="Y62" i="12" s="1"/>
  <c r="X61" i="12"/>
  <c r="X62" i="12" s="1"/>
  <c r="W61" i="12"/>
  <c r="W62" i="12" s="1"/>
  <c r="V61" i="12"/>
  <c r="V62" i="12" s="1"/>
  <c r="U61" i="12"/>
  <c r="U62" i="12" s="1"/>
  <c r="T61" i="12"/>
  <c r="T62" i="12" s="1"/>
  <c r="S61" i="12"/>
  <c r="S62" i="12" s="1"/>
  <c r="R61" i="12"/>
  <c r="R62" i="12" s="1"/>
  <c r="Q61" i="12"/>
  <c r="Q62" i="12" s="1"/>
  <c r="P61" i="12"/>
  <c r="P62" i="12" s="1"/>
  <c r="O61" i="12"/>
  <c r="O62" i="12" s="1"/>
  <c r="N61" i="12"/>
  <c r="N62" i="12" s="1"/>
  <c r="M61" i="12"/>
  <c r="M62" i="12" s="1"/>
  <c r="L61" i="12"/>
  <c r="L62" i="12" s="1"/>
  <c r="K61" i="12"/>
  <c r="K62" i="12" s="1"/>
  <c r="J61" i="12"/>
  <c r="J62" i="12" s="1"/>
  <c r="I61" i="12"/>
  <c r="I62" i="12" s="1"/>
  <c r="H61" i="12"/>
  <c r="H62" i="12" s="1"/>
  <c r="G61" i="12"/>
  <c r="G62" i="12" s="1"/>
  <c r="F61" i="12"/>
  <c r="F62" i="12" s="1"/>
  <c r="E61" i="12"/>
  <c r="E62" i="12" s="1"/>
  <c r="AR56" i="12"/>
  <c r="AR57" i="12" s="1"/>
  <c r="AQ56" i="12"/>
  <c r="AQ57" i="12" s="1"/>
  <c r="AP56" i="12"/>
  <c r="AP57" i="12" s="1"/>
  <c r="AO56" i="12"/>
  <c r="AO57" i="12" s="1"/>
  <c r="AN56" i="12"/>
  <c r="AN57" i="12" s="1"/>
  <c r="AN67" i="12" s="1"/>
  <c r="AM56" i="12"/>
  <c r="AM57" i="12" s="1"/>
  <c r="AM67" i="12" s="1"/>
  <c r="AL56" i="12"/>
  <c r="AL57" i="12" s="1"/>
  <c r="AL67" i="12" s="1"/>
  <c r="AK56" i="12"/>
  <c r="AK57" i="12" s="1"/>
  <c r="AK67" i="12" s="1"/>
  <c r="AJ56" i="12"/>
  <c r="AJ57" i="12" s="1"/>
  <c r="AJ67" i="12" s="1"/>
  <c r="AI56" i="12"/>
  <c r="AI57" i="12" s="1"/>
  <c r="AI67" i="12" s="1"/>
  <c r="AH56" i="12"/>
  <c r="AH57" i="12" s="1"/>
  <c r="AH67" i="12" s="1"/>
  <c r="AG56" i="12"/>
  <c r="AG57" i="12" s="1"/>
  <c r="AF56" i="12"/>
  <c r="AF57" i="12" s="1"/>
  <c r="AF67" i="12" s="1"/>
  <c r="AE56" i="12"/>
  <c r="AE57" i="12" s="1"/>
  <c r="AE67" i="12" s="1"/>
  <c r="AD56" i="12"/>
  <c r="AD57" i="12" s="1"/>
  <c r="AD67" i="12" s="1"/>
  <c r="AC56" i="12"/>
  <c r="AC57" i="12" s="1"/>
  <c r="AC67" i="12" s="1"/>
  <c r="AB56" i="12"/>
  <c r="AB57" i="12" s="1"/>
  <c r="AB67" i="12" s="1"/>
  <c r="AA56" i="12"/>
  <c r="AA57" i="12" s="1"/>
  <c r="AA67" i="12" s="1"/>
  <c r="Z56" i="12"/>
  <c r="Z57" i="12" s="1"/>
  <c r="Z67" i="12" s="1"/>
  <c r="Y56" i="12"/>
  <c r="Y57" i="12" s="1"/>
  <c r="Y67" i="12" s="1"/>
  <c r="X56" i="12"/>
  <c r="X57" i="12" s="1"/>
  <c r="X67" i="12" s="1"/>
  <c r="W56" i="12"/>
  <c r="W57" i="12" s="1"/>
  <c r="W67" i="12" s="1"/>
  <c r="V56" i="12"/>
  <c r="V57" i="12" s="1"/>
  <c r="V67" i="12" s="1"/>
  <c r="U56" i="12"/>
  <c r="U57" i="12" s="1"/>
  <c r="U67" i="12" s="1"/>
  <c r="T56" i="12"/>
  <c r="T57" i="12" s="1"/>
  <c r="T67" i="12" s="1"/>
  <c r="S56" i="12"/>
  <c r="S57" i="12" s="1"/>
  <c r="S67" i="12" s="1"/>
  <c r="R56" i="12"/>
  <c r="R57" i="12" s="1"/>
  <c r="R67" i="12" s="1"/>
  <c r="Q56" i="12"/>
  <c r="Q57" i="12" s="1"/>
  <c r="Q67" i="12" s="1"/>
  <c r="P56" i="12"/>
  <c r="P57" i="12" s="1"/>
  <c r="P67" i="12" s="1"/>
  <c r="O56" i="12"/>
  <c r="O57" i="12" s="1"/>
  <c r="O67" i="12" s="1"/>
  <c r="N56" i="12"/>
  <c r="N57" i="12" s="1"/>
  <c r="N67" i="12" s="1"/>
  <c r="M56" i="12"/>
  <c r="M57" i="12" s="1"/>
  <c r="M67" i="12" s="1"/>
  <c r="L56" i="12"/>
  <c r="L57" i="12" s="1"/>
  <c r="K56" i="12"/>
  <c r="K57" i="12" s="1"/>
  <c r="K67" i="12" s="1"/>
  <c r="J56" i="12"/>
  <c r="J57" i="12" s="1"/>
  <c r="J67" i="12" s="1"/>
  <c r="I56" i="12"/>
  <c r="I57" i="12" s="1"/>
  <c r="H56" i="12"/>
  <c r="H57" i="12" s="1"/>
  <c r="H67" i="12" s="1"/>
  <c r="G56" i="12"/>
  <c r="G57" i="12" s="1"/>
  <c r="G67" i="12" s="1"/>
  <c r="F56" i="12"/>
  <c r="F57" i="12" s="1"/>
  <c r="E56" i="12"/>
  <c r="E57" i="12" s="1"/>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E53" i="12"/>
  <c r="AR39" i="12"/>
  <c r="AR40" i="12" s="1"/>
  <c r="AQ39" i="12"/>
  <c r="AQ40" i="12" s="1"/>
  <c r="AP39" i="12"/>
  <c r="AP40" i="12" s="1"/>
  <c r="AO39" i="12"/>
  <c r="AO40" i="12" s="1"/>
  <c r="AN39" i="12"/>
  <c r="AN40" i="12" s="1"/>
  <c r="AM39" i="12"/>
  <c r="AM40" i="12" s="1"/>
  <c r="AL39" i="12"/>
  <c r="AL40" i="12" s="1"/>
  <c r="AK39" i="12"/>
  <c r="AK40" i="12" s="1"/>
  <c r="AJ39" i="12"/>
  <c r="AJ40" i="12" s="1"/>
  <c r="AI39" i="12"/>
  <c r="AI40" i="12" s="1"/>
  <c r="AH39" i="12"/>
  <c r="AH40" i="12" s="1"/>
  <c r="AG39" i="12"/>
  <c r="AG40" i="12" s="1"/>
  <c r="AF39" i="12"/>
  <c r="AF40" i="12" s="1"/>
  <c r="AE39" i="12"/>
  <c r="AE40" i="12" s="1"/>
  <c r="AD39" i="12"/>
  <c r="AD40" i="12" s="1"/>
  <c r="AC39" i="12"/>
  <c r="AC40" i="12" s="1"/>
  <c r="AB39" i="12"/>
  <c r="AB40" i="12" s="1"/>
  <c r="AA39" i="12"/>
  <c r="AA40" i="12" s="1"/>
  <c r="Z39" i="12"/>
  <c r="Z40" i="12" s="1"/>
  <c r="Y39" i="12"/>
  <c r="Y40" i="12" s="1"/>
  <c r="X39" i="12"/>
  <c r="X40" i="12" s="1"/>
  <c r="AR34" i="12"/>
  <c r="AR35" i="12" s="1"/>
  <c r="AQ34" i="12"/>
  <c r="AQ35" i="12" s="1"/>
  <c r="AP34" i="12"/>
  <c r="AP35" i="12" s="1"/>
  <c r="AO34" i="12"/>
  <c r="AO35" i="12" s="1"/>
  <c r="AN34" i="12"/>
  <c r="AN35" i="12" s="1"/>
  <c r="AM34" i="12"/>
  <c r="AM35" i="12" s="1"/>
  <c r="AL34" i="12"/>
  <c r="AL35" i="12" s="1"/>
  <c r="AK34" i="12"/>
  <c r="AK35" i="12" s="1"/>
  <c r="AJ34" i="12"/>
  <c r="AJ35" i="12" s="1"/>
  <c r="AI34" i="12"/>
  <c r="AI35" i="12" s="1"/>
  <c r="AH34" i="12"/>
  <c r="AH35" i="12" s="1"/>
  <c r="AG34" i="12"/>
  <c r="AG35" i="12" s="1"/>
  <c r="AF34" i="12"/>
  <c r="AF35" i="12" s="1"/>
  <c r="AE34" i="12"/>
  <c r="AE35" i="12" s="1"/>
  <c r="AD34" i="12"/>
  <c r="AD35" i="12" s="1"/>
  <c r="AC34" i="12"/>
  <c r="AC35" i="12" s="1"/>
  <c r="AB34" i="12"/>
  <c r="AB35" i="12" s="1"/>
  <c r="AA34" i="12"/>
  <c r="AA35" i="12" s="1"/>
  <c r="Z34" i="12"/>
  <c r="Z35" i="12" s="1"/>
  <c r="Y34" i="12"/>
  <c r="Y35" i="12" s="1"/>
  <c r="X34" i="12"/>
  <c r="X35" i="12" s="1"/>
  <c r="AR31" i="12"/>
  <c r="AQ31" i="12"/>
  <c r="AP31" i="12"/>
  <c r="AO31" i="12"/>
  <c r="AN31" i="12"/>
  <c r="AM31" i="12"/>
  <c r="AL31" i="12"/>
  <c r="AK31" i="12"/>
  <c r="AJ31" i="12"/>
  <c r="AI31" i="12"/>
  <c r="AH31" i="12"/>
  <c r="AG31" i="12"/>
  <c r="AF31" i="12"/>
  <c r="AE31" i="12"/>
  <c r="AD31" i="12"/>
  <c r="AC31" i="12"/>
  <c r="AB31" i="12"/>
  <c r="AA31" i="12"/>
  <c r="Z31" i="12"/>
  <c r="Y31" i="12"/>
  <c r="X31" i="12"/>
  <c r="F14" i="32" l="1"/>
  <c r="H14" i="32"/>
  <c r="G14" i="32"/>
  <c r="E90" i="12"/>
  <c r="CR8" i="29"/>
  <c r="CS8" i="29"/>
  <c r="CU8" i="29"/>
  <c r="CT8" i="29"/>
  <c r="CV8" i="29"/>
  <c r="CW8" i="29"/>
  <c r="CX8" i="29"/>
  <c r="CR8" i="31"/>
  <c r="CS8" i="31"/>
  <c r="CT8" i="31"/>
  <c r="CU8" i="31"/>
  <c r="CV8" i="31"/>
  <c r="CW8" i="31"/>
  <c r="CX8" i="31"/>
  <c r="CR8" i="30"/>
  <c r="CS8" i="30"/>
  <c r="CT8" i="30"/>
  <c r="CU8" i="30"/>
  <c r="CV8" i="30"/>
  <c r="CW8" i="30"/>
  <c r="CX8" i="30"/>
  <c r="AG67" i="12"/>
  <c r="AR67" i="12"/>
  <c r="AO67" i="12"/>
  <c r="AQ90" i="12"/>
  <c r="AP90" i="12"/>
  <c r="AP67" i="12"/>
  <c r="AQ67" i="12"/>
  <c r="AO90" i="12"/>
  <c r="B25" i="34"/>
  <c r="B70" i="34"/>
  <c r="B25" i="35"/>
  <c r="B70" i="35"/>
  <c r="B25" i="33"/>
  <c r="B70" i="33"/>
  <c r="F67" i="12"/>
  <c r="E67" i="12"/>
  <c r="F90" i="12"/>
  <c r="L67" i="12"/>
  <c r="I67" i="12"/>
  <c r="AF45" i="12"/>
  <c r="AJ45" i="12"/>
  <c r="AD45" i="12"/>
  <c r="X45" i="12"/>
  <c r="AR45" i="12"/>
  <c r="Z45" i="12"/>
  <c r="AH45" i="12"/>
  <c r="AL45" i="12"/>
  <c r="AP45" i="12"/>
  <c r="AB45" i="12"/>
  <c r="AN45" i="12"/>
  <c r="R113" i="12"/>
  <c r="F113" i="12"/>
  <c r="J113" i="12"/>
  <c r="N113" i="12"/>
  <c r="V113" i="12"/>
  <c r="H113" i="12"/>
  <c r="L113" i="12"/>
  <c r="P113" i="12"/>
  <c r="T113" i="12"/>
  <c r="X113" i="12"/>
  <c r="AB113" i="12"/>
  <c r="AF113" i="12"/>
  <c r="AJ113" i="12"/>
  <c r="AN113" i="12"/>
  <c r="AR113" i="12"/>
  <c r="Y45" i="12"/>
  <c r="AC45" i="12"/>
  <c r="AG45" i="12"/>
  <c r="AK45" i="12"/>
  <c r="AO45" i="12"/>
  <c r="E113" i="12"/>
  <c r="I113" i="12"/>
  <c r="M113" i="12"/>
  <c r="Q113" i="12"/>
  <c r="U113" i="12"/>
  <c r="Y113" i="12"/>
  <c r="AG113" i="12"/>
  <c r="AK113" i="12"/>
  <c r="AO113" i="12"/>
  <c r="AC113" i="12"/>
  <c r="Z113" i="12"/>
  <c r="AD113" i="12"/>
  <c r="AH113" i="12"/>
  <c r="AL113" i="12"/>
  <c r="AP113" i="12"/>
  <c r="G113" i="12"/>
  <c r="K113" i="12"/>
  <c r="O113" i="12"/>
  <c r="S113" i="12"/>
  <c r="W113" i="12"/>
  <c r="AA113" i="12"/>
  <c r="AE113" i="12"/>
  <c r="AI113" i="12"/>
  <c r="AM113" i="12"/>
  <c r="AQ113" i="12"/>
  <c r="AA45" i="12"/>
  <c r="AE45" i="12"/>
  <c r="AI45" i="12"/>
  <c r="AM45" i="12"/>
  <c r="AQ45" i="12"/>
  <c r="H16" i="32" l="1"/>
  <c r="G16" i="32"/>
  <c r="F16" i="32"/>
  <c r="B26" i="34"/>
  <c r="B71" i="34"/>
  <c r="B26" i="35"/>
  <c r="B71" i="35"/>
  <c r="B26" i="33"/>
  <c r="B71" i="33"/>
  <c r="B27" i="34" l="1"/>
  <c r="B72" i="34"/>
  <c r="B27" i="35"/>
  <c r="B72" i="35"/>
  <c r="B27" i="33"/>
  <c r="B72" i="33"/>
  <c r="B28" i="34" l="1"/>
  <c r="B73" i="34"/>
  <c r="B28" i="35"/>
  <c r="B73" i="35"/>
  <c r="B28" i="33"/>
  <c r="B73" i="33"/>
  <c r="B29" i="34" l="1"/>
  <c r="B74" i="34"/>
  <c r="B29" i="35"/>
  <c r="B74" i="35"/>
  <c r="B29" i="33"/>
  <c r="B74" i="33"/>
  <c r="B30" i="34" l="1"/>
  <c r="B75" i="34"/>
  <c r="B30" i="35"/>
  <c r="B75" i="35"/>
  <c r="B30" i="33"/>
  <c r="B75" i="33"/>
  <c r="B31" i="34" l="1"/>
  <c r="B76" i="34"/>
  <c r="B31" i="35"/>
  <c r="B76" i="35"/>
  <c r="B31" i="33"/>
  <c r="B76" i="33"/>
  <c r="O34" i="12"/>
  <c r="O35" i="12" s="1"/>
  <c r="P34" i="12"/>
  <c r="P35" i="12" s="1"/>
  <c r="Q34" i="12"/>
  <c r="Q35" i="12" s="1"/>
  <c r="R34" i="12"/>
  <c r="R35" i="12" s="1"/>
  <c r="S34" i="12"/>
  <c r="S35" i="12" s="1"/>
  <c r="T34" i="12"/>
  <c r="T35" i="12" s="1"/>
  <c r="U34" i="12"/>
  <c r="U35" i="12" s="1"/>
  <c r="V34" i="12"/>
  <c r="V35" i="12" s="1"/>
  <c r="W34" i="12"/>
  <c r="W35" i="12" s="1"/>
  <c r="O39" i="12"/>
  <c r="O40" i="12" s="1"/>
  <c r="P39" i="12"/>
  <c r="P40" i="12" s="1"/>
  <c r="Q39" i="12"/>
  <c r="Q40" i="12" s="1"/>
  <c r="R39" i="12"/>
  <c r="R40" i="12" s="1"/>
  <c r="S39" i="12"/>
  <c r="S40" i="12" s="1"/>
  <c r="T39" i="12"/>
  <c r="T40" i="12" s="1"/>
  <c r="U39" i="12"/>
  <c r="U40" i="12" s="1"/>
  <c r="V39" i="12"/>
  <c r="V40" i="12" s="1"/>
  <c r="W39" i="12"/>
  <c r="W40" i="12" s="1"/>
  <c r="B32" i="34" l="1"/>
  <c r="B77" i="34"/>
  <c r="B32" i="35"/>
  <c r="B77" i="35"/>
  <c r="B32" i="33"/>
  <c r="B77" i="33"/>
  <c r="Q45" i="12"/>
  <c r="V45" i="12"/>
  <c r="R45" i="12"/>
  <c r="T45" i="12"/>
  <c r="W45" i="12"/>
  <c r="S45" i="12"/>
  <c r="O45" i="12"/>
  <c r="P45" i="12"/>
  <c r="U45" i="12"/>
  <c r="B33" i="34" l="1"/>
  <c r="B78" i="34"/>
  <c r="B33" i="35"/>
  <c r="B78" i="35"/>
  <c r="B33" i="33"/>
  <c r="B78" i="33"/>
  <c r="B24" i="31"/>
  <c r="B23" i="31"/>
  <c r="B13" i="31"/>
  <c r="B24" i="30"/>
  <c r="B23" i="30"/>
  <c r="B13" i="30"/>
  <c r="B24" i="29"/>
  <c r="B23" i="29"/>
  <c r="B13" i="29"/>
  <c r="B34" i="34" l="1"/>
  <c r="B79" i="34"/>
  <c r="B34" i="35"/>
  <c r="B79" i="35"/>
  <c r="B34" i="33"/>
  <c r="B79" i="33"/>
  <c r="B24" i="18"/>
  <c r="B23" i="18"/>
  <c r="B13" i="18"/>
  <c r="B35" i="34" l="1"/>
  <c r="B80" i="34"/>
  <c r="B35" i="35"/>
  <c r="B80" i="35"/>
  <c r="B35" i="33"/>
  <c r="B80" i="33"/>
  <c r="H12" i="32"/>
  <c r="G12" i="32"/>
  <c r="F12" i="32"/>
  <c r="B36" i="34" l="1"/>
  <c r="B81" i="34"/>
  <c r="B36" i="35"/>
  <c r="B81" i="35"/>
  <c r="B36" i="33"/>
  <c r="B81" i="33"/>
  <c r="D9" i="32"/>
  <c r="D8" i="32"/>
  <c r="D7" i="32"/>
  <c r="B37" i="34" l="1"/>
  <c r="B82" i="34"/>
  <c r="B37" i="35"/>
  <c r="B82" i="35"/>
  <c r="B37" i="33"/>
  <c r="B82" i="33"/>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B38" i="34" l="1"/>
  <c r="B83" i="34"/>
  <c r="B38" i="35"/>
  <c r="B83" i="35"/>
  <c r="B38" i="33"/>
  <c r="B83" i="33"/>
  <c r="DB12" i="33"/>
  <c r="DB13" i="33" s="1"/>
  <c r="DB14" i="33" s="1"/>
  <c r="DB12" i="34"/>
  <c r="DB12" i="35"/>
  <c r="DB13" i="35" s="1"/>
  <c r="E5" i="33"/>
  <c r="C13" i="33" s="1"/>
  <c r="G11" i="35"/>
  <c r="E5" i="35"/>
  <c r="C13" i="35" s="1"/>
  <c r="F11" i="34"/>
  <c r="E5" i="34"/>
  <c r="C13" i="34" s="1"/>
  <c r="G11" i="33"/>
  <c r="B39" i="34" l="1"/>
  <c r="B84" i="34"/>
  <c r="B39" i="35"/>
  <c r="B84" i="35"/>
  <c r="B39" i="33"/>
  <c r="B84" i="33"/>
  <c r="E7" i="33"/>
  <c r="E7" i="34"/>
  <c r="E7" i="35"/>
  <c r="DB13" i="34"/>
  <c r="DB14" i="34" s="1"/>
  <c r="DB15" i="33"/>
  <c r="DB14" i="35"/>
  <c r="F5" i="33"/>
  <c r="C14" i="33" s="1"/>
  <c r="F5" i="35"/>
  <c r="H11" i="35"/>
  <c r="G11" i="34"/>
  <c r="F5" i="34"/>
  <c r="H11" i="33"/>
  <c r="C14" i="34" l="1"/>
  <c r="F7" i="34"/>
  <c r="C14" i="35"/>
  <c r="F7" i="35"/>
  <c r="B40" i="34"/>
  <c r="B85" i="34"/>
  <c r="B40" i="35"/>
  <c r="B85" i="35"/>
  <c r="B40" i="33"/>
  <c r="B85" i="33"/>
  <c r="F7" i="33"/>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15" i="34" l="1"/>
  <c r="G7" i="34"/>
  <c r="C15" i="35"/>
  <c r="G7" i="35"/>
  <c r="B41" i="34"/>
  <c r="B86" i="34"/>
  <c r="B41" i="35"/>
  <c r="B86" i="35"/>
  <c r="B41" i="33"/>
  <c r="B86" i="33"/>
  <c r="G7" i="33"/>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16" i="34" l="1"/>
  <c r="H7" i="34"/>
  <c r="C16" i="35"/>
  <c r="H7" i="35"/>
  <c r="B42" i="34"/>
  <c r="B87" i="34"/>
  <c r="B42" i="35"/>
  <c r="B87" i="35"/>
  <c r="B42" i="33"/>
  <c r="B87" i="33"/>
  <c r="H7" i="33"/>
  <c r="DB17" i="34"/>
  <c r="I5" i="33"/>
  <c r="I7" i="33" s="1"/>
  <c r="K11" i="35"/>
  <c r="I5" i="35"/>
  <c r="I7" i="35" s="1"/>
  <c r="I5" i="34"/>
  <c r="I7" i="34" s="1"/>
  <c r="J11" i="34"/>
  <c r="K11" i="33"/>
  <c r="C17" i="35"/>
  <c r="C17" i="34"/>
  <c r="C17" i="33"/>
  <c r="B43" i="34" l="1"/>
  <c r="B88" i="34"/>
  <c r="B43" i="35"/>
  <c r="B88" i="35"/>
  <c r="B43" i="33"/>
  <c r="B88" i="33"/>
  <c r="C8" i="33"/>
  <c r="C8" i="34"/>
  <c r="C8" i="35"/>
  <c r="DB18" i="34"/>
  <c r="J5" i="33"/>
  <c r="J7" i="33" s="1"/>
  <c r="L11" i="35"/>
  <c r="J5" i="35"/>
  <c r="J7" i="35" s="1"/>
  <c r="K11" i="34"/>
  <c r="J5" i="34"/>
  <c r="J7" i="34" s="1"/>
  <c r="L11" i="33"/>
  <c r="C18" i="33"/>
  <c r="C18" i="35"/>
  <c r="C18" i="34"/>
  <c r="B44" i="34" l="1"/>
  <c r="B89" i="34"/>
  <c r="B44" i="35"/>
  <c r="B89" i="35"/>
  <c r="B44" i="33"/>
  <c r="B89" i="33"/>
  <c r="DB19" i="34"/>
  <c r="K5" i="33"/>
  <c r="K7" i="33" s="1"/>
  <c r="K5" i="35"/>
  <c r="K7" i="35" s="1"/>
  <c r="M11" i="35"/>
  <c r="K5" i="34"/>
  <c r="K7" i="34" s="1"/>
  <c r="L11" i="34"/>
  <c r="M11" i="33"/>
  <c r="C19" i="33"/>
  <c r="C19" i="34"/>
  <c r="C19" i="35"/>
  <c r="B45" i="34" l="1"/>
  <c r="B90" i="34"/>
  <c r="B45" i="35"/>
  <c r="B90" i="35"/>
  <c r="B45" i="33"/>
  <c r="B90" i="33"/>
  <c r="DB20" i="34"/>
  <c r="L5" i="33"/>
  <c r="L7" i="33" s="1"/>
  <c r="L5" i="35"/>
  <c r="L7" i="35" s="1"/>
  <c r="N11" i="35"/>
  <c r="M11" i="34"/>
  <c r="L5" i="34"/>
  <c r="L7" i="34" s="1"/>
  <c r="N11" i="33"/>
  <c r="C20" i="33"/>
  <c r="C20" i="35"/>
  <c r="C20" i="34"/>
  <c r="B46" i="34" l="1"/>
  <c r="B91" i="34"/>
  <c r="B46" i="35"/>
  <c r="B91" i="35"/>
  <c r="B46" i="33"/>
  <c r="B91" i="33"/>
  <c r="DB21" i="34"/>
  <c r="M5" i="33"/>
  <c r="M7" i="33" s="1"/>
  <c r="M5" i="35"/>
  <c r="M7" i="35" s="1"/>
  <c r="O11" i="35"/>
  <c r="M5" i="34"/>
  <c r="M7" i="34" s="1"/>
  <c r="N11" i="34"/>
  <c r="O11" i="33"/>
  <c r="C21" i="34"/>
  <c r="C21" i="33"/>
  <c r="C21" i="35"/>
  <c r="B47" i="34" l="1"/>
  <c r="B92" i="34"/>
  <c r="B47" i="35"/>
  <c r="B92" i="35"/>
  <c r="B47" i="33"/>
  <c r="B92" i="33"/>
  <c r="DB22" i="34"/>
  <c r="N5" i="33"/>
  <c r="N7" i="33" s="1"/>
  <c r="N5" i="35"/>
  <c r="N7" i="35" s="1"/>
  <c r="P11" i="35"/>
  <c r="O11" i="34"/>
  <c r="N5" i="34"/>
  <c r="N7" i="34" s="1"/>
  <c r="P11" i="33"/>
  <c r="C22" i="35"/>
  <c r="C22" i="33"/>
  <c r="C22" i="34"/>
  <c r="B48" i="34" l="1"/>
  <c r="B93" i="34"/>
  <c r="B48" i="35"/>
  <c r="B93" i="35"/>
  <c r="B48" i="33"/>
  <c r="B93" i="33"/>
  <c r="DB23" i="34"/>
  <c r="O5" i="33"/>
  <c r="O7" i="33" s="1"/>
  <c r="Q11" i="35"/>
  <c r="O5" i="35"/>
  <c r="O7" i="35" s="1"/>
  <c r="O5" i="34"/>
  <c r="O7" i="34" s="1"/>
  <c r="P11" i="34"/>
  <c r="Q11" i="33"/>
  <c r="C23" i="34"/>
  <c r="C23" i="35"/>
  <c r="C23" i="33"/>
  <c r="B49" i="34" l="1"/>
  <c r="B94" i="34"/>
  <c r="B49" i="35"/>
  <c r="B94" i="35"/>
  <c r="B49" i="33"/>
  <c r="B94" i="33"/>
  <c r="DB24" i="34"/>
  <c r="P5" i="33"/>
  <c r="P7" i="33" s="1"/>
  <c r="R11" i="35"/>
  <c r="P5" i="35"/>
  <c r="P7" i="35" s="1"/>
  <c r="Q11" i="34"/>
  <c r="P5" i="34"/>
  <c r="P7" i="34" s="1"/>
  <c r="R11" i="33"/>
  <c r="C24" i="34"/>
  <c r="C24" i="33"/>
  <c r="C24" i="35"/>
  <c r="B50" i="34" l="1"/>
  <c r="B95" i="34"/>
  <c r="B50" i="35"/>
  <c r="B95" i="35"/>
  <c r="B50" i="33"/>
  <c r="B95" i="33"/>
  <c r="DB25" i="34"/>
  <c r="Q5" i="33"/>
  <c r="Q7" i="33" s="1"/>
  <c r="Q5" i="35"/>
  <c r="Q7" i="35" s="1"/>
  <c r="S11" i="35"/>
  <c r="Q5" i="34"/>
  <c r="Q7" i="34" s="1"/>
  <c r="R11" i="34"/>
  <c r="S11" i="33"/>
  <c r="C25" i="35"/>
  <c r="C25" i="33"/>
  <c r="C25" i="34"/>
  <c r="B51" i="34" l="1"/>
  <c r="B97" i="34" s="1"/>
  <c r="B96" i="34"/>
  <c r="B51" i="35"/>
  <c r="B97" i="35" s="1"/>
  <c r="B96" i="35"/>
  <c r="B51" i="33"/>
  <c r="B97" i="33" s="1"/>
  <c r="B96" i="33"/>
  <c r="DB26" i="34"/>
  <c r="R5" i="33"/>
  <c r="R7" i="33" s="1"/>
  <c r="R5" i="35"/>
  <c r="R7" i="35" s="1"/>
  <c r="T11" i="35"/>
  <c r="R5" i="34"/>
  <c r="R7" i="34" s="1"/>
  <c r="S11" i="34"/>
  <c r="T11" i="33"/>
  <c r="C26" i="34"/>
  <c r="C26" i="33"/>
  <c r="C26" i="35"/>
  <c r="DB27" i="34" l="1"/>
  <c r="S5" i="33"/>
  <c r="S7" i="33" s="1"/>
  <c r="U11" i="35"/>
  <c r="S5" i="35"/>
  <c r="S7" i="35" s="1"/>
  <c r="T11" i="34"/>
  <c r="S5" i="34"/>
  <c r="S7" i="34" s="1"/>
  <c r="U11" i="33"/>
  <c r="C27" i="35"/>
  <c r="C27" i="33"/>
  <c r="C27" i="34"/>
  <c r="DB28" i="34" l="1"/>
  <c r="T5" i="33"/>
  <c r="T7" i="33" s="1"/>
  <c r="T5" i="35"/>
  <c r="T7" i="35" s="1"/>
  <c r="V11" i="35"/>
  <c r="T5" i="34"/>
  <c r="T7" i="34" s="1"/>
  <c r="U11" i="34"/>
  <c r="V11" i="33"/>
  <c r="C28" i="33"/>
  <c r="C28" i="35"/>
  <c r="C28" i="34"/>
  <c r="DB29" i="34" l="1"/>
  <c r="U5" i="33"/>
  <c r="U7" i="33" s="1"/>
  <c r="U5" i="35"/>
  <c r="U7" i="35" s="1"/>
  <c r="W11" i="35"/>
  <c r="V11" i="34"/>
  <c r="U5" i="34"/>
  <c r="U7" i="34" s="1"/>
  <c r="W11" i="33"/>
  <c r="C29" i="33"/>
  <c r="C29" i="34"/>
  <c r="C29" i="35"/>
  <c r="DB30" i="34" l="1"/>
  <c r="V5" i="33"/>
  <c r="V7" i="33" s="1"/>
  <c r="V5" i="35"/>
  <c r="V7" i="35" s="1"/>
  <c r="X11" i="35"/>
  <c r="V5" i="34"/>
  <c r="V7" i="34" s="1"/>
  <c r="W11" i="34"/>
  <c r="X11" i="33"/>
  <c r="C30" i="33"/>
  <c r="C30" i="34"/>
  <c r="C30" i="35"/>
  <c r="DB31" i="34" l="1"/>
  <c r="W5" i="33"/>
  <c r="W7" i="33" s="1"/>
  <c r="Y11" i="35"/>
  <c r="W5" i="35"/>
  <c r="W7" i="35" s="1"/>
  <c r="W5" i="34"/>
  <c r="W7" i="34" s="1"/>
  <c r="X11" i="34"/>
  <c r="Y11" i="33"/>
  <c r="C31" i="35"/>
  <c r="C31" i="33"/>
  <c r="C31" i="34"/>
  <c r="DB32" i="34" l="1"/>
  <c r="X5" i="33"/>
  <c r="X7" i="33" s="1"/>
  <c r="X5" i="35"/>
  <c r="X7" i="35" s="1"/>
  <c r="Z11" i="35"/>
  <c r="Y11" i="34"/>
  <c r="X5" i="34"/>
  <c r="X7" i="34" s="1"/>
  <c r="Z11" i="33"/>
  <c r="C32" i="33"/>
  <c r="C32" i="34"/>
  <c r="C32" i="35"/>
  <c r="DB33" i="34" l="1"/>
  <c r="Y5" i="33"/>
  <c r="Y7" i="33" s="1"/>
  <c r="Y5" i="35"/>
  <c r="Y7" i="35" s="1"/>
  <c r="AA11" i="35"/>
  <c r="Y5" i="34"/>
  <c r="Y7" i="34" s="1"/>
  <c r="Z11" i="34"/>
  <c r="AA11" i="33"/>
  <c r="C33" i="34"/>
  <c r="C33" i="33"/>
  <c r="C33" i="35"/>
  <c r="DB34" i="34" l="1"/>
  <c r="Z5" i="33"/>
  <c r="Z7" i="33" s="1"/>
  <c r="Z5" i="34"/>
  <c r="Z7" i="34" s="1"/>
  <c r="Z5" i="35"/>
  <c r="Z7" i="35" s="1"/>
  <c r="AB11" i="35"/>
  <c r="AA11" i="34"/>
  <c r="AB11" i="33"/>
  <c r="C34" i="34"/>
  <c r="C34" i="33"/>
  <c r="C34" i="35"/>
  <c r="DB35" i="34" l="1"/>
  <c r="AA5" i="33"/>
  <c r="AA7" i="33" s="1"/>
  <c r="AA5" i="35"/>
  <c r="AA7" i="35" s="1"/>
  <c r="AA5" i="34"/>
  <c r="AA7" i="34" s="1"/>
  <c r="AC11" i="35"/>
  <c r="AB11" i="34"/>
  <c r="AC11" i="33"/>
  <c r="C35" i="35"/>
  <c r="C35" i="33"/>
  <c r="C35" i="34"/>
  <c r="AB5" i="33" l="1"/>
  <c r="AB7" i="33" s="1"/>
  <c r="DB36" i="34"/>
  <c r="AB5" i="34"/>
  <c r="AB7" i="34" s="1"/>
  <c r="AB5" i="35"/>
  <c r="AB7" i="35" s="1"/>
  <c r="AD11" i="35"/>
  <c r="AC11" i="34"/>
  <c r="AD11" i="33"/>
  <c r="C36" i="34"/>
  <c r="C36" i="35"/>
  <c r="C36" i="33"/>
  <c r="AC5" i="33" l="1"/>
  <c r="AC7" i="33" s="1"/>
  <c r="DB37" i="34"/>
  <c r="AC5" i="34"/>
  <c r="AC7" i="34" s="1"/>
  <c r="AC5" i="35"/>
  <c r="AC7" i="35" s="1"/>
  <c r="AE11" i="35"/>
  <c r="AD11" i="34"/>
  <c r="AE11" i="33"/>
  <c r="C37" i="35"/>
  <c r="C37" i="34"/>
  <c r="C37" i="33"/>
  <c r="AD5" i="33" l="1"/>
  <c r="AD7" i="33" s="1"/>
  <c r="DB38" i="34"/>
  <c r="AD5" i="35"/>
  <c r="AD7" i="35" s="1"/>
  <c r="AD5" i="34"/>
  <c r="AD7" i="34" s="1"/>
  <c r="AF11" i="35"/>
  <c r="AE11" i="34"/>
  <c r="AF11" i="33"/>
  <c r="C38" i="35"/>
  <c r="C38" i="33"/>
  <c r="C38" i="34"/>
  <c r="AE5" i="33" l="1"/>
  <c r="DB39" i="34"/>
  <c r="AE5" i="34"/>
  <c r="AE7" i="34" s="1"/>
  <c r="AE5" i="35"/>
  <c r="AE7" i="35" s="1"/>
  <c r="AG11" i="35"/>
  <c r="AF11" i="34"/>
  <c r="AG11" i="33"/>
  <c r="C39" i="33"/>
  <c r="C39" i="34"/>
  <c r="C39" i="35"/>
  <c r="AF5" i="33" l="1"/>
  <c r="AG5" i="33" s="1"/>
  <c r="AG7" i="33" s="1"/>
  <c r="AE7" i="33"/>
  <c r="DB40" i="34"/>
  <c r="AF5" i="34"/>
  <c r="AF7" i="34" s="1"/>
  <c r="AF5" i="35"/>
  <c r="AF7" i="35" s="1"/>
  <c r="AH11" i="35"/>
  <c r="AG11" i="34"/>
  <c r="AH11" i="33"/>
  <c r="C40" i="34"/>
  <c r="C40" i="35"/>
  <c r="C40" i="33"/>
  <c r="C41" i="33"/>
  <c r="AF7" i="33" l="1"/>
  <c r="DB41" i="34"/>
  <c r="AG5" i="35"/>
  <c r="AG7" i="35" s="1"/>
  <c r="AH5" i="33"/>
  <c r="AH7" i="33" s="1"/>
  <c r="AG5" i="34"/>
  <c r="AG7" i="34" s="1"/>
  <c r="AI11" i="35"/>
  <c r="AH11" i="34"/>
  <c r="AI11" i="33"/>
  <c r="C41" i="35"/>
  <c r="C41" i="34"/>
  <c r="C42" i="33"/>
  <c r="DB42" i="34" l="1"/>
  <c r="AI5" i="33"/>
  <c r="AI7" i="33" s="1"/>
  <c r="AH5" i="34"/>
  <c r="AH7" i="34" s="1"/>
  <c r="AH5" i="35"/>
  <c r="AH7" i="35" s="1"/>
  <c r="AJ11" i="35"/>
  <c r="AI11" i="34"/>
  <c r="AJ11" i="33"/>
  <c r="C42" i="35"/>
  <c r="C42" i="34"/>
  <c r="C43" i="33"/>
  <c r="DB43" i="34" l="1"/>
  <c r="AI5" i="34"/>
  <c r="AI7" i="34" s="1"/>
  <c r="AI5" i="35"/>
  <c r="AI7" i="35" s="1"/>
  <c r="AJ5" i="33"/>
  <c r="AJ7" i="33" s="1"/>
  <c r="AK11" i="35"/>
  <c r="AJ11" i="34"/>
  <c r="AK11" i="33"/>
  <c r="C43" i="34"/>
  <c r="C44" i="33"/>
  <c r="C43" i="35"/>
  <c r="DB44" i="34" l="1"/>
  <c r="AJ5" i="35"/>
  <c r="AJ7" i="35" s="1"/>
  <c r="AK5" i="33"/>
  <c r="AK7" i="33" s="1"/>
  <c r="AJ5" i="34"/>
  <c r="AJ7" i="34" s="1"/>
  <c r="AL11" i="35"/>
  <c r="AK11" i="34"/>
  <c r="AL11" i="33"/>
  <c r="C44" i="35"/>
  <c r="C45" i="33"/>
  <c r="C44" i="34"/>
  <c r="DB45" i="34" l="1"/>
  <c r="AL5" i="33"/>
  <c r="AL7" i="33" s="1"/>
  <c r="AK5" i="34"/>
  <c r="AK7" i="34" s="1"/>
  <c r="AK5" i="35"/>
  <c r="AK7" i="35" s="1"/>
  <c r="AM11" i="35"/>
  <c r="AL11" i="34"/>
  <c r="AM11" i="33"/>
  <c r="C45" i="34"/>
  <c r="C45" i="35"/>
  <c r="C46" i="33"/>
  <c r="DB46" i="34" l="1"/>
  <c r="AL5" i="34"/>
  <c r="AL7" i="34" s="1"/>
  <c r="AL5" i="35"/>
  <c r="AL7" i="35" s="1"/>
  <c r="AM5" i="33"/>
  <c r="AM7" i="33" s="1"/>
  <c r="AN11" i="35"/>
  <c r="AM11" i="34"/>
  <c r="AN11" i="33"/>
  <c r="C46" i="35"/>
  <c r="C47" i="33"/>
  <c r="C46" i="34"/>
  <c r="DB47" i="34" l="1"/>
  <c r="AM5" i="35"/>
  <c r="AM7" i="35" s="1"/>
  <c r="AN5" i="33"/>
  <c r="AN7" i="33" s="1"/>
  <c r="AM5" i="34"/>
  <c r="AM7" i="34" s="1"/>
  <c r="AO11" i="35"/>
  <c r="AN11" i="34"/>
  <c r="AO11" i="33"/>
  <c r="C47" i="34"/>
  <c r="C48" i="33"/>
  <c r="C47" i="35"/>
  <c r="DB48" i="34" l="1"/>
  <c r="AO5" i="33"/>
  <c r="AO7" i="33" s="1"/>
  <c r="AN5" i="34"/>
  <c r="AN7" i="34" s="1"/>
  <c r="AN5" i="35"/>
  <c r="AN7" i="35" s="1"/>
  <c r="AP11" i="35"/>
  <c r="AO11" i="34"/>
  <c r="AP11" i="33"/>
  <c r="C49" i="33"/>
  <c r="C48" i="35"/>
  <c r="C48" i="34"/>
  <c r="DB49" i="34" l="1"/>
  <c r="AO5" i="34"/>
  <c r="AO7" i="34" s="1"/>
  <c r="AO5" i="35"/>
  <c r="AO7" i="35" s="1"/>
  <c r="AP5" i="33"/>
  <c r="AP7" i="33" s="1"/>
  <c r="AQ11" i="35"/>
  <c r="AP11" i="34"/>
  <c r="AQ11" i="33"/>
  <c r="C50" i="33"/>
  <c r="C49" i="34"/>
  <c r="C49" i="35"/>
  <c r="DB50" i="34" l="1"/>
  <c r="DB51" i="34" s="1"/>
  <c r="AP5" i="35"/>
  <c r="AP7" i="35" s="1"/>
  <c r="AQ5" i="33"/>
  <c r="AQ7" i="33" s="1"/>
  <c r="AP5" i="34"/>
  <c r="AP7" i="34" s="1"/>
  <c r="AR11" i="35"/>
  <c r="AQ11" i="34"/>
  <c r="AR11" i="33"/>
  <c r="C50" i="35"/>
  <c r="C51" i="33"/>
  <c r="C50" i="34"/>
  <c r="AR5" i="33" l="1"/>
  <c r="AR7" i="33" s="1"/>
  <c r="AQ5" i="34"/>
  <c r="AQ7" i="34" s="1"/>
  <c r="AQ5" i="35"/>
  <c r="AQ7" i="35" s="1"/>
  <c r="AS11" i="35"/>
  <c r="AR11" i="34"/>
  <c r="AS11" i="33"/>
  <c r="C51" i="34"/>
  <c r="C51" i="35"/>
  <c r="AR5" i="34" l="1"/>
  <c r="AR7" i="34" s="1"/>
  <c r="AR5" i="35"/>
  <c r="AR7" i="35" s="1"/>
  <c r="AS5" i="33"/>
  <c r="AS7" i="33" s="1"/>
  <c r="AT11" i="35"/>
  <c r="AS11" i="34"/>
  <c r="AT11" i="33"/>
  <c r="AS5" i="35" l="1"/>
  <c r="AS7" i="35" s="1"/>
  <c r="AT5" i="33"/>
  <c r="AT7" i="33" s="1"/>
  <c r="AS5" i="34"/>
  <c r="AS7" i="34" s="1"/>
  <c r="AU11" i="35"/>
  <c r="AT11" i="34"/>
  <c r="AU11" i="33"/>
  <c r="AU5" i="33" l="1"/>
  <c r="AU7" i="33" s="1"/>
  <c r="AT5" i="34"/>
  <c r="AT7" i="34" s="1"/>
  <c r="AT5" i="35"/>
  <c r="AT7" i="35" s="1"/>
  <c r="AV11" i="35"/>
  <c r="AU11" i="34"/>
  <c r="AV11" i="33"/>
  <c r="AU5" i="34" l="1"/>
  <c r="AU7" i="34" s="1"/>
  <c r="AU5" i="35"/>
  <c r="AU7" i="35" s="1"/>
  <c r="AV5" i="33"/>
  <c r="AV7" i="33" s="1"/>
  <c r="AW11" i="35"/>
  <c r="AV11" i="34"/>
  <c r="AW11" i="33"/>
  <c r="AV5" i="35" l="1"/>
  <c r="AV7" i="35" s="1"/>
  <c r="AW5" i="33"/>
  <c r="AW7" i="33" s="1"/>
  <c r="AV5" i="34"/>
  <c r="AV7" i="34" s="1"/>
  <c r="AX11" i="35"/>
  <c r="AW11" i="34"/>
  <c r="AX11" i="33"/>
  <c r="AX5" i="33" l="1"/>
  <c r="AX7" i="33" s="1"/>
  <c r="AW5" i="34"/>
  <c r="AW7" i="34" s="1"/>
  <c r="AW5" i="35"/>
  <c r="AW7" i="35" s="1"/>
  <c r="AY11" i="35"/>
  <c r="AX11" i="34"/>
  <c r="AY11" i="33"/>
  <c r="AX5" i="34" l="1"/>
  <c r="AX7" i="34" s="1"/>
  <c r="AX5" i="35"/>
  <c r="AX7" i="35" s="1"/>
  <c r="AY5" i="33"/>
  <c r="AY7" i="33" s="1"/>
  <c r="AZ11" i="35"/>
  <c r="AY11" i="34"/>
  <c r="AZ11" i="33"/>
  <c r="AY5" i="35" l="1"/>
  <c r="AY7" i="35" s="1"/>
  <c r="AZ5" i="33"/>
  <c r="AZ7" i="33" s="1"/>
  <c r="AY5" i="34"/>
  <c r="AY7" i="34" s="1"/>
  <c r="BA11" i="35"/>
  <c r="AZ11" i="34"/>
  <c r="BA11" i="33"/>
  <c r="BA5" i="33" l="1"/>
  <c r="BA7" i="33" s="1"/>
  <c r="AZ5" i="34"/>
  <c r="AZ7" i="34" s="1"/>
  <c r="AZ5" i="35"/>
  <c r="AZ7" i="35" s="1"/>
  <c r="BB11" i="35"/>
  <c r="BA11" i="34"/>
  <c r="BB11" i="33"/>
  <c r="BA5" i="34" l="1"/>
  <c r="BA7" i="34" s="1"/>
  <c r="BA5" i="35"/>
  <c r="BA7" i="35" s="1"/>
  <c r="BB5" i="33"/>
  <c r="BB7" i="33" s="1"/>
  <c r="BC11" i="35"/>
  <c r="BB11" i="34"/>
  <c r="BC11" i="33"/>
  <c r="BB5" i="35" l="1"/>
  <c r="BB7" i="35" s="1"/>
  <c r="BC5" i="33"/>
  <c r="BC7" i="33" s="1"/>
  <c r="BB5" i="34"/>
  <c r="BB7" i="34" s="1"/>
  <c r="BD11" i="35"/>
  <c r="BC11" i="34"/>
  <c r="BD11" i="33"/>
  <c r="BD5" i="33" l="1"/>
  <c r="BD7" i="33" s="1"/>
  <c r="BC5" i="34"/>
  <c r="BC7" i="34" s="1"/>
  <c r="BC5" i="35"/>
  <c r="BC7" i="35" s="1"/>
  <c r="BE11" i="35"/>
  <c r="BD11" i="34"/>
  <c r="BE11" i="33"/>
  <c r="BD5" i="34" l="1"/>
  <c r="BD7" i="34" s="1"/>
  <c r="BD5" i="35"/>
  <c r="BD7" i="35" s="1"/>
  <c r="BE5" i="33"/>
  <c r="BE7" i="33" s="1"/>
  <c r="BF11" i="35"/>
  <c r="BE11" i="34"/>
  <c r="BF11" i="33"/>
  <c r="BE5" i="35" l="1"/>
  <c r="BE7" i="35" s="1"/>
  <c r="BF5" i="33"/>
  <c r="BF7" i="33" s="1"/>
  <c r="BE5" i="34"/>
  <c r="BE7" i="34" s="1"/>
  <c r="BG11" i="35"/>
  <c r="BF11" i="34"/>
  <c r="BG11" i="33"/>
  <c r="BG5" i="33" l="1"/>
  <c r="BG7" i="33" s="1"/>
  <c r="BF5" i="34"/>
  <c r="BF7" i="34" s="1"/>
  <c r="BF5" i="35"/>
  <c r="BF7" i="35" s="1"/>
  <c r="BH11" i="35"/>
  <c r="BG11" i="34"/>
  <c r="BH11" i="33"/>
  <c r="BG5" i="34" l="1"/>
  <c r="BG7" i="34" s="1"/>
  <c r="BG5" i="35"/>
  <c r="BG7" i="35" s="1"/>
  <c r="BH5" i="33"/>
  <c r="BH7" i="33" s="1"/>
  <c r="BI11" i="35"/>
  <c r="BH11" i="34"/>
  <c r="BI11" i="33"/>
  <c r="BH5" i="35" l="1"/>
  <c r="BH7" i="35" s="1"/>
  <c r="BI5" i="33"/>
  <c r="BI7" i="33" s="1"/>
  <c r="BH5" i="34"/>
  <c r="BH7" i="34" s="1"/>
  <c r="BJ11" i="35"/>
  <c r="BI11" i="34"/>
  <c r="BJ11" i="33"/>
  <c r="BJ5" i="33" l="1"/>
  <c r="BJ7" i="33" s="1"/>
  <c r="BI5" i="34"/>
  <c r="BI7" i="34" s="1"/>
  <c r="BI5" i="35"/>
  <c r="BI7" i="35" s="1"/>
  <c r="BK11" i="35"/>
  <c r="BJ11" i="34"/>
  <c r="BK11" i="33"/>
  <c r="BJ5" i="34" l="1"/>
  <c r="BJ7" i="34" s="1"/>
  <c r="BJ5" i="35"/>
  <c r="BJ7" i="35" s="1"/>
  <c r="BK5" i="33"/>
  <c r="BK7" i="33" s="1"/>
  <c r="BL11" i="35"/>
  <c r="BK11" i="34"/>
  <c r="BL11" i="33"/>
  <c r="BK5" i="35" l="1"/>
  <c r="BK7" i="35" s="1"/>
  <c r="BL5" i="33"/>
  <c r="BL7" i="33" s="1"/>
  <c r="BK5" i="34"/>
  <c r="BK7" i="34" s="1"/>
  <c r="BM11" i="35"/>
  <c r="BL11" i="34"/>
  <c r="BM11" i="33"/>
  <c r="BM5" i="33" l="1"/>
  <c r="BM7" i="33" s="1"/>
  <c r="BL5" i="34"/>
  <c r="BL7" i="34" s="1"/>
  <c r="BL5" i="35"/>
  <c r="BL7" i="35" s="1"/>
  <c r="BN11" i="35"/>
  <c r="BM11" i="34"/>
  <c r="BN11" i="33"/>
  <c r="BM5" i="34" l="1"/>
  <c r="BM7" i="34" s="1"/>
  <c r="BM5" i="35"/>
  <c r="BM7" i="35" s="1"/>
  <c r="BN5" i="33"/>
  <c r="BN7" i="33" s="1"/>
  <c r="BO11" i="35"/>
  <c r="BN11" i="34"/>
  <c r="BO11" i="33"/>
  <c r="BN5" i="35" l="1"/>
  <c r="BN7" i="35" s="1"/>
  <c r="BO5" i="33"/>
  <c r="BO7" i="33" s="1"/>
  <c r="BN5" i="34"/>
  <c r="BN7" i="34" s="1"/>
  <c r="BP11" i="35"/>
  <c r="BO11" i="34"/>
  <c r="BP11" i="33"/>
  <c r="BP5" i="33" l="1"/>
  <c r="BP7" i="33" s="1"/>
  <c r="BO5" i="34"/>
  <c r="BO7" i="34" s="1"/>
  <c r="BO5" i="35"/>
  <c r="BO7" i="35" s="1"/>
  <c r="BQ11" i="35"/>
  <c r="BP11" i="34"/>
  <c r="BQ11" i="33"/>
  <c r="BP5" i="34" l="1"/>
  <c r="BP7" i="34" s="1"/>
  <c r="BP5" i="35"/>
  <c r="BP7" i="35" s="1"/>
  <c r="BQ5" i="33"/>
  <c r="BQ7" i="33" s="1"/>
  <c r="BR11" i="35"/>
  <c r="BQ11" i="34"/>
  <c r="BR11" i="33"/>
  <c r="BQ5" i="35" l="1"/>
  <c r="BQ7" i="35" s="1"/>
  <c r="BR5" i="33"/>
  <c r="BR7" i="33" s="1"/>
  <c r="BQ5" i="34"/>
  <c r="BQ7" i="34" s="1"/>
  <c r="BS11" i="35"/>
  <c r="BR11" i="34"/>
  <c r="BS11" i="33"/>
  <c r="BS5" i="33" l="1"/>
  <c r="BS7" i="33" s="1"/>
  <c r="BR5" i="34"/>
  <c r="BR7" i="34" s="1"/>
  <c r="BR5" i="35"/>
  <c r="BR7" i="35" s="1"/>
  <c r="BT11" i="35"/>
  <c r="BS11" i="34"/>
  <c r="BT11" i="33"/>
  <c r="BS5" i="34" l="1"/>
  <c r="BS7" i="34" s="1"/>
  <c r="BS5" i="35"/>
  <c r="BS7" i="35" s="1"/>
  <c r="BT5" i="33"/>
  <c r="BT7" i="33" s="1"/>
  <c r="BU11" i="35"/>
  <c r="BT11" i="34"/>
  <c r="BU11" i="33"/>
  <c r="BT5" i="35" l="1"/>
  <c r="BT7" i="35" s="1"/>
  <c r="BU5" i="33"/>
  <c r="BU7" i="33" s="1"/>
  <c r="BT5" i="34"/>
  <c r="BT7" i="34" s="1"/>
  <c r="BV11" i="35"/>
  <c r="BU11" i="34"/>
  <c r="BV11" i="33"/>
  <c r="BV5" i="33" l="1"/>
  <c r="BV7" i="33" s="1"/>
  <c r="BU5" i="34"/>
  <c r="BU7" i="34" s="1"/>
  <c r="BU5" i="35"/>
  <c r="BU7" i="35" s="1"/>
  <c r="BW11" i="35"/>
  <c r="BV11" i="34"/>
  <c r="BW11" i="33"/>
  <c r="BV5" i="34" l="1"/>
  <c r="BV7" i="34" s="1"/>
  <c r="BV5" i="35"/>
  <c r="BV7" i="35" s="1"/>
  <c r="BW5" i="33"/>
  <c r="BW7" i="33" s="1"/>
  <c r="BX11" i="35"/>
  <c r="BW11" i="34"/>
  <c r="BX11" i="33"/>
  <c r="BW5" i="35" l="1"/>
  <c r="BW7" i="35" s="1"/>
  <c r="BX5" i="33"/>
  <c r="BX7" i="33" s="1"/>
  <c r="BW5" i="34"/>
  <c r="BW7" i="34" s="1"/>
  <c r="BY11" i="35"/>
  <c r="BX11" i="34"/>
  <c r="BY11" i="33"/>
  <c r="BY5" i="33" l="1"/>
  <c r="BY7" i="33" s="1"/>
  <c r="BX5" i="34"/>
  <c r="BX7" i="34" s="1"/>
  <c r="BX5" i="35"/>
  <c r="BX7" i="35" s="1"/>
  <c r="BZ11" i="35"/>
  <c r="BY11" i="34"/>
  <c r="BZ11" i="33"/>
  <c r="BY5" i="34" l="1"/>
  <c r="BY7" i="34" s="1"/>
  <c r="BY5" i="35"/>
  <c r="BY7" i="35" s="1"/>
  <c r="BZ5" i="33"/>
  <c r="BZ7" i="33" s="1"/>
  <c r="CA11" i="35"/>
  <c r="BZ11" i="34"/>
  <c r="CA11" i="33"/>
  <c r="BZ5" i="35" l="1"/>
  <c r="BZ7" i="35" s="1"/>
  <c r="CA5" i="33"/>
  <c r="CA7" i="33" s="1"/>
  <c r="BZ5" i="34"/>
  <c r="BZ7" i="34" s="1"/>
  <c r="CB11" i="35"/>
  <c r="CA11" i="34"/>
  <c r="CB11" i="33"/>
  <c r="CB5" i="33" l="1"/>
  <c r="CB7" i="33" s="1"/>
  <c r="CA5" i="34"/>
  <c r="CA7" i="34" s="1"/>
  <c r="CA5" i="35"/>
  <c r="CA7" i="35" s="1"/>
  <c r="CC11" i="35"/>
  <c r="CB11" i="34"/>
  <c r="CC11" i="33"/>
  <c r="CB5" i="34" l="1"/>
  <c r="CB7" i="34" s="1"/>
  <c r="CB5" i="35"/>
  <c r="CB7" i="35" s="1"/>
  <c r="CC5" i="33"/>
  <c r="CC7" i="33" s="1"/>
  <c r="CD11" i="35"/>
  <c r="CC11" i="34"/>
  <c r="CD11" i="33"/>
  <c r="CC5" i="35" l="1"/>
  <c r="CC7" i="35" s="1"/>
  <c r="CD5" i="33"/>
  <c r="CD7" i="33" s="1"/>
  <c r="CC5" i="34"/>
  <c r="CC7" i="34" s="1"/>
  <c r="CE11" i="35"/>
  <c r="CD11" i="34"/>
  <c r="CE11" i="33"/>
  <c r="CE5" i="33" l="1"/>
  <c r="CE7" i="33" s="1"/>
  <c r="CD5" i="34"/>
  <c r="CD7" i="34" s="1"/>
  <c r="CD5" i="35"/>
  <c r="CD7" i="35" s="1"/>
  <c r="CF11" i="35"/>
  <c r="CE11" i="34"/>
  <c r="CF11" i="33"/>
  <c r="CE5" i="34" l="1"/>
  <c r="CE7" i="34" s="1"/>
  <c r="CE5" i="35"/>
  <c r="CE7" i="35" s="1"/>
  <c r="CF5" i="33"/>
  <c r="CF7" i="33" s="1"/>
  <c r="CG11" i="35"/>
  <c r="CF11" i="34"/>
  <c r="CG11" i="33"/>
  <c r="CF5" i="35" l="1"/>
  <c r="CF7" i="35" s="1"/>
  <c r="CG5" i="33"/>
  <c r="CG7" i="33" s="1"/>
  <c r="CF5" i="34"/>
  <c r="CF7" i="34" s="1"/>
  <c r="CH11" i="35"/>
  <c r="CG11" i="34"/>
  <c r="CH11" i="33"/>
  <c r="CH5" i="33" l="1"/>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31" l="1"/>
  <c r="A52" i="29"/>
  <c r="A52" i="30"/>
  <c r="A52" i="18"/>
  <c r="N39" i="12" l="1"/>
  <c r="N40" i="12" s="1"/>
  <c r="M39" i="12"/>
  <c r="M40" i="12" s="1"/>
  <c r="L39" i="12"/>
  <c r="L40" i="12" s="1"/>
  <c r="K39" i="12"/>
  <c r="K40" i="12" s="1"/>
  <c r="J39" i="12"/>
  <c r="J40" i="12" s="1"/>
  <c r="I39" i="12"/>
  <c r="I40" i="12" s="1"/>
  <c r="H39" i="12"/>
  <c r="H40" i="12" s="1"/>
  <c r="G39" i="12"/>
  <c r="G40" i="12" s="1"/>
  <c r="F39" i="12"/>
  <c r="F40" i="12" s="1"/>
  <c r="E39" i="12"/>
  <c r="E40" i="12" s="1"/>
  <c r="E34" i="12"/>
  <c r="E35" i="12" s="1"/>
  <c r="N34" i="12"/>
  <c r="N35" i="12" s="1"/>
  <c r="M34" i="12"/>
  <c r="M35" i="12" s="1"/>
  <c r="L34" i="12"/>
  <c r="L35" i="12" s="1"/>
  <c r="K34" i="12"/>
  <c r="K35" i="12" s="1"/>
  <c r="J34" i="12"/>
  <c r="J35" i="12" s="1"/>
  <c r="I34" i="12"/>
  <c r="I35" i="12" s="1"/>
  <c r="H34" i="12"/>
  <c r="H35" i="12" s="1"/>
  <c r="G34" i="12"/>
  <c r="G35" i="12" s="1"/>
  <c r="F34" i="12"/>
  <c r="F35" i="12" s="1"/>
  <c r="E118" i="12" l="1"/>
  <c r="F118" i="12" s="1"/>
  <c r="G118" i="12" s="1"/>
  <c r="H118" i="12" s="1"/>
  <c r="I118" i="12" s="1"/>
  <c r="J118" i="12" s="1"/>
  <c r="K118" i="12" s="1"/>
  <c r="L118" i="12" s="1"/>
  <c r="M118" i="12" s="1"/>
  <c r="N118" i="12" s="1"/>
  <c r="O118" i="12" s="1"/>
  <c r="P118" i="12" s="1"/>
  <c r="Q118" i="12" s="1"/>
  <c r="A129" i="2" l="1"/>
  <c r="A128" i="2"/>
  <c r="A127" i="2"/>
  <c r="A126" i="2"/>
  <c r="Q133" i="12" l="1"/>
  <c r="Q128" i="12"/>
  <c r="P133" i="12"/>
  <c r="O129" i="12"/>
  <c r="O123" i="12"/>
  <c r="Q127" i="12"/>
  <c r="Q123" i="12"/>
  <c r="Q120" i="12"/>
  <c r="P128" i="12"/>
  <c r="O133" i="12"/>
  <c r="O127" i="12"/>
  <c r="P127" i="12"/>
  <c r="P120" i="12"/>
  <c r="O120" i="12"/>
  <c r="O128" i="12"/>
  <c r="P123" i="12"/>
  <c r="O124" i="12"/>
  <c r="O130" i="12"/>
  <c r="P129" i="12"/>
  <c r="P124" i="12"/>
  <c r="Q125" i="12"/>
  <c r="O125" i="12"/>
  <c r="Q129" i="12"/>
  <c r="Q124" i="12"/>
  <c r="P125" i="12"/>
  <c r="O135" i="12"/>
  <c r="P130" i="12"/>
  <c r="Q130" i="12"/>
  <c r="P135" i="12"/>
  <c r="Q135" i="12"/>
  <c r="N133" i="12"/>
  <c r="J133" i="12"/>
  <c r="F133" i="12"/>
  <c r="N128" i="12"/>
  <c r="J128" i="12"/>
  <c r="F128" i="12"/>
  <c r="M127" i="12"/>
  <c r="I127" i="12"/>
  <c r="E127" i="12"/>
  <c r="M123" i="12"/>
  <c r="I123" i="12"/>
  <c r="E123" i="12"/>
  <c r="N120" i="12"/>
  <c r="J120" i="12"/>
  <c r="F120" i="12"/>
  <c r="M133" i="12"/>
  <c r="I133" i="12"/>
  <c r="E133" i="12"/>
  <c r="M128" i="12"/>
  <c r="I128" i="12"/>
  <c r="E128" i="12"/>
  <c r="L127" i="12"/>
  <c r="H127" i="12"/>
  <c r="L123" i="12"/>
  <c r="H123" i="12"/>
  <c r="M120" i="12"/>
  <c r="I120" i="12"/>
  <c r="E120" i="12"/>
  <c r="L133" i="12"/>
  <c r="H133" i="12"/>
  <c r="L128" i="12"/>
  <c r="H128" i="12"/>
  <c r="K127" i="12"/>
  <c r="G127" i="12"/>
  <c r="K123" i="12"/>
  <c r="G123" i="12"/>
  <c r="L120" i="12"/>
  <c r="H120" i="12"/>
  <c r="J127" i="12"/>
  <c r="K128" i="12"/>
  <c r="F127" i="12"/>
  <c r="K133" i="12"/>
  <c r="G128" i="12"/>
  <c r="N123" i="12"/>
  <c r="G133" i="12"/>
  <c r="N127" i="12"/>
  <c r="J123" i="12"/>
  <c r="K120" i="12"/>
  <c r="F123" i="12"/>
  <c r="G120" i="12"/>
  <c r="A63" i="2" l="1"/>
  <c r="E63" i="2" l="1"/>
  <c r="B63" i="2"/>
  <c r="C63" i="2"/>
  <c r="D63" i="2"/>
  <c r="AJ82" i="2" l="1"/>
  <c r="AN82" i="2"/>
  <c r="AK82" i="2"/>
  <c r="AO82" i="2"/>
  <c r="AL82" i="2"/>
  <c r="AI82" i="2"/>
  <c r="AM82" i="2"/>
  <c r="B82" i="2"/>
  <c r="C82" i="2"/>
  <c r="G82" i="2"/>
  <c r="K82" i="2"/>
  <c r="O82" i="2"/>
  <c r="S82" i="2"/>
  <c r="W82" i="2"/>
  <c r="AA82" i="2"/>
  <c r="AE82" i="2"/>
  <c r="D82" i="2"/>
  <c r="H82" i="2"/>
  <c r="L82" i="2"/>
  <c r="P82" i="2"/>
  <c r="T82" i="2"/>
  <c r="X82" i="2"/>
  <c r="AB82" i="2"/>
  <c r="AF82" i="2"/>
  <c r="E82" i="2"/>
  <c r="I82" i="2"/>
  <c r="M82" i="2"/>
  <c r="Q82" i="2"/>
  <c r="U82" i="2"/>
  <c r="Y82" i="2"/>
  <c r="AC82" i="2"/>
  <c r="AG82" i="2"/>
  <c r="F82" i="2"/>
  <c r="J82" i="2"/>
  <c r="N82" i="2"/>
  <c r="R82" i="2"/>
  <c r="V82" i="2"/>
  <c r="Z82" i="2"/>
  <c r="AD82" i="2"/>
  <c r="AH82" i="2"/>
  <c r="D2" i="35"/>
  <c r="D1" i="34"/>
  <c r="D1" i="35"/>
  <c r="D2" i="33"/>
  <c r="D2" i="34"/>
  <c r="D1" i="14"/>
  <c r="D1" i="33"/>
  <c r="N129" i="12"/>
  <c r="M129" i="12"/>
  <c r="L129" i="12"/>
  <c r="K129" i="12"/>
  <c r="J129" i="12"/>
  <c r="I129" i="12"/>
  <c r="H129" i="12"/>
  <c r="G129" i="12"/>
  <c r="F129" i="12"/>
  <c r="N124" i="12"/>
  <c r="M124" i="12"/>
  <c r="L124" i="12"/>
  <c r="K124" i="12"/>
  <c r="J124" i="12"/>
  <c r="I124" i="12"/>
  <c r="H124" i="12"/>
  <c r="G124" i="12"/>
  <c r="F124" i="12"/>
  <c r="E143" i="2" l="1"/>
  <c r="E145" i="2" s="1"/>
  <c r="D143" i="2"/>
  <c r="D145" i="2" s="1"/>
  <c r="C143" i="2"/>
  <c r="C145" i="2" s="1"/>
  <c r="B143" i="2"/>
  <c r="B145" i="2" s="1"/>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Y45" i="33"/>
  <c r="CY45" i="35"/>
  <c r="CY45" i="34"/>
  <c r="CY44" i="35"/>
  <c r="CX44" i="35"/>
  <c r="CY44" i="34"/>
  <c r="CX44" i="34"/>
  <c r="CY44" i="33"/>
  <c r="CX44" i="33"/>
  <c r="CY43" i="33"/>
  <c r="CW43" i="33"/>
  <c r="CX43" i="33"/>
  <c r="CX43" i="35"/>
  <c r="CY43" i="35"/>
  <c r="CW43" i="35"/>
  <c r="CW43" i="34"/>
  <c r="CY43" i="34"/>
  <c r="CX43" i="34"/>
  <c r="CY42" i="33"/>
  <c r="CW42" i="33"/>
  <c r="CX42" i="33"/>
  <c r="CV42" i="33"/>
  <c r="CW42" i="35"/>
  <c r="CY42" i="35"/>
  <c r="CX42" i="35"/>
  <c r="CV42" i="35"/>
  <c r="CY42" i="34"/>
  <c r="CW42" i="34"/>
  <c r="CX42" i="34"/>
  <c r="CV42" i="34"/>
  <c r="CX41" i="33"/>
  <c r="CV41" i="33"/>
  <c r="CY41" i="33"/>
  <c r="CW41" i="33"/>
  <c r="CU41" i="33"/>
  <c r="CV41" i="35"/>
  <c r="CX41" i="35"/>
  <c r="CY41" i="35"/>
  <c r="CW41" i="35"/>
  <c r="CU41" i="35"/>
  <c r="CX41" i="34"/>
  <c r="CV41" i="34"/>
  <c r="CY41" i="34"/>
  <c r="CW41" i="34"/>
  <c r="CU41" i="34"/>
  <c r="CW40" i="33"/>
  <c r="CY40" i="33"/>
  <c r="CV40" i="33"/>
  <c r="CU40" i="33"/>
  <c r="CX40" i="33"/>
  <c r="CT40" i="33"/>
  <c r="CY40" i="35"/>
  <c r="CU40" i="35"/>
  <c r="CX40" i="35"/>
  <c r="CT40" i="35"/>
  <c r="CW40" i="35"/>
  <c r="CV40" i="35"/>
  <c r="CW40" i="34"/>
  <c r="CV40" i="34"/>
  <c r="CY40" i="34"/>
  <c r="CU40" i="34"/>
  <c r="CX40" i="34"/>
  <c r="CT40" i="34"/>
  <c r="CV39" i="35"/>
  <c r="CY39" i="35"/>
  <c r="CT39" i="35"/>
  <c r="CW39" i="35"/>
  <c r="CX39" i="35"/>
  <c r="CS39" i="35"/>
  <c r="CU39" i="35"/>
  <c r="CX39" i="34"/>
  <c r="CT39" i="34"/>
  <c r="CV39" i="34"/>
  <c r="CS39" i="34"/>
  <c r="CU39" i="34"/>
  <c r="CY39" i="34"/>
  <c r="CW39" i="34"/>
  <c r="CX39" i="33"/>
  <c r="CT39" i="33"/>
  <c r="CW39" i="33"/>
  <c r="CY39" i="33"/>
  <c r="CV39" i="33"/>
  <c r="CU39" i="33"/>
  <c r="CS39" i="33"/>
  <c r="CY38" i="33"/>
  <c r="CU38" i="33"/>
  <c r="CX38" i="33"/>
  <c r="CW38" i="33"/>
  <c r="CS38" i="33"/>
  <c r="CV38" i="33"/>
  <c r="CT38" i="33"/>
  <c r="CR38" i="33"/>
  <c r="CW38" i="35"/>
  <c r="CS38" i="35"/>
  <c r="CY38" i="35"/>
  <c r="CU38" i="35"/>
  <c r="CX38" i="35"/>
  <c r="CV38" i="35"/>
  <c r="CT38" i="35"/>
  <c r="CR38" i="35"/>
  <c r="CY38" i="34"/>
  <c r="CU38" i="34"/>
  <c r="CW38" i="34"/>
  <c r="CS38" i="34"/>
  <c r="CR38" i="34"/>
  <c r="CX38" i="34"/>
  <c r="CV38" i="34"/>
  <c r="CT38" i="34"/>
  <c r="CV37" i="35"/>
  <c r="CR37" i="35"/>
  <c r="CY37" i="35"/>
  <c r="CU37" i="35"/>
  <c r="CQ37" i="35"/>
  <c r="CX37" i="35"/>
  <c r="CT37" i="35"/>
  <c r="CS37" i="35"/>
  <c r="CW37" i="35"/>
  <c r="CX37" i="34"/>
  <c r="CT37" i="34"/>
  <c r="CW37" i="34"/>
  <c r="CS37" i="34"/>
  <c r="CV37" i="34"/>
  <c r="CR37" i="34"/>
  <c r="CU37" i="34"/>
  <c r="CQ37" i="34"/>
  <c r="CY37" i="34"/>
  <c r="CX37" i="33"/>
  <c r="CT37" i="33"/>
  <c r="CY37" i="33"/>
  <c r="CW37" i="33"/>
  <c r="CS37" i="33"/>
  <c r="CU37" i="33"/>
  <c r="CV37" i="33"/>
  <c r="CR37" i="33"/>
  <c r="CQ37" i="33"/>
  <c r="CW36" i="33"/>
  <c r="CS36" i="33"/>
  <c r="CY36" i="33"/>
  <c r="CU36" i="33"/>
  <c r="CQ36" i="33"/>
  <c r="CX36" i="33"/>
  <c r="CT36" i="33"/>
  <c r="CV36" i="33"/>
  <c r="CR36" i="33"/>
  <c r="CP36" i="33"/>
  <c r="CY36" i="35"/>
  <c r="CU36" i="35"/>
  <c r="CQ36" i="35"/>
  <c r="CW36" i="35"/>
  <c r="CS36" i="35"/>
  <c r="CV36" i="35"/>
  <c r="CR36" i="35"/>
  <c r="CX36" i="35"/>
  <c r="CP36" i="35"/>
  <c r="CT36" i="35"/>
  <c r="CW36" i="34"/>
  <c r="CS36" i="34"/>
  <c r="CY36" i="34"/>
  <c r="CU36" i="34"/>
  <c r="CQ36" i="34"/>
  <c r="CX36" i="34"/>
  <c r="CP36" i="34"/>
  <c r="CT36" i="34"/>
  <c r="CR36" i="34"/>
  <c r="CV36" i="34"/>
  <c r="CV35" i="33"/>
  <c r="CR35" i="33"/>
  <c r="CU35" i="33"/>
  <c r="CW35" i="33"/>
  <c r="CS35" i="33"/>
  <c r="CO35" i="33"/>
  <c r="CY35" i="33"/>
  <c r="CQ35" i="33"/>
  <c r="CX35" i="33"/>
  <c r="CT35" i="33"/>
  <c r="CP35" i="33"/>
  <c r="CX35" i="35"/>
  <c r="CT35" i="35"/>
  <c r="CP35" i="35"/>
  <c r="CY35" i="35"/>
  <c r="CU35" i="35"/>
  <c r="CQ35" i="35"/>
  <c r="CS35" i="35"/>
  <c r="CR35" i="35"/>
  <c r="CW35" i="35"/>
  <c r="CO35" i="35"/>
  <c r="CV35" i="35"/>
  <c r="CV35" i="34"/>
  <c r="CR35" i="34"/>
  <c r="CW35" i="34"/>
  <c r="CS35" i="34"/>
  <c r="CO35" i="34"/>
  <c r="CU35" i="34"/>
  <c r="CT35" i="34"/>
  <c r="CY35" i="34"/>
  <c r="CQ35" i="34"/>
  <c r="CX35" i="34"/>
  <c r="CP35" i="34"/>
  <c r="CY34" i="33"/>
  <c r="CU34" i="33"/>
  <c r="CQ34" i="33"/>
  <c r="CX34" i="33"/>
  <c r="CT34" i="33"/>
  <c r="CS34" i="33"/>
  <c r="CN34" i="33"/>
  <c r="CR34" i="33"/>
  <c r="CW34" i="33"/>
  <c r="CP34" i="33"/>
  <c r="CV34" i="33"/>
  <c r="CO34" i="33"/>
  <c r="CW34" i="35"/>
  <c r="CS34" i="35"/>
  <c r="CO34" i="35"/>
  <c r="CU34" i="35"/>
  <c r="CP34" i="35"/>
  <c r="CY34" i="35"/>
  <c r="CT34" i="35"/>
  <c r="CN34" i="35"/>
  <c r="CX34" i="35"/>
  <c r="CR34" i="35"/>
  <c r="CQ34" i="35"/>
  <c r="CV34" i="35"/>
  <c r="CY34" i="34"/>
  <c r="CU34" i="34"/>
  <c r="CQ34" i="34"/>
  <c r="CW34" i="34"/>
  <c r="CR34" i="34"/>
  <c r="CV34" i="34"/>
  <c r="CP34" i="34"/>
  <c r="CT34" i="34"/>
  <c r="CO34" i="34"/>
  <c r="CN34" i="34"/>
  <c r="CX34" i="34"/>
  <c r="CS34" i="34"/>
  <c r="CW33" i="33"/>
  <c r="CS33" i="33"/>
  <c r="CO33" i="33"/>
  <c r="CV33" i="33"/>
  <c r="CR33" i="33"/>
  <c r="CY33" i="33"/>
  <c r="CQ33" i="33"/>
  <c r="CX33" i="33"/>
  <c r="CP33" i="33"/>
  <c r="CU33" i="33"/>
  <c r="CN33" i="33"/>
  <c r="CT33" i="33"/>
  <c r="CM33" i="33"/>
  <c r="CY33" i="35"/>
  <c r="CU33" i="35"/>
  <c r="CQ33" i="35"/>
  <c r="CM33" i="35"/>
  <c r="CX33" i="35"/>
  <c r="CS33" i="35"/>
  <c r="CN33" i="35"/>
  <c r="CW33" i="35"/>
  <c r="CR33" i="35"/>
  <c r="CV33" i="35"/>
  <c r="CP33" i="35"/>
  <c r="CO33" i="35"/>
  <c r="CT33" i="35"/>
  <c r="CW33" i="34"/>
  <c r="CS33" i="34"/>
  <c r="CO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T32" i="35"/>
  <c r="CW32" i="34"/>
  <c r="CS32" i="34"/>
  <c r="CO32" i="34"/>
  <c r="CU32" i="34"/>
  <c r="CP32" i="34"/>
  <c r="CY32" i="34"/>
  <c r="CT32" i="34"/>
  <c r="CN32" i="34"/>
  <c r="CX32" i="34"/>
  <c r="CR32" i="34"/>
  <c r="CM32" i="34"/>
  <c r="CL32" i="34"/>
  <c r="CV32" i="34"/>
  <c r="CQ32" i="34"/>
  <c r="CW32" i="33"/>
  <c r="CS32" i="33"/>
  <c r="CO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C18" i="31" l="1"/>
  <c r="CR18" i="31"/>
  <c r="CS18" i="31"/>
  <c r="CT18" i="31"/>
  <c r="CU18" i="31"/>
  <c r="CV18" i="31"/>
  <c r="CW18" i="31"/>
  <c r="CX18" i="31"/>
  <c r="C18" i="30"/>
  <c r="CR18" i="30"/>
  <c r="CS18" i="30"/>
  <c r="CT18" i="30"/>
  <c r="CU18" i="30"/>
  <c r="CV18" i="30"/>
  <c r="CW18" i="30"/>
  <c r="CX18" i="30"/>
  <c r="C18" i="29"/>
  <c r="CR18" i="29"/>
  <c r="CT18" i="29"/>
  <c r="CS18" i="29"/>
  <c r="CV18" i="29"/>
  <c r="CU18" i="29"/>
  <c r="CW18" i="29"/>
  <c r="CX18" i="29"/>
  <c r="CR18" i="18"/>
  <c r="CS18" i="18"/>
  <c r="CT18" i="18"/>
  <c r="CU18" i="18"/>
  <c r="CV18" i="18"/>
  <c r="CW18" i="18"/>
  <c r="CX18" i="18"/>
  <c r="C8" i="31"/>
  <c r="C8" i="30"/>
  <c r="C8" i="29"/>
  <c r="K21" i="32"/>
  <c r="E124" i="12"/>
  <c r="D8" i="31" l="1"/>
  <c r="D18" i="31"/>
  <c r="D18" i="30"/>
  <c r="D18" i="29"/>
  <c r="D8" i="30"/>
  <c r="D8" i="29"/>
  <c r="C9" i="31"/>
  <c r="C9" i="30"/>
  <c r="E129" i="12"/>
  <c r="D9" i="31" l="1"/>
  <c r="D9" i="30"/>
  <c r="E18" i="31"/>
  <c r="F18" i="31"/>
  <c r="E18" i="30"/>
  <c r="E18" i="29"/>
  <c r="E8" i="30"/>
  <c r="E8" i="31" l="1"/>
  <c r="F8" i="31"/>
  <c r="E9" i="30"/>
  <c r="E8" i="29"/>
  <c r="F18" i="30"/>
  <c r="F18" i="29"/>
  <c r="F8" i="30"/>
  <c r="E9" i="31"/>
  <c r="D5" i="14"/>
  <c r="D7" i="14" s="1"/>
  <c r="E28"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G8" i="31" l="1"/>
  <c r="G18" i="31"/>
  <c r="F8" i="29"/>
  <c r="G9" i="30"/>
  <c r="G18" i="30"/>
  <c r="G8" i="29"/>
  <c r="G18" i="29"/>
  <c r="C12" i="14"/>
  <c r="B12" i="14"/>
  <c r="F50" i="12"/>
  <c r="F9" i="31"/>
  <c r="F9" i="30"/>
  <c r="A33"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1" i="12"/>
  <c r="E119" i="12"/>
  <c r="E5" i="14"/>
  <c r="F21" i="32"/>
  <c r="G21" i="32" s="1"/>
  <c r="H21" i="32" s="1"/>
  <c r="F28" i="12"/>
  <c r="Z57" i="14"/>
  <c r="H3" i="14"/>
  <c r="C13" i="14" l="1"/>
  <c r="E7" i="14"/>
  <c r="I18" i="31"/>
  <c r="H18" i="31"/>
  <c r="H18" i="30"/>
  <c r="G8" i="30"/>
  <c r="H8" i="29"/>
  <c r="H9" i="30"/>
  <c r="H18" i="29"/>
  <c r="G50" i="12"/>
  <c r="H50" i="12" s="1"/>
  <c r="I50" i="12" s="1"/>
  <c r="J50" i="12" s="1"/>
  <c r="K50" i="12" s="1"/>
  <c r="L50" i="12" s="1"/>
  <c r="M50" i="12" s="1"/>
  <c r="N50" i="12" s="1"/>
  <c r="O50" i="12" s="1"/>
  <c r="P50" i="12" s="1"/>
  <c r="Q50" i="12" s="1"/>
  <c r="R50" i="12" s="1"/>
  <c r="B13" i="14"/>
  <c r="B58" i="14"/>
  <c r="F96" i="12"/>
  <c r="F73" i="12"/>
  <c r="H9" i="31"/>
  <c r="G9" i="31"/>
  <c r="A34" i="14"/>
  <c r="F5" i="14"/>
  <c r="F7" i="14" s="1"/>
  <c r="DB15" i="14"/>
  <c r="BI11" i="14"/>
  <c r="F31" i="12"/>
  <c r="F119" i="12"/>
  <c r="F22" i="32"/>
  <c r="E121" i="12"/>
  <c r="G28" i="12"/>
  <c r="I21" i="32"/>
  <c r="J21" i="32" s="1"/>
  <c r="E21" i="32" s="1"/>
  <c r="AA57" i="14"/>
  <c r="D2" i="14"/>
  <c r="G96" i="12" l="1"/>
  <c r="H96" i="12" s="1"/>
  <c r="I96" i="12" s="1"/>
  <c r="J96" i="12" s="1"/>
  <c r="K96" i="12" s="1"/>
  <c r="L96" i="12" s="1"/>
  <c r="M96" i="12" s="1"/>
  <c r="N96" i="12" s="1"/>
  <c r="O96" i="12" s="1"/>
  <c r="P96" i="12" s="1"/>
  <c r="Q96" i="12" s="1"/>
  <c r="R96" i="12" s="1"/>
  <c r="S96" i="12" s="1"/>
  <c r="I8" i="31"/>
  <c r="H8" i="31"/>
  <c r="C14" i="14"/>
  <c r="I8" i="29"/>
  <c r="I18" i="29"/>
  <c r="H8" i="30"/>
  <c r="I9" i="30"/>
  <c r="I18" i="30"/>
  <c r="G73" i="12"/>
  <c r="H73" i="12" s="1"/>
  <c r="I73" i="12" s="1"/>
  <c r="J73" i="12" s="1"/>
  <c r="K73" i="12" s="1"/>
  <c r="L73" i="12" s="1"/>
  <c r="M73" i="12" s="1"/>
  <c r="N73" i="12" s="1"/>
  <c r="O73" i="12" s="1"/>
  <c r="P73" i="12" s="1"/>
  <c r="Q73" i="12" s="1"/>
  <c r="R73" i="12" s="1"/>
  <c r="S73" i="12" s="1"/>
  <c r="B59" i="14"/>
  <c r="B14" i="14"/>
  <c r="A35" i="14"/>
  <c r="G5" i="14"/>
  <c r="DB16" i="14"/>
  <c r="BJ11" i="14"/>
  <c r="S50" i="12"/>
  <c r="G31" i="12"/>
  <c r="G119" i="12"/>
  <c r="G22" i="32"/>
  <c r="F121" i="12"/>
  <c r="H28" i="12"/>
  <c r="AB57" i="14"/>
  <c r="I9" i="31" l="1"/>
  <c r="J18" i="31"/>
  <c r="L18" i="31"/>
  <c r="C15" i="14"/>
  <c r="G7" i="14"/>
  <c r="J8" i="29"/>
  <c r="J18" i="29"/>
  <c r="K18" i="30"/>
  <c r="I8" i="30"/>
  <c r="J18" i="30"/>
  <c r="B15" i="14"/>
  <c r="B60" i="14"/>
  <c r="J9" i="31"/>
  <c r="A36"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T96" i="12"/>
  <c r="T73" i="12"/>
  <c r="T50" i="12"/>
  <c r="H31" i="12"/>
  <c r="H119" i="12"/>
  <c r="H22" i="32"/>
  <c r="G121" i="12"/>
  <c r="I28" i="12"/>
  <c r="AC57" i="14"/>
  <c r="J8" i="31" l="1"/>
  <c r="L8" i="31"/>
  <c r="K18" i="31"/>
  <c r="K8" i="31"/>
  <c r="J9" i="30"/>
  <c r="C16" i="14"/>
  <c r="H7" i="14"/>
  <c r="K8" i="29"/>
  <c r="K18" i="29"/>
  <c r="K9" i="30"/>
  <c r="J8" i="30"/>
  <c r="B16" i="14"/>
  <c r="B61" i="14"/>
  <c r="K9" i="31"/>
  <c r="J28" i="12"/>
  <c r="K28" i="12" s="1"/>
  <c r="A37" i="14"/>
  <c r="I5" i="14"/>
  <c r="I7" i="14" s="1"/>
  <c r="BL11" i="14"/>
  <c r="BK12" i="14"/>
  <c r="U50" i="12"/>
  <c r="U96" i="12"/>
  <c r="U73" i="12"/>
  <c r="J31" i="12"/>
  <c r="J121" i="12" s="1"/>
  <c r="J119" i="12"/>
  <c r="I31" i="12"/>
  <c r="I119" i="12"/>
  <c r="I22" i="32"/>
  <c r="H121" i="12"/>
  <c r="AD57" i="14"/>
  <c r="N8" i="31" l="1"/>
  <c r="M18" i="31"/>
  <c r="L18" i="29"/>
  <c r="L8" i="29"/>
  <c r="L18" i="30"/>
  <c r="L8" i="30"/>
  <c r="K8" i="30"/>
  <c r="B17" i="14"/>
  <c r="B62" i="14"/>
  <c r="C8" i="14"/>
  <c r="L9" i="31"/>
  <c r="A38" i="14"/>
  <c r="J5" i="14"/>
  <c r="J7" i="14" s="1"/>
  <c r="BM11" i="14"/>
  <c r="BL12" i="14"/>
  <c r="V50" i="12"/>
  <c r="V96" i="12"/>
  <c r="V73" i="12"/>
  <c r="K31" i="12"/>
  <c r="K119" i="12"/>
  <c r="J22" i="32"/>
  <c r="E22" i="32" s="1"/>
  <c r="I121" i="12"/>
  <c r="L28" i="12"/>
  <c r="AE57" i="14"/>
  <c r="N18" i="31" l="1"/>
  <c r="M8" i="31"/>
  <c r="L9" i="30"/>
  <c r="N18" i="29"/>
  <c r="M18" i="29"/>
  <c r="M18" i="30"/>
  <c r="M9" i="30"/>
  <c r="O18" i="31"/>
  <c r="B18" i="14"/>
  <c r="B63" i="14"/>
  <c r="M9" i="31"/>
  <c r="A39" i="14"/>
  <c r="K5" i="14"/>
  <c r="K7" i="14" s="1"/>
  <c r="BN11" i="14"/>
  <c r="BM12" i="14"/>
  <c r="W50" i="12"/>
  <c r="X50" i="12" s="1"/>
  <c r="Y50" i="12" s="1"/>
  <c r="Z50" i="12" s="1"/>
  <c r="AA50" i="12" s="1"/>
  <c r="AB50" i="12" s="1"/>
  <c r="AC50" i="12" s="1"/>
  <c r="AD50" i="12" s="1"/>
  <c r="AE50" i="12" s="1"/>
  <c r="AF50" i="12" s="1"/>
  <c r="AG50" i="12" s="1"/>
  <c r="AH50" i="12" s="1"/>
  <c r="AI50" i="12" s="1"/>
  <c r="AJ50" i="12" s="1"/>
  <c r="AK50" i="12" s="1"/>
  <c r="AL50" i="12" s="1"/>
  <c r="AM50" i="12" s="1"/>
  <c r="AN50" i="12" s="1"/>
  <c r="AO50" i="12" s="1"/>
  <c r="AP50" i="12" s="1"/>
  <c r="AQ50" i="12" s="1"/>
  <c r="AR50" i="12" s="1"/>
  <c r="AS50" i="12" s="1"/>
  <c r="AT50" i="12" s="1"/>
  <c r="AU50" i="12" s="1"/>
  <c r="AV50" i="12" s="1"/>
  <c r="AW50" i="12" s="1"/>
  <c r="AX50" i="12" s="1"/>
  <c r="AY50" i="12" s="1"/>
  <c r="AZ50" i="12" s="1"/>
  <c r="BA50" i="12" s="1"/>
  <c r="BB50" i="12" s="1"/>
  <c r="BC50" i="12" s="1"/>
  <c r="BD50" i="12" s="1"/>
  <c r="BE50" i="12" s="1"/>
  <c r="BF50" i="12" s="1"/>
  <c r="BG50" i="12" s="1"/>
  <c r="BH50" i="12" s="1"/>
  <c r="BI50" i="12" s="1"/>
  <c r="BJ50" i="12" s="1"/>
  <c r="BK50" i="12" s="1"/>
  <c r="BL50" i="12" s="1"/>
  <c r="W96" i="12"/>
  <c r="X96" i="12" s="1"/>
  <c r="Y96" i="12" s="1"/>
  <c r="Z96" i="12" s="1"/>
  <c r="AA96" i="12" s="1"/>
  <c r="AB96" i="12" s="1"/>
  <c r="AC96" i="12" s="1"/>
  <c r="AD96" i="12" s="1"/>
  <c r="AE96" i="12" s="1"/>
  <c r="AF96" i="12" s="1"/>
  <c r="AG96" i="12" s="1"/>
  <c r="AH96" i="12" s="1"/>
  <c r="AI96" i="12" s="1"/>
  <c r="AJ96" i="12" s="1"/>
  <c r="AK96" i="12" s="1"/>
  <c r="AL96" i="12" s="1"/>
  <c r="AM96" i="12" s="1"/>
  <c r="AN96" i="12" s="1"/>
  <c r="AO96" i="12" s="1"/>
  <c r="AP96" i="12" s="1"/>
  <c r="AQ96" i="12" s="1"/>
  <c r="AR96" i="12" s="1"/>
  <c r="AS96" i="12" s="1"/>
  <c r="AT96" i="12" s="1"/>
  <c r="AU96" i="12" s="1"/>
  <c r="AV96" i="12" s="1"/>
  <c r="AW96" i="12" s="1"/>
  <c r="AX96" i="12" s="1"/>
  <c r="AY96" i="12" s="1"/>
  <c r="AZ96" i="12" s="1"/>
  <c r="BA96" i="12" s="1"/>
  <c r="BB96" i="12" s="1"/>
  <c r="BC96" i="12" s="1"/>
  <c r="BD96" i="12" s="1"/>
  <c r="BE96" i="12" s="1"/>
  <c r="BF96" i="12" s="1"/>
  <c r="BG96" i="12" s="1"/>
  <c r="BH96" i="12" s="1"/>
  <c r="BI96" i="12" s="1"/>
  <c r="BJ96" i="12" s="1"/>
  <c r="BK96" i="12" s="1"/>
  <c r="BL96" i="12" s="1"/>
  <c r="BM96" i="12" s="1"/>
  <c r="BN96" i="12" s="1"/>
  <c r="BO96" i="12" s="1"/>
  <c r="BP96" i="12" s="1"/>
  <c r="BQ96" i="12" s="1"/>
  <c r="BR96" i="12" s="1"/>
  <c r="BS96" i="12" s="1"/>
  <c r="BT96" i="12" s="1"/>
  <c r="BU96" i="12" s="1"/>
  <c r="BV96" i="12" s="1"/>
  <c r="BW96" i="12" s="1"/>
  <c r="BX96" i="12" s="1"/>
  <c r="BY96" i="12" s="1"/>
  <c r="BZ96" i="12" s="1"/>
  <c r="CA96" i="12" s="1"/>
  <c r="CB96" i="12" s="1"/>
  <c r="CC96" i="12" s="1"/>
  <c r="CD96" i="12" s="1"/>
  <c r="CE96" i="12" s="1"/>
  <c r="CF96" i="12" s="1"/>
  <c r="CG96" i="12" s="1"/>
  <c r="CH96" i="12" s="1"/>
  <c r="CI96" i="12" s="1"/>
  <c r="CJ96" i="12" s="1"/>
  <c r="CK96" i="12" s="1"/>
  <c r="CL96" i="12" s="1"/>
  <c r="CM96" i="12" s="1"/>
  <c r="CN96" i="12" s="1"/>
  <c r="CO96" i="12" s="1"/>
  <c r="CP96" i="12" s="1"/>
  <c r="CQ96" i="12" s="1"/>
  <c r="CR96" i="12" s="1"/>
  <c r="CS96" i="12" s="1"/>
  <c r="CT96" i="12" s="1"/>
  <c r="CU96" i="12" s="1"/>
  <c r="CV96" i="12" s="1"/>
  <c r="CW96" i="12" s="1"/>
  <c r="CX96" i="12" s="1"/>
  <c r="CY96" i="12" s="1"/>
  <c r="CZ96" i="12" s="1"/>
  <c r="W73" i="12"/>
  <c r="X73" i="12" s="1"/>
  <c r="Y73" i="12" s="1"/>
  <c r="Z73" i="12" s="1"/>
  <c r="AA73" i="12" s="1"/>
  <c r="AB73" i="12" s="1"/>
  <c r="AC73" i="12" s="1"/>
  <c r="AD73" i="12" s="1"/>
  <c r="AE73" i="12" s="1"/>
  <c r="AF73" i="12" s="1"/>
  <c r="AG73" i="12" s="1"/>
  <c r="AH73" i="12" s="1"/>
  <c r="AI73" i="12" s="1"/>
  <c r="AJ73" i="12" s="1"/>
  <c r="AK73" i="12" s="1"/>
  <c r="AL73" i="12" s="1"/>
  <c r="AM73" i="12" s="1"/>
  <c r="AN73" i="12" s="1"/>
  <c r="AO73" i="12" s="1"/>
  <c r="AP73" i="12" s="1"/>
  <c r="AQ73" i="12" s="1"/>
  <c r="AR73" i="12" s="1"/>
  <c r="AS73" i="12" s="1"/>
  <c r="AT73" i="12" s="1"/>
  <c r="AU73" i="12" s="1"/>
  <c r="AV73" i="12" s="1"/>
  <c r="AW73" i="12" s="1"/>
  <c r="AX73" i="12" s="1"/>
  <c r="AY73" i="12" s="1"/>
  <c r="AZ73" i="12" s="1"/>
  <c r="BA73" i="12" s="1"/>
  <c r="BB73" i="12" s="1"/>
  <c r="BC73" i="12" s="1"/>
  <c r="BD73" i="12" s="1"/>
  <c r="BE73" i="12" s="1"/>
  <c r="BF73" i="12" s="1"/>
  <c r="BG73" i="12" s="1"/>
  <c r="BH73" i="12" s="1"/>
  <c r="BI73" i="12" s="1"/>
  <c r="BJ73" i="12" s="1"/>
  <c r="BK73" i="12" s="1"/>
  <c r="BL73" i="12" s="1"/>
  <c r="BM73" i="12" s="1"/>
  <c r="BN73" i="12" s="1"/>
  <c r="BO73" i="12" s="1"/>
  <c r="BP73" i="12" s="1"/>
  <c r="BQ73" i="12" s="1"/>
  <c r="BR73" i="12" s="1"/>
  <c r="BS73" i="12" s="1"/>
  <c r="BT73" i="12" s="1"/>
  <c r="BU73" i="12" s="1"/>
  <c r="BV73" i="12" s="1"/>
  <c r="BW73" i="12" s="1"/>
  <c r="BX73" i="12" s="1"/>
  <c r="BY73" i="12" s="1"/>
  <c r="BZ73" i="12" s="1"/>
  <c r="CA73" i="12" s="1"/>
  <c r="CB73" i="12" s="1"/>
  <c r="CC73" i="12" s="1"/>
  <c r="CD73" i="12" s="1"/>
  <c r="CE73" i="12" s="1"/>
  <c r="CF73" i="12" s="1"/>
  <c r="CG73" i="12" s="1"/>
  <c r="CH73" i="12" s="1"/>
  <c r="CI73" i="12" s="1"/>
  <c r="CJ73" i="12" s="1"/>
  <c r="CK73" i="12" s="1"/>
  <c r="CL73" i="12" s="1"/>
  <c r="CM73" i="12" s="1"/>
  <c r="CN73" i="12" s="1"/>
  <c r="CO73" i="12" s="1"/>
  <c r="CP73" i="12" s="1"/>
  <c r="CQ73" i="12" s="1"/>
  <c r="CR73" i="12" s="1"/>
  <c r="CS73" i="12" s="1"/>
  <c r="CT73" i="12" s="1"/>
  <c r="CU73" i="12" s="1"/>
  <c r="CV73" i="12" s="1"/>
  <c r="CW73" i="12" s="1"/>
  <c r="CX73" i="12" s="1"/>
  <c r="CY73" i="12" s="1"/>
  <c r="CZ73" i="12" s="1"/>
  <c r="L31" i="12"/>
  <c r="L119" i="12"/>
  <c r="K121" i="12"/>
  <c r="M28" i="12"/>
  <c r="AF57" i="14"/>
  <c r="BM50" i="12" l="1"/>
  <c r="BN50" i="12" s="1"/>
  <c r="BO50" i="12" s="1"/>
  <c r="BP50" i="12" s="1"/>
  <c r="BQ50" i="12" s="1"/>
  <c r="BR50" i="12" s="1"/>
  <c r="BS50" i="12" s="1"/>
  <c r="BT50" i="12" s="1"/>
  <c r="BU50" i="12" s="1"/>
  <c r="BV50" i="12" s="1"/>
  <c r="BW50" i="12" s="1"/>
  <c r="BX50" i="12" s="1"/>
  <c r="BY50" i="12" s="1"/>
  <c r="BZ50" i="12" s="1"/>
  <c r="CA50" i="12" s="1"/>
  <c r="CB50" i="12" s="1"/>
  <c r="CC50" i="12" s="1"/>
  <c r="CD50" i="12" s="1"/>
  <c r="CE50" i="12" s="1"/>
  <c r="CF50" i="12" s="1"/>
  <c r="CG50" i="12" s="1"/>
  <c r="CH50" i="12" s="1"/>
  <c r="CI50" i="12" s="1"/>
  <c r="CJ50" i="12" s="1"/>
  <c r="CK50" i="12" s="1"/>
  <c r="CL50" i="12" s="1"/>
  <c r="CM50" i="12" s="1"/>
  <c r="CN50" i="12" s="1"/>
  <c r="CO50" i="12" s="1"/>
  <c r="CP50" i="12" s="1"/>
  <c r="CQ50" i="12" s="1"/>
  <c r="CR50" i="12" s="1"/>
  <c r="CS50" i="12" s="1"/>
  <c r="CT50" i="12" s="1"/>
  <c r="CU50" i="12" s="1"/>
  <c r="CV50" i="12" s="1"/>
  <c r="CW50" i="12" s="1"/>
  <c r="CX50" i="12" s="1"/>
  <c r="CY50" i="12" s="1"/>
  <c r="CZ50" i="12" s="1"/>
  <c r="DA118" i="12"/>
  <c r="M8" i="29"/>
  <c r="N8" i="29"/>
  <c r="N9" i="30"/>
  <c r="N18" i="30"/>
  <c r="O8" i="31"/>
  <c r="M8" i="30"/>
  <c r="P18" i="31"/>
  <c r="P8" i="31"/>
  <c r="Q18" i="31"/>
  <c r="B19" i="14"/>
  <c r="B64" i="14"/>
  <c r="N9" i="31"/>
  <c r="A40" i="14"/>
  <c r="L5" i="14"/>
  <c r="L7" i="14" s="1"/>
  <c r="BO11" i="14"/>
  <c r="BN12" i="14"/>
  <c r="M31" i="12"/>
  <c r="M119" i="12"/>
  <c r="L121" i="12"/>
  <c r="N28" i="12"/>
  <c r="O28" i="12" s="1"/>
  <c r="BH12" i="14"/>
  <c r="BJ12" i="14"/>
  <c r="BI12" i="14"/>
  <c r="BF12" i="14"/>
  <c r="BG12" i="14"/>
  <c r="AG57" i="14"/>
  <c r="P18" i="29" l="1"/>
  <c r="O18" i="29"/>
  <c r="O18" i="30"/>
  <c r="O9" i="30"/>
  <c r="N8" i="30"/>
  <c r="Q8" i="31"/>
  <c r="R18" i="31"/>
  <c r="B20" i="14"/>
  <c r="B65" i="14"/>
  <c r="O9" i="31"/>
  <c r="A41" i="14"/>
  <c r="M5" i="14"/>
  <c r="M7" i="14" s="1"/>
  <c r="BP11" i="14"/>
  <c r="BO12" i="14"/>
  <c r="O31" i="12"/>
  <c r="O121" i="12" s="1"/>
  <c r="O119" i="12"/>
  <c r="P28" i="12"/>
  <c r="N31" i="12"/>
  <c r="N121" i="12" s="1"/>
  <c r="N119" i="12"/>
  <c r="M121" i="12"/>
  <c r="AH57" i="14"/>
  <c r="O8" i="29" l="1"/>
  <c r="Q8" i="29"/>
  <c r="P18" i="30"/>
  <c r="P9" i="30"/>
  <c r="P8" i="30"/>
  <c r="O8" i="30"/>
  <c r="S8" i="31"/>
  <c r="R8" i="31"/>
  <c r="S18" i="31"/>
  <c r="B21" i="14"/>
  <c r="B66" i="14"/>
  <c r="P9" i="31"/>
  <c r="A42" i="14"/>
  <c r="N5" i="14"/>
  <c r="N7" i="14" s="1"/>
  <c r="BQ11" i="14"/>
  <c r="BP12" i="14"/>
  <c r="P31" i="12"/>
  <c r="P121" i="12" s="1"/>
  <c r="P119" i="12"/>
  <c r="Q28" i="12"/>
  <c r="AI57" i="14"/>
  <c r="R8" i="29" l="1"/>
  <c r="P8" i="29"/>
  <c r="Q18" i="29"/>
  <c r="R18" i="29"/>
  <c r="U18" i="31"/>
  <c r="Q18" i="30"/>
  <c r="Q9" i="30"/>
  <c r="T18" i="31"/>
  <c r="B22" i="14"/>
  <c r="B67" i="14"/>
  <c r="Q9" i="31"/>
  <c r="A43" i="14"/>
  <c r="O5" i="14"/>
  <c r="O7" i="14" s="1"/>
  <c r="BQ12" i="14"/>
  <c r="BR11" i="14"/>
  <c r="Q31" i="12"/>
  <c r="Q119" i="12"/>
  <c r="R28" i="12"/>
  <c r="AJ57" i="14"/>
  <c r="S8" i="29" l="1"/>
  <c r="S18" i="29"/>
  <c r="V18" i="31"/>
  <c r="T8" i="31"/>
  <c r="R9" i="30"/>
  <c r="R18" i="30"/>
  <c r="Q8" i="30"/>
  <c r="B23" i="14"/>
  <c r="B68" i="14"/>
  <c r="R9" i="31"/>
  <c r="A44"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1" i="12"/>
  <c r="S28" i="12"/>
  <c r="Q121" i="12"/>
  <c r="AK57" i="14"/>
  <c r="T8" i="29" l="1"/>
  <c r="T18" i="29"/>
  <c r="U8" i="31"/>
  <c r="W18" i="31"/>
  <c r="R8" i="30"/>
  <c r="S18" i="30"/>
  <c r="S9" i="30"/>
  <c r="S8" i="30"/>
  <c r="B24" i="14"/>
  <c r="B69" i="14"/>
  <c r="S9" i="31"/>
  <c r="A45" i="14"/>
  <c r="Q5" i="14"/>
  <c r="Q7" i="14" s="1"/>
  <c r="BT11" i="14"/>
  <c r="BS18" i="14"/>
  <c r="BS12" i="14"/>
  <c r="BS13" i="14"/>
  <c r="BS17" i="14"/>
  <c r="S31" i="12"/>
  <c r="T28" i="12"/>
  <c r="AL57" i="14"/>
  <c r="V18" i="29" l="1"/>
  <c r="U18" i="29"/>
  <c r="W8" i="31"/>
  <c r="V8" i="31"/>
  <c r="T18" i="30"/>
  <c r="T9" i="30"/>
  <c r="B25" i="14"/>
  <c r="B70" i="14"/>
  <c r="T9" i="31"/>
  <c r="A46" i="14"/>
  <c r="R5" i="14"/>
  <c r="R7" i="14" s="1"/>
  <c r="BT13" i="14"/>
  <c r="BT12" i="14"/>
  <c r="BT19" i="14"/>
  <c r="BT14" i="14"/>
  <c r="BU11" i="14"/>
  <c r="BT18" i="14"/>
  <c r="BT17" i="14"/>
  <c r="T31" i="12"/>
  <c r="U28" i="12"/>
  <c r="AM57" i="14"/>
  <c r="V8" i="29" l="1"/>
  <c r="U8" i="29"/>
  <c r="Y18" i="31"/>
  <c r="X18" i="31"/>
  <c r="U18" i="30"/>
  <c r="U8" i="30"/>
  <c r="T8" i="30"/>
  <c r="B26" i="14"/>
  <c r="B71" i="14"/>
  <c r="U9" i="31"/>
  <c r="A47" i="14"/>
  <c r="S5" i="14"/>
  <c r="S7" i="14" s="1"/>
  <c r="BU12" i="14"/>
  <c r="BU13" i="14"/>
  <c r="BU20" i="14"/>
  <c r="BU14" i="14"/>
  <c r="BU15" i="14"/>
  <c r="BU17" i="14"/>
  <c r="BV11" i="14"/>
  <c r="BU18" i="14"/>
  <c r="BU19" i="14"/>
  <c r="U31" i="12"/>
  <c r="V28" i="12"/>
  <c r="AN57" i="14"/>
  <c r="W18" i="29" l="1"/>
  <c r="X18" i="29"/>
  <c r="U9" i="30"/>
  <c r="Y8" i="31"/>
  <c r="X8" i="31"/>
  <c r="V18" i="30"/>
  <c r="V9" i="30"/>
  <c r="B27" i="14"/>
  <c r="B72" i="14"/>
  <c r="V9" i="31"/>
  <c r="A48"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1" i="12"/>
  <c r="W28" i="12"/>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S28" i="12" s="1"/>
  <c r="AT28" i="12" s="1"/>
  <c r="AU28" i="12" s="1"/>
  <c r="AV28" i="12" s="1"/>
  <c r="AW28" i="12" s="1"/>
  <c r="AX28" i="12" s="1"/>
  <c r="AY28" i="12" s="1"/>
  <c r="AZ28" i="12" s="1"/>
  <c r="BA28" i="12" s="1"/>
  <c r="BB28" i="12" s="1"/>
  <c r="BC28" i="12" s="1"/>
  <c r="BD28" i="12" s="1"/>
  <c r="BE28" i="12" s="1"/>
  <c r="BF28" i="12" s="1"/>
  <c r="BG28" i="12" s="1"/>
  <c r="BH28" i="12" s="1"/>
  <c r="BI28" i="12" s="1"/>
  <c r="BJ28" i="12" s="1"/>
  <c r="BK28" i="12" s="1"/>
  <c r="BL28" i="12" s="1"/>
  <c r="BM28" i="12" s="1"/>
  <c r="BN28" i="12" s="1"/>
  <c r="BO28" i="12" s="1"/>
  <c r="BP28" i="12" s="1"/>
  <c r="BQ28" i="12" s="1"/>
  <c r="BR28" i="12" s="1"/>
  <c r="BS28" i="12" s="1"/>
  <c r="BT28" i="12" s="1"/>
  <c r="BU28" i="12" s="1"/>
  <c r="BV28" i="12" s="1"/>
  <c r="BW28" i="12" s="1"/>
  <c r="BX28" i="12" s="1"/>
  <c r="BY28" i="12" s="1"/>
  <c r="BZ28" i="12" s="1"/>
  <c r="CA28" i="12" s="1"/>
  <c r="CB28" i="12" s="1"/>
  <c r="CC28" i="12" s="1"/>
  <c r="CD28" i="12" s="1"/>
  <c r="CE28" i="12" s="1"/>
  <c r="CF28" i="12" s="1"/>
  <c r="CG28" i="12" s="1"/>
  <c r="CH28" i="12" s="1"/>
  <c r="CI28" i="12" s="1"/>
  <c r="CJ28" i="12" s="1"/>
  <c r="CK28" i="12" s="1"/>
  <c r="CL28" i="12" s="1"/>
  <c r="CM28" i="12" s="1"/>
  <c r="CN28" i="12" s="1"/>
  <c r="CO28" i="12" s="1"/>
  <c r="CP28" i="12" s="1"/>
  <c r="CQ28" i="12" s="1"/>
  <c r="CR28" i="12" s="1"/>
  <c r="CS28" i="12" s="1"/>
  <c r="CT28" i="12" s="1"/>
  <c r="CU28" i="12" s="1"/>
  <c r="CV28" i="12" s="1"/>
  <c r="CW28" i="12" s="1"/>
  <c r="CX28" i="12" s="1"/>
  <c r="CY28" i="12" s="1"/>
  <c r="CZ28" i="12" s="1"/>
  <c r="AO57" i="14"/>
  <c r="AY66" i="34" l="1"/>
  <c r="AU66" i="34"/>
  <c r="AQ66" i="34"/>
  <c r="AM66" i="34"/>
  <c r="AI66" i="34"/>
  <c r="AE66" i="34"/>
  <c r="AA66" i="34"/>
  <c r="W66" i="34"/>
  <c r="S66" i="34"/>
  <c r="O66" i="34"/>
  <c r="AX66" i="34"/>
  <c r="AT66" i="34"/>
  <c r="AP66" i="34"/>
  <c r="AL66" i="34"/>
  <c r="AH66" i="34"/>
  <c r="AD66" i="34"/>
  <c r="Z66" i="34"/>
  <c r="V66" i="34"/>
  <c r="R66" i="34"/>
  <c r="N66" i="34"/>
  <c r="AR66" i="34"/>
  <c r="AJ66" i="34"/>
  <c r="AB66" i="34"/>
  <c r="T66" i="34"/>
  <c r="L66" i="34"/>
  <c r="AS66" i="34"/>
  <c r="U66" i="34"/>
  <c r="AW66" i="34"/>
  <c r="AO66" i="34"/>
  <c r="AG66" i="34"/>
  <c r="Y66" i="34"/>
  <c r="Q66" i="34"/>
  <c r="AC66" i="34"/>
  <c r="AV66" i="34"/>
  <c r="AN66" i="34"/>
  <c r="AF66" i="34"/>
  <c r="X66" i="34"/>
  <c r="P66" i="34"/>
  <c r="AK66" i="34"/>
  <c r="M66" i="34"/>
  <c r="AY68" i="34"/>
  <c r="AU68" i="34"/>
  <c r="AQ68" i="34"/>
  <c r="AM68" i="34"/>
  <c r="AI68" i="34"/>
  <c r="AE68" i="34"/>
  <c r="AA68" i="34"/>
  <c r="W68" i="34"/>
  <c r="S68" i="34"/>
  <c r="O68" i="34"/>
  <c r="AX68" i="34"/>
  <c r="AT68" i="34"/>
  <c r="AP68" i="34"/>
  <c r="AL68" i="34"/>
  <c r="AH68" i="34"/>
  <c r="AD68" i="34"/>
  <c r="Z68" i="34"/>
  <c r="V68" i="34"/>
  <c r="R68" i="34"/>
  <c r="N68" i="34"/>
  <c r="BA68" i="34"/>
  <c r="AW68" i="34"/>
  <c r="AS68" i="34"/>
  <c r="AO68" i="34"/>
  <c r="AK68" i="34"/>
  <c r="AG68" i="34"/>
  <c r="AC68" i="34"/>
  <c r="Y68" i="34"/>
  <c r="U68" i="34"/>
  <c r="Q68" i="34"/>
  <c r="AV68" i="34"/>
  <c r="AF68" i="34"/>
  <c r="P68" i="34"/>
  <c r="AR68" i="34"/>
  <c r="AB68" i="34"/>
  <c r="AZ68" i="34"/>
  <c r="T68" i="34"/>
  <c r="AN68" i="34"/>
  <c r="X68" i="34"/>
  <c r="AJ68" i="34"/>
  <c r="AY67" i="34"/>
  <c r="AU67" i="34"/>
  <c r="AQ67" i="34"/>
  <c r="AM67" i="34"/>
  <c r="AI67" i="34"/>
  <c r="AE67" i="34"/>
  <c r="AA67" i="34"/>
  <c r="W67" i="34"/>
  <c r="S67" i="34"/>
  <c r="O67" i="34"/>
  <c r="AX67" i="34"/>
  <c r="AT67" i="34"/>
  <c r="AP67" i="34"/>
  <c r="AL67" i="34"/>
  <c r="AH67" i="34"/>
  <c r="AD67" i="34"/>
  <c r="Z67" i="34"/>
  <c r="V67" i="34"/>
  <c r="R67" i="34"/>
  <c r="N67" i="34"/>
  <c r="AW67" i="34"/>
  <c r="AS67" i="34"/>
  <c r="AO67" i="34"/>
  <c r="AK67" i="34"/>
  <c r="AG67" i="34"/>
  <c r="AC67" i="34"/>
  <c r="Y67" i="34"/>
  <c r="U67" i="34"/>
  <c r="Q67" i="34"/>
  <c r="AN67" i="34"/>
  <c r="X67" i="34"/>
  <c r="AR67" i="34"/>
  <c r="AZ67" i="34"/>
  <c r="AJ67" i="34"/>
  <c r="T67" i="34"/>
  <c r="M67" i="34"/>
  <c r="AV67" i="34"/>
  <c r="AF67" i="34"/>
  <c r="P67" i="34"/>
  <c r="AB67" i="34"/>
  <c r="AY69" i="34"/>
  <c r="AU69" i="34"/>
  <c r="AQ69" i="34"/>
  <c r="AM69" i="34"/>
  <c r="AI69" i="34"/>
  <c r="AE69" i="34"/>
  <c r="AA69" i="34"/>
  <c r="W69" i="34"/>
  <c r="S69" i="34"/>
  <c r="O69" i="34"/>
  <c r="BB69" i="34"/>
  <c r="AX69" i="34"/>
  <c r="AT69" i="34"/>
  <c r="AP69" i="34"/>
  <c r="AL69" i="34"/>
  <c r="AH69" i="34"/>
  <c r="AD69" i="34"/>
  <c r="Z69" i="34"/>
  <c r="V69" i="34"/>
  <c r="R69" i="34"/>
  <c r="BA69" i="34"/>
  <c r="AW69" i="34"/>
  <c r="AS69" i="34"/>
  <c r="AO69" i="34"/>
  <c r="AK69" i="34"/>
  <c r="AG69" i="34"/>
  <c r="AC69" i="34"/>
  <c r="Y69" i="34"/>
  <c r="U69" i="34"/>
  <c r="Q69" i="34"/>
  <c r="AN69" i="34"/>
  <c r="X69" i="34"/>
  <c r="AB69" i="34"/>
  <c r="AZ69" i="34"/>
  <c r="AJ69" i="34"/>
  <c r="T69" i="34"/>
  <c r="AR69" i="34"/>
  <c r="AV69" i="34"/>
  <c r="AF69" i="34"/>
  <c r="P69" i="34"/>
  <c r="AU65" i="34"/>
  <c r="AQ65" i="34"/>
  <c r="AM65" i="34"/>
  <c r="AI65" i="34"/>
  <c r="AX65" i="34"/>
  <c r="AT65" i="34"/>
  <c r="AP65" i="34"/>
  <c r="AL65" i="34"/>
  <c r="AH65" i="34"/>
  <c r="AD65" i="34"/>
  <c r="Z65" i="34"/>
  <c r="V65" i="34"/>
  <c r="R65" i="34"/>
  <c r="N65" i="34"/>
  <c r="AR65" i="34"/>
  <c r="AJ65" i="34"/>
  <c r="AC65" i="34"/>
  <c r="X65" i="34"/>
  <c r="S65" i="34"/>
  <c r="M65" i="34"/>
  <c r="AK65" i="34"/>
  <c r="T65" i="34"/>
  <c r="AW65" i="34"/>
  <c r="AO65" i="34"/>
  <c r="AG65" i="34"/>
  <c r="AB65" i="34"/>
  <c r="W65" i="34"/>
  <c r="Q65" i="34"/>
  <c r="L65" i="34"/>
  <c r="AS65" i="34"/>
  <c r="AE65" i="34"/>
  <c r="O65" i="34"/>
  <c r="AV65" i="34"/>
  <c r="AN65" i="34"/>
  <c r="AF65" i="34"/>
  <c r="AA65" i="34"/>
  <c r="U65" i="34"/>
  <c r="P65" i="34"/>
  <c r="K65" i="34"/>
  <c r="Y65" i="34"/>
  <c r="W8" i="29"/>
  <c r="Y18" i="29"/>
  <c r="Z18" i="31"/>
  <c r="Z8" i="31"/>
  <c r="W18" i="30"/>
  <c r="W8" i="30"/>
  <c r="V8" i="30"/>
  <c r="B28" i="14"/>
  <c r="B73" i="14"/>
  <c r="W9" i="31"/>
  <c r="A49"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C20" i="31" s="1"/>
  <c r="C32" i="31"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1" i="12"/>
  <c r="AP57" i="14"/>
  <c r="E14" i="32" l="1"/>
  <c r="K22" i="32"/>
  <c r="CU8" i="18"/>
  <c r="CX8" i="18"/>
  <c r="CV8" i="18"/>
  <c r="CW8" i="18"/>
  <c r="CT8" i="18"/>
  <c r="CR8" i="18"/>
  <c r="CS8" i="18"/>
  <c r="AJ61" i="34"/>
  <c r="T61" i="34"/>
  <c r="AT61" i="34"/>
  <c r="S61" i="34"/>
  <c r="R61" i="34"/>
  <c r="Q61" i="34"/>
  <c r="P61" i="34"/>
  <c r="AC61" i="34"/>
  <c r="M61" i="34"/>
  <c r="L61" i="34"/>
  <c r="AN61" i="34"/>
  <c r="AM61" i="34"/>
  <c r="AK61" i="34"/>
  <c r="U61" i="34"/>
  <c r="G61" i="34"/>
  <c r="AR61" i="34"/>
  <c r="AE61" i="34"/>
  <c r="AD61" i="34"/>
  <c r="AB61" i="34"/>
  <c r="W61" i="34"/>
  <c r="AL61" i="34"/>
  <c r="V61" i="34"/>
  <c r="AP61" i="34"/>
  <c r="O61" i="34"/>
  <c r="AA61" i="34"/>
  <c r="Y61" i="34"/>
  <c r="AQ61" i="34"/>
  <c r="AO61" i="34"/>
  <c r="N61" i="34"/>
  <c r="AI61" i="34"/>
  <c r="AH61" i="34"/>
  <c r="AG61" i="34"/>
  <c r="AF61" i="34"/>
  <c r="AS61" i="34"/>
  <c r="X61" i="34"/>
  <c r="H61" i="34"/>
  <c r="J61" i="34"/>
  <c r="K61" i="34"/>
  <c r="Z61" i="34"/>
  <c r="I61" i="34"/>
  <c r="M60" i="34"/>
  <c r="V60" i="34"/>
  <c r="AJ60" i="34"/>
  <c r="S60" i="34"/>
  <c r="AH60" i="34"/>
  <c r="AG60" i="34"/>
  <c r="AF60" i="34"/>
  <c r="AO60" i="34"/>
  <c r="AM60" i="34"/>
  <c r="AR60" i="34"/>
  <c r="Z60" i="34"/>
  <c r="Y60" i="34"/>
  <c r="H60" i="34"/>
  <c r="W60" i="34"/>
  <c r="AP60" i="34"/>
  <c r="AE60" i="34"/>
  <c r="L60" i="34"/>
  <c r="T60" i="34"/>
  <c r="AS60" i="34"/>
  <c r="R60" i="34"/>
  <c r="Q60" i="34"/>
  <c r="O60" i="34"/>
  <c r="AA60" i="34"/>
  <c r="AL60" i="34"/>
  <c r="AK60" i="34"/>
  <c r="U60" i="34"/>
  <c r="AI60" i="34"/>
  <c r="F60" i="34"/>
  <c r="P60" i="34"/>
  <c r="AQ60" i="34"/>
  <c r="AD60" i="34"/>
  <c r="N60" i="34"/>
  <c r="AC60" i="34"/>
  <c r="AB60" i="34"/>
  <c r="K60" i="34"/>
  <c r="J60" i="34"/>
  <c r="AN60" i="34"/>
  <c r="I60" i="34"/>
  <c r="G60" i="34"/>
  <c r="X60" i="34"/>
  <c r="T59" i="34"/>
  <c r="Q59" i="34"/>
  <c r="O59" i="34"/>
  <c r="AP59" i="34"/>
  <c r="AC59" i="34"/>
  <c r="AA59" i="34"/>
  <c r="H59" i="34"/>
  <c r="AK59" i="34"/>
  <c r="AJ59" i="34"/>
  <c r="AI59" i="34"/>
  <c r="AH59" i="34"/>
  <c r="R59" i="34"/>
  <c r="E59" i="34"/>
  <c r="AR59" i="34"/>
  <c r="AF59" i="34"/>
  <c r="P59" i="34"/>
  <c r="M59" i="34"/>
  <c r="K59" i="34"/>
  <c r="J59" i="34"/>
  <c r="L59" i="34"/>
  <c r="U59" i="34"/>
  <c r="S59" i="34"/>
  <c r="AG59" i="34"/>
  <c r="AD59" i="34"/>
  <c r="AB59" i="34"/>
  <c r="Y59" i="34"/>
  <c r="I59" i="34"/>
  <c r="X59" i="34"/>
  <c r="W59" i="34"/>
  <c r="V59" i="34"/>
  <c r="F59" i="34"/>
  <c r="AO59" i="34"/>
  <c r="AE59" i="34"/>
  <c r="N59" i="34"/>
  <c r="AN59" i="34"/>
  <c r="Z59" i="34"/>
  <c r="AL59" i="34"/>
  <c r="G59" i="34"/>
  <c r="AQ59" i="34"/>
  <c r="AM59" i="34"/>
  <c r="O62" i="34"/>
  <c r="W62" i="34"/>
  <c r="AG62" i="34"/>
  <c r="AQ62" i="34"/>
  <c r="P62" i="34"/>
  <c r="AA62" i="34"/>
  <c r="Z62" i="34"/>
  <c r="I62" i="34"/>
  <c r="AP62" i="34"/>
  <c r="X62" i="34"/>
  <c r="AJ62" i="34"/>
  <c r="T62" i="34"/>
  <c r="AI62" i="34"/>
  <c r="AH62" i="34"/>
  <c r="R62" i="34"/>
  <c r="Q62" i="34"/>
  <c r="AF62" i="34"/>
  <c r="AD62" i="34"/>
  <c r="AN62" i="34"/>
  <c r="AL62" i="34"/>
  <c r="AK62" i="34"/>
  <c r="H62" i="34"/>
  <c r="AU62" i="34"/>
  <c r="S62" i="34"/>
  <c r="AS62" i="34"/>
  <c r="N62" i="34"/>
  <c r="AC62" i="34"/>
  <c r="AO62" i="34"/>
  <c r="AT62" i="34"/>
  <c r="AM62" i="34"/>
  <c r="V62" i="34"/>
  <c r="U62" i="34"/>
  <c r="AE62" i="34"/>
  <c r="M62" i="34"/>
  <c r="K62" i="34"/>
  <c r="AB62" i="34"/>
  <c r="L62" i="34"/>
  <c r="Y62" i="34"/>
  <c r="J62" i="34"/>
  <c r="AR62" i="34"/>
  <c r="AJ58" i="34"/>
  <c r="AI58" i="34"/>
  <c r="R58" i="34"/>
  <c r="D58" i="34"/>
  <c r="AA58" i="34"/>
  <c r="Y58" i="34"/>
  <c r="H58" i="34"/>
  <c r="U58" i="34"/>
  <c r="K58" i="34"/>
  <c r="S58" i="34"/>
  <c r="AC58" i="34"/>
  <c r="AM58" i="34"/>
  <c r="Q58" i="34"/>
  <c r="AE58" i="34"/>
  <c r="AD58" i="34"/>
  <c r="N58" i="34"/>
  <c r="M58" i="34"/>
  <c r="AB58" i="34"/>
  <c r="L58" i="34"/>
  <c r="Z58" i="34"/>
  <c r="I58" i="34"/>
  <c r="G58" i="34"/>
  <c r="F58" i="34"/>
  <c r="T58" i="34"/>
  <c r="AH58" i="34"/>
  <c r="AG58" i="34"/>
  <c r="AQ58" i="34"/>
  <c r="AF58" i="34"/>
  <c r="P58" i="34"/>
  <c r="O58" i="34"/>
  <c r="AO58" i="34"/>
  <c r="J58" i="34"/>
  <c r="V58" i="34"/>
  <c r="AL58" i="34"/>
  <c r="AK58" i="34"/>
  <c r="AN58" i="34"/>
  <c r="X58" i="34"/>
  <c r="W58" i="34"/>
  <c r="AP58" i="34"/>
  <c r="E58" i="34"/>
  <c r="CZ65" i="34"/>
  <c r="AT64" i="34"/>
  <c r="AP64" i="34"/>
  <c r="AL64" i="34"/>
  <c r="AH64" i="34"/>
  <c r="AD64" i="34"/>
  <c r="Z64" i="34"/>
  <c r="V64" i="34"/>
  <c r="R64" i="34"/>
  <c r="N64" i="34"/>
  <c r="AV64" i="34"/>
  <c r="AQ64" i="34"/>
  <c r="AK64" i="34"/>
  <c r="AF64" i="34"/>
  <c r="AA64" i="34"/>
  <c r="U64" i="34"/>
  <c r="P64" i="34"/>
  <c r="K64" i="34"/>
  <c r="AR64" i="34"/>
  <c r="W64" i="34"/>
  <c r="AU64" i="34"/>
  <c r="AO64" i="34"/>
  <c r="AJ64" i="34"/>
  <c r="AE64" i="34"/>
  <c r="Y64" i="34"/>
  <c r="T64" i="34"/>
  <c r="O64" i="34"/>
  <c r="J64" i="34"/>
  <c r="AM64" i="34"/>
  <c r="AG64" i="34"/>
  <c r="Q64" i="34"/>
  <c r="L64" i="34"/>
  <c r="AS64" i="34"/>
  <c r="AN64" i="34"/>
  <c r="AI64" i="34"/>
  <c r="AC64" i="34"/>
  <c r="X64" i="34"/>
  <c r="S64" i="34"/>
  <c r="M64" i="34"/>
  <c r="AW64" i="34"/>
  <c r="AB64" i="34"/>
  <c r="CZ67" i="34"/>
  <c r="CZ68" i="34"/>
  <c r="CZ69" i="34"/>
  <c r="AU63" i="34"/>
  <c r="AQ63" i="34"/>
  <c r="AM63" i="34"/>
  <c r="AI63" i="34"/>
  <c r="AE63" i="34"/>
  <c r="AA63" i="34"/>
  <c r="W63" i="34"/>
  <c r="S63" i="34"/>
  <c r="O63" i="34"/>
  <c r="K63" i="34"/>
  <c r="AV63" i="34"/>
  <c r="AJ63" i="34"/>
  <c r="P63" i="34"/>
  <c r="AT63" i="34"/>
  <c r="AP63" i="34"/>
  <c r="AL63" i="34"/>
  <c r="AH63" i="34"/>
  <c r="AD63" i="34"/>
  <c r="Z63" i="34"/>
  <c r="V63" i="34"/>
  <c r="R63" i="34"/>
  <c r="N63" i="34"/>
  <c r="J63" i="34"/>
  <c r="AN63" i="34"/>
  <c r="AB63" i="34"/>
  <c r="X63" i="34"/>
  <c r="L63" i="34"/>
  <c r="AS63" i="34"/>
  <c r="AO63" i="34"/>
  <c r="AK63" i="34"/>
  <c r="AG63" i="34"/>
  <c r="AC63" i="34"/>
  <c r="Y63" i="34"/>
  <c r="U63" i="34"/>
  <c r="Q63" i="34"/>
  <c r="M63" i="34"/>
  <c r="I63" i="34"/>
  <c r="AR63" i="34"/>
  <c r="AF63" i="34"/>
  <c r="T63" i="34"/>
  <c r="CZ66" i="34"/>
  <c r="Z18" i="29"/>
  <c r="X8" i="29"/>
  <c r="W9" i="30"/>
  <c r="AA8" i="31"/>
  <c r="AA18" i="31"/>
  <c r="X18" i="30"/>
  <c r="X8" i="30"/>
  <c r="B29" i="14"/>
  <c r="B74" i="14"/>
  <c r="X9" i="31"/>
  <c r="A50" i="14"/>
  <c r="V5" i="14"/>
  <c r="V7" i="14" s="1"/>
  <c r="C10" i="31"/>
  <c r="CZ12" i="34"/>
  <c r="F53" i="34"/>
  <c r="E20" i="31" s="1"/>
  <c r="E32" i="31" s="1"/>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P20" i="31" s="1"/>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J20" i="31" s="1"/>
  <c r="BR26" i="34"/>
  <c r="BV26" i="34"/>
  <c r="BM26" i="34"/>
  <c r="BL26" i="34"/>
  <c r="BN26" i="34"/>
  <c r="BW26" i="34"/>
  <c r="BX26" i="34"/>
  <c r="BZ26" i="34"/>
  <c r="BY26" i="34"/>
  <c r="BT26" i="34"/>
  <c r="BU26" i="34"/>
  <c r="C72" i="34"/>
  <c r="BS26" i="34"/>
  <c r="BQ26" i="34"/>
  <c r="BO26" i="34"/>
  <c r="BP26" i="34"/>
  <c r="H53" i="34"/>
  <c r="G20" i="31" s="1"/>
  <c r="M53" i="34"/>
  <c r="L20" i="31" s="1"/>
  <c r="CZ15" i="34"/>
  <c r="L53" i="34"/>
  <c r="K20" i="31" s="1"/>
  <c r="O53" i="34"/>
  <c r="N20" i="31" s="1"/>
  <c r="I53" i="34"/>
  <c r="H20" i="31" s="1"/>
  <c r="N53" i="34"/>
  <c r="M20" i="31" s="1"/>
  <c r="J53" i="34"/>
  <c r="I20" i="31" s="1"/>
  <c r="G53" i="34"/>
  <c r="F20" i="31" s="1"/>
  <c r="F32" i="31" s="1"/>
  <c r="CZ16" i="34"/>
  <c r="CZ13" i="34"/>
  <c r="E53" i="34"/>
  <c r="D20" i="31" s="1"/>
  <c r="D32" i="31" s="1"/>
  <c r="CZ14" i="34"/>
  <c r="CZ17" i="34"/>
  <c r="CZ18" i="34"/>
  <c r="BX15" i="14"/>
  <c r="BX14" i="14"/>
  <c r="BX23" i="14"/>
  <c r="BX19" i="14"/>
  <c r="BX20" i="14"/>
  <c r="BY11" i="14"/>
  <c r="BX13" i="14"/>
  <c r="BX12" i="14"/>
  <c r="BX21" i="14"/>
  <c r="BX22" i="14"/>
  <c r="BX17" i="14"/>
  <c r="BX16" i="14"/>
  <c r="BX18" i="14"/>
  <c r="AQ57" i="14"/>
  <c r="CZ26" i="34" l="1"/>
  <c r="CZ31" i="34"/>
  <c r="CZ24" i="34"/>
  <c r="CZ25" i="34"/>
  <c r="CZ27" i="34"/>
  <c r="CZ28" i="34"/>
  <c r="CZ30" i="34"/>
  <c r="CZ58" i="34"/>
  <c r="CZ60" i="34"/>
  <c r="CZ61" i="34"/>
  <c r="CZ62" i="34"/>
  <c r="CZ59" i="34"/>
  <c r="BC70" i="34"/>
  <c r="AY70" i="34"/>
  <c r="AU70" i="34"/>
  <c r="AQ70" i="34"/>
  <c r="AM70" i="34"/>
  <c r="AI70" i="34"/>
  <c r="AE70" i="34"/>
  <c r="AA70" i="34"/>
  <c r="W70" i="34"/>
  <c r="S70" i="34"/>
  <c r="BB70" i="34"/>
  <c r="AX70" i="34"/>
  <c r="AT70" i="34"/>
  <c r="AP70" i="34"/>
  <c r="AL70" i="34"/>
  <c r="AH70" i="34"/>
  <c r="AD70" i="34"/>
  <c r="Z70" i="34"/>
  <c r="V70" i="34"/>
  <c r="R70" i="34"/>
  <c r="BA70" i="34"/>
  <c r="AW70" i="34"/>
  <c r="AS70" i="34"/>
  <c r="AO70" i="34"/>
  <c r="AK70" i="34"/>
  <c r="AG70" i="34"/>
  <c r="AC70" i="34"/>
  <c r="Y70" i="34"/>
  <c r="U70" i="34"/>
  <c r="Q70" i="34"/>
  <c r="AV70" i="34"/>
  <c r="AF70" i="34"/>
  <c r="P70" i="34"/>
  <c r="AJ70" i="34"/>
  <c r="AR70" i="34"/>
  <c r="AB70" i="34"/>
  <c r="AZ70" i="34"/>
  <c r="AN70" i="34"/>
  <c r="X70" i="34"/>
  <c r="T70" i="34"/>
  <c r="CZ63" i="34"/>
  <c r="BC72" i="34"/>
  <c r="AY72" i="34"/>
  <c r="AU72" i="34"/>
  <c r="AQ72" i="34"/>
  <c r="AM72" i="34"/>
  <c r="AI72" i="34"/>
  <c r="AE72" i="34"/>
  <c r="AA72" i="34"/>
  <c r="W72" i="34"/>
  <c r="S72" i="34"/>
  <c r="BB72" i="34"/>
  <c r="AX72" i="34"/>
  <c r="AT72" i="34"/>
  <c r="AP72" i="34"/>
  <c r="AL72" i="34"/>
  <c r="AH72" i="34"/>
  <c r="AD72" i="34"/>
  <c r="Z72" i="34"/>
  <c r="V72" i="34"/>
  <c r="R72" i="34"/>
  <c r="BE72" i="34"/>
  <c r="BA72" i="34"/>
  <c r="AW72" i="34"/>
  <c r="AS72" i="34"/>
  <c r="AO72" i="34"/>
  <c r="AK72" i="34"/>
  <c r="AG72" i="34"/>
  <c r="AC72" i="34"/>
  <c r="Y72" i="34"/>
  <c r="U72" i="34"/>
  <c r="AV72" i="34"/>
  <c r="AF72" i="34"/>
  <c r="AR72" i="34"/>
  <c r="AB72" i="34"/>
  <c r="AZ72" i="34"/>
  <c r="T72" i="34"/>
  <c r="BD72" i="34"/>
  <c r="AN72" i="34"/>
  <c r="X72" i="34"/>
  <c r="AJ72" i="34"/>
  <c r="BG76" i="34"/>
  <c r="BC76" i="34"/>
  <c r="AY76" i="34"/>
  <c r="AU76" i="34"/>
  <c r="AQ76" i="34"/>
  <c r="AM76" i="34"/>
  <c r="AI76" i="34"/>
  <c r="AE76" i="34"/>
  <c r="AA76" i="34"/>
  <c r="W76" i="34"/>
  <c r="BF76" i="34"/>
  <c r="BB76" i="34"/>
  <c r="AX76" i="34"/>
  <c r="AT76" i="34"/>
  <c r="AP76" i="34"/>
  <c r="AL76" i="34"/>
  <c r="AH76" i="34"/>
  <c r="AD76" i="34"/>
  <c r="Z76" i="34"/>
  <c r="V76" i="34"/>
  <c r="BI76" i="34"/>
  <c r="BE76" i="34"/>
  <c r="BA76" i="34"/>
  <c r="AW76" i="34"/>
  <c r="AS76" i="34"/>
  <c r="AO76" i="34"/>
  <c r="AK76" i="34"/>
  <c r="AG76" i="34"/>
  <c r="AC76" i="34"/>
  <c r="Y76" i="34"/>
  <c r="AV76" i="34"/>
  <c r="AF76" i="34"/>
  <c r="AZ76" i="34"/>
  <c r="BH76" i="34"/>
  <c r="AR76" i="34"/>
  <c r="AB76" i="34"/>
  <c r="AJ76" i="34"/>
  <c r="BD76" i="34"/>
  <c r="AN76" i="34"/>
  <c r="X76" i="34"/>
  <c r="CZ64" i="34"/>
  <c r="BC73" i="34"/>
  <c r="AY73" i="34"/>
  <c r="AU73" i="34"/>
  <c r="AQ73" i="34"/>
  <c r="AM73" i="34"/>
  <c r="AI73" i="34"/>
  <c r="AE73" i="34"/>
  <c r="AA73" i="34"/>
  <c r="W73" i="34"/>
  <c r="S73" i="34"/>
  <c r="BF73" i="34"/>
  <c r="BB73" i="34"/>
  <c r="AX73" i="34"/>
  <c r="AT73" i="34"/>
  <c r="AP73" i="34"/>
  <c r="AL73" i="34"/>
  <c r="AH73" i="34"/>
  <c r="AD73" i="34"/>
  <c r="Z73" i="34"/>
  <c r="V73" i="34"/>
  <c r="BE73" i="34"/>
  <c r="BA73" i="34"/>
  <c r="AW73" i="34"/>
  <c r="AS73" i="34"/>
  <c r="AO73" i="34"/>
  <c r="AK73" i="34"/>
  <c r="AG73" i="34"/>
  <c r="AC73" i="34"/>
  <c r="Y73" i="34"/>
  <c r="U73" i="34"/>
  <c r="BD73" i="34"/>
  <c r="AN73" i="34"/>
  <c r="X73" i="34"/>
  <c r="AB73" i="34"/>
  <c r="AZ73" i="34"/>
  <c r="AJ73" i="34"/>
  <c r="T73" i="34"/>
  <c r="AR73" i="34"/>
  <c r="AV73" i="34"/>
  <c r="AF73" i="34"/>
  <c r="BC71" i="34"/>
  <c r="AY71" i="34"/>
  <c r="AU71" i="34"/>
  <c r="AQ71" i="34"/>
  <c r="AM71" i="34"/>
  <c r="AI71" i="34"/>
  <c r="AE71" i="34"/>
  <c r="AA71" i="34"/>
  <c r="W71" i="34"/>
  <c r="S71" i="34"/>
  <c r="BB71" i="34"/>
  <c r="AX71" i="34"/>
  <c r="AT71" i="34"/>
  <c r="AP71" i="34"/>
  <c r="AL71" i="34"/>
  <c r="AH71" i="34"/>
  <c r="AD71" i="34"/>
  <c r="Z71" i="34"/>
  <c r="V71" i="34"/>
  <c r="R71" i="34"/>
  <c r="BA71" i="34"/>
  <c r="AW71" i="34"/>
  <c r="AS71" i="34"/>
  <c r="AO71" i="34"/>
  <c r="AK71" i="34"/>
  <c r="AG71" i="34"/>
  <c r="AC71" i="34"/>
  <c r="Y71" i="34"/>
  <c r="U71" i="34"/>
  <c r="Q71" i="34"/>
  <c r="BD71" i="34"/>
  <c r="AN71" i="34"/>
  <c r="X71" i="34"/>
  <c r="AR71" i="34"/>
  <c r="AZ71" i="34"/>
  <c r="AJ71" i="34"/>
  <c r="T71" i="34"/>
  <c r="AV71" i="34"/>
  <c r="AF71" i="34"/>
  <c r="AB71" i="34"/>
  <c r="BJ77" i="34"/>
  <c r="BF77" i="34"/>
  <c r="BB77" i="34"/>
  <c r="AX77" i="34"/>
  <c r="AT77" i="34"/>
  <c r="BG77" i="34"/>
  <c r="BA77" i="34"/>
  <c r="AV77" i="34"/>
  <c r="AQ77" i="34"/>
  <c r="AM77" i="34"/>
  <c r="AI77" i="34"/>
  <c r="AE77" i="34"/>
  <c r="AA77" i="34"/>
  <c r="W77" i="34"/>
  <c r="BE77" i="34"/>
  <c r="AZ77" i="34"/>
  <c r="AU77" i="34"/>
  <c r="AP77" i="34"/>
  <c r="AL77" i="34"/>
  <c r="AH77" i="34"/>
  <c r="AD77" i="34"/>
  <c r="Z77" i="34"/>
  <c r="BI77" i="34"/>
  <c r="BD77" i="34"/>
  <c r="AY77" i="34"/>
  <c r="AS77" i="34"/>
  <c r="AO77" i="34"/>
  <c r="AK77" i="34"/>
  <c r="AG77" i="34"/>
  <c r="AC77" i="34"/>
  <c r="Y77" i="34"/>
  <c r="BH77" i="34"/>
  <c r="AN77" i="34"/>
  <c r="X77" i="34"/>
  <c r="BC77" i="34"/>
  <c r="AJ77" i="34"/>
  <c r="AR77" i="34"/>
  <c r="AW77" i="34"/>
  <c r="AF77" i="34"/>
  <c r="AB77" i="34"/>
  <c r="BG74" i="34"/>
  <c r="BC74" i="34"/>
  <c r="AY74" i="34"/>
  <c r="AU74" i="34"/>
  <c r="AQ74" i="34"/>
  <c r="AM74" i="34"/>
  <c r="AI74" i="34"/>
  <c r="AE74" i="34"/>
  <c r="AA74" i="34"/>
  <c r="W74" i="34"/>
  <c r="BF74" i="34"/>
  <c r="BB74" i="34"/>
  <c r="AX74" i="34"/>
  <c r="AT74" i="34"/>
  <c r="AP74" i="34"/>
  <c r="AL74" i="34"/>
  <c r="AH74" i="34"/>
  <c r="AD74" i="34"/>
  <c r="Z74" i="34"/>
  <c r="V74" i="34"/>
  <c r="BE74" i="34"/>
  <c r="BA74" i="34"/>
  <c r="AW74" i="34"/>
  <c r="AS74" i="34"/>
  <c r="AO74" i="34"/>
  <c r="AK74" i="34"/>
  <c r="AG74" i="34"/>
  <c r="AC74" i="34"/>
  <c r="Y74" i="34"/>
  <c r="U74" i="34"/>
  <c r="AV74" i="34"/>
  <c r="AF74" i="34"/>
  <c r="T74" i="34"/>
  <c r="AR74" i="34"/>
  <c r="AB74" i="34"/>
  <c r="AZ74" i="34"/>
  <c r="BD74" i="34"/>
  <c r="AN74" i="34"/>
  <c r="X74" i="34"/>
  <c r="AJ74" i="34"/>
  <c r="Z8" i="29"/>
  <c r="Y8" i="29"/>
  <c r="X9" i="30"/>
  <c r="AB18" i="31"/>
  <c r="Y9" i="30"/>
  <c r="Y18" i="30"/>
  <c r="B30" i="14"/>
  <c r="B75" i="14"/>
  <c r="Y9" i="31"/>
  <c r="BK15" i="35"/>
  <c r="A51" i="14"/>
  <c r="G32" i="31"/>
  <c r="W5" i="14"/>
  <c r="W7" i="14" s="1"/>
  <c r="D98" i="34"/>
  <c r="C11" i="31" s="1"/>
  <c r="C19" i="31"/>
  <c r="C21" i="31" s="1"/>
  <c r="BY29" i="34"/>
  <c r="BU29" i="34"/>
  <c r="BX29" i="34"/>
  <c r="CA29" i="34"/>
  <c r="W53" i="34"/>
  <c r="V20" i="31" s="1"/>
  <c r="U53" i="34"/>
  <c r="T20" i="31" s="1"/>
  <c r="BZ29" i="34"/>
  <c r="BS29" i="34"/>
  <c r="CC29" i="34"/>
  <c r="BO29" i="34"/>
  <c r="V53" i="34"/>
  <c r="U20" i="31" s="1"/>
  <c r="BW29" i="34"/>
  <c r="BQ29" i="34"/>
  <c r="BT29" i="34"/>
  <c r="BN29" i="34"/>
  <c r="C75" i="34"/>
  <c r="CB29" i="34"/>
  <c r="BM29" i="34"/>
  <c r="BV29" i="34"/>
  <c r="BP29" i="34"/>
  <c r="BL29" i="34"/>
  <c r="BR29" i="34"/>
  <c r="P53" i="34"/>
  <c r="O20" i="31" s="1"/>
  <c r="T53" i="34"/>
  <c r="S20" i="31" s="1"/>
  <c r="R53" i="34"/>
  <c r="Q20" i="31" s="1"/>
  <c r="S53" i="34"/>
  <c r="R20" i="31" s="1"/>
  <c r="H98" i="34"/>
  <c r="F98" i="34"/>
  <c r="M98" i="34"/>
  <c r="N98" i="34"/>
  <c r="L98" i="34"/>
  <c r="J98" i="34"/>
  <c r="O98" i="34"/>
  <c r="I98" i="34"/>
  <c r="E98" i="34"/>
  <c r="K98" i="34"/>
  <c r="G98" i="34"/>
  <c r="D10" i="31"/>
  <c r="BZ11" i="14"/>
  <c r="BY18" i="14"/>
  <c r="BY19" i="14"/>
  <c r="BY21" i="14"/>
  <c r="BY12" i="14"/>
  <c r="BY13" i="14"/>
  <c r="BY20" i="14"/>
  <c r="BY23" i="14"/>
  <c r="BY17" i="14"/>
  <c r="BY14" i="14"/>
  <c r="BY15" i="14"/>
  <c r="BY22" i="14"/>
  <c r="BY16" i="14"/>
  <c r="BY24" i="14"/>
  <c r="AR57" i="14"/>
  <c r="CZ29" i="34" l="1"/>
  <c r="D11" i="31"/>
  <c r="E11" i="31" s="1"/>
  <c r="F11" i="31" s="1"/>
  <c r="G11" i="31" s="1"/>
  <c r="H11" i="31" s="1"/>
  <c r="I11" i="31" s="1"/>
  <c r="J11" i="31" s="1"/>
  <c r="K11" i="31" s="1"/>
  <c r="L11" i="31" s="1"/>
  <c r="M11" i="31" s="1"/>
  <c r="N11" i="31" s="1"/>
  <c r="CZ74" i="34"/>
  <c r="BG75" i="34"/>
  <c r="BC75" i="34"/>
  <c r="AY75" i="34"/>
  <c r="AU75" i="34"/>
  <c r="AQ75" i="34"/>
  <c r="AM75" i="34"/>
  <c r="AI75" i="34"/>
  <c r="AE75" i="34"/>
  <c r="AA75" i="34"/>
  <c r="W75" i="34"/>
  <c r="BF75" i="34"/>
  <c r="BB75" i="34"/>
  <c r="AX75" i="34"/>
  <c r="AT75" i="34"/>
  <c r="AP75" i="34"/>
  <c r="AL75" i="34"/>
  <c r="AH75" i="34"/>
  <c r="AD75" i="34"/>
  <c r="Z75" i="34"/>
  <c r="V75" i="34"/>
  <c r="BE75" i="34"/>
  <c r="BA75" i="34"/>
  <c r="AW75" i="34"/>
  <c r="AS75" i="34"/>
  <c r="AO75" i="34"/>
  <c r="AK75" i="34"/>
  <c r="AG75" i="34"/>
  <c r="AC75" i="34"/>
  <c r="Y75" i="34"/>
  <c r="U75" i="34"/>
  <c r="BD75" i="34"/>
  <c r="AN75" i="34"/>
  <c r="X75" i="34"/>
  <c r="AR75" i="34"/>
  <c r="AZ75" i="34"/>
  <c r="AJ75" i="34"/>
  <c r="AB75" i="34"/>
  <c r="AV75" i="34"/>
  <c r="AF75" i="34"/>
  <c r="BH75" i="34"/>
  <c r="CZ77" i="34"/>
  <c r="CZ71" i="34"/>
  <c r="CZ73" i="34"/>
  <c r="CZ76" i="34"/>
  <c r="CZ72" i="34"/>
  <c r="CZ70" i="34"/>
  <c r="AA18" i="29"/>
  <c r="AB18" i="29"/>
  <c r="AB8" i="31"/>
  <c r="AC18" i="31"/>
  <c r="Z18" i="30"/>
  <c r="Z9" i="30"/>
  <c r="Y8" i="30"/>
  <c r="AC8" i="31"/>
  <c r="AD18" i="31"/>
  <c r="B31" i="14"/>
  <c r="B76" i="14"/>
  <c r="Z9" i="31"/>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C41" i="31"/>
  <c r="H32" i="31"/>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E10" i="31"/>
  <c r="D19" i="31"/>
  <c r="D21" i="31" s="1"/>
  <c r="C68" i="35"/>
  <c r="C64" i="35"/>
  <c r="C66" i="35"/>
  <c r="C63" i="35"/>
  <c r="C65" i="35"/>
  <c r="BZ15" i="14"/>
  <c r="BZ14" i="14"/>
  <c r="BZ21" i="14"/>
  <c r="BZ22" i="14"/>
  <c r="BZ23" i="14"/>
  <c r="BZ19" i="14"/>
  <c r="BZ17" i="14"/>
  <c r="BZ16" i="14"/>
  <c r="BZ24" i="14"/>
  <c r="CA11" i="14"/>
  <c r="BZ18" i="14"/>
  <c r="BZ25" i="14"/>
  <c r="BZ12" i="14"/>
  <c r="BZ20" i="14"/>
  <c r="BZ13" i="14"/>
  <c r="AS57" i="14"/>
  <c r="CZ29" i="35" l="1"/>
  <c r="CZ30" i="35"/>
  <c r="CZ28" i="35"/>
  <c r="CZ75" i="34"/>
  <c r="AT63" i="35"/>
  <c r="AP63" i="35"/>
  <c r="AL63" i="35"/>
  <c r="AH63" i="35"/>
  <c r="AD63" i="35"/>
  <c r="Z63" i="35"/>
  <c r="V63" i="35"/>
  <c r="R63" i="35"/>
  <c r="N63" i="35"/>
  <c r="J63" i="35"/>
  <c r="AV63" i="35"/>
  <c r="AR63" i="35"/>
  <c r="AN63" i="35"/>
  <c r="AJ63" i="35"/>
  <c r="AF63" i="35"/>
  <c r="AB63" i="35"/>
  <c r="X63" i="35"/>
  <c r="T63" i="35"/>
  <c r="P63" i="35"/>
  <c r="L63" i="35"/>
  <c r="AU63" i="35"/>
  <c r="AQ63" i="35"/>
  <c r="AM63" i="35"/>
  <c r="AI63" i="35"/>
  <c r="AE63" i="35"/>
  <c r="AA63" i="35"/>
  <c r="W63" i="35"/>
  <c r="S63" i="35"/>
  <c r="O63" i="35"/>
  <c r="K63" i="35"/>
  <c r="AK63" i="35"/>
  <c r="U63" i="35"/>
  <c r="AS63" i="35"/>
  <c r="AC63" i="35"/>
  <c r="M63" i="35"/>
  <c r="Q63" i="35"/>
  <c r="AO63" i="35"/>
  <c r="Y63" i="35"/>
  <c r="I63" i="35"/>
  <c r="AG63" i="35"/>
  <c r="AT64" i="35"/>
  <c r="AP64" i="35"/>
  <c r="AL64" i="35"/>
  <c r="AH64" i="35"/>
  <c r="AD64" i="35"/>
  <c r="Z64" i="35"/>
  <c r="V64" i="35"/>
  <c r="R64" i="35"/>
  <c r="N64" i="35"/>
  <c r="J64" i="35"/>
  <c r="AV64" i="35"/>
  <c r="AR64" i="35"/>
  <c r="AN64" i="35"/>
  <c r="AJ64" i="35"/>
  <c r="AF64" i="35"/>
  <c r="AB64" i="35"/>
  <c r="X64" i="35"/>
  <c r="T64" i="35"/>
  <c r="P64" i="35"/>
  <c r="L64" i="35"/>
  <c r="AU64" i="35"/>
  <c r="AQ64" i="35"/>
  <c r="AM64" i="35"/>
  <c r="AI64" i="35"/>
  <c r="AE64" i="35"/>
  <c r="AA64" i="35"/>
  <c r="W64" i="35"/>
  <c r="S64" i="35"/>
  <c r="O64" i="35"/>
  <c r="K64" i="35"/>
  <c r="AS64" i="35"/>
  <c r="AC64" i="35"/>
  <c r="M64" i="35"/>
  <c r="AK64" i="35"/>
  <c r="U64" i="35"/>
  <c r="Y64" i="35"/>
  <c r="AW64" i="35"/>
  <c r="AG64" i="35"/>
  <c r="Q64" i="35"/>
  <c r="AO64" i="35"/>
  <c r="AX65" i="35"/>
  <c r="AT65" i="35"/>
  <c r="AP65" i="35"/>
  <c r="AL65" i="35"/>
  <c r="AH65" i="35"/>
  <c r="AD65" i="35"/>
  <c r="Z65" i="35"/>
  <c r="V65" i="35"/>
  <c r="R65" i="35"/>
  <c r="N65" i="35"/>
  <c r="AV65" i="35"/>
  <c r="AR65" i="35"/>
  <c r="AN65" i="35"/>
  <c r="AJ65" i="35"/>
  <c r="AF65" i="35"/>
  <c r="AB65" i="35"/>
  <c r="X65" i="35"/>
  <c r="T65" i="35"/>
  <c r="P65" i="35"/>
  <c r="L65" i="35"/>
  <c r="AU65" i="35"/>
  <c r="AQ65" i="35"/>
  <c r="AM65" i="35"/>
  <c r="AI65" i="35"/>
  <c r="AE65" i="35"/>
  <c r="AA65" i="35"/>
  <c r="W65" i="35"/>
  <c r="S65" i="35"/>
  <c r="O65" i="35"/>
  <c r="K65" i="35"/>
  <c r="AK65" i="35"/>
  <c r="U65" i="35"/>
  <c r="AW65" i="35"/>
  <c r="Q65" i="35"/>
  <c r="AS65" i="35"/>
  <c r="AC65" i="35"/>
  <c r="M65" i="35"/>
  <c r="AG65" i="35"/>
  <c r="AO65" i="35"/>
  <c r="Y65" i="35"/>
  <c r="AX68" i="35"/>
  <c r="AT68" i="35"/>
  <c r="AP68" i="35"/>
  <c r="AL68" i="35"/>
  <c r="AH68" i="35"/>
  <c r="AD68" i="35"/>
  <c r="Z68" i="35"/>
  <c r="V68" i="35"/>
  <c r="R68" i="35"/>
  <c r="N68" i="35"/>
  <c r="AZ68" i="35"/>
  <c r="AV68" i="35"/>
  <c r="AR68" i="35"/>
  <c r="AN68" i="35"/>
  <c r="AJ68" i="35"/>
  <c r="AF68" i="35"/>
  <c r="AB68" i="35"/>
  <c r="X68" i="35"/>
  <c r="T68" i="35"/>
  <c r="P68" i="35"/>
  <c r="AY68" i="35"/>
  <c r="AU68" i="35"/>
  <c r="AQ68" i="35"/>
  <c r="AM68" i="35"/>
  <c r="AI68" i="35"/>
  <c r="AE68" i="35"/>
  <c r="AA68" i="35"/>
  <c r="W68" i="35"/>
  <c r="S68" i="35"/>
  <c r="O68" i="35"/>
  <c r="AS68" i="35"/>
  <c r="AC68" i="35"/>
  <c r="AO68" i="35"/>
  <c r="BA68" i="35"/>
  <c r="AK68" i="35"/>
  <c r="U68" i="35"/>
  <c r="Y68" i="35"/>
  <c r="AW68" i="35"/>
  <c r="AG68" i="35"/>
  <c r="Q68" i="35"/>
  <c r="AX66" i="35"/>
  <c r="AT66" i="35"/>
  <c r="AP66" i="35"/>
  <c r="AL66" i="35"/>
  <c r="AH66" i="35"/>
  <c r="AD66" i="35"/>
  <c r="Z66" i="35"/>
  <c r="V66" i="35"/>
  <c r="R66" i="35"/>
  <c r="N66" i="35"/>
  <c r="AV66" i="35"/>
  <c r="AR66" i="35"/>
  <c r="AN66" i="35"/>
  <c r="AJ66" i="35"/>
  <c r="AF66" i="35"/>
  <c r="AB66" i="35"/>
  <c r="X66" i="35"/>
  <c r="T66" i="35"/>
  <c r="P66" i="35"/>
  <c r="L66" i="35"/>
  <c r="AY66" i="35"/>
  <c r="AU66" i="35"/>
  <c r="AQ66" i="35"/>
  <c r="AM66" i="35"/>
  <c r="AI66" i="35"/>
  <c r="AE66" i="35"/>
  <c r="AA66" i="35"/>
  <c r="W66" i="35"/>
  <c r="S66" i="35"/>
  <c r="O66" i="35"/>
  <c r="AS66" i="35"/>
  <c r="AC66" i="35"/>
  <c r="M66" i="35"/>
  <c r="AO66" i="35"/>
  <c r="AK66" i="35"/>
  <c r="U66" i="35"/>
  <c r="AW66" i="35"/>
  <c r="AG66" i="35"/>
  <c r="Q66" i="35"/>
  <c r="Y66" i="35"/>
  <c r="AC8" i="29"/>
  <c r="AA8" i="29"/>
  <c r="AA8" i="30"/>
  <c r="AA18" i="30"/>
  <c r="AA9" i="30"/>
  <c r="Z8" i="30"/>
  <c r="AD8" i="31"/>
  <c r="AE18" i="31"/>
  <c r="B32" i="14"/>
  <c r="B77" i="14"/>
  <c r="AA9" i="3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D41" i="31"/>
  <c r="Y5" i="14"/>
  <c r="Y7" i="14" s="1"/>
  <c r="F10" i="31"/>
  <c r="F19" i="31" s="1"/>
  <c r="F21" i="31" s="1"/>
  <c r="E19" i="31"/>
  <c r="E21" i="31"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AH58" i="35" l="1"/>
  <c r="AD58" i="35"/>
  <c r="AJ58" i="35"/>
  <c r="Q58" i="35"/>
  <c r="Z58" i="35"/>
  <c r="Y58" i="35"/>
  <c r="X58" i="35"/>
  <c r="U58" i="35"/>
  <c r="AE58" i="35"/>
  <c r="O58" i="35"/>
  <c r="N58" i="35"/>
  <c r="AO58" i="35"/>
  <c r="AB58" i="35"/>
  <c r="AA58" i="35"/>
  <c r="I58" i="35"/>
  <c r="AK58" i="35"/>
  <c r="AI58" i="35"/>
  <c r="AG58" i="35"/>
  <c r="AQ58" i="35"/>
  <c r="AC58" i="35"/>
  <c r="S58" i="35"/>
  <c r="L58" i="35"/>
  <c r="K58" i="35"/>
  <c r="J58" i="35"/>
  <c r="AP58" i="35"/>
  <c r="H58" i="35"/>
  <c r="W58" i="35"/>
  <c r="V58" i="35"/>
  <c r="F58" i="35"/>
  <c r="AN58" i="35"/>
  <c r="T58" i="35"/>
  <c r="AF58" i="35"/>
  <c r="P58" i="35"/>
  <c r="M58" i="35"/>
  <c r="AM58" i="35"/>
  <c r="R58" i="35"/>
  <c r="G58" i="35"/>
  <c r="AL58" i="35"/>
  <c r="E58" i="35"/>
  <c r="D58" i="35"/>
  <c r="S61" i="35"/>
  <c r="P61" i="35"/>
  <c r="T61" i="35"/>
  <c r="O61" i="35"/>
  <c r="AN61" i="35"/>
  <c r="G61" i="35"/>
  <c r="AQ61" i="35"/>
  <c r="AO61" i="35"/>
  <c r="AG61" i="35"/>
  <c r="AP61" i="35"/>
  <c r="AM61" i="35"/>
  <c r="W61" i="35"/>
  <c r="AK61" i="35"/>
  <c r="AJ61" i="35"/>
  <c r="AI61" i="35"/>
  <c r="AH61" i="35"/>
  <c r="Q61" i="35"/>
  <c r="AR61" i="35"/>
  <c r="AC61" i="35"/>
  <c r="AB61" i="35"/>
  <c r="AL61" i="35"/>
  <c r="AT61" i="35"/>
  <c r="R61" i="35"/>
  <c r="AF61" i="35"/>
  <c r="V61" i="35"/>
  <c r="AE61" i="35"/>
  <c r="AD61" i="35"/>
  <c r="N61" i="35"/>
  <c r="M61" i="35"/>
  <c r="L61" i="35"/>
  <c r="AS61" i="35"/>
  <c r="U61" i="35"/>
  <c r="K61" i="35"/>
  <c r="X61" i="35"/>
  <c r="H61" i="35"/>
  <c r="I61" i="35"/>
  <c r="AA61" i="35"/>
  <c r="J61" i="35"/>
  <c r="Z61" i="35"/>
  <c r="Y61" i="35"/>
  <c r="X62" i="35"/>
  <c r="AJ62" i="35"/>
  <c r="AH62" i="35"/>
  <c r="AS62" i="35"/>
  <c r="O62" i="35"/>
  <c r="M62" i="35"/>
  <c r="V62" i="35"/>
  <c r="AA62" i="35"/>
  <c r="Y62" i="35"/>
  <c r="AL62" i="35"/>
  <c r="T62" i="35"/>
  <c r="R62" i="35"/>
  <c r="AG62" i="35"/>
  <c r="AQ62" i="35"/>
  <c r="U62" i="35"/>
  <c r="AF62" i="35"/>
  <c r="AD62" i="35"/>
  <c r="AI62" i="35"/>
  <c r="Q62" i="35"/>
  <c r="AN62" i="35"/>
  <c r="P62" i="35"/>
  <c r="N62" i="35"/>
  <c r="AO62" i="35"/>
  <c r="AT62" i="35"/>
  <c r="AB62" i="35"/>
  <c r="Z62" i="35"/>
  <c r="I62" i="35"/>
  <c r="AR62" i="35"/>
  <c r="AK62" i="35"/>
  <c r="AU62" i="35"/>
  <c r="S62" i="35"/>
  <c r="W62" i="35"/>
  <c r="AE62" i="35"/>
  <c r="AC62" i="35"/>
  <c r="AM62" i="35"/>
  <c r="K62" i="35"/>
  <c r="H62" i="35"/>
  <c r="J62" i="35"/>
  <c r="L62" i="35"/>
  <c r="AP62" i="35"/>
  <c r="AF59" i="35"/>
  <c r="AP59" i="35"/>
  <c r="AN59" i="35"/>
  <c r="L59" i="35"/>
  <c r="J59" i="35"/>
  <c r="I59" i="35"/>
  <c r="X59" i="35"/>
  <c r="H59" i="35"/>
  <c r="G59" i="35"/>
  <c r="F59" i="35"/>
  <c r="U59" i="35"/>
  <c r="AH59" i="35"/>
  <c r="AR59" i="35"/>
  <c r="AG59" i="35"/>
  <c r="T59" i="35"/>
  <c r="K59" i="35"/>
  <c r="AL59" i="35"/>
  <c r="AQ59" i="35"/>
  <c r="Q59" i="35"/>
  <c r="P59" i="35"/>
  <c r="AD59" i="35"/>
  <c r="AC59" i="35"/>
  <c r="AB59" i="35"/>
  <c r="S59" i="35"/>
  <c r="E59" i="35"/>
  <c r="AI59" i="35"/>
  <c r="AE59" i="35"/>
  <c r="O59" i="35"/>
  <c r="N59" i="35"/>
  <c r="AK59" i="35"/>
  <c r="R59" i="35"/>
  <c r="M59" i="35"/>
  <c r="AA59" i="35"/>
  <c r="Z59" i="35"/>
  <c r="AJ59" i="35"/>
  <c r="W59" i="35"/>
  <c r="AM59" i="35"/>
  <c r="Y59" i="35"/>
  <c r="V59" i="35"/>
  <c r="AO59" i="35"/>
  <c r="V60" i="35"/>
  <c r="AI60" i="35"/>
  <c r="AS60" i="35"/>
  <c r="AH60" i="35"/>
  <c r="Q60" i="35"/>
  <c r="P60" i="35"/>
  <c r="AE60" i="35"/>
  <c r="U60" i="35"/>
  <c r="AD60" i="35"/>
  <c r="AC60" i="35"/>
  <c r="L60" i="35"/>
  <c r="AR60" i="35"/>
  <c r="AK60" i="35"/>
  <c r="T60" i="35"/>
  <c r="X60" i="35"/>
  <c r="AJ60" i="35"/>
  <c r="R60" i="35"/>
  <c r="O60" i="35"/>
  <c r="N60" i="35"/>
  <c r="M60" i="35"/>
  <c r="AB60" i="35"/>
  <c r="AA60" i="35"/>
  <c r="AF60" i="35"/>
  <c r="AO60" i="35"/>
  <c r="AL60" i="35"/>
  <c r="S60" i="35"/>
  <c r="K60" i="35"/>
  <c r="Z60" i="35"/>
  <c r="I60" i="35"/>
  <c r="W60" i="35"/>
  <c r="AN60" i="35"/>
  <c r="AG60" i="35"/>
  <c r="AQ60" i="35"/>
  <c r="AM60" i="35"/>
  <c r="F60" i="35"/>
  <c r="J60" i="35"/>
  <c r="Y60" i="35"/>
  <c r="AP60" i="35"/>
  <c r="H60" i="35"/>
  <c r="G60" i="35"/>
  <c r="CZ63" i="35"/>
  <c r="AX67" i="35"/>
  <c r="AT67" i="35"/>
  <c r="AP67" i="35"/>
  <c r="AL67" i="35"/>
  <c r="AH67" i="35"/>
  <c r="AD67" i="35"/>
  <c r="Z67" i="35"/>
  <c r="V67" i="35"/>
  <c r="R67" i="35"/>
  <c r="N67" i="35"/>
  <c r="AZ67" i="35"/>
  <c r="AV67" i="35"/>
  <c r="AR67" i="35"/>
  <c r="AN67" i="35"/>
  <c r="AJ67" i="35"/>
  <c r="AF67" i="35"/>
  <c r="AB67" i="35"/>
  <c r="X67" i="35"/>
  <c r="T67" i="35"/>
  <c r="P67" i="35"/>
  <c r="AY67" i="35"/>
  <c r="AU67" i="35"/>
  <c r="AQ67" i="35"/>
  <c r="AM67" i="35"/>
  <c r="AI67" i="35"/>
  <c r="AE67" i="35"/>
  <c r="AA67" i="35"/>
  <c r="W67" i="35"/>
  <c r="S67" i="35"/>
  <c r="O67" i="35"/>
  <c r="AK67" i="35"/>
  <c r="U67" i="35"/>
  <c r="AG67" i="35"/>
  <c r="AS67" i="35"/>
  <c r="AC67" i="35"/>
  <c r="M67" i="35"/>
  <c r="Q67" i="35"/>
  <c r="AO67" i="35"/>
  <c r="Y67" i="35"/>
  <c r="AW67" i="35"/>
  <c r="CZ66" i="35"/>
  <c r="CZ68" i="35"/>
  <c r="CZ65" i="35"/>
  <c r="CZ64" i="35"/>
  <c r="Q98" i="34"/>
  <c r="P98" i="34"/>
  <c r="O11" i="31" s="1"/>
  <c r="W98" i="34"/>
  <c r="T98" i="34"/>
  <c r="U98" i="34"/>
  <c r="S98" i="34"/>
  <c r="R98" i="34"/>
  <c r="V98" i="34"/>
  <c r="AB8" i="29"/>
  <c r="AC18" i="29"/>
  <c r="AD18" i="29"/>
  <c r="AB18" i="30"/>
  <c r="AB9" i="30"/>
  <c r="AB8" i="30"/>
  <c r="AE8" i="31"/>
  <c r="AF18" i="31"/>
  <c r="B33" i="14"/>
  <c r="B78" i="14"/>
  <c r="AB9" i="31"/>
  <c r="J32" i="31"/>
  <c r="I32" i="31"/>
  <c r="E41" i="31"/>
  <c r="Z5" i="14"/>
  <c r="Z7" i="14" s="1"/>
  <c r="G10" i="31"/>
  <c r="G19" i="31" s="1"/>
  <c r="G21" i="31" s="1"/>
  <c r="E53" i="35"/>
  <c r="D20" i="30" s="1"/>
  <c r="D32" i="30" s="1"/>
  <c r="CZ13" i="35"/>
  <c r="L53" i="35"/>
  <c r="K20" i="30" s="1"/>
  <c r="F53" i="35"/>
  <c r="E20" i="30" s="1"/>
  <c r="E32" i="30" s="1"/>
  <c r="CZ14" i="35"/>
  <c r="K53" i="35"/>
  <c r="J20" i="30" s="1"/>
  <c r="J53" i="35"/>
  <c r="I20" i="30" s="1"/>
  <c r="G53" i="35"/>
  <c r="F20" i="30" s="1"/>
  <c r="F32" i="30" s="1"/>
  <c r="CZ15" i="35"/>
  <c r="CZ16" i="35"/>
  <c r="I53" i="35"/>
  <c r="H20" i="30" s="1"/>
  <c r="N53" i="35"/>
  <c r="M20" i="30" s="1"/>
  <c r="O53" i="35"/>
  <c r="N20" i="30" s="1"/>
  <c r="C69" i="35"/>
  <c r="M53" i="35"/>
  <c r="L20" i="30" s="1"/>
  <c r="C72" i="35"/>
  <c r="C70" i="35"/>
  <c r="C74" i="35"/>
  <c r="C76" i="35"/>
  <c r="CE31" i="35"/>
  <c r="CZ31" i="35" s="1"/>
  <c r="C77" i="35"/>
  <c r="C71" i="35"/>
  <c r="C75" i="35"/>
  <c r="C73" i="35"/>
  <c r="H53" i="35"/>
  <c r="G20" i="30" s="1"/>
  <c r="G32" i="30" s="1"/>
  <c r="CZ21" i="35"/>
  <c r="CZ12" i="35"/>
  <c r="F41" i="31"/>
  <c r="C10" i="30"/>
  <c r="C20" i="30"/>
  <c r="C32" i="30" s="1"/>
  <c r="CB17" i="14"/>
  <c r="CB16" i="14"/>
  <c r="CB23" i="14"/>
  <c r="CB22" i="14"/>
  <c r="CB19" i="14"/>
  <c r="CB18" i="14"/>
  <c r="CB24" i="14"/>
  <c r="CB12" i="14"/>
  <c r="CB26" i="14"/>
  <c r="CB15" i="14"/>
  <c r="CB14" i="14"/>
  <c r="CB21" i="14"/>
  <c r="CB20" i="14"/>
  <c r="CC11" i="14"/>
  <c r="CB25" i="14"/>
  <c r="CB13" i="14"/>
  <c r="CB27" i="14"/>
  <c r="AU57" i="14"/>
  <c r="P11" i="31" l="1"/>
  <c r="Q11" i="31" s="1"/>
  <c r="R11" i="31" s="1"/>
  <c r="S11" i="31" s="1"/>
  <c r="T11" i="31" s="1"/>
  <c r="U11" i="31" s="1"/>
  <c r="V11" i="31" s="1"/>
  <c r="CZ58" i="35"/>
  <c r="CZ60" i="35"/>
  <c r="CZ61" i="35"/>
  <c r="CZ59" i="35"/>
  <c r="CZ62" i="35"/>
  <c r="CZ67" i="35"/>
  <c r="BB70" i="35"/>
  <c r="AX70" i="35"/>
  <c r="AT70" i="35"/>
  <c r="AP70" i="35"/>
  <c r="AL70" i="35"/>
  <c r="AH70" i="35"/>
  <c r="AD70" i="35"/>
  <c r="Z70" i="35"/>
  <c r="V70" i="35"/>
  <c r="R70" i="35"/>
  <c r="AZ70" i="35"/>
  <c r="AV70" i="35"/>
  <c r="AR70" i="35"/>
  <c r="AN70" i="35"/>
  <c r="AJ70" i="35"/>
  <c r="AF70" i="35"/>
  <c r="AB70" i="35"/>
  <c r="X70" i="35"/>
  <c r="T70" i="35"/>
  <c r="P70" i="35"/>
  <c r="BC70" i="35"/>
  <c r="AY70" i="35"/>
  <c r="AU70" i="35"/>
  <c r="AQ70" i="35"/>
  <c r="AM70" i="35"/>
  <c r="AI70" i="35"/>
  <c r="AE70" i="35"/>
  <c r="AA70" i="35"/>
  <c r="W70" i="35"/>
  <c r="S70" i="35"/>
  <c r="AS70" i="35"/>
  <c r="AC70" i="35"/>
  <c r="Y70" i="35"/>
  <c r="BA70" i="35"/>
  <c r="AK70" i="35"/>
  <c r="U70" i="35"/>
  <c r="AO70" i="35"/>
  <c r="AW70" i="35"/>
  <c r="AG70" i="35"/>
  <c r="Q70" i="35"/>
  <c r="BB71" i="35"/>
  <c r="AX71" i="35"/>
  <c r="AT71" i="35"/>
  <c r="AP71" i="35"/>
  <c r="AL71" i="35"/>
  <c r="AH71" i="35"/>
  <c r="AD71" i="35"/>
  <c r="Z71" i="35"/>
  <c r="V71" i="35"/>
  <c r="R71" i="35"/>
  <c r="BD71" i="35"/>
  <c r="AZ71" i="35"/>
  <c r="AV71" i="35"/>
  <c r="AR71" i="35"/>
  <c r="AN71" i="35"/>
  <c r="AJ71" i="35"/>
  <c r="AF71" i="35"/>
  <c r="AB71" i="35"/>
  <c r="X71" i="35"/>
  <c r="T71" i="35"/>
  <c r="BC71" i="35"/>
  <c r="AY71" i="35"/>
  <c r="AU71" i="35"/>
  <c r="AQ71" i="35"/>
  <c r="AM71" i="35"/>
  <c r="AI71" i="35"/>
  <c r="AE71" i="35"/>
  <c r="AA71" i="35"/>
  <c r="W71" i="35"/>
  <c r="S71" i="35"/>
  <c r="BA71" i="35"/>
  <c r="AK71" i="35"/>
  <c r="U71" i="35"/>
  <c r="AW71" i="35"/>
  <c r="Q71" i="35"/>
  <c r="AS71" i="35"/>
  <c r="AC71" i="35"/>
  <c r="AG71" i="35"/>
  <c r="AO71" i="35"/>
  <c r="Y71" i="35"/>
  <c r="BF74" i="35"/>
  <c r="BB74" i="35"/>
  <c r="AX74" i="35"/>
  <c r="AT74" i="35"/>
  <c r="AP74" i="35"/>
  <c r="AL74" i="35"/>
  <c r="AH74" i="35"/>
  <c r="BD74" i="35"/>
  <c r="AY74" i="35"/>
  <c r="AS74" i="35"/>
  <c r="AN74" i="35"/>
  <c r="AI74" i="35"/>
  <c r="AD74" i="35"/>
  <c r="Z74" i="35"/>
  <c r="V74" i="35"/>
  <c r="BG74" i="35"/>
  <c r="BA74" i="35"/>
  <c r="AV74" i="35"/>
  <c r="AQ74" i="35"/>
  <c r="AK74" i="35"/>
  <c r="AF74" i="35"/>
  <c r="AB74" i="35"/>
  <c r="X74" i="35"/>
  <c r="T74" i="35"/>
  <c r="BE74" i="35"/>
  <c r="AZ74" i="35"/>
  <c r="AU74" i="35"/>
  <c r="AO74" i="35"/>
  <c r="AJ74" i="35"/>
  <c r="AE74" i="35"/>
  <c r="AA74" i="35"/>
  <c r="W74" i="35"/>
  <c r="AW74" i="35"/>
  <c r="AC74" i="35"/>
  <c r="Y74" i="35"/>
  <c r="AM74" i="35"/>
  <c r="U74" i="35"/>
  <c r="BC74" i="35"/>
  <c r="AG74" i="35"/>
  <c r="AR74" i="35"/>
  <c r="BB69" i="35"/>
  <c r="AX69" i="35"/>
  <c r="AT69" i="35"/>
  <c r="AP69" i="35"/>
  <c r="AL69" i="35"/>
  <c r="AH69" i="35"/>
  <c r="AD69" i="35"/>
  <c r="Z69" i="35"/>
  <c r="V69" i="35"/>
  <c r="R69" i="35"/>
  <c r="AZ69" i="35"/>
  <c r="AV69" i="35"/>
  <c r="AR69" i="35"/>
  <c r="AN69" i="35"/>
  <c r="AJ69" i="35"/>
  <c r="AF69" i="35"/>
  <c r="AB69" i="35"/>
  <c r="X69" i="35"/>
  <c r="T69" i="35"/>
  <c r="P69" i="35"/>
  <c r="AY69" i="35"/>
  <c r="AU69" i="35"/>
  <c r="AQ69" i="35"/>
  <c r="AM69" i="35"/>
  <c r="AI69" i="35"/>
  <c r="AE69" i="35"/>
  <c r="AA69" i="35"/>
  <c r="W69" i="35"/>
  <c r="S69" i="35"/>
  <c r="O69" i="35"/>
  <c r="BA69" i="35"/>
  <c r="AK69" i="35"/>
  <c r="U69" i="35"/>
  <c r="AG69" i="35"/>
  <c r="AS69" i="35"/>
  <c r="AC69" i="35"/>
  <c r="Q69" i="35"/>
  <c r="AO69" i="35"/>
  <c r="Y69" i="35"/>
  <c r="AW69" i="35"/>
  <c r="BJ77" i="35"/>
  <c r="BF77" i="35"/>
  <c r="BB77" i="35"/>
  <c r="AX77" i="35"/>
  <c r="AT77" i="35"/>
  <c r="AP77" i="35"/>
  <c r="AL77" i="35"/>
  <c r="AH77" i="35"/>
  <c r="AD77" i="35"/>
  <c r="Z77" i="35"/>
  <c r="BH77" i="35"/>
  <c r="BD77" i="35"/>
  <c r="AZ77" i="35"/>
  <c r="AV77" i="35"/>
  <c r="AR77" i="35"/>
  <c r="AN77" i="35"/>
  <c r="AJ77" i="35"/>
  <c r="AF77" i="35"/>
  <c r="AB77" i="35"/>
  <c r="X77" i="35"/>
  <c r="BG77" i="35"/>
  <c r="BC77" i="35"/>
  <c r="AY77" i="35"/>
  <c r="AU77" i="35"/>
  <c r="AW77" i="35"/>
  <c r="AM77" i="35"/>
  <c r="AE77" i="35"/>
  <c r="W77" i="35"/>
  <c r="BE77" i="35"/>
  <c r="AQ77" i="35"/>
  <c r="AI77" i="35"/>
  <c r="AA77" i="35"/>
  <c r="BA77" i="35"/>
  <c r="AO77" i="35"/>
  <c r="AG77" i="35"/>
  <c r="Y77" i="35"/>
  <c r="BI77" i="35"/>
  <c r="AS77" i="35"/>
  <c r="AK77" i="35"/>
  <c r="AC77" i="35"/>
  <c r="BF73" i="35"/>
  <c r="BB73" i="35"/>
  <c r="AX73" i="35"/>
  <c r="AT73" i="35"/>
  <c r="AP73" i="35"/>
  <c r="AL73" i="35"/>
  <c r="AH73" i="35"/>
  <c r="AD73" i="35"/>
  <c r="Z73" i="35"/>
  <c r="V73" i="35"/>
  <c r="BD73" i="35"/>
  <c r="AZ73" i="35"/>
  <c r="AV73" i="35"/>
  <c r="AR73" i="35"/>
  <c r="AN73" i="35"/>
  <c r="AJ73" i="35"/>
  <c r="AF73" i="35"/>
  <c r="AB73" i="35"/>
  <c r="X73" i="35"/>
  <c r="T73" i="35"/>
  <c r="BC73" i="35"/>
  <c r="AY73" i="35"/>
  <c r="AU73" i="35"/>
  <c r="AQ73" i="35"/>
  <c r="AM73" i="35"/>
  <c r="AI73" i="35"/>
  <c r="AE73" i="35"/>
  <c r="AA73" i="35"/>
  <c r="W73" i="35"/>
  <c r="S73" i="35"/>
  <c r="BA73" i="35"/>
  <c r="AK73" i="35"/>
  <c r="U73" i="35"/>
  <c r="AW73" i="35"/>
  <c r="AG73" i="35"/>
  <c r="AS73" i="35"/>
  <c r="AC73" i="35"/>
  <c r="BE73" i="35"/>
  <c r="AO73" i="35"/>
  <c r="Y73" i="35"/>
  <c r="BB72" i="35"/>
  <c r="AX72" i="35"/>
  <c r="AT72" i="35"/>
  <c r="AP72" i="35"/>
  <c r="AL72" i="35"/>
  <c r="AH72" i="35"/>
  <c r="AD72" i="35"/>
  <c r="Z72" i="35"/>
  <c r="V72" i="35"/>
  <c r="R72" i="35"/>
  <c r="BD72" i="35"/>
  <c r="AZ72" i="35"/>
  <c r="AV72" i="35"/>
  <c r="AR72" i="35"/>
  <c r="AN72" i="35"/>
  <c r="AJ72" i="35"/>
  <c r="AF72" i="35"/>
  <c r="AB72" i="35"/>
  <c r="X72" i="35"/>
  <c r="T72" i="35"/>
  <c r="BC72" i="35"/>
  <c r="AY72" i="35"/>
  <c r="AU72" i="35"/>
  <c r="AQ72" i="35"/>
  <c r="AM72" i="35"/>
  <c r="AI72" i="35"/>
  <c r="AE72" i="35"/>
  <c r="AA72" i="35"/>
  <c r="W72" i="35"/>
  <c r="S72" i="35"/>
  <c r="AS72" i="35"/>
  <c r="AC72" i="35"/>
  <c r="BE72" i="35"/>
  <c r="Y72" i="35"/>
  <c r="BA72" i="35"/>
  <c r="AK72" i="35"/>
  <c r="U72" i="35"/>
  <c r="AO72" i="35"/>
  <c r="AW72" i="35"/>
  <c r="AG72" i="35"/>
  <c r="BF75" i="35"/>
  <c r="BB75" i="35"/>
  <c r="AX75" i="35"/>
  <c r="AT75" i="35"/>
  <c r="AP75" i="35"/>
  <c r="AL75" i="35"/>
  <c r="AH75" i="35"/>
  <c r="AD75" i="35"/>
  <c r="Z75" i="35"/>
  <c r="V75" i="35"/>
  <c r="BG75" i="35"/>
  <c r="BA75" i="35"/>
  <c r="AV75" i="35"/>
  <c r="AQ75" i="35"/>
  <c r="AK75" i="35"/>
  <c r="AF75" i="35"/>
  <c r="AA75" i="35"/>
  <c r="U75" i="35"/>
  <c r="BD75" i="35"/>
  <c r="AY75" i="35"/>
  <c r="AS75" i="35"/>
  <c r="AN75" i="35"/>
  <c r="AI75" i="35"/>
  <c r="AC75" i="35"/>
  <c r="X75" i="35"/>
  <c r="BH75" i="35"/>
  <c r="BC75" i="35"/>
  <c r="AW75" i="35"/>
  <c r="AR75" i="35"/>
  <c r="AM75" i="35"/>
  <c r="AG75" i="35"/>
  <c r="AB75" i="35"/>
  <c r="W75" i="35"/>
  <c r="AZ75" i="35"/>
  <c r="AE75" i="35"/>
  <c r="Y75" i="35"/>
  <c r="AO75" i="35"/>
  <c r="AU75" i="35"/>
  <c r="BE75" i="35"/>
  <c r="AJ75" i="35"/>
  <c r="BF76" i="35"/>
  <c r="BB76" i="35"/>
  <c r="AX76" i="35"/>
  <c r="AT76" i="35"/>
  <c r="AP76" i="35"/>
  <c r="AL76" i="35"/>
  <c r="AH76" i="35"/>
  <c r="AD76" i="35"/>
  <c r="Z76" i="35"/>
  <c r="V76" i="35"/>
  <c r="BH76" i="35"/>
  <c r="BD76" i="35"/>
  <c r="AZ76" i="35"/>
  <c r="AV76" i="35"/>
  <c r="AR76" i="35"/>
  <c r="BC76" i="35"/>
  <c r="AU76" i="35"/>
  <c r="AN76" i="35"/>
  <c r="AI76" i="35"/>
  <c r="AC76" i="35"/>
  <c r="X76" i="35"/>
  <c r="BG76" i="35"/>
  <c r="AY76" i="35"/>
  <c r="AQ76" i="35"/>
  <c r="AK76" i="35"/>
  <c r="AF76" i="35"/>
  <c r="AA76" i="35"/>
  <c r="BE76" i="35"/>
  <c r="AW76" i="35"/>
  <c r="AO76" i="35"/>
  <c r="AJ76" i="35"/>
  <c r="AE76" i="35"/>
  <c r="Y76" i="35"/>
  <c r="BI76" i="35"/>
  <c r="AG76" i="35"/>
  <c r="BA76" i="35"/>
  <c r="AB76" i="35"/>
  <c r="AS76" i="35"/>
  <c r="W76" i="35"/>
  <c r="AM76" i="35"/>
  <c r="AD8" i="29"/>
  <c r="AE18" i="29"/>
  <c r="AC18" i="30"/>
  <c r="AC9" i="30"/>
  <c r="AC8" i="30"/>
  <c r="AF8" i="31"/>
  <c r="AG18" i="31"/>
  <c r="B34" i="14"/>
  <c r="B79" i="14"/>
  <c r="AC9" i="31"/>
  <c r="H32" i="30"/>
  <c r="K32" i="31"/>
  <c r="AA5" i="14"/>
  <c r="AA7" i="14" s="1"/>
  <c r="H10" i="31"/>
  <c r="H19" i="31" s="1"/>
  <c r="H21" i="31" s="1"/>
  <c r="D98" i="35"/>
  <c r="C11" i="30" s="1"/>
  <c r="E98" i="35"/>
  <c r="F98" i="35"/>
  <c r="I98" i="35"/>
  <c r="G98" i="35"/>
  <c r="L98" i="35"/>
  <c r="J98" i="35"/>
  <c r="M98" i="35"/>
  <c r="H98" i="35"/>
  <c r="N98" i="35"/>
  <c r="K98" i="35"/>
  <c r="Q53" i="35"/>
  <c r="P20" i="30" s="1"/>
  <c r="S53" i="35"/>
  <c r="R20" i="30" s="1"/>
  <c r="T53" i="35"/>
  <c r="S20" i="30" s="1"/>
  <c r="W53" i="35"/>
  <c r="V20" i="30" s="1"/>
  <c r="CZ23" i="35"/>
  <c r="V53" i="35"/>
  <c r="U20" i="30" s="1"/>
  <c r="U53" i="35"/>
  <c r="T20" i="30" s="1"/>
  <c r="CZ26" i="35"/>
  <c r="CZ27" i="35"/>
  <c r="CZ24" i="35"/>
  <c r="P53" i="35"/>
  <c r="O20" i="30" s="1"/>
  <c r="R53" i="35"/>
  <c r="Q20" i="30" s="1"/>
  <c r="CZ25" i="35"/>
  <c r="G41" i="31"/>
  <c r="C19" i="30"/>
  <c r="C21" i="30" s="1"/>
  <c r="D10" i="30"/>
  <c r="CC14" i="14"/>
  <c r="CC15" i="14"/>
  <c r="CC24" i="14"/>
  <c r="CC21" i="14"/>
  <c r="CD11" i="14"/>
  <c r="CC18" i="14"/>
  <c r="CC20" i="14"/>
  <c r="CC28" i="14"/>
  <c r="CC25" i="14"/>
  <c r="CC13" i="14"/>
  <c r="CC22" i="14"/>
  <c r="CC27" i="14"/>
  <c r="CC12" i="14"/>
  <c r="CC19" i="14"/>
  <c r="CC16" i="14"/>
  <c r="CC17" i="14"/>
  <c r="CC26" i="14"/>
  <c r="CC23" i="14"/>
  <c r="AV57" i="14"/>
  <c r="D11" i="30" l="1"/>
  <c r="E11" i="30" s="1"/>
  <c r="F11" i="30" s="1"/>
  <c r="G11" i="30" s="1"/>
  <c r="H11" i="30" s="1"/>
  <c r="I11" i="30" s="1"/>
  <c r="J11" i="30" s="1"/>
  <c r="K11" i="30" s="1"/>
  <c r="L11" i="30" s="1"/>
  <c r="M11" i="30" s="1"/>
  <c r="CZ73" i="35"/>
  <c r="CZ69" i="35"/>
  <c r="CZ72" i="35"/>
  <c r="CZ71" i="35"/>
  <c r="CZ76" i="35"/>
  <c r="CZ75" i="35"/>
  <c r="CZ77" i="35"/>
  <c r="CZ74" i="35"/>
  <c r="CZ70" i="35"/>
  <c r="AF18" i="29"/>
  <c r="AE8" i="29"/>
  <c r="AD18" i="30"/>
  <c r="AD8" i="30"/>
  <c r="AG8" i="31"/>
  <c r="AH18" i="31"/>
  <c r="B35" i="14"/>
  <c r="B80" i="14"/>
  <c r="AD9" i="31"/>
  <c r="I32" i="30"/>
  <c r="L32" i="31"/>
  <c r="AB5" i="14"/>
  <c r="AB7" i="14" s="1"/>
  <c r="I10" i="31"/>
  <c r="I19" i="31" s="1"/>
  <c r="I21" i="31" s="1"/>
  <c r="H41" i="31"/>
  <c r="D19" i="30"/>
  <c r="D21" i="30" s="1"/>
  <c r="E10" i="30"/>
  <c r="E19" i="30" s="1"/>
  <c r="C41" i="30"/>
  <c r="CE11" i="14"/>
  <c r="CD18" i="14"/>
  <c r="CD25" i="14"/>
  <c r="CD24" i="14"/>
  <c r="CD13" i="14"/>
  <c r="CD12" i="14"/>
  <c r="CD19" i="14"/>
  <c r="CD27" i="14"/>
  <c r="CD26" i="14"/>
  <c r="CD15" i="14"/>
  <c r="CD14" i="14"/>
  <c r="CD21" i="14"/>
  <c r="CD20" i="14"/>
  <c r="CD28" i="14"/>
  <c r="CD17" i="14"/>
  <c r="CD16" i="14"/>
  <c r="CD23" i="14"/>
  <c r="CD22" i="14"/>
  <c r="CD29" i="14"/>
  <c r="AW57" i="14"/>
  <c r="AD9" i="30" l="1"/>
  <c r="AH18" i="29"/>
  <c r="AG18" i="29"/>
  <c r="AF8" i="29"/>
  <c r="AE18" i="30"/>
  <c r="AE8" i="30"/>
  <c r="AH8" i="31"/>
  <c r="AI18" i="31"/>
  <c r="B36" i="14"/>
  <c r="B81" i="14"/>
  <c r="AE9" i="31"/>
  <c r="M32" i="31"/>
  <c r="J32" i="30"/>
  <c r="AC5" i="14"/>
  <c r="AC7" i="14" s="1"/>
  <c r="J10" i="31"/>
  <c r="J19" i="31" s="1"/>
  <c r="J21" i="31" s="1"/>
  <c r="I41" i="31"/>
  <c r="E21" i="30"/>
  <c r="F10" i="30"/>
  <c r="F19" i="30" s="1"/>
  <c r="D41" i="30"/>
  <c r="CE16" i="14"/>
  <c r="CE17" i="14"/>
  <c r="CE26" i="14"/>
  <c r="CE23" i="14"/>
  <c r="CF11" i="14"/>
  <c r="CE18" i="14"/>
  <c r="CE20" i="14"/>
  <c r="CE28" i="14"/>
  <c r="CE25" i="14"/>
  <c r="CE12" i="14"/>
  <c r="CE13" i="14"/>
  <c r="CE22" i="14"/>
  <c r="CE19" i="14"/>
  <c r="CE27" i="14"/>
  <c r="CE14" i="14"/>
  <c r="CE15" i="14"/>
  <c r="CE24" i="14"/>
  <c r="CE21" i="14"/>
  <c r="CE29" i="14"/>
  <c r="CE30" i="14"/>
  <c r="AX57" i="14"/>
  <c r="V98" i="35" l="1"/>
  <c r="P98" i="35"/>
  <c r="S98" i="35"/>
  <c r="T98" i="35"/>
  <c r="Q98" i="35"/>
  <c r="R98" i="35"/>
  <c r="O98" i="35"/>
  <c r="N11" i="30" s="1"/>
  <c r="U98" i="35"/>
  <c r="W98" i="35"/>
  <c r="AE9" i="30"/>
  <c r="AJ18" i="29"/>
  <c r="AG8" i="29"/>
  <c r="AF18" i="30"/>
  <c r="AF8" i="30"/>
  <c r="AI8" i="31"/>
  <c r="AJ18" i="31"/>
  <c r="B37" i="14"/>
  <c r="B82" i="14"/>
  <c r="AF9" i="31"/>
  <c r="N32" i="31"/>
  <c r="K32" i="30"/>
  <c r="AD5" i="14"/>
  <c r="AD7" i="14" s="1"/>
  <c r="K10" i="31"/>
  <c r="K19" i="31" s="1"/>
  <c r="K21" i="31" s="1"/>
  <c r="F21" i="30"/>
  <c r="J41" i="31"/>
  <c r="G10" i="30"/>
  <c r="G19" i="30" s="1"/>
  <c r="E41" i="30"/>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O11" i="30" l="1"/>
  <c r="P11" i="30" s="1"/>
  <c r="Q11" i="30" s="1"/>
  <c r="R11" i="30" s="1"/>
  <c r="S11" i="30" s="1"/>
  <c r="T11" i="30" s="1"/>
  <c r="U11" i="30" s="1"/>
  <c r="V11" i="30" s="1"/>
  <c r="AF9" i="30"/>
  <c r="AK18" i="29"/>
  <c r="AI8" i="29"/>
  <c r="AH8" i="29"/>
  <c r="AI18" i="29"/>
  <c r="AG18" i="30"/>
  <c r="AG8" i="30"/>
  <c r="AJ8" i="31"/>
  <c r="AK18" i="31"/>
  <c r="B38" i="14"/>
  <c r="B83" i="14"/>
  <c r="AG9" i="31"/>
  <c r="O32" i="31"/>
  <c r="L32" i="30"/>
  <c r="AE5" i="14"/>
  <c r="AE7" i="14" s="1"/>
  <c r="L10" i="31"/>
  <c r="L19" i="31" s="1"/>
  <c r="L21" i="31" s="1"/>
  <c r="K41" i="31"/>
  <c r="G21" i="30"/>
  <c r="H10" i="30"/>
  <c r="H19" i="30" s="1"/>
  <c r="F41" i="30"/>
  <c r="CG16" i="14"/>
  <c r="CG17" i="14"/>
  <c r="CG26" i="14"/>
  <c r="CG23" i="14"/>
  <c r="CG31" i="14"/>
  <c r="CG14" i="14"/>
  <c r="CG21" i="14"/>
  <c r="CH11" i="14"/>
  <c r="CG18" i="14"/>
  <c r="CG20" i="14"/>
  <c r="CG28" i="14"/>
  <c r="CG25" i="14"/>
  <c r="CG30" i="14"/>
  <c r="CG12" i="14"/>
  <c r="CG22" i="14"/>
  <c r="CG19" i="14"/>
  <c r="CG24" i="14"/>
  <c r="CG13" i="14"/>
  <c r="CG27" i="14"/>
  <c r="CG15" i="14"/>
  <c r="CG29" i="14"/>
  <c r="AZ57" i="14"/>
  <c r="AG9" i="30" l="1"/>
  <c r="AJ8" i="29"/>
  <c r="AH18" i="30"/>
  <c r="AH8" i="30"/>
  <c r="AK8" i="31"/>
  <c r="AL18" i="31"/>
  <c r="B39" i="14"/>
  <c r="B84" i="14"/>
  <c r="AH9" i="31"/>
  <c r="M32" i="30"/>
  <c r="CH32" i="14"/>
  <c r="CH33" i="14"/>
  <c r="AF5" i="14"/>
  <c r="AF7" i="14" s="1"/>
  <c r="M10" i="31"/>
  <c r="M19" i="31" s="1"/>
  <c r="M21" i="31" s="1"/>
  <c r="H21" i="30"/>
  <c r="L41" i="31"/>
  <c r="I10" i="30"/>
  <c r="I19" i="30" s="1"/>
  <c r="G41" i="30"/>
  <c r="CH17" i="14"/>
  <c r="CH23" i="14"/>
  <c r="CH30" i="14"/>
  <c r="CI11" i="14"/>
  <c r="CH18" i="14"/>
  <c r="CH24" i="14"/>
  <c r="CH29" i="14"/>
  <c r="CH25" i="14"/>
  <c r="CH13" i="14"/>
  <c r="CH12" i="14"/>
  <c r="CH19" i="14"/>
  <c r="CH27" i="14"/>
  <c r="CH26" i="14"/>
  <c r="CH31" i="14"/>
  <c r="CH28" i="14"/>
  <c r="CH15" i="14"/>
  <c r="CH14" i="14"/>
  <c r="CH21" i="14"/>
  <c r="CH20" i="14"/>
  <c r="CH16" i="14"/>
  <c r="CH22" i="14"/>
  <c r="BA57" i="14"/>
  <c r="AH9" i="30" l="1"/>
  <c r="AL18" i="29"/>
  <c r="AK8" i="29"/>
  <c r="AI18" i="30"/>
  <c r="AI8" i="30"/>
  <c r="AL8" i="29"/>
  <c r="AL8" i="31"/>
  <c r="AM18" i="31"/>
  <c r="AM18" i="29"/>
  <c r="B40" i="14"/>
  <c r="B85" i="14"/>
  <c r="AI9" i="31"/>
  <c r="P32" i="31"/>
  <c r="O32" i="30"/>
  <c r="Q32" i="31"/>
  <c r="CI32" i="14"/>
  <c r="CI33" i="14"/>
  <c r="CI34" i="14"/>
  <c r="AG5" i="14"/>
  <c r="AG7" i="14" s="1"/>
  <c r="N10" i="31"/>
  <c r="N19" i="31" s="1"/>
  <c r="N21" i="31" s="1"/>
  <c r="I21" i="30"/>
  <c r="M41" i="31"/>
  <c r="J10" i="30"/>
  <c r="J19" i="30" s="1"/>
  <c r="H41" i="30"/>
  <c r="CI12" i="14"/>
  <c r="CI13" i="14"/>
  <c r="CI22" i="14"/>
  <c r="CI14" i="14"/>
  <c r="CI15" i="14"/>
  <c r="CI24" i="14"/>
  <c r="CI21" i="14"/>
  <c r="CI29" i="14"/>
  <c r="CI16" i="14"/>
  <c r="CI17" i="14"/>
  <c r="CI26" i="14"/>
  <c r="CI23" i="14"/>
  <c r="CI31" i="14"/>
  <c r="CI27" i="14"/>
  <c r="CJ11" i="14"/>
  <c r="CI18" i="14"/>
  <c r="CI20" i="14"/>
  <c r="CI28" i="14"/>
  <c r="CI25" i="14"/>
  <c r="CI30" i="14"/>
  <c r="CI19" i="14"/>
  <c r="BB57" i="14"/>
  <c r="AI9" i="30" l="1"/>
  <c r="AJ18" i="30"/>
  <c r="AJ8" i="30"/>
  <c r="AN18" i="29"/>
  <c r="AM8" i="29"/>
  <c r="AM8" i="31"/>
  <c r="AN18" i="31"/>
  <c r="AN8" i="31"/>
  <c r="B41" i="14"/>
  <c r="B86" i="14"/>
  <c r="AJ9" i="31"/>
  <c r="N32" i="30"/>
  <c r="Q32" i="30"/>
  <c r="R32" i="31"/>
  <c r="CJ32" i="14"/>
  <c r="CJ33" i="14"/>
  <c r="CJ34" i="14"/>
  <c r="CJ35" i="14"/>
  <c r="AH5" i="14"/>
  <c r="AH7" i="14" s="1"/>
  <c r="O10" i="31"/>
  <c r="O19" i="31" s="1"/>
  <c r="O21" i="31" s="1"/>
  <c r="J21" i="30"/>
  <c r="N41" i="31"/>
  <c r="K10" i="30"/>
  <c r="K19" i="30" s="1"/>
  <c r="I41" i="30"/>
  <c r="CK11" i="14"/>
  <c r="CJ24" i="14"/>
  <c r="CJ13" i="14"/>
  <c r="CJ12" i="14"/>
  <c r="CJ19" i="14"/>
  <c r="CJ27" i="14"/>
  <c r="CJ26" i="14"/>
  <c r="CJ29" i="14"/>
  <c r="CJ14" i="14"/>
  <c r="CJ20" i="14"/>
  <c r="CJ16" i="14"/>
  <c r="CJ22" i="14"/>
  <c r="CJ25" i="14"/>
  <c r="CJ31" i="14"/>
  <c r="CJ15" i="14"/>
  <c r="CJ21" i="14"/>
  <c r="CJ28" i="14"/>
  <c r="CJ17" i="14"/>
  <c r="CJ23" i="14"/>
  <c r="CJ30" i="14"/>
  <c r="CJ18" i="14"/>
  <c r="BC57" i="14"/>
  <c r="AJ9" i="30" l="1"/>
  <c r="AK18" i="30"/>
  <c r="AK8" i="30"/>
  <c r="AN8" i="29"/>
  <c r="AO18" i="31"/>
  <c r="AO18" i="29"/>
  <c r="B42" i="14"/>
  <c r="B87" i="14"/>
  <c r="AK9" i="31"/>
  <c r="R32" i="30"/>
  <c r="P32" i="30"/>
  <c r="S32" i="31"/>
  <c r="CK32" i="14"/>
  <c r="CK33" i="14"/>
  <c r="CK34" i="14"/>
  <c r="CK35" i="14"/>
  <c r="CK36" i="14"/>
  <c r="AI5" i="14"/>
  <c r="AI7" i="14" s="1"/>
  <c r="P10" i="31"/>
  <c r="P19" i="31" s="1"/>
  <c r="P21" i="31" s="1"/>
  <c r="K21" i="30"/>
  <c r="O41" i="31"/>
  <c r="J41" i="30"/>
  <c r="L10" i="30"/>
  <c r="L19" i="30" s="1"/>
  <c r="CK16" i="14"/>
  <c r="CK17" i="14"/>
  <c r="CK26" i="14"/>
  <c r="CK23" i="14"/>
  <c r="CK31" i="14"/>
  <c r="CL11" i="14"/>
  <c r="CK20" i="14"/>
  <c r="CK25" i="14"/>
  <c r="CK30" i="14"/>
  <c r="CK29" i="14"/>
  <c r="CK18" i="14"/>
  <c r="CK28" i="14"/>
  <c r="CK12" i="14"/>
  <c r="CK13" i="14"/>
  <c r="CK22" i="14"/>
  <c r="CK19" i="14"/>
  <c r="CK27" i="14"/>
  <c r="CK14" i="14"/>
  <c r="CK15" i="14"/>
  <c r="CK24" i="14"/>
  <c r="CK21" i="14"/>
  <c r="BD57" i="14"/>
  <c r="AK9" i="30" l="1"/>
  <c r="AL18" i="30"/>
  <c r="AL8" i="30"/>
  <c r="AO8" i="29"/>
  <c r="AO8" i="31"/>
  <c r="AP18" i="31"/>
  <c r="AP18" i="29"/>
  <c r="AP8" i="31"/>
  <c r="B43" i="14"/>
  <c r="B88" i="14"/>
  <c r="AL9" i="31"/>
  <c r="T32" i="31"/>
  <c r="CL32" i="14"/>
  <c r="CL33" i="14"/>
  <c r="CL34" i="14"/>
  <c r="CL35" i="14"/>
  <c r="CL36" i="14"/>
  <c r="CL37" i="14"/>
  <c r="AJ5" i="14"/>
  <c r="AJ7" i="14" s="1"/>
  <c r="Q10" i="31"/>
  <c r="Q19" i="31" s="1"/>
  <c r="Q21" i="31" s="1"/>
  <c r="L21" i="30"/>
  <c r="P41" i="31"/>
  <c r="M10" i="30"/>
  <c r="M19" i="30" s="1"/>
  <c r="K41" i="30"/>
  <c r="CM11" i="14"/>
  <c r="CL18" i="14"/>
  <c r="CL25" i="14"/>
  <c r="CL24" i="14"/>
  <c r="CL29" i="14"/>
  <c r="CL13" i="14"/>
  <c r="CL12" i="14"/>
  <c r="CL19" i="14"/>
  <c r="CL26" i="14"/>
  <c r="CL31" i="14"/>
  <c r="CL15" i="14"/>
  <c r="CL14" i="14"/>
  <c r="CL21" i="14"/>
  <c r="CL28" i="14"/>
  <c r="CL17" i="14"/>
  <c r="CL16" i="14"/>
  <c r="CL22" i="14"/>
  <c r="CL27" i="14"/>
  <c r="CL20" i="14"/>
  <c r="CL23" i="14"/>
  <c r="CL30" i="14"/>
  <c r="BE57" i="14"/>
  <c r="C22" i="14"/>
  <c r="C18" i="14"/>
  <c r="C17" i="14"/>
  <c r="C32" i="14"/>
  <c r="C26" i="14"/>
  <c r="C38" i="14"/>
  <c r="C43" i="14"/>
  <c r="C28" i="14"/>
  <c r="C44" i="14"/>
  <c r="C34" i="14"/>
  <c r="C30" i="14"/>
  <c r="C35" i="14"/>
  <c r="C19" i="14"/>
  <c r="C42" i="14"/>
  <c r="C37" i="14"/>
  <c r="C21" i="14"/>
  <c r="C25" i="14"/>
  <c r="C23" i="14"/>
  <c r="C27" i="14"/>
  <c r="C31" i="14"/>
  <c r="C39" i="14"/>
  <c r="C29" i="14"/>
  <c r="C40" i="14"/>
  <c r="C33" i="14"/>
  <c r="C36" i="14"/>
  <c r="C20" i="14"/>
  <c r="C41" i="14"/>
  <c r="C24" i="14"/>
  <c r="AL9" i="30" l="1"/>
  <c r="AM9" i="30"/>
  <c r="AM18" i="30"/>
  <c r="AP8" i="29"/>
  <c r="AQ18" i="31"/>
  <c r="AQ18" i="29"/>
  <c r="AQ8" i="31"/>
  <c r="B44" i="14"/>
  <c r="B89" i="14"/>
  <c r="AM9" i="31"/>
  <c r="S32" i="30"/>
  <c r="U32" i="31"/>
  <c r="T32" i="30"/>
  <c r="CM33" i="14"/>
  <c r="CM32" i="14"/>
  <c r="CM34" i="14"/>
  <c r="CM35" i="14"/>
  <c r="CM36" i="14"/>
  <c r="CM37" i="14"/>
  <c r="CM38" i="14"/>
  <c r="AK5" i="14"/>
  <c r="AK7" i="14" s="1"/>
  <c r="R10" i="31"/>
  <c r="R19" i="31" s="1"/>
  <c r="R21" i="31" s="1"/>
  <c r="M21" i="30"/>
  <c r="Q41" i="31"/>
  <c r="N10" i="30"/>
  <c r="N19" i="30" s="1"/>
  <c r="L41" i="30"/>
  <c r="CM14" i="14"/>
  <c r="CM15" i="14"/>
  <c r="CM24" i="14"/>
  <c r="CM21" i="14"/>
  <c r="CM29" i="14"/>
  <c r="CN11" i="14"/>
  <c r="CM18" i="14"/>
  <c r="CM20" i="14"/>
  <c r="CM28" i="14"/>
  <c r="CM25" i="14"/>
  <c r="CM30" i="14"/>
  <c r="CM16" i="14"/>
  <c r="CM26" i="14"/>
  <c r="CM23" i="14"/>
  <c r="CM12" i="14"/>
  <c r="CM13" i="14"/>
  <c r="CM22" i="14"/>
  <c r="CM19" i="14"/>
  <c r="CM27" i="14"/>
  <c r="CM17" i="14"/>
  <c r="CM31" i="14"/>
  <c r="BF57" i="14"/>
  <c r="C45" i="14"/>
  <c r="AN18" i="30" l="1"/>
  <c r="AN9" i="30"/>
  <c r="AM8" i="30"/>
  <c r="AQ8" i="29"/>
  <c r="AR18" i="31"/>
  <c r="AR18" i="29"/>
  <c r="B45" i="14"/>
  <c r="B90" i="14"/>
  <c r="AN9" i="31"/>
  <c r="V32" i="31"/>
  <c r="U32" i="30"/>
  <c r="CN32" i="14"/>
  <c r="CN33" i="14"/>
  <c r="CN34" i="14"/>
  <c r="CN35" i="14"/>
  <c r="CN36" i="14"/>
  <c r="CN37" i="14"/>
  <c r="CN38" i="14"/>
  <c r="CN39" i="14"/>
  <c r="AL5" i="14"/>
  <c r="AL7" i="14" s="1"/>
  <c r="S10" i="31"/>
  <c r="S19" i="31" s="1"/>
  <c r="S21" i="31" s="1"/>
  <c r="N21" i="30"/>
  <c r="R41" i="31"/>
  <c r="M41" i="30"/>
  <c r="O10" i="30"/>
  <c r="O19" i="30"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AO18" i="30" l="1"/>
  <c r="AO9" i="30"/>
  <c r="AN8" i="30"/>
  <c r="AR8" i="29"/>
  <c r="AR8" i="31"/>
  <c r="AS18" i="31"/>
  <c r="AS18" i="29"/>
  <c r="AS8" i="31"/>
  <c r="B46" i="14"/>
  <c r="B91" i="14"/>
  <c r="AO9" i="31"/>
  <c r="V32" i="30"/>
  <c r="CO34" i="14"/>
  <c r="CO33" i="14"/>
  <c r="CO35" i="14"/>
  <c r="CO32" i="14"/>
  <c r="CO36" i="14"/>
  <c r="CO37" i="14"/>
  <c r="CO38" i="14"/>
  <c r="CO39" i="14"/>
  <c r="CO40" i="14"/>
  <c r="AM5" i="14"/>
  <c r="AM7" i="14" s="1"/>
  <c r="T10" i="31"/>
  <c r="T19" i="31" s="1"/>
  <c r="T21" i="31" s="1"/>
  <c r="O21" i="30"/>
  <c r="S41" i="31"/>
  <c r="N41" i="30"/>
  <c r="P10" i="30"/>
  <c r="P19" i="30"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AQ18" i="30" l="1"/>
  <c r="AO8" i="30"/>
  <c r="AR8" i="30"/>
  <c r="AP8" i="30"/>
  <c r="AP18" i="30"/>
  <c r="AP9" i="30"/>
  <c r="AS8" i="29"/>
  <c r="AT18" i="31"/>
  <c r="AT18" i="29"/>
  <c r="AT8" i="31"/>
  <c r="B47" i="14"/>
  <c r="B92" i="14"/>
  <c r="AP9" i="31"/>
  <c r="CP33" i="14"/>
  <c r="CP36" i="14"/>
  <c r="CP32" i="14"/>
  <c r="CP35" i="14"/>
  <c r="CP34" i="14"/>
  <c r="CP37" i="14"/>
  <c r="CP38" i="14"/>
  <c r="CP39" i="14"/>
  <c r="CP40" i="14"/>
  <c r="CP41" i="14"/>
  <c r="AN5" i="14"/>
  <c r="AN7" i="14" s="1"/>
  <c r="U10" i="31"/>
  <c r="U19" i="31" s="1"/>
  <c r="U21" i="31" s="1"/>
  <c r="P21" i="30"/>
  <c r="T41" i="31"/>
  <c r="Q10" i="30"/>
  <c r="Q19" i="30" s="1"/>
  <c r="O41" i="30"/>
  <c r="CP13" i="14"/>
  <c r="CP12" i="14"/>
  <c r="CP19" i="14"/>
  <c r="CP27" i="14"/>
  <c r="CP26" i="14"/>
  <c r="CP31" i="14"/>
  <c r="CP15" i="14"/>
  <c r="CP14" i="14"/>
  <c r="CP21" i="14"/>
  <c r="CP20" i="14"/>
  <c r="CP28" i="14"/>
  <c r="CP22" i="14"/>
  <c r="CQ11" i="14"/>
  <c r="CP24" i="14"/>
  <c r="CP18" i="14"/>
  <c r="CP29" i="14"/>
  <c r="CP17" i="14"/>
  <c r="CP16" i="14"/>
  <c r="CP23" i="14"/>
  <c r="CP30" i="14"/>
  <c r="CP25" i="14"/>
  <c r="BI57" i="14"/>
  <c r="C48" i="14"/>
  <c r="AQ9" i="30" l="1"/>
  <c r="AQ8" i="30"/>
  <c r="AR18" i="30"/>
  <c r="AR9" i="30"/>
  <c r="AT8" i="29"/>
  <c r="AU18" i="31"/>
  <c r="AS18" i="30"/>
  <c r="AU18" i="29"/>
  <c r="AS8" i="30"/>
  <c r="B48" i="14"/>
  <c r="B93" i="14"/>
  <c r="AQ9" i="31"/>
  <c r="CQ33" i="14"/>
  <c r="CQ32" i="14"/>
  <c r="CQ37" i="14"/>
  <c r="CQ36" i="14"/>
  <c r="CQ34" i="14"/>
  <c r="CQ35" i="14"/>
  <c r="CQ38" i="14"/>
  <c r="CQ39" i="14"/>
  <c r="CQ40" i="14"/>
  <c r="CQ41" i="14"/>
  <c r="CQ42" i="14"/>
  <c r="AO5" i="14"/>
  <c r="AO7" i="14" s="1"/>
  <c r="V10" i="31"/>
  <c r="V19" i="31" s="1"/>
  <c r="V21" i="31" s="1"/>
  <c r="Q21" i="30"/>
  <c r="U41" i="31"/>
  <c r="P41" i="30"/>
  <c r="R10" i="30"/>
  <c r="R19" i="30"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AS9" i="30" l="1"/>
  <c r="AU8" i="29"/>
  <c r="AU8" i="31"/>
  <c r="AV18" i="31"/>
  <c r="AT18" i="30"/>
  <c r="AV18" i="29"/>
  <c r="AV8" i="31"/>
  <c r="AT8" i="30"/>
  <c r="B49" i="14"/>
  <c r="B94" i="14"/>
  <c r="AR9" i="31"/>
  <c r="CR38" i="14"/>
  <c r="CR34" i="14"/>
  <c r="CR36" i="14"/>
  <c r="CR35" i="14"/>
  <c r="CR33" i="14"/>
  <c r="CR32" i="14"/>
  <c r="CR37" i="14"/>
  <c r="CR39" i="14"/>
  <c r="CR40" i="14"/>
  <c r="CR41" i="14"/>
  <c r="CR42" i="14"/>
  <c r="CR43" i="14"/>
  <c r="AP5" i="14"/>
  <c r="AP7" i="14" s="1"/>
  <c r="R21" i="30"/>
  <c r="V41" i="31"/>
  <c r="Q41" i="30"/>
  <c r="S10" i="30"/>
  <c r="S19" i="30"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AT9" i="30" l="1"/>
  <c r="AV8" i="29"/>
  <c r="AW18" i="31"/>
  <c r="AU18" i="30"/>
  <c r="AW18" i="29"/>
  <c r="AW8" i="31"/>
  <c r="AU8" i="30"/>
  <c r="B50" i="14"/>
  <c r="B95" i="14"/>
  <c r="AS9" i="31"/>
  <c r="AU9" i="30"/>
  <c r="CS36" i="14"/>
  <c r="CS37" i="14"/>
  <c r="CS35" i="14"/>
  <c r="CS39" i="14"/>
  <c r="CS38" i="14"/>
  <c r="CS34" i="14"/>
  <c r="CS33" i="14"/>
  <c r="CS32" i="14"/>
  <c r="CS40" i="14"/>
  <c r="CS41" i="14"/>
  <c r="CS42" i="14"/>
  <c r="CS43" i="14"/>
  <c r="CS44" i="14"/>
  <c r="AQ5" i="14"/>
  <c r="AQ7" i="14" s="1"/>
  <c r="S21" i="30"/>
  <c r="R41" i="30"/>
  <c r="T10" i="30"/>
  <c r="T19" i="30"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AW8" i="29" l="1"/>
  <c r="AX18" i="31"/>
  <c r="AV18" i="30"/>
  <c r="AX18" i="29"/>
  <c r="AV8" i="30"/>
  <c r="B51" i="14"/>
  <c r="B97" i="14" s="1"/>
  <c r="B96" i="14"/>
  <c r="AT9" i="31"/>
  <c r="CT40" i="14"/>
  <c r="CT36" i="14"/>
  <c r="CT32" i="14"/>
  <c r="CT37" i="14"/>
  <c r="CT33" i="14"/>
  <c r="CT39" i="14"/>
  <c r="CT35" i="14"/>
  <c r="CT38" i="14"/>
  <c r="CT34" i="14"/>
  <c r="CT41" i="14"/>
  <c r="CT42" i="14"/>
  <c r="CT43" i="14"/>
  <c r="CT44" i="14"/>
  <c r="CT45" i="14"/>
  <c r="AR5" i="14"/>
  <c r="T21" i="30"/>
  <c r="S41" i="30"/>
  <c r="U10" i="30"/>
  <c r="U19" i="30" s="1"/>
  <c r="CT13" i="14"/>
  <c r="CT12" i="14"/>
  <c r="CT19" i="14"/>
  <c r="CT26" i="14"/>
  <c r="CT28" i="14"/>
  <c r="CT17" i="14"/>
  <c r="CT16" i="14"/>
  <c r="CT23" i="14"/>
  <c r="CT22" i="14"/>
  <c r="CT30" i="14"/>
  <c r="CT15" i="14"/>
  <c r="CT14" i="14"/>
  <c r="CT21" i="14"/>
  <c r="CT20" i="14"/>
  <c r="CU11" i="14"/>
  <c r="CT18" i="14"/>
  <c r="CT25" i="14"/>
  <c r="CT24" i="14"/>
  <c r="CT29" i="14"/>
  <c r="CT27" i="14"/>
  <c r="CT31" i="14"/>
  <c r="BM57" i="14"/>
  <c r="AV9" i="30" l="1"/>
  <c r="AS5" i="14"/>
  <c r="AR7" i="14"/>
  <c r="AX8" i="29"/>
  <c r="AX8" i="31"/>
  <c r="AY18" i="31"/>
  <c r="AW18" i="30"/>
  <c r="AY18" i="29"/>
  <c r="AY8" i="31"/>
  <c r="AW8" i="30"/>
  <c r="AU9" i="31"/>
  <c r="AW9" i="30"/>
  <c r="C9" i="29"/>
  <c r="D9" i="29"/>
  <c r="CU37" i="14"/>
  <c r="CU35" i="14"/>
  <c r="CU40" i="14"/>
  <c r="CU41" i="14"/>
  <c r="CU39" i="14"/>
  <c r="CU33" i="14"/>
  <c r="CU32" i="14"/>
  <c r="CU38" i="14"/>
  <c r="CU36" i="14"/>
  <c r="CU34" i="14"/>
  <c r="CU42" i="14"/>
  <c r="CU43" i="14"/>
  <c r="CU44" i="14"/>
  <c r="CU45" i="14"/>
  <c r="CU46" i="14"/>
  <c r="U21" i="30"/>
  <c r="V10" i="30"/>
  <c r="V19" i="30" s="1"/>
  <c r="T41" i="30"/>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AY8" i="29"/>
  <c r="AZ18" i="31"/>
  <c r="AX18" i="30"/>
  <c r="AZ18" i="29"/>
  <c r="AX8" i="30"/>
  <c r="AV9" i="31"/>
  <c r="CV42" i="14"/>
  <c r="CV35" i="14"/>
  <c r="CV33" i="14"/>
  <c r="CV41" i="14"/>
  <c r="CV37" i="14"/>
  <c r="CV34" i="14"/>
  <c r="CV40" i="14"/>
  <c r="CV36" i="14"/>
  <c r="CV39" i="14"/>
  <c r="CV32" i="14"/>
  <c r="CV38" i="14"/>
  <c r="CV43" i="14"/>
  <c r="CV44" i="14"/>
  <c r="CV45" i="14"/>
  <c r="CV46" i="14"/>
  <c r="CV47" i="14"/>
  <c r="V21" i="30"/>
  <c r="U41" i="30"/>
  <c r="CV26" i="14"/>
  <c r="CV15" i="14"/>
  <c r="CV14" i="14"/>
  <c r="CV21" i="14"/>
  <c r="CV20" i="14"/>
  <c r="CV28" i="14"/>
  <c r="CV17" i="14"/>
  <c r="CV16" i="14"/>
  <c r="CV23" i="14"/>
  <c r="CV22" i="14"/>
  <c r="CV30" i="14"/>
  <c r="CV13" i="14"/>
  <c r="CV12" i="14"/>
  <c r="CV27" i="14"/>
  <c r="CV29" i="14"/>
  <c r="CW11" i="14"/>
  <c r="CV18" i="14"/>
  <c r="CV25" i="14"/>
  <c r="CV24" i="14"/>
  <c r="CV31" i="14"/>
  <c r="CV19" i="14"/>
  <c r="BO57" i="14"/>
  <c r="AX9" i="30" l="1"/>
  <c r="AU5" i="14"/>
  <c r="AT7" i="14"/>
  <c r="AZ8" i="29"/>
  <c r="AZ8" i="31"/>
  <c r="BA18" i="31"/>
  <c r="AY18" i="30"/>
  <c r="BA18" i="29"/>
  <c r="BA8" i="31"/>
  <c r="AY8" i="30"/>
  <c r="AW9" i="31"/>
  <c r="AY9" i="30"/>
  <c r="E9" i="29"/>
  <c r="F9" i="29"/>
  <c r="CW39" i="14"/>
  <c r="CW37" i="14"/>
  <c r="CW43" i="14"/>
  <c r="CW42" i="14"/>
  <c r="CW38" i="14"/>
  <c r="CW34" i="14"/>
  <c r="CW36" i="14"/>
  <c r="CW41" i="14"/>
  <c r="CW40" i="14"/>
  <c r="CW35" i="14"/>
  <c r="CW33" i="14"/>
  <c r="CW32" i="14"/>
  <c r="CW44" i="14"/>
  <c r="CW45" i="14"/>
  <c r="CW46" i="14"/>
  <c r="CW47" i="14"/>
  <c r="CW48" i="14"/>
  <c r="V41" i="30"/>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BA8" i="29"/>
  <c r="BB18" i="31"/>
  <c r="AZ18" i="30"/>
  <c r="BB18" i="29"/>
  <c r="AZ8" i="30"/>
  <c r="AX9" i="31"/>
  <c r="I9" i="29"/>
  <c r="H9" i="29"/>
  <c r="G9" i="29"/>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Z9" i="30" l="1"/>
  <c r="AW5" i="14"/>
  <c r="AV7" i="14"/>
  <c r="BB8" i="29"/>
  <c r="BB8" i="31"/>
  <c r="BC18" i="31"/>
  <c r="BA18" i="30"/>
  <c r="BC18" i="29"/>
  <c r="BC8" i="31"/>
  <c r="BA8" i="30"/>
  <c r="AY9" i="31"/>
  <c r="J9" i="29"/>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BA9" i="30" l="1"/>
  <c r="AX5" i="14"/>
  <c r="AW7" i="14"/>
  <c r="BC8" i="29"/>
  <c r="BD18" i="31"/>
  <c r="BB18" i="30"/>
  <c r="BD18" i="29"/>
  <c r="BD8" i="31"/>
  <c r="BB8" i="30"/>
  <c r="AZ9" i="31"/>
  <c r="BB9" i="30"/>
  <c r="K9" i="29"/>
  <c r="BS57" i="14"/>
  <c r="AY5" i="14" l="1"/>
  <c r="AX7" i="14"/>
  <c r="BD8" i="29"/>
  <c r="BE18" i="31"/>
  <c r="BC18" i="30"/>
  <c r="BE18" i="29"/>
  <c r="BE8" i="31"/>
  <c r="BC9" i="30"/>
  <c r="BA9" i="31"/>
  <c r="M9" i="29"/>
  <c r="L9" i="29"/>
  <c r="BT57" i="14"/>
  <c r="AZ5" i="14" l="1"/>
  <c r="AY7" i="14"/>
  <c r="BC8" i="30"/>
  <c r="BE8" i="29"/>
  <c r="BF18" i="31"/>
  <c r="BD18" i="30"/>
  <c r="BF18" i="29"/>
  <c r="BF8" i="31"/>
  <c r="BD8" i="30"/>
  <c r="BB9" i="31"/>
  <c r="BD9" i="30"/>
  <c r="N9" i="29"/>
  <c r="BU57" i="14"/>
  <c r="BA5" i="14" l="1"/>
  <c r="AZ7" i="14"/>
  <c r="BF8" i="29"/>
  <c r="BG18" i="31"/>
  <c r="BE18" i="30"/>
  <c r="BG18" i="29"/>
  <c r="BG8" i="31"/>
  <c r="BE8" i="30"/>
  <c r="BC9" i="31"/>
  <c r="O9" i="29"/>
  <c r="BV57" i="14"/>
  <c r="BE9" i="30" l="1"/>
  <c r="BB5" i="14"/>
  <c r="BA7" i="14"/>
  <c r="BG8" i="29"/>
  <c r="BH18" i="31"/>
  <c r="BF18" i="30"/>
  <c r="BH18" i="29"/>
  <c r="BH8" i="31"/>
  <c r="BF8" i="30"/>
  <c r="BD9" i="31"/>
  <c r="BF9" i="30"/>
  <c r="P9" i="29"/>
  <c r="BW57" i="14"/>
  <c r="BC5" i="14" l="1"/>
  <c r="BB7" i="14"/>
  <c r="BG18" i="30"/>
  <c r="BH8" i="29"/>
  <c r="BI18" i="31"/>
  <c r="BI18" i="29"/>
  <c r="BG9" i="30"/>
  <c r="BE9" i="31"/>
  <c r="Q9" i="29"/>
  <c r="BX57" i="14"/>
  <c r="BD5" i="14" l="1"/>
  <c r="BC7" i="14"/>
  <c r="BG8" i="30"/>
  <c r="BI8" i="29"/>
  <c r="BI8" i="31"/>
  <c r="BJ18" i="31"/>
  <c r="BH18" i="30"/>
  <c r="BJ18" i="29"/>
  <c r="BF9" i="31"/>
  <c r="BH9" i="30"/>
  <c r="R9" i="29"/>
  <c r="BY57" i="14"/>
  <c r="BE5" i="14" l="1"/>
  <c r="BD7" i="14"/>
  <c r="BH8" i="30"/>
  <c r="BJ8" i="29"/>
  <c r="BJ8" i="31"/>
  <c r="BK18" i="31"/>
  <c r="BI18" i="30"/>
  <c r="BK18" i="29"/>
  <c r="BK8" i="31"/>
  <c r="BI9" i="30"/>
  <c r="BG9" i="31"/>
  <c r="S9" i="29"/>
  <c r="BZ57" i="14"/>
  <c r="BF5" i="14" l="1"/>
  <c r="BE7" i="14"/>
  <c r="BI8" i="30"/>
  <c r="BK8" i="29"/>
  <c r="BL18" i="31"/>
  <c r="BJ18" i="30"/>
  <c r="BL18" i="29"/>
  <c r="BL8" i="31"/>
  <c r="BJ8" i="30"/>
  <c r="BH9" i="31"/>
  <c r="BJ9" i="30"/>
  <c r="T9" i="29"/>
  <c r="CA57" i="14"/>
  <c r="BG5" i="14" l="1"/>
  <c r="BF7" i="14"/>
  <c r="BL8" i="29"/>
  <c r="BM18" i="31"/>
  <c r="BK18" i="30"/>
  <c r="BM18" i="29"/>
  <c r="BK8" i="30"/>
  <c r="BI9" i="31"/>
  <c r="U9" i="29"/>
  <c r="CB57" i="14"/>
  <c r="BK9" i="30" l="1"/>
  <c r="BH5" i="14"/>
  <c r="BG7" i="14"/>
  <c r="BM8" i="29"/>
  <c r="BM8" i="31"/>
  <c r="BN18" i="31"/>
  <c r="BL18" i="30"/>
  <c r="BN18" i="29"/>
  <c r="BL8" i="30"/>
  <c r="BJ9" i="31"/>
  <c r="BL9" i="30"/>
  <c r="V9" i="29"/>
  <c r="CC57" i="14"/>
  <c r="BI5" i="14" l="1"/>
  <c r="BH7" i="14"/>
  <c r="BN8" i="29"/>
  <c r="BN8" i="31"/>
  <c r="BO18" i="31"/>
  <c r="BM18" i="30"/>
  <c r="BO18" i="29"/>
  <c r="BO8" i="31"/>
  <c r="BK9" i="31"/>
  <c r="BM9" i="30"/>
  <c r="W9" i="29"/>
  <c r="CD57" i="14"/>
  <c r="BJ5" i="14" l="1"/>
  <c r="BI7" i="14"/>
  <c r="BM8" i="30"/>
  <c r="BO8" i="29"/>
  <c r="BP18" i="31"/>
  <c r="BN18" i="30"/>
  <c r="BP18" i="29"/>
  <c r="BP8" i="31"/>
  <c r="BL9" i="31"/>
  <c r="BN9" i="30"/>
  <c r="X9" i="29"/>
  <c r="CE57" i="14"/>
  <c r="BK5" i="14" l="1"/>
  <c r="BJ7" i="14"/>
  <c r="BN8" i="30"/>
  <c r="BP8" i="29"/>
  <c r="BQ18" i="31"/>
  <c r="BO18" i="30"/>
  <c r="BQ18" i="29"/>
  <c r="BQ8" i="31"/>
  <c r="BM9" i="31"/>
  <c r="BO9" i="30"/>
  <c r="Y9" i="29"/>
  <c r="CF57" i="14"/>
  <c r="BL5" i="14" l="1"/>
  <c r="BK7" i="14"/>
  <c r="BO8" i="30"/>
  <c r="BQ8" i="29"/>
  <c r="BR18" i="31"/>
  <c r="BP18" i="30"/>
  <c r="BR18" i="29"/>
  <c r="BR8" i="31"/>
  <c r="BN9" i="31"/>
  <c r="BP9" i="30"/>
  <c r="Z9" i="29"/>
  <c r="CG57" i="14"/>
  <c r="BM5" i="14" l="1"/>
  <c r="BL7" i="14"/>
  <c r="BP8" i="30"/>
  <c r="BR8" i="29"/>
  <c r="BS18" i="31"/>
  <c r="BQ18" i="30"/>
  <c r="BS18" i="29"/>
  <c r="BS8" i="31"/>
  <c r="BO9" i="31"/>
  <c r="BQ9" i="30"/>
  <c r="AA9" i="29"/>
  <c r="CH57" i="14"/>
  <c r="BN5" i="14" l="1"/>
  <c r="BM7" i="14"/>
  <c r="BQ8" i="30"/>
  <c r="BS8" i="29"/>
  <c r="BT18" i="31"/>
  <c r="BR18" i="30"/>
  <c r="BT18" i="29"/>
  <c r="BT8" i="31"/>
  <c r="BR8" i="30"/>
  <c r="BP9" i="31"/>
  <c r="BR9" i="30"/>
  <c r="AB9" i="29"/>
  <c r="CI57" i="14"/>
  <c r="BO5" i="14" l="1"/>
  <c r="BN7" i="14"/>
  <c r="BT8" i="29"/>
  <c r="BU18" i="31"/>
  <c r="BS18" i="30"/>
  <c r="BU18" i="29"/>
  <c r="BU8" i="31"/>
  <c r="BS8" i="30"/>
  <c r="BQ9" i="31"/>
  <c r="AC9" i="29"/>
  <c r="CJ57" i="14"/>
  <c r="BS9" i="30" l="1"/>
  <c r="BP5" i="14"/>
  <c r="BO7" i="14"/>
  <c r="BU8" i="29"/>
  <c r="BV18" i="31"/>
  <c r="BT18" i="30"/>
  <c r="BV18" i="29"/>
  <c r="BV8" i="31"/>
  <c r="BT8" i="30"/>
  <c r="BR9" i="31"/>
  <c r="BT9" i="30"/>
  <c r="AD9" i="29"/>
  <c r="CK57" i="14"/>
  <c r="BQ5" i="14" l="1"/>
  <c r="BP7" i="14"/>
  <c r="BV8" i="29"/>
  <c r="BW18" i="31"/>
  <c r="BU18" i="30"/>
  <c r="BW18" i="29"/>
  <c r="BW8" i="31"/>
  <c r="BU9" i="30"/>
  <c r="BS9" i="31"/>
  <c r="AE9" i="29"/>
  <c r="CL57" i="14"/>
  <c r="BR5" i="14" l="1"/>
  <c r="BQ7" i="14"/>
  <c r="BU8" i="30"/>
  <c r="BW8" i="29"/>
  <c r="BX18" i="31"/>
  <c r="BV18" i="30"/>
  <c r="BX18" i="29"/>
  <c r="BX8" i="31"/>
  <c r="BV8" i="30"/>
  <c r="BT9" i="31"/>
  <c r="BV9" i="30"/>
  <c r="AF9" i="29"/>
  <c r="CM57" i="14"/>
  <c r="BS5" i="14" l="1"/>
  <c r="BR7" i="14"/>
  <c r="BX8" i="29"/>
  <c r="BY18" i="31"/>
  <c r="BW18" i="30"/>
  <c r="BY18" i="29"/>
  <c r="BY8" i="31"/>
  <c r="BW9" i="30"/>
  <c r="BU9" i="31"/>
  <c r="AG9" i="29"/>
  <c r="CN57" i="14"/>
  <c r="BT5" i="14" l="1"/>
  <c r="BS7" i="14"/>
  <c r="BW8" i="30"/>
  <c r="BY8" i="29"/>
  <c r="BZ18" i="31"/>
  <c r="BX18" i="30"/>
  <c r="BZ18" i="29"/>
  <c r="BZ8" i="31"/>
  <c r="BX8" i="30"/>
  <c r="BV9" i="31"/>
  <c r="BX9" i="30"/>
  <c r="AH9" i="29"/>
  <c r="CO57" i="14"/>
  <c r="BU5" i="14" l="1"/>
  <c r="BT7" i="14"/>
  <c r="BZ8" i="29"/>
  <c r="CA18" i="31"/>
  <c r="BY18" i="30"/>
  <c r="CA18" i="29"/>
  <c r="BY8" i="30"/>
  <c r="BW9" i="31"/>
  <c r="AI9" i="29"/>
  <c r="CP57" i="14"/>
  <c r="BY9" i="30" l="1"/>
  <c r="BV5" i="14"/>
  <c r="BU7" i="14"/>
  <c r="BZ18" i="30"/>
  <c r="CA8" i="29"/>
  <c r="CA8" i="31"/>
  <c r="CB18" i="31"/>
  <c r="CB18" i="29"/>
  <c r="CB8" i="31"/>
  <c r="BZ8" i="30"/>
  <c r="BX9" i="31"/>
  <c r="BZ9" i="30"/>
  <c r="AJ9" i="29"/>
  <c r="CQ57" i="14"/>
  <c r="BW5" i="14" l="1"/>
  <c r="BV7" i="14"/>
  <c r="CB8" i="29"/>
  <c r="CC18" i="31"/>
  <c r="CA18" i="30"/>
  <c r="CC18" i="29"/>
  <c r="CA8" i="30"/>
  <c r="BY9" i="31"/>
  <c r="AK9" i="29"/>
  <c r="CR57" i="14"/>
  <c r="CA9" i="30" l="1"/>
  <c r="BX5" i="14"/>
  <c r="BW7" i="14"/>
  <c r="CC8" i="29"/>
  <c r="CC8" i="31"/>
  <c r="CD18" i="31"/>
  <c r="CB18" i="30"/>
  <c r="CD18" i="29"/>
  <c r="CB8" i="30"/>
  <c r="BZ9" i="31"/>
  <c r="CB9" i="30"/>
  <c r="AL9" i="29"/>
  <c r="CS57" i="14"/>
  <c r="BY5" i="14" l="1"/>
  <c r="BX7" i="14"/>
  <c r="CD8" i="29"/>
  <c r="CD8" i="31"/>
  <c r="CE18" i="31"/>
  <c r="CC18" i="30"/>
  <c r="CE18" i="29"/>
  <c r="CE8" i="31"/>
  <c r="CC8" i="30"/>
  <c r="CA9" i="31"/>
  <c r="CC9" i="30"/>
  <c r="AM9" i="29"/>
  <c r="CT57" i="14"/>
  <c r="BZ5" i="14" l="1"/>
  <c r="BY7" i="14"/>
  <c r="CE8" i="29"/>
  <c r="CF18" i="31"/>
  <c r="CD18" i="30"/>
  <c r="CF18" i="29"/>
  <c r="CD8" i="30"/>
  <c r="CB9" i="31"/>
  <c r="AN9" i="29"/>
  <c r="CU57" i="14"/>
  <c r="CV57" i="14" s="1"/>
  <c r="CW57" i="14" s="1"/>
  <c r="CX57" i="14" s="1"/>
  <c r="CY57" i="14" s="1"/>
  <c r="CD9" i="30" l="1"/>
  <c r="CA5" i="14"/>
  <c r="BZ7" i="14"/>
  <c r="CF8" i="29"/>
  <c r="CF8" i="31"/>
  <c r="CG18" i="31"/>
  <c r="CE18" i="30"/>
  <c r="CG18" i="29"/>
  <c r="CE8" i="30"/>
  <c r="CC9" i="31"/>
  <c r="CE9" i="30"/>
  <c r="AO9" i="29"/>
  <c r="CB5" i="14" l="1"/>
  <c r="CA7" i="14"/>
  <c r="CG8" i="29"/>
  <c r="CG8" i="31"/>
  <c r="CH18" i="31"/>
  <c r="CF18" i="30"/>
  <c r="CH18" i="29"/>
  <c r="CF8" i="30"/>
  <c r="CD9" i="31"/>
  <c r="CF9" i="30"/>
  <c r="AP9" i="29"/>
  <c r="J125" i="12"/>
  <c r="K125" i="12"/>
  <c r="I125" i="12"/>
  <c r="M125" i="12"/>
  <c r="F125" i="12"/>
  <c r="N125" i="12"/>
  <c r="H125" i="12"/>
  <c r="G125" i="12"/>
  <c r="L125" i="12"/>
  <c r="E125" i="12"/>
  <c r="H130" i="12"/>
  <c r="F130" i="12"/>
  <c r="K130" i="12"/>
  <c r="E130" i="12"/>
  <c r="J130" i="12"/>
  <c r="CC5" i="14" l="1"/>
  <c r="CB7" i="14"/>
  <c r="CH8" i="29"/>
  <c r="CH8" i="31"/>
  <c r="CI18" i="31"/>
  <c r="CG18" i="30"/>
  <c r="CI18" i="29"/>
  <c r="CI8" i="31"/>
  <c r="CG8" i="30"/>
  <c r="CE9" i="31"/>
  <c r="CG9" i="30"/>
  <c r="AQ9" i="29"/>
  <c r="N130" i="12"/>
  <c r="I130" i="12"/>
  <c r="M130" i="12"/>
  <c r="G130" i="12"/>
  <c r="L130" i="12"/>
  <c r="G45" i="12"/>
  <c r="N45" i="12"/>
  <c r="J45" i="12"/>
  <c r="E45" i="12"/>
  <c r="H45" i="12"/>
  <c r="L45" i="12"/>
  <c r="M45" i="12"/>
  <c r="K45" i="12"/>
  <c r="F45" i="12"/>
  <c r="I45" i="12"/>
  <c r="C18" i="18" l="1"/>
  <c r="K23" i="32"/>
  <c r="E16" i="32"/>
  <c r="CD5" i="14"/>
  <c r="CC7" i="14"/>
  <c r="CI8" i="29"/>
  <c r="CJ18" i="31"/>
  <c r="CH18" i="30"/>
  <c r="CJ18" i="29"/>
  <c r="CH8" i="30"/>
  <c r="CF9" i="31"/>
  <c r="AR9" i="29"/>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135" i="12"/>
  <c r="G135" i="12"/>
  <c r="M135" i="12"/>
  <c r="E135" i="12"/>
  <c r="I135" i="12"/>
  <c r="L135" i="12"/>
  <c r="J135" i="12"/>
  <c r="F135" i="12"/>
  <c r="H135" i="12"/>
  <c r="N135"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AI62" i="14" l="1"/>
  <c r="X62" i="14"/>
  <c r="V62" i="14"/>
  <c r="AJ62" i="14"/>
  <c r="AG62" i="14"/>
  <c r="P62" i="14"/>
  <c r="N62" i="14"/>
  <c r="AT62" i="14"/>
  <c r="K62" i="14"/>
  <c r="AR62" i="14"/>
  <c r="R62" i="14"/>
  <c r="AM62" i="14"/>
  <c r="AK62" i="14"/>
  <c r="T62" i="14"/>
  <c r="Q62" i="14"/>
  <c r="AE62" i="14"/>
  <c r="AC62" i="14"/>
  <c r="AB62" i="14"/>
  <c r="Z62" i="14"/>
  <c r="AP62" i="14"/>
  <c r="H62" i="14"/>
  <c r="AS62" i="14"/>
  <c r="W62" i="14"/>
  <c r="U62" i="14"/>
  <c r="S62" i="14"/>
  <c r="AQ62" i="14"/>
  <c r="O62" i="14"/>
  <c r="M62" i="14"/>
  <c r="L62" i="14"/>
  <c r="J62" i="14"/>
  <c r="AN62" i="14"/>
  <c r="AF62" i="14"/>
  <c r="Y62" i="14"/>
  <c r="AL62" i="14"/>
  <c r="AD62" i="14"/>
  <c r="I62" i="14"/>
  <c r="AU62" i="14"/>
  <c r="AO62" i="14"/>
  <c r="AH62" i="14"/>
  <c r="AA62" i="14"/>
  <c r="G61" i="14"/>
  <c r="W61" i="14"/>
  <c r="AJ61" i="14"/>
  <c r="AI61" i="14"/>
  <c r="AH61" i="14"/>
  <c r="AG61" i="14"/>
  <c r="AF61" i="14"/>
  <c r="AR61" i="14"/>
  <c r="AM61" i="14"/>
  <c r="V61" i="14"/>
  <c r="T61" i="14"/>
  <c r="O61" i="14"/>
  <c r="N61" i="14"/>
  <c r="M61" i="14"/>
  <c r="L61" i="14"/>
  <c r="AS61" i="14"/>
  <c r="K61" i="14"/>
  <c r="J61" i="14"/>
  <c r="I61" i="14"/>
  <c r="AQ61" i="14"/>
  <c r="H61" i="14"/>
  <c r="S61" i="14"/>
  <c r="AP61" i="14"/>
  <c r="AD61" i="14"/>
  <c r="AA61" i="14"/>
  <c r="AO61" i="14"/>
  <c r="R61" i="14"/>
  <c r="AL61" i="14"/>
  <c r="AC61" i="14"/>
  <c r="Z61" i="14"/>
  <c r="AK61" i="14"/>
  <c r="Q61" i="14"/>
  <c r="U61" i="14"/>
  <c r="AB61" i="14"/>
  <c r="Y61" i="14"/>
  <c r="AT61" i="14"/>
  <c r="P61" i="14"/>
  <c r="AE61" i="14"/>
  <c r="AN61" i="14"/>
  <c r="X61" i="14"/>
  <c r="O67" i="14"/>
  <c r="S67" i="14"/>
  <c r="W67" i="14"/>
  <c r="AA67" i="14"/>
  <c r="AE67" i="14"/>
  <c r="AI67" i="14"/>
  <c r="AM67" i="14"/>
  <c r="AQ67" i="14"/>
  <c r="AU67" i="14"/>
  <c r="AY67" i="14"/>
  <c r="N67" i="14"/>
  <c r="T67" i="14"/>
  <c r="Y67" i="14"/>
  <c r="AD67" i="14"/>
  <c r="AJ67" i="14"/>
  <c r="AO67" i="14"/>
  <c r="AT67" i="14"/>
  <c r="AZ67" i="14"/>
  <c r="P67" i="14"/>
  <c r="U67" i="14"/>
  <c r="Z67" i="14"/>
  <c r="AF67" i="14"/>
  <c r="AK67" i="14"/>
  <c r="AP67" i="14"/>
  <c r="AV67" i="14"/>
  <c r="M67" i="14"/>
  <c r="Q67" i="14"/>
  <c r="V67" i="14"/>
  <c r="AB67" i="14"/>
  <c r="AG67" i="14"/>
  <c r="AL67" i="14"/>
  <c r="AR67" i="14"/>
  <c r="AW67" i="14"/>
  <c r="R67" i="14"/>
  <c r="X67" i="14"/>
  <c r="AH67" i="14"/>
  <c r="AN67" i="14"/>
  <c r="AS67" i="14"/>
  <c r="AC67" i="14"/>
  <c r="AX67" i="14"/>
  <c r="R69" i="14"/>
  <c r="V69" i="14"/>
  <c r="Z69" i="14"/>
  <c r="AD69" i="14"/>
  <c r="AH69" i="14"/>
  <c r="AL69" i="14"/>
  <c r="AP69" i="14"/>
  <c r="AT69" i="14"/>
  <c r="AX69" i="14"/>
  <c r="BB69" i="14"/>
  <c r="T69" i="14"/>
  <c r="Y69" i="14"/>
  <c r="AE69" i="14"/>
  <c r="AJ69" i="14"/>
  <c r="AO69" i="14"/>
  <c r="AU69" i="14"/>
  <c r="AZ69" i="14"/>
  <c r="P69" i="14"/>
  <c r="U69" i="14"/>
  <c r="AA69" i="14"/>
  <c r="AF69" i="14"/>
  <c r="AK69" i="14"/>
  <c r="AQ69" i="14"/>
  <c r="AV69" i="14"/>
  <c r="BA69" i="14"/>
  <c r="Q69" i="14"/>
  <c r="W69" i="14"/>
  <c r="AB69" i="14"/>
  <c r="AG69" i="14"/>
  <c r="AM69" i="14"/>
  <c r="AR69" i="14"/>
  <c r="AW69" i="14"/>
  <c r="O69" i="14"/>
  <c r="S69" i="14"/>
  <c r="X69" i="14"/>
  <c r="AC69" i="14"/>
  <c r="AI69" i="14"/>
  <c r="AN69" i="14"/>
  <c r="AS69" i="14"/>
  <c r="AY69" i="14"/>
  <c r="N66" i="14"/>
  <c r="R66" i="14"/>
  <c r="V66" i="14"/>
  <c r="Z66" i="14"/>
  <c r="AD66" i="14"/>
  <c r="AH66" i="14"/>
  <c r="AL66" i="14"/>
  <c r="AP66" i="14"/>
  <c r="AT66" i="14"/>
  <c r="AX66" i="14"/>
  <c r="P66" i="14"/>
  <c r="U66" i="14"/>
  <c r="AA66" i="14"/>
  <c r="AF66" i="14"/>
  <c r="AK66" i="14"/>
  <c r="AQ66" i="14"/>
  <c r="AV66" i="14"/>
  <c r="Q66" i="14"/>
  <c r="W66" i="14"/>
  <c r="AB66" i="14"/>
  <c r="AG66" i="14"/>
  <c r="AM66" i="14"/>
  <c r="AR66" i="14"/>
  <c r="AW66" i="14"/>
  <c r="M66" i="14"/>
  <c r="S66" i="14"/>
  <c r="X66" i="14"/>
  <c r="AC66" i="14"/>
  <c r="AI66" i="14"/>
  <c r="AN66" i="14"/>
  <c r="AS66" i="14"/>
  <c r="AY66" i="14"/>
  <c r="O66" i="14"/>
  <c r="AJ66" i="14"/>
  <c r="T66" i="14"/>
  <c r="AO66" i="14"/>
  <c r="Y66" i="14"/>
  <c r="AU66" i="14"/>
  <c r="AE66" i="14"/>
  <c r="L66" i="14"/>
  <c r="J64" i="14"/>
  <c r="L64" i="14"/>
  <c r="P64" i="14"/>
  <c r="T64" i="14"/>
  <c r="X64" i="14"/>
  <c r="AB64" i="14"/>
  <c r="AF64" i="14"/>
  <c r="AJ64" i="14"/>
  <c r="AN64" i="14"/>
  <c r="AR64" i="14"/>
  <c r="AV64" i="14"/>
  <c r="N64" i="14"/>
  <c r="S64" i="14"/>
  <c r="Y64" i="14"/>
  <c r="AD64" i="14"/>
  <c r="AI64" i="14"/>
  <c r="AO64" i="14"/>
  <c r="AT64" i="14"/>
  <c r="O64" i="14"/>
  <c r="U64" i="14"/>
  <c r="Z64" i="14"/>
  <c r="AE64" i="14"/>
  <c r="AK64" i="14"/>
  <c r="AP64" i="14"/>
  <c r="AU64" i="14"/>
  <c r="K64" i="14"/>
  <c r="Q64" i="14"/>
  <c r="V64" i="14"/>
  <c r="AA64" i="14"/>
  <c r="AG64" i="14"/>
  <c r="AL64" i="14"/>
  <c r="AQ64" i="14"/>
  <c r="AW64" i="14"/>
  <c r="R64" i="14"/>
  <c r="AM64" i="14"/>
  <c r="W64" i="14"/>
  <c r="AS64" i="14"/>
  <c r="AC64" i="14"/>
  <c r="M64" i="14"/>
  <c r="AH64" i="14"/>
  <c r="R68" i="14"/>
  <c r="V68" i="14"/>
  <c r="Z68" i="14"/>
  <c r="AD68" i="14"/>
  <c r="AH68" i="14"/>
  <c r="AL68" i="14"/>
  <c r="AP68" i="14"/>
  <c r="AT68" i="14"/>
  <c r="AX68" i="14"/>
  <c r="Q68" i="14"/>
  <c r="W68" i="14"/>
  <c r="AB68" i="14"/>
  <c r="AG68" i="14"/>
  <c r="AM68" i="14"/>
  <c r="AR68" i="14"/>
  <c r="AW68" i="14"/>
  <c r="S68" i="14"/>
  <c r="X68" i="14"/>
  <c r="AC68" i="14"/>
  <c r="AI68" i="14"/>
  <c r="AN68" i="14"/>
  <c r="AS68" i="14"/>
  <c r="AY68" i="14"/>
  <c r="O68" i="14"/>
  <c r="T68" i="14"/>
  <c r="Y68" i="14"/>
  <c r="AE68" i="14"/>
  <c r="AJ68" i="14"/>
  <c r="AO68" i="14"/>
  <c r="AU68" i="14"/>
  <c r="AZ68" i="14"/>
  <c r="P68" i="14"/>
  <c r="U68" i="14"/>
  <c r="AA68" i="14"/>
  <c r="AF68" i="14"/>
  <c r="AK68" i="14"/>
  <c r="AQ68" i="14"/>
  <c r="AV68" i="14"/>
  <c r="BA68" i="14"/>
  <c r="N68" i="14"/>
  <c r="I63" i="14"/>
  <c r="L63" i="14"/>
  <c r="P63" i="14"/>
  <c r="T63" i="14"/>
  <c r="X63" i="14"/>
  <c r="AB63" i="14"/>
  <c r="AF63" i="14"/>
  <c r="AJ63" i="14"/>
  <c r="AN63" i="14"/>
  <c r="AR63" i="14"/>
  <c r="AV63" i="14"/>
  <c r="K63" i="14"/>
  <c r="Q63" i="14"/>
  <c r="V63" i="14"/>
  <c r="AA63" i="14"/>
  <c r="AG63" i="14"/>
  <c r="AL63" i="14"/>
  <c r="AQ63" i="14"/>
  <c r="M63" i="14"/>
  <c r="R63" i="14"/>
  <c r="W63" i="14"/>
  <c r="AC63" i="14"/>
  <c r="AH63" i="14"/>
  <c r="AM63" i="14"/>
  <c r="AS63" i="14"/>
  <c r="N63" i="14"/>
  <c r="S63" i="14"/>
  <c r="Y63" i="14"/>
  <c r="AD63" i="14"/>
  <c r="AI63" i="14"/>
  <c r="AO63" i="14"/>
  <c r="AT63" i="14"/>
  <c r="U63" i="14"/>
  <c r="AP63" i="14"/>
  <c r="Z63" i="14"/>
  <c r="AU63" i="14"/>
  <c r="J63" i="14"/>
  <c r="AE63" i="14"/>
  <c r="O63" i="14"/>
  <c r="AK63" i="14"/>
  <c r="N65" i="14"/>
  <c r="R65" i="14"/>
  <c r="V65" i="14"/>
  <c r="Z65" i="14"/>
  <c r="AD65" i="14"/>
  <c r="AH65" i="14"/>
  <c r="AL65" i="14"/>
  <c r="AP65" i="14"/>
  <c r="AT65" i="14"/>
  <c r="AX65" i="14"/>
  <c r="M65" i="14"/>
  <c r="S65" i="14"/>
  <c r="X65" i="14"/>
  <c r="AC65" i="14"/>
  <c r="AI65" i="14"/>
  <c r="AN65" i="14"/>
  <c r="AS65" i="14"/>
  <c r="L65" i="14"/>
  <c r="O65" i="14"/>
  <c r="T65" i="14"/>
  <c r="Y65" i="14"/>
  <c r="AE65" i="14"/>
  <c r="AJ65" i="14"/>
  <c r="AO65" i="14"/>
  <c r="AU65" i="14"/>
  <c r="K65" i="14"/>
  <c r="P65" i="14"/>
  <c r="U65" i="14"/>
  <c r="AA65" i="14"/>
  <c r="AF65" i="14"/>
  <c r="AK65" i="14"/>
  <c r="AQ65" i="14"/>
  <c r="AV65" i="14"/>
  <c r="Q65" i="14"/>
  <c r="AM65" i="14"/>
  <c r="W65" i="14"/>
  <c r="AR65" i="14"/>
  <c r="AB65" i="14"/>
  <c r="AW65" i="14"/>
  <c r="AG65" i="14"/>
  <c r="CH9" i="30"/>
  <c r="CE5" i="14"/>
  <c r="CD7" i="14"/>
  <c r="CJ8" i="29"/>
  <c r="CJ8" i="31"/>
  <c r="CK18" i="31"/>
  <c r="CI18" i="30"/>
  <c r="CK18" i="29"/>
  <c r="CK8" i="31"/>
  <c r="CI8" i="30"/>
  <c r="CG9" i="31"/>
  <c r="CI9" i="30"/>
  <c r="AS9" i="29"/>
  <c r="C8" i="18"/>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CZ30" i="14" l="1"/>
  <c r="CZ28" i="14"/>
  <c r="CZ29" i="14"/>
  <c r="CZ31" i="14"/>
  <c r="V60" i="14"/>
  <c r="U60" i="14"/>
  <c r="T60" i="14"/>
  <c r="S60" i="14"/>
  <c r="AH60" i="14"/>
  <c r="AG60" i="14"/>
  <c r="AF60" i="14"/>
  <c r="AE60" i="14"/>
  <c r="AQ60" i="14"/>
  <c r="AD60" i="14"/>
  <c r="AC60" i="14"/>
  <c r="AB60" i="14"/>
  <c r="AA60" i="14"/>
  <c r="AM60" i="14"/>
  <c r="Z60" i="14"/>
  <c r="Y60" i="14"/>
  <c r="X60" i="14"/>
  <c r="W60" i="14"/>
  <c r="AP60" i="14"/>
  <c r="AI60" i="14"/>
  <c r="Q60" i="14"/>
  <c r="O60" i="14"/>
  <c r="N60" i="14"/>
  <c r="L60" i="14"/>
  <c r="AR60" i="14"/>
  <c r="I60" i="14"/>
  <c r="G60" i="14"/>
  <c r="AL60" i="14"/>
  <c r="AS60" i="14"/>
  <c r="AK60" i="14"/>
  <c r="R60" i="14"/>
  <c r="P60" i="14"/>
  <c r="AO60" i="14"/>
  <c r="M60" i="14"/>
  <c r="K60" i="14"/>
  <c r="J60" i="14"/>
  <c r="H60" i="14"/>
  <c r="AN60" i="14"/>
  <c r="AJ60" i="14"/>
  <c r="F60" i="14"/>
  <c r="AK59" i="14"/>
  <c r="AJ59" i="14"/>
  <c r="AI59" i="14"/>
  <c r="AH59" i="14"/>
  <c r="AR59" i="14"/>
  <c r="Q59" i="14"/>
  <c r="P59" i="14"/>
  <c r="O59" i="14"/>
  <c r="N59" i="14"/>
  <c r="AN59" i="14"/>
  <c r="M59" i="14"/>
  <c r="L59" i="14"/>
  <c r="K59" i="14"/>
  <c r="J59" i="14"/>
  <c r="AQ59" i="14"/>
  <c r="I59" i="14"/>
  <c r="H59" i="14"/>
  <c r="G59" i="14"/>
  <c r="F59" i="14"/>
  <c r="AM59" i="14"/>
  <c r="E59" i="14"/>
  <c r="U59" i="14"/>
  <c r="T59" i="14"/>
  <c r="S59" i="14"/>
  <c r="R59" i="14"/>
  <c r="AG59" i="14"/>
  <c r="AE59" i="14"/>
  <c r="AP59" i="14"/>
  <c r="AB59" i="14"/>
  <c r="Z59" i="14"/>
  <c r="Y59" i="14"/>
  <c r="W59" i="14"/>
  <c r="AO59" i="14"/>
  <c r="AF59" i="14"/>
  <c r="AD59" i="14"/>
  <c r="AC59" i="14"/>
  <c r="AA59" i="14"/>
  <c r="AL59" i="14"/>
  <c r="X59" i="14"/>
  <c r="V59" i="14"/>
  <c r="X76" i="14"/>
  <c r="AB76" i="14"/>
  <c r="AF76" i="14"/>
  <c r="W76" i="14"/>
  <c r="AC76" i="14"/>
  <c r="AH76" i="14"/>
  <c r="AL76" i="14"/>
  <c r="AP76" i="14"/>
  <c r="AT76" i="14"/>
  <c r="AX76" i="14"/>
  <c r="BB76" i="14"/>
  <c r="BF76" i="14"/>
  <c r="Z76" i="14"/>
  <c r="AG76" i="14"/>
  <c r="AM76" i="14"/>
  <c r="AR76" i="14"/>
  <c r="AW76" i="14"/>
  <c r="BC76" i="14"/>
  <c r="BH76" i="14"/>
  <c r="AA76" i="14"/>
  <c r="AI76" i="14"/>
  <c r="AN76" i="14"/>
  <c r="AS76" i="14"/>
  <c r="AY76" i="14"/>
  <c r="BD76" i="14"/>
  <c r="BI76" i="14"/>
  <c r="V76" i="14"/>
  <c r="AD76" i="14"/>
  <c r="AJ76" i="14"/>
  <c r="AO76" i="14"/>
  <c r="AU76" i="14"/>
  <c r="AZ76" i="14"/>
  <c r="BE76" i="14"/>
  <c r="Y76" i="14"/>
  <c r="AE76" i="14"/>
  <c r="AK76" i="14"/>
  <c r="AQ76" i="14"/>
  <c r="AV76" i="14"/>
  <c r="BA76" i="14"/>
  <c r="BG76" i="14"/>
  <c r="V74" i="14"/>
  <c r="Z74" i="14"/>
  <c r="AD74" i="14"/>
  <c r="AH74" i="14"/>
  <c r="AL74" i="14"/>
  <c r="AP74" i="14"/>
  <c r="AT74" i="14"/>
  <c r="AX74" i="14"/>
  <c r="BB74" i="14"/>
  <c r="BF74" i="14"/>
  <c r="T74" i="14"/>
  <c r="W74" i="14"/>
  <c r="AB74" i="14"/>
  <c r="AG74" i="14"/>
  <c r="AM74" i="14"/>
  <c r="AR74" i="14"/>
  <c r="AW74" i="14"/>
  <c r="BC74" i="14"/>
  <c r="X74" i="14"/>
  <c r="AC74" i="14"/>
  <c r="AI74" i="14"/>
  <c r="AN74" i="14"/>
  <c r="AS74" i="14"/>
  <c r="AY74" i="14"/>
  <c r="BD74" i="14"/>
  <c r="Y74" i="14"/>
  <c r="AE74" i="14"/>
  <c r="AJ74" i="14"/>
  <c r="AO74" i="14"/>
  <c r="AU74" i="14"/>
  <c r="AZ74" i="14"/>
  <c r="BE74" i="14"/>
  <c r="U74" i="14"/>
  <c r="AA74" i="14"/>
  <c r="AF74" i="14"/>
  <c r="AK74" i="14"/>
  <c r="AQ74" i="14"/>
  <c r="AV74" i="14"/>
  <c r="BA74" i="14"/>
  <c r="BG74" i="14"/>
  <c r="V75" i="14"/>
  <c r="Z75" i="14"/>
  <c r="AD75" i="14"/>
  <c r="AH75" i="14"/>
  <c r="AL75" i="14"/>
  <c r="AP75" i="14"/>
  <c r="AT75" i="14"/>
  <c r="AX75" i="14"/>
  <c r="BB75" i="14"/>
  <c r="BF75" i="14"/>
  <c r="Y75" i="14"/>
  <c r="AE75" i="14"/>
  <c r="AJ75" i="14"/>
  <c r="AO75" i="14"/>
  <c r="AU75" i="14"/>
  <c r="AZ75" i="14"/>
  <c r="BE75" i="14"/>
  <c r="AA75" i="14"/>
  <c r="AF75" i="14"/>
  <c r="AK75" i="14"/>
  <c r="AQ75" i="14"/>
  <c r="AV75" i="14"/>
  <c r="BA75" i="14"/>
  <c r="BG75" i="14"/>
  <c r="W75" i="14"/>
  <c r="AB75" i="14"/>
  <c r="AG75" i="14"/>
  <c r="AM75" i="14"/>
  <c r="AR75" i="14"/>
  <c r="AW75" i="14"/>
  <c r="BC75" i="14"/>
  <c r="BH75" i="14"/>
  <c r="U75" i="14"/>
  <c r="X75" i="14"/>
  <c r="AC75" i="14"/>
  <c r="AI75" i="14"/>
  <c r="AN75" i="14"/>
  <c r="AS75" i="14"/>
  <c r="AY75" i="14"/>
  <c r="BD75" i="14"/>
  <c r="X77" i="14"/>
  <c r="AB77" i="14"/>
  <c r="AF77" i="14"/>
  <c r="AJ77" i="14"/>
  <c r="AN77" i="14"/>
  <c r="AR77" i="14"/>
  <c r="AV77" i="14"/>
  <c r="AZ77" i="14"/>
  <c r="BD77" i="14"/>
  <c r="BH77" i="14"/>
  <c r="Z77" i="14"/>
  <c r="AE77" i="14"/>
  <c r="AK77" i="14"/>
  <c r="AP77" i="14"/>
  <c r="AU77" i="14"/>
  <c r="BA77" i="14"/>
  <c r="BF77" i="14"/>
  <c r="AD77" i="14"/>
  <c r="AL77" i="14"/>
  <c r="AS77" i="14"/>
  <c r="AY77" i="14"/>
  <c r="BG77" i="14"/>
  <c r="W77" i="14"/>
  <c r="Y77" i="14"/>
  <c r="AG77" i="14"/>
  <c r="AM77" i="14"/>
  <c r="AT77" i="14"/>
  <c r="BB77" i="14"/>
  <c r="BI77" i="14"/>
  <c r="AA77" i="14"/>
  <c r="AH77" i="14"/>
  <c r="AO77" i="14"/>
  <c r="AW77" i="14"/>
  <c r="BC77" i="14"/>
  <c r="BJ77" i="14"/>
  <c r="AC77" i="14"/>
  <c r="AI77" i="14"/>
  <c r="AQ77" i="14"/>
  <c r="AX77" i="14"/>
  <c r="BE77" i="14"/>
  <c r="CF5" i="14"/>
  <c r="CE7" i="14"/>
  <c r="CK8" i="29"/>
  <c r="D18" i="18"/>
  <c r="CL18" i="31"/>
  <c r="CJ18" i="30"/>
  <c r="CL18" i="29"/>
  <c r="CL8" i="31"/>
  <c r="CJ8" i="30"/>
  <c r="C9" i="18"/>
  <c r="CH9" i="31"/>
  <c r="CJ9" i="30"/>
  <c r="AT9" i="29"/>
  <c r="E18" i="18"/>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CZ27" i="14" l="1"/>
  <c r="T58" i="14"/>
  <c r="AG58" i="14"/>
  <c r="AF58" i="14"/>
  <c r="AE58" i="14"/>
  <c r="AD58" i="14"/>
  <c r="AC58" i="14"/>
  <c r="AO58" i="14"/>
  <c r="AJ58" i="14"/>
  <c r="S58" i="14"/>
  <c r="Q58" i="14"/>
  <c r="L58" i="14"/>
  <c r="K58" i="14"/>
  <c r="J58" i="14"/>
  <c r="I58" i="14"/>
  <c r="AP58" i="14"/>
  <c r="H58" i="14"/>
  <c r="G58" i="14"/>
  <c r="F58" i="14"/>
  <c r="AN58" i="14"/>
  <c r="AH58" i="14"/>
  <c r="AQ58" i="14"/>
  <c r="P58" i="14"/>
  <c r="O58" i="14"/>
  <c r="N58" i="14"/>
  <c r="M58" i="14"/>
  <c r="AM58" i="14"/>
  <c r="AI58" i="14"/>
  <c r="R58" i="14"/>
  <c r="AB58" i="14"/>
  <c r="AA58" i="14"/>
  <c r="Z58" i="14"/>
  <c r="Y58" i="14"/>
  <c r="AK58" i="14"/>
  <c r="X58" i="14"/>
  <c r="W58" i="14"/>
  <c r="V58" i="14"/>
  <c r="U58" i="14"/>
  <c r="AL58" i="14"/>
  <c r="E58" i="14"/>
  <c r="D58" i="14"/>
  <c r="V73" i="14"/>
  <c r="Z73" i="14"/>
  <c r="AD73" i="14"/>
  <c r="AH73" i="14"/>
  <c r="AL73" i="14"/>
  <c r="AP73" i="14"/>
  <c r="AT73" i="14"/>
  <c r="AX73" i="14"/>
  <c r="BB73" i="14"/>
  <c r="BF73" i="14"/>
  <c r="T73" i="14"/>
  <c r="Y73" i="14"/>
  <c r="AE73" i="14"/>
  <c r="AJ73" i="14"/>
  <c r="AO73" i="14"/>
  <c r="AU73" i="14"/>
  <c r="AZ73" i="14"/>
  <c r="BE73" i="14"/>
  <c r="U73" i="14"/>
  <c r="AA73" i="14"/>
  <c r="AF73" i="14"/>
  <c r="AK73" i="14"/>
  <c r="AQ73" i="14"/>
  <c r="AV73" i="14"/>
  <c r="BA73" i="14"/>
  <c r="W73" i="14"/>
  <c r="AB73" i="14"/>
  <c r="AG73" i="14"/>
  <c r="AM73" i="14"/>
  <c r="AR73" i="14"/>
  <c r="AW73" i="14"/>
  <c r="BC73" i="14"/>
  <c r="X73" i="14"/>
  <c r="AC73" i="14"/>
  <c r="AI73" i="14"/>
  <c r="AN73" i="14"/>
  <c r="AS73" i="14"/>
  <c r="AY73" i="14"/>
  <c r="BD73" i="14"/>
  <c r="S73" i="14"/>
  <c r="V72" i="14"/>
  <c r="Z72" i="14"/>
  <c r="AD72" i="14"/>
  <c r="AH72" i="14"/>
  <c r="AL72" i="14"/>
  <c r="AP72" i="14"/>
  <c r="AT72" i="14"/>
  <c r="AX72" i="14"/>
  <c r="BB72" i="14"/>
  <c r="W72" i="14"/>
  <c r="AB72" i="14"/>
  <c r="AG72" i="14"/>
  <c r="AM72" i="14"/>
  <c r="AR72" i="14"/>
  <c r="AW72" i="14"/>
  <c r="BC72" i="14"/>
  <c r="R72" i="14"/>
  <c r="S72" i="14"/>
  <c r="X72" i="14"/>
  <c r="AC72" i="14"/>
  <c r="AI72" i="14"/>
  <c r="AN72" i="14"/>
  <c r="AS72" i="14"/>
  <c r="AY72" i="14"/>
  <c r="BD72" i="14"/>
  <c r="T72" i="14"/>
  <c r="Y72" i="14"/>
  <c r="AE72" i="14"/>
  <c r="AJ72" i="14"/>
  <c r="AO72" i="14"/>
  <c r="AU72" i="14"/>
  <c r="AZ72" i="14"/>
  <c r="BE72" i="14"/>
  <c r="U72" i="14"/>
  <c r="AA72" i="14"/>
  <c r="AF72" i="14"/>
  <c r="AK72" i="14"/>
  <c r="AQ72" i="14"/>
  <c r="AV72" i="14"/>
  <c r="BA72" i="14"/>
  <c r="CZ61" i="14"/>
  <c r="CG5" i="14"/>
  <c r="CF7" i="14"/>
  <c r="CL8" i="29"/>
  <c r="D8" i="18"/>
  <c r="CM18" i="31"/>
  <c r="CK18" i="30"/>
  <c r="CM18" i="29"/>
  <c r="D9" i="18"/>
  <c r="CI9" i="31"/>
  <c r="CK9" i="30"/>
  <c r="AU9" i="29"/>
  <c r="CZ66" i="14"/>
  <c r="CZ69" i="14"/>
  <c r="CZ63" i="14"/>
  <c r="CZ62" i="14"/>
  <c r="CZ64" i="14"/>
  <c r="CZ68" i="14"/>
  <c r="CZ65" i="14"/>
  <c r="CZ67" i="14"/>
  <c r="CZ76" i="14"/>
  <c r="CZ74" i="14"/>
  <c r="CZ75" i="14"/>
  <c r="CZ77" i="14"/>
  <c r="I53" i="14"/>
  <c r="H20" i="18" s="1"/>
  <c r="CZ26"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CH5" i="14" l="1"/>
  <c r="CG7" i="14"/>
  <c r="CK8" i="30"/>
  <c r="CM8" i="29"/>
  <c r="CM8" i="31"/>
  <c r="F18" i="18"/>
  <c r="E8" i="18"/>
  <c r="CN18" i="31"/>
  <c r="CL18" i="30"/>
  <c r="CN18" i="29"/>
  <c r="CN8" i="31"/>
  <c r="CL8" i="30"/>
  <c r="CN8" i="29"/>
  <c r="E9" i="18"/>
  <c r="F9" i="18"/>
  <c r="CJ9" i="31"/>
  <c r="CL9" i="30"/>
  <c r="AV9" i="29"/>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O98" i="14"/>
  <c r="K98" i="14"/>
  <c r="M98" i="14"/>
  <c r="L98" i="14"/>
  <c r="F98" i="14"/>
  <c r="J98" i="14"/>
  <c r="N98" i="14"/>
  <c r="E98" i="14"/>
  <c r="G98" i="14"/>
  <c r="H98" i="14"/>
  <c r="CZ58" i="14"/>
  <c r="D10" i="18"/>
  <c r="D19" i="18" s="1"/>
  <c r="D20" i="18"/>
  <c r="D32" i="18" s="1"/>
  <c r="C19" i="18"/>
  <c r="C21" i="18" s="1"/>
  <c r="C11" i="18" l="1"/>
  <c r="C12" i="18" s="1"/>
  <c r="R70" i="14"/>
  <c r="V70" i="14"/>
  <c r="Z70" i="14"/>
  <c r="AD70" i="14"/>
  <c r="AH70" i="14"/>
  <c r="AL70" i="14"/>
  <c r="AP70" i="14"/>
  <c r="AT70" i="14"/>
  <c r="AX70" i="14"/>
  <c r="BB70" i="14"/>
  <c r="P70" i="14"/>
  <c r="Q70" i="14"/>
  <c r="W70" i="14"/>
  <c r="AB70" i="14"/>
  <c r="AG70" i="14"/>
  <c r="AM70" i="14"/>
  <c r="AR70" i="14"/>
  <c r="AW70" i="14"/>
  <c r="BC70" i="14"/>
  <c r="S70" i="14"/>
  <c r="X70" i="14"/>
  <c r="AC70" i="14"/>
  <c r="AI70" i="14"/>
  <c r="AN70" i="14"/>
  <c r="AS70" i="14"/>
  <c r="AY70" i="14"/>
  <c r="T70" i="14"/>
  <c r="Y70" i="14"/>
  <c r="AE70" i="14"/>
  <c r="AJ70" i="14"/>
  <c r="AO70" i="14"/>
  <c r="AU70" i="14"/>
  <c r="AZ70" i="14"/>
  <c r="U70" i="14"/>
  <c r="AA70" i="14"/>
  <c r="AF70" i="14"/>
  <c r="AK70" i="14"/>
  <c r="AQ70" i="14"/>
  <c r="AV70" i="14"/>
  <c r="BA70" i="14"/>
  <c r="R71" i="14"/>
  <c r="V71" i="14"/>
  <c r="Z71" i="14"/>
  <c r="AD71" i="14"/>
  <c r="AH71" i="14"/>
  <c r="AL71" i="14"/>
  <c r="AP71" i="14"/>
  <c r="AT71" i="14"/>
  <c r="AX71" i="14"/>
  <c r="BB71" i="14"/>
  <c r="T71" i="14"/>
  <c r="Y71" i="14"/>
  <c r="AE71" i="14"/>
  <c r="AJ71" i="14"/>
  <c r="AO71" i="14"/>
  <c r="AU71" i="14"/>
  <c r="AZ71" i="14"/>
  <c r="U71" i="14"/>
  <c r="AA71" i="14"/>
  <c r="AF71" i="14"/>
  <c r="AK71" i="14"/>
  <c r="AQ71" i="14"/>
  <c r="AV71" i="14"/>
  <c r="BA71" i="14"/>
  <c r="Q71" i="14"/>
  <c r="W71" i="14"/>
  <c r="AB71" i="14"/>
  <c r="AG71" i="14"/>
  <c r="AM71" i="14"/>
  <c r="AR71" i="14"/>
  <c r="AW71" i="14"/>
  <c r="BC71" i="14"/>
  <c r="S71" i="14"/>
  <c r="X71" i="14"/>
  <c r="AC71" i="14"/>
  <c r="AI71" i="14"/>
  <c r="AN71" i="14"/>
  <c r="AS71" i="14"/>
  <c r="AY71" i="14"/>
  <c r="BD71" i="14"/>
  <c r="CI5" i="14"/>
  <c r="CH7" i="14"/>
  <c r="CM18" i="30"/>
  <c r="G18" i="18"/>
  <c r="F8" i="18"/>
  <c r="CO18" i="31"/>
  <c r="CO18" i="29"/>
  <c r="G32" i="18"/>
  <c r="G9" i="18"/>
  <c r="CK9" i="31"/>
  <c r="CM9" i="30"/>
  <c r="AW9" i="29"/>
  <c r="AX9" i="29"/>
  <c r="V53" i="14"/>
  <c r="U20" i="18" s="1"/>
  <c r="S53" i="14"/>
  <c r="R20" i="18" s="1"/>
  <c r="T53" i="14"/>
  <c r="S20" i="18" s="1"/>
  <c r="W53" i="14"/>
  <c r="V20" i="18" s="1"/>
  <c r="R53" i="14"/>
  <c r="Q20" i="18" s="1"/>
  <c r="U53" i="14"/>
  <c r="T20" i="18" s="1"/>
  <c r="CZ24" i="14"/>
  <c r="P53" i="14"/>
  <c r="O20" i="18" s="1"/>
  <c r="CZ25" i="14"/>
  <c r="Q53" i="14"/>
  <c r="P20" i="18" s="1"/>
  <c r="E10" i="18"/>
  <c r="E19" i="18" s="1"/>
  <c r="D21" i="18"/>
  <c r="C41" i="18"/>
  <c r="D11" i="18" l="1"/>
  <c r="E11" i="18" s="1"/>
  <c r="F11" i="18" s="1"/>
  <c r="G11" i="18" s="1"/>
  <c r="H11" i="18" s="1"/>
  <c r="I11" i="18" s="1"/>
  <c r="J11" i="18" s="1"/>
  <c r="K11" i="18" s="1"/>
  <c r="L11" i="18" s="1"/>
  <c r="M11" i="18" s="1"/>
  <c r="N11" i="18" s="1"/>
  <c r="CJ5" i="14"/>
  <c r="CI7" i="14"/>
  <c r="CM8" i="30"/>
  <c r="CO8" i="29"/>
  <c r="CO8" i="31"/>
  <c r="H18" i="18"/>
  <c r="G8" i="18"/>
  <c r="CP18" i="31"/>
  <c r="CN18" i="30"/>
  <c r="CP18" i="29"/>
  <c r="CQ8" i="31"/>
  <c r="CN8" i="30"/>
  <c r="CQ8" i="29"/>
  <c r="H9" i="18"/>
  <c r="CL9" i="31"/>
  <c r="CN9" i="30"/>
  <c r="H32" i="18"/>
  <c r="C25" i="18"/>
  <c r="C37" i="18"/>
  <c r="C42" i="18" s="1"/>
  <c r="C15" i="18"/>
  <c r="C30" i="18" s="1"/>
  <c r="S98" i="14"/>
  <c r="V98" i="14"/>
  <c r="W98" i="14"/>
  <c r="U98" i="14"/>
  <c r="T98" i="14"/>
  <c r="R98" i="14"/>
  <c r="CZ70" i="14"/>
  <c r="P98" i="14"/>
  <c r="CZ71" i="14"/>
  <c r="Q98" i="14"/>
  <c r="F10" i="18"/>
  <c r="F19" i="18" s="1"/>
  <c r="E21" i="18"/>
  <c r="D41" i="18"/>
  <c r="E12" i="18" l="1"/>
  <c r="E15" i="18" s="1"/>
  <c r="E30" i="18" s="1"/>
  <c r="D12" i="18"/>
  <c r="D15" i="18" s="1"/>
  <c r="D30" i="18" s="1"/>
  <c r="O11" i="18"/>
  <c r="P11" i="18" s="1"/>
  <c r="Q11" i="18" s="1"/>
  <c r="R11" i="18" s="1"/>
  <c r="S11" i="18" s="1"/>
  <c r="T11" i="18" s="1"/>
  <c r="U11" i="18" s="1"/>
  <c r="V11" i="18" s="1"/>
  <c r="CK5" i="14"/>
  <c r="CJ7" i="14"/>
  <c r="CO18" i="30"/>
  <c r="CP8" i="29"/>
  <c r="CP8" i="31"/>
  <c r="I18" i="18"/>
  <c r="H8" i="18"/>
  <c r="CQ18" i="31"/>
  <c r="CQ18" i="29"/>
  <c r="CO8" i="30"/>
  <c r="I8" i="18"/>
  <c r="CM9" i="31"/>
  <c r="CO9" i="30"/>
  <c r="I32" i="18"/>
  <c r="C43" i="18"/>
  <c r="C44" i="18" s="1"/>
  <c r="C26" i="18"/>
  <c r="C27" i="18" s="1"/>
  <c r="C31" i="18" s="1"/>
  <c r="C33" i="18" s="1"/>
  <c r="C38" i="18"/>
  <c r="G10" i="18"/>
  <c r="G19" i="18" s="1"/>
  <c r="F21" i="18"/>
  <c r="F12" i="18"/>
  <c r="E41" i="18"/>
  <c r="I9" i="18" l="1"/>
  <c r="E25" i="18"/>
  <c r="E26" i="18" s="1"/>
  <c r="E27" i="18" s="1"/>
  <c r="E31" i="18" s="1"/>
  <c r="D25" i="18"/>
  <c r="D26" i="18" s="1"/>
  <c r="E37" i="18"/>
  <c r="E42" i="18" s="1"/>
  <c r="D37" i="18"/>
  <c r="D38" i="18" s="1"/>
  <c r="CL5" i="14"/>
  <c r="CK7" i="14"/>
  <c r="J18" i="18"/>
  <c r="CP18" i="30"/>
  <c r="CQ8" i="30"/>
  <c r="J32" i="18"/>
  <c r="J8" i="18"/>
  <c r="J9" i="18"/>
  <c r="CN9" i="31"/>
  <c r="CP9" i="30"/>
  <c r="C46" i="18"/>
  <c r="H10" i="18"/>
  <c r="H19" i="18" s="1"/>
  <c r="F37" i="18"/>
  <c r="F42" i="18" s="1"/>
  <c r="G21" i="18"/>
  <c r="G12" i="18"/>
  <c r="F15" i="18"/>
  <c r="F30" i="18" s="1"/>
  <c r="F25" i="18"/>
  <c r="F26" i="18" s="1"/>
  <c r="F41" i="18"/>
  <c r="D42" i="18" l="1"/>
  <c r="D43" i="18" s="1"/>
  <c r="D44" i="18" s="1"/>
  <c r="D46" i="18" s="1"/>
  <c r="D27" i="18"/>
  <c r="D31" i="18" s="1"/>
  <c r="D33" i="18" s="1"/>
  <c r="E38" i="18"/>
  <c r="CM5" i="14"/>
  <c r="CL7" i="14"/>
  <c r="CP8" i="30"/>
  <c r="K18" i="18"/>
  <c r="CQ18" i="30"/>
  <c r="K8" i="18"/>
  <c r="K9" i="18"/>
  <c r="CO9" i="31"/>
  <c r="CQ9" i="30"/>
  <c r="K32" i="18"/>
  <c r="F43" i="18"/>
  <c r="F44" i="18" s="1"/>
  <c r="C48" i="18"/>
  <c r="C49" i="18" s="1"/>
  <c r="E43" i="18"/>
  <c r="E44" i="18" s="1"/>
  <c r="I10" i="18"/>
  <c r="I19" i="18" s="1"/>
  <c r="F38" i="18"/>
  <c r="E33" i="18"/>
  <c r="H21" i="18"/>
  <c r="H12" i="18"/>
  <c r="F27" i="18"/>
  <c r="G37" i="18"/>
  <c r="G25" i="18"/>
  <c r="G15" i="18"/>
  <c r="G30" i="18" s="1"/>
  <c r="G41" i="18"/>
  <c r="E46" i="18" l="1"/>
  <c r="E48" i="18" s="1"/>
  <c r="E49" i="18" s="1"/>
  <c r="CN5" i="14"/>
  <c r="CM7" i="14"/>
  <c r="L18" i="18"/>
  <c r="L32" i="18"/>
  <c r="L9" i="18"/>
  <c r="L8" i="18"/>
  <c r="CP9" i="3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M8" i="18"/>
  <c r="CQ9" i="3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N8" i="18"/>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P8" i="18"/>
  <c r="I48" i="18"/>
  <c r="I49" i="18" s="1"/>
  <c r="K26" i="18"/>
  <c r="K27" i="18" s="1"/>
  <c r="K31" i="18" s="1"/>
  <c r="N10" i="18"/>
  <c r="N19" i="18" s="1"/>
  <c r="J33" i="18"/>
  <c r="J46" i="18"/>
  <c r="K42" i="18"/>
  <c r="L15" i="18"/>
  <c r="L30" i="18" s="1"/>
  <c r="L25" i="18"/>
  <c r="L26" i="18" s="1"/>
  <c r="L37" i="18"/>
  <c r="M21" i="18"/>
  <c r="M12" i="18"/>
  <c r="L41" i="18"/>
  <c r="CS5" i="14" l="1"/>
  <c r="CR7" i="14"/>
  <c r="Q18" i="18"/>
  <c r="Q8" i="18"/>
  <c r="Q9" i="18"/>
  <c r="Q32" i="18"/>
  <c r="J48" i="18"/>
  <c r="J49" i="18" s="1"/>
  <c r="K43" i="18"/>
  <c r="K44" i="18" s="1"/>
  <c r="K46" i="18" s="1"/>
  <c r="O10" i="18"/>
  <c r="O19" i="18" s="1"/>
  <c r="K33" i="18"/>
  <c r="L27" i="18"/>
  <c r="L42" i="18"/>
  <c r="L38" i="18"/>
  <c r="N21" i="18"/>
  <c r="N12" i="18"/>
  <c r="M41" i="18"/>
  <c r="M15" i="18"/>
  <c r="M30" i="18" s="1"/>
  <c r="M25" i="18"/>
  <c r="M37" i="18"/>
  <c r="CT5" i="14" l="1"/>
  <c r="CS7" i="14"/>
  <c r="R18" i="18"/>
  <c r="R8" i="18"/>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S8" i="18"/>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T8" i="18"/>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U8" i="18"/>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V8" i="18"/>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W8" i="18"/>
  <c r="W9" i="18"/>
  <c r="Q48" i="18"/>
  <c r="Q49" i="18" s="1"/>
  <c r="P48" i="18"/>
  <c r="P49" i="18" s="1"/>
  <c r="R27" i="18"/>
  <c r="R31" i="18" s="1"/>
  <c r="U10" i="18"/>
  <c r="U19" i="18" s="1"/>
  <c r="Q33" i="18"/>
  <c r="S42" i="18"/>
  <c r="S38" i="18"/>
  <c r="S41" i="18"/>
  <c r="T21" i="18"/>
  <c r="T12" i="18"/>
  <c r="S15" i="18"/>
  <c r="S30" i="18" s="1"/>
  <c r="S25" i="18"/>
  <c r="S26" i="18" s="1"/>
  <c r="R42" i="18"/>
  <c r="R38" i="18"/>
  <c r="X18" i="18" l="1"/>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Y8" i="18"/>
  <c r="S48" i="18"/>
  <c r="S49" i="18" s="1"/>
  <c r="R48" i="18"/>
  <c r="R49" i="18" s="1"/>
  <c r="S33" i="18"/>
  <c r="U37" i="18"/>
  <c r="U38" i="18" s="1"/>
  <c r="U41" i="18"/>
  <c r="T27" i="18"/>
  <c r="V21" i="18"/>
  <c r="V12" i="18"/>
  <c r="T38" i="18"/>
  <c r="T42" i="18"/>
  <c r="U25" i="18"/>
  <c r="U15" i="18"/>
  <c r="U30" i="18" s="1"/>
  <c r="Z18" i="18" l="1"/>
  <c r="Z8" i="18"/>
  <c r="Z9" i="18"/>
  <c r="T43" i="18"/>
  <c r="T44" i="18" s="1"/>
  <c r="T46" i="18" s="1"/>
  <c r="U26" i="18"/>
  <c r="U27" i="18" s="1"/>
  <c r="U31" i="18" s="1"/>
  <c r="U42" i="18"/>
  <c r="T31" i="18"/>
  <c r="V15" i="18"/>
  <c r="V30" i="18" s="1"/>
  <c r="V25" i="18"/>
  <c r="V26" i="18" s="1"/>
  <c r="V41" i="18"/>
  <c r="V37" i="18"/>
  <c r="AA18" i="18" l="1"/>
  <c r="AA8" i="18"/>
  <c r="AA9" i="18"/>
  <c r="T48" i="18"/>
  <c r="T49" i="18" s="1"/>
  <c r="U43" i="18"/>
  <c r="U44" i="18" s="1"/>
  <c r="U46" i="18" s="1"/>
  <c r="V27" i="18"/>
  <c r="V31" i="18" s="1"/>
  <c r="U33" i="18"/>
  <c r="T33" i="18"/>
  <c r="V42" i="18"/>
  <c r="V38" i="18"/>
  <c r="AB18" i="18" l="1"/>
  <c r="AB9" i="18"/>
  <c r="AB8" i="18"/>
  <c r="U48" i="18"/>
  <c r="U49" i="18" s="1"/>
  <c r="V43" i="18"/>
  <c r="V44" i="18" s="1"/>
  <c r="V46" i="18" s="1"/>
  <c r="V33" i="18"/>
  <c r="AC18" i="18" l="1"/>
  <c r="AC9"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CX20" i="31" l="1"/>
  <c r="CZ51" i="34"/>
  <c r="CA97" i="34"/>
  <c r="BW97" i="34"/>
  <c r="BS97" i="34"/>
  <c r="BO97" i="34"/>
  <c r="BK97" i="34"/>
  <c r="BG97" i="34"/>
  <c r="BC97" i="34"/>
  <c r="AY97" i="34"/>
  <c r="AU97" i="34"/>
  <c r="AQ97" i="34"/>
  <c r="CD97" i="34"/>
  <c r="BZ97" i="34"/>
  <c r="BV97" i="34"/>
  <c r="BR97" i="34"/>
  <c r="BN97" i="34"/>
  <c r="BJ97" i="34"/>
  <c r="BF97" i="34"/>
  <c r="BB97" i="34"/>
  <c r="AX97" i="34"/>
  <c r="AT97" i="34"/>
  <c r="CC97" i="34"/>
  <c r="BU97" i="34"/>
  <c r="BM97" i="34"/>
  <c r="BE97" i="34"/>
  <c r="AW97" i="34"/>
  <c r="CB97" i="34"/>
  <c r="BT97" i="34"/>
  <c r="BL97" i="34"/>
  <c r="BD97" i="34"/>
  <c r="AV97" i="34"/>
  <c r="BY97" i="34"/>
  <c r="BQ97" i="34"/>
  <c r="BI97" i="34"/>
  <c r="BA97" i="34"/>
  <c r="AS97" i="34"/>
  <c r="BX97" i="34"/>
  <c r="AR97" i="34"/>
  <c r="BP97" i="34"/>
  <c r="BH97" i="34"/>
  <c r="AZ97" i="34"/>
  <c r="AD18" i="18"/>
  <c r="AC8" i="18"/>
  <c r="AD9" i="18"/>
  <c r="AD8" i="18"/>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CX20" i="30" l="1"/>
  <c r="CZ51" i="35"/>
  <c r="CZ97" i="34"/>
  <c r="CA97" i="35"/>
  <c r="BW97" i="35"/>
  <c r="BS97" i="35"/>
  <c r="BO97" i="35"/>
  <c r="BK97" i="35"/>
  <c r="BG97" i="35"/>
  <c r="BC97" i="35"/>
  <c r="AY97" i="35"/>
  <c r="AU97" i="35"/>
  <c r="AQ97" i="35"/>
  <c r="CC97" i="35"/>
  <c r="BY97" i="35"/>
  <c r="BU97" i="35"/>
  <c r="BQ97" i="35"/>
  <c r="BM97" i="35"/>
  <c r="BI97" i="35"/>
  <c r="BE97" i="35"/>
  <c r="BA97" i="35"/>
  <c r="AW97" i="35"/>
  <c r="AS97" i="35"/>
  <c r="CB97" i="35"/>
  <c r="BX97" i="35"/>
  <c r="BT97" i="35"/>
  <c r="BP97" i="35"/>
  <c r="BL97" i="35"/>
  <c r="BH97" i="35"/>
  <c r="BD97" i="35"/>
  <c r="AZ97" i="35"/>
  <c r="AV97" i="35"/>
  <c r="AR97" i="35"/>
  <c r="CD97" i="35"/>
  <c r="CD98" i="35" s="1"/>
  <c r="BN97" i="35"/>
  <c r="AX97" i="35"/>
  <c r="BV97" i="35"/>
  <c r="BF97" i="35"/>
  <c r="BR97" i="35"/>
  <c r="BB97" i="35"/>
  <c r="BZ97" i="35"/>
  <c r="AT97" i="35"/>
  <c r="BJ97" i="35"/>
  <c r="AE18" i="18"/>
  <c r="AE9" i="18"/>
  <c r="AE8" i="18"/>
  <c r="CD98" i="34"/>
  <c r="CZ97" i="35" l="1"/>
  <c r="AF18" i="18"/>
  <c r="AF8" i="18"/>
  <c r="AF9" i="18"/>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CW20" i="31" l="1"/>
  <c r="CZ50" i="34"/>
  <c r="CA96" i="34"/>
  <c r="BW96" i="34"/>
  <c r="BS96" i="34"/>
  <c r="BO96" i="34"/>
  <c r="BK96" i="34"/>
  <c r="BG96" i="34"/>
  <c r="BC96" i="34"/>
  <c r="AY96" i="34"/>
  <c r="AU96" i="34"/>
  <c r="AQ96" i="34"/>
  <c r="BZ96" i="34"/>
  <c r="BV96" i="34"/>
  <c r="BR96" i="34"/>
  <c r="BN96" i="34"/>
  <c r="BJ96" i="34"/>
  <c r="BF96" i="34"/>
  <c r="BB96" i="34"/>
  <c r="AX96" i="34"/>
  <c r="AT96" i="34"/>
  <c r="AP96" i="34"/>
  <c r="CC96" i="34"/>
  <c r="BU96" i="34"/>
  <c r="BM96" i="34"/>
  <c r="BE96" i="34"/>
  <c r="AW96" i="34"/>
  <c r="CB96" i="34"/>
  <c r="BT96" i="34"/>
  <c r="BL96" i="34"/>
  <c r="BD96" i="34"/>
  <c r="AV96" i="34"/>
  <c r="BY96" i="34"/>
  <c r="BQ96" i="34"/>
  <c r="BI96" i="34"/>
  <c r="BA96" i="34"/>
  <c r="AS96" i="34"/>
  <c r="AZ96" i="34"/>
  <c r="BX96" i="34"/>
  <c r="AR96" i="34"/>
  <c r="BP96" i="34"/>
  <c r="BH96" i="34"/>
  <c r="AG18" i="18"/>
  <c r="AG9" i="18"/>
  <c r="CU50" i="35"/>
  <c r="CT50" i="35"/>
  <c r="CK50" i="35"/>
  <c r="CF50" i="35"/>
  <c r="C96" i="35"/>
  <c r="CN50" i="35"/>
  <c r="CR50" i="35"/>
  <c r="CJ50" i="35"/>
  <c r="CO50" i="35"/>
  <c r="CL50" i="35"/>
  <c r="CE50" i="35"/>
  <c r="CS50" i="35"/>
  <c r="CP50" i="35"/>
  <c r="CG50" i="35"/>
  <c r="CV50" i="35"/>
  <c r="CW50" i="35"/>
  <c r="CI50" i="35"/>
  <c r="CH50" i="35"/>
  <c r="CM50" i="35"/>
  <c r="CQ50" i="35"/>
  <c r="CX50" i="35"/>
  <c r="CX53" i="35" s="1"/>
  <c r="CW20" i="30" l="1"/>
  <c r="CZ50" i="35"/>
  <c r="CZ96" i="34"/>
  <c r="CA96" i="35"/>
  <c r="BW96" i="35"/>
  <c r="BS96" i="35"/>
  <c r="BO96" i="35"/>
  <c r="BK96" i="35"/>
  <c r="BG96" i="35"/>
  <c r="BC96" i="35"/>
  <c r="AY96" i="35"/>
  <c r="AU96" i="35"/>
  <c r="AQ96" i="35"/>
  <c r="CC96" i="35"/>
  <c r="CC98" i="35" s="1"/>
  <c r="BY96" i="35"/>
  <c r="BU96" i="35"/>
  <c r="BQ96" i="35"/>
  <c r="BM96" i="35"/>
  <c r="BI96" i="35"/>
  <c r="BE96" i="35"/>
  <c r="BA96" i="35"/>
  <c r="AW96" i="35"/>
  <c r="AS96" i="35"/>
  <c r="CB96" i="35"/>
  <c r="BX96" i="35"/>
  <c r="BT96" i="35"/>
  <c r="BP96" i="35"/>
  <c r="BL96" i="35"/>
  <c r="BH96" i="35"/>
  <c r="BD96" i="35"/>
  <c r="AZ96" i="35"/>
  <c r="AV96" i="35"/>
  <c r="AR96" i="35"/>
  <c r="BV96" i="35"/>
  <c r="BF96" i="35"/>
  <c r="AP96" i="35"/>
  <c r="BN96" i="35"/>
  <c r="AX96" i="35"/>
  <c r="BZ96" i="35"/>
  <c r="BJ96" i="35"/>
  <c r="AT96" i="35"/>
  <c r="BB96" i="35"/>
  <c r="BR96" i="35"/>
  <c r="AH18" i="18"/>
  <c r="AG8" i="18"/>
  <c r="AH9" i="18"/>
  <c r="AH8" i="18"/>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CZ50" i="14" l="1"/>
  <c r="CZ96" i="35"/>
  <c r="AT96" i="14"/>
  <c r="AX96" i="14"/>
  <c r="BB96" i="14"/>
  <c r="BF96" i="14"/>
  <c r="BJ96" i="14"/>
  <c r="BN96" i="14"/>
  <c r="BR96" i="14"/>
  <c r="BV96" i="14"/>
  <c r="BZ96" i="14"/>
  <c r="AQ96" i="14"/>
  <c r="AV96" i="14"/>
  <c r="BA96" i="14"/>
  <c r="BG96" i="14"/>
  <c r="BL96" i="14"/>
  <c r="BQ96" i="14"/>
  <c r="BW96" i="14"/>
  <c r="CB96" i="14"/>
  <c r="AW96" i="14"/>
  <c r="BD96" i="14"/>
  <c r="BK96" i="14"/>
  <c r="BS96" i="14"/>
  <c r="BY96" i="14"/>
  <c r="AS96" i="14"/>
  <c r="BC96" i="14"/>
  <c r="BM96" i="14"/>
  <c r="BU96" i="14"/>
  <c r="AU96" i="14"/>
  <c r="BE96" i="14"/>
  <c r="BO96" i="14"/>
  <c r="BX96" i="14"/>
  <c r="AY96" i="14"/>
  <c r="BP96" i="14"/>
  <c r="AZ96" i="14"/>
  <c r="BT96" i="14"/>
  <c r="AP96" i="14"/>
  <c r="BH96" i="14"/>
  <c r="CA96" i="14"/>
  <c r="AR96" i="14"/>
  <c r="BI96" i="14"/>
  <c r="CC96" i="14"/>
  <c r="AI18" i="18"/>
  <c r="AI8" i="18"/>
  <c r="AI9" i="18"/>
  <c r="CZ96" i="14" l="1"/>
  <c r="AJ18" i="18"/>
  <c r="AJ9" i="18"/>
  <c r="AJ8" i="18"/>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CV20" i="31" l="1"/>
  <c r="CZ49" i="34"/>
  <c r="CA95" i="34"/>
  <c r="BW95" i="34"/>
  <c r="BS95" i="34"/>
  <c r="BO95" i="34"/>
  <c r="BK95" i="34"/>
  <c r="BG95" i="34"/>
  <c r="BC95" i="34"/>
  <c r="AY95" i="34"/>
  <c r="AU95" i="34"/>
  <c r="AQ95" i="34"/>
  <c r="BZ95" i="34"/>
  <c r="BV95" i="34"/>
  <c r="BR95" i="34"/>
  <c r="BN95" i="34"/>
  <c r="BJ95" i="34"/>
  <c r="BF95" i="34"/>
  <c r="BB95" i="34"/>
  <c r="AX95" i="34"/>
  <c r="AT95" i="34"/>
  <c r="AP95" i="34"/>
  <c r="BU95" i="34"/>
  <c r="BM95" i="34"/>
  <c r="BE95" i="34"/>
  <c r="AW95" i="34"/>
  <c r="AO95" i="34"/>
  <c r="CB95" i="34"/>
  <c r="BT95" i="34"/>
  <c r="BL95" i="34"/>
  <c r="BD95" i="34"/>
  <c r="AV95" i="34"/>
  <c r="BY95" i="34"/>
  <c r="BQ95" i="34"/>
  <c r="BI95" i="34"/>
  <c r="BA95" i="34"/>
  <c r="AS95" i="34"/>
  <c r="BH95" i="34"/>
  <c r="AZ95" i="34"/>
  <c r="BX95" i="34"/>
  <c r="AR95" i="34"/>
  <c r="BP95" i="34"/>
  <c r="AK18" i="18"/>
  <c r="AK8" i="18"/>
  <c r="AK9" i="18"/>
  <c r="CS49" i="35"/>
  <c r="CU49" i="35"/>
  <c r="CV49" i="35"/>
  <c r="CE49" i="35"/>
  <c r="CH49" i="35"/>
  <c r="CP49" i="35"/>
  <c r="CR49" i="35"/>
  <c r="CK49" i="35"/>
  <c r="CM49" i="35"/>
  <c r="CO49" i="35"/>
  <c r="CJ49" i="35"/>
  <c r="C95" i="35"/>
  <c r="CI49" i="35"/>
  <c r="CQ49" i="35"/>
  <c r="CG49" i="35"/>
  <c r="CL49" i="35"/>
  <c r="CF49" i="35"/>
  <c r="CN49" i="35"/>
  <c r="CT49" i="35"/>
  <c r="CW49" i="35"/>
  <c r="CW53" i="35" s="1"/>
  <c r="CV20" i="30" l="1"/>
  <c r="CZ49" i="35"/>
  <c r="CZ95" i="34"/>
  <c r="CA95" i="35"/>
  <c r="BW95" i="35"/>
  <c r="BS95" i="35"/>
  <c r="BO95" i="35"/>
  <c r="BK95" i="35"/>
  <c r="BG95" i="35"/>
  <c r="BC95" i="35"/>
  <c r="AY95" i="35"/>
  <c r="AU95" i="35"/>
  <c r="AQ95" i="35"/>
  <c r="BY95" i="35"/>
  <c r="BU95" i="35"/>
  <c r="BQ95" i="35"/>
  <c r="BM95" i="35"/>
  <c r="BI95" i="35"/>
  <c r="BE95" i="35"/>
  <c r="BA95" i="35"/>
  <c r="AW95" i="35"/>
  <c r="AS95" i="35"/>
  <c r="AO95" i="35"/>
  <c r="CB95" i="35"/>
  <c r="CB98" i="35" s="1"/>
  <c r="BX95" i="35"/>
  <c r="BT95" i="35"/>
  <c r="BP95" i="35"/>
  <c r="BL95" i="35"/>
  <c r="BH95" i="35"/>
  <c r="BD95" i="35"/>
  <c r="AZ95" i="35"/>
  <c r="AV95" i="35"/>
  <c r="AR95" i="35"/>
  <c r="BN95" i="35"/>
  <c r="AX95" i="35"/>
  <c r="BV95" i="35"/>
  <c r="BF95" i="35"/>
  <c r="AP95" i="35"/>
  <c r="BR95" i="35"/>
  <c r="BB95" i="35"/>
  <c r="BJ95" i="35"/>
  <c r="AT95" i="35"/>
  <c r="BZ95" i="35"/>
  <c r="AL18" i="18"/>
  <c r="AL9" i="18"/>
  <c r="AL8" i="18"/>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CZ49" i="14" l="1"/>
  <c r="CZ95" i="35"/>
  <c r="AP95" i="14"/>
  <c r="AT95" i="14"/>
  <c r="AX95" i="14"/>
  <c r="BB95" i="14"/>
  <c r="BF95" i="14"/>
  <c r="BJ95" i="14"/>
  <c r="BN95" i="14"/>
  <c r="BR95" i="14"/>
  <c r="BV95" i="14"/>
  <c r="BZ95" i="14"/>
  <c r="AO95" i="14"/>
  <c r="AS95" i="14"/>
  <c r="AY95" i="14"/>
  <c r="BD95" i="14"/>
  <c r="BI95" i="14"/>
  <c r="BO95" i="14"/>
  <c r="BT95" i="14"/>
  <c r="BY95" i="14"/>
  <c r="AR95" i="14"/>
  <c r="AZ95" i="14"/>
  <c r="BG95" i="14"/>
  <c r="BM95" i="14"/>
  <c r="BU95" i="14"/>
  <c r="CB95" i="14"/>
  <c r="AQ95" i="14"/>
  <c r="BA95" i="14"/>
  <c r="BK95" i="14"/>
  <c r="BS95" i="14"/>
  <c r="AU95" i="14"/>
  <c r="BC95" i="14"/>
  <c r="BL95" i="14"/>
  <c r="BW95" i="14"/>
  <c r="AV95" i="14"/>
  <c r="BP95" i="14"/>
  <c r="AW95" i="14"/>
  <c r="BQ95" i="14"/>
  <c r="BE95" i="14"/>
  <c r="BX95" i="14"/>
  <c r="BH95" i="14"/>
  <c r="CA95" i="14"/>
  <c r="AM18" i="18"/>
  <c r="AM9" i="18"/>
  <c r="AM8" i="18"/>
  <c r="CZ95" i="14" l="1"/>
  <c r="AN18" i="18"/>
  <c r="AN8" i="18"/>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CU20" i="31" l="1"/>
  <c r="CZ48" i="34"/>
  <c r="CA94" i="34"/>
  <c r="BW94" i="34"/>
  <c r="BS94" i="34"/>
  <c r="BO94" i="34"/>
  <c r="BK94" i="34"/>
  <c r="BG94" i="34"/>
  <c r="BC94" i="34"/>
  <c r="AY94" i="34"/>
  <c r="AU94" i="34"/>
  <c r="AQ94" i="34"/>
  <c r="BZ94" i="34"/>
  <c r="BV94" i="34"/>
  <c r="BR94" i="34"/>
  <c r="BN94" i="34"/>
  <c r="BJ94" i="34"/>
  <c r="BF94" i="34"/>
  <c r="BB94" i="34"/>
  <c r="AX94" i="34"/>
  <c r="AT94" i="34"/>
  <c r="AP94" i="34"/>
  <c r="BU94" i="34"/>
  <c r="BM94" i="34"/>
  <c r="BE94" i="34"/>
  <c r="AW94" i="34"/>
  <c r="AO94" i="34"/>
  <c r="BT94" i="34"/>
  <c r="BL94" i="34"/>
  <c r="BD94" i="34"/>
  <c r="AV94" i="34"/>
  <c r="AN94" i="34"/>
  <c r="BY94" i="34"/>
  <c r="BQ94" i="34"/>
  <c r="BI94" i="34"/>
  <c r="BA94" i="34"/>
  <c r="AS94" i="34"/>
  <c r="BP94" i="34"/>
  <c r="BH94" i="34"/>
  <c r="AZ94" i="34"/>
  <c r="AR94" i="34"/>
  <c r="BX94" i="34"/>
  <c r="AO9" i="18"/>
  <c r="AO18" i="18"/>
  <c r="AO8" i="18"/>
  <c r="CO48" i="35"/>
  <c r="CU48" i="35"/>
  <c r="CG48" i="35"/>
  <c r="CP48" i="35"/>
  <c r="CH48" i="35"/>
  <c r="CL48" i="35"/>
  <c r="CT48" i="35"/>
  <c r="CF48" i="35"/>
  <c r="CQ48" i="35"/>
  <c r="CR48" i="35"/>
  <c r="CE48" i="35"/>
  <c r="CK48" i="35"/>
  <c r="CM48" i="35"/>
  <c r="CS48" i="35"/>
  <c r="CJ48" i="35"/>
  <c r="C94" i="35"/>
  <c r="CN48" i="35"/>
  <c r="CI48" i="35"/>
  <c r="CV48" i="35"/>
  <c r="CV53" i="35" s="1"/>
  <c r="CU20" i="30" l="1"/>
  <c r="CZ48" i="35"/>
  <c r="CZ94" i="34"/>
  <c r="CA94" i="35"/>
  <c r="CA98" i="35" s="1"/>
  <c r="BW94" i="35"/>
  <c r="BS94" i="35"/>
  <c r="BO94" i="35"/>
  <c r="BK94" i="35"/>
  <c r="BG94" i="35"/>
  <c r="BC94" i="35"/>
  <c r="AY94" i="35"/>
  <c r="AU94" i="35"/>
  <c r="AQ94" i="35"/>
  <c r="BY94" i="35"/>
  <c r="BU94" i="35"/>
  <c r="BQ94" i="35"/>
  <c r="BM94" i="35"/>
  <c r="BI94" i="35"/>
  <c r="BE94" i="35"/>
  <c r="BA94" i="35"/>
  <c r="AW94" i="35"/>
  <c r="AS94" i="35"/>
  <c r="AO94" i="35"/>
  <c r="BX94" i="35"/>
  <c r="BT94" i="35"/>
  <c r="BP94" i="35"/>
  <c r="BL94" i="35"/>
  <c r="BH94" i="35"/>
  <c r="BD94" i="35"/>
  <c r="AZ94" i="35"/>
  <c r="AV94" i="35"/>
  <c r="AR94" i="35"/>
  <c r="AN94" i="35"/>
  <c r="BV94" i="35"/>
  <c r="BF94" i="35"/>
  <c r="AP94" i="35"/>
  <c r="BN94" i="35"/>
  <c r="AX94" i="35"/>
  <c r="BZ94" i="35"/>
  <c r="BJ94" i="35"/>
  <c r="AT94" i="35"/>
  <c r="BR94" i="35"/>
  <c r="BB94" i="35"/>
  <c r="AP18" i="18"/>
  <c r="AP9" i="18"/>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CZ48" i="14" l="1"/>
  <c r="CZ94" i="35"/>
  <c r="AP94" i="14"/>
  <c r="AT94" i="14"/>
  <c r="AX94" i="14"/>
  <c r="BB94" i="14"/>
  <c r="BF94" i="14"/>
  <c r="BJ94" i="14"/>
  <c r="BN94" i="14"/>
  <c r="BR94" i="14"/>
  <c r="BV94" i="14"/>
  <c r="BZ94" i="14"/>
  <c r="AQ94" i="14"/>
  <c r="AV94" i="14"/>
  <c r="BA94" i="14"/>
  <c r="BG94" i="14"/>
  <c r="BL94" i="14"/>
  <c r="BQ94" i="14"/>
  <c r="BW94" i="14"/>
  <c r="AU94" i="14"/>
  <c r="BC94" i="14"/>
  <c r="BI94" i="14"/>
  <c r="BP94" i="14"/>
  <c r="BX94" i="14"/>
  <c r="AN94" i="14"/>
  <c r="AO94" i="14"/>
  <c r="AY94" i="14"/>
  <c r="BH94" i="14"/>
  <c r="BS94" i="14"/>
  <c r="CA94" i="14"/>
  <c r="AR94" i="14"/>
  <c r="AZ94" i="14"/>
  <c r="BK94" i="14"/>
  <c r="BT94" i="14"/>
  <c r="AS94" i="14"/>
  <c r="BM94" i="14"/>
  <c r="AW94" i="14"/>
  <c r="BO94" i="14"/>
  <c r="BD94" i="14"/>
  <c r="BU94" i="14"/>
  <c r="BE94" i="14"/>
  <c r="BY94" i="14"/>
  <c r="AQ18" i="18"/>
  <c r="AP8" i="18"/>
  <c r="AQ8" i="18"/>
  <c r="AQ9" i="18"/>
  <c r="CZ94" i="14" l="1"/>
  <c r="AR18" i="18"/>
  <c r="AR8" i="18"/>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CT20" i="31" l="1"/>
  <c r="CZ47" i="34"/>
  <c r="BW93" i="34"/>
  <c r="BS93" i="34"/>
  <c r="BO93" i="34"/>
  <c r="BK93" i="34"/>
  <c r="BG93" i="34"/>
  <c r="BC93" i="34"/>
  <c r="AY93" i="34"/>
  <c r="AU93" i="34"/>
  <c r="AQ93" i="34"/>
  <c r="AM93" i="34"/>
  <c r="BZ93" i="34"/>
  <c r="BV93" i="34"/>
  <c r="BR93" i="34"/>
  <c r="BN93" i="34"/>
  <c r="BJ93" i="34"/>
  <c r="BF93" i="34"/>
  <c r="BB93" i="34"/>
  <c r="AX93" i="34"/>
  <c r="AT93" i="34"/>
  <c r="AP93" i="34"/>
  <c r="BU93" i="34"/>
  <c r="BM93" i="34"/>
  <c r="BE93" i="34"/>
  <c r="AW93" i="34"/>
  <c r="AO93" i="34"/>
  <c r="BT93" i="34"/>
  <c r="BL93" i="34"/>
  <c r="BD93" i="34"/>
  <c r="AV93" i="34"/>
  <c r="AN93" i="34"/>
  <c r="BY93" i="34"/>
  <c r="BQ93" i="34"/>
  <c r="BI93" i="34"/>
  <c r="BA93" i="34"/>
  <c r="AS93" i="34"/>
  <c r="BX93" i="34"/>
  <c r="AR93" i="34"/>
  <c r="BP93" i="34"/>
  <c r="BH93" i="34"/>
  <c r="AZ93" i="34"/>
  <c r="AS18" i="18"/>
  <c r="AS9" i="18"/>
  <c r="AS8" i="18"/>
  <c r="CT47" i="35"/>
  <c r="CI47" i="35"/>
  <c r="CF47" i="35"/>
  <c r="C93" i="35"/>
  <c r="CE47" i="35"/>
  <c r="CL47" i="35"/>
  <c r="CN47" i="35"/>
  <c r="CO47" i="35"/>
  <c r="CJ47" i="35"/>
  <c r="CM47" i="35"/>
  <c r="CQ47" i="35"/>
  <c r="CS47" i="35"/>
  <c r="CP47" i="35"/>
  <c r="CR47" i="35"/>
  <c r="CH47" i="35"/>
  <c r="CK47" i="35"/>
  <c r="CG47" i="35"/>
  <c r="CU47" i="35"/>
  <c r="CU53" i="35" s="1"/>
  <c r="CT20" i="30" l="1"/>
  <c r="CZ47" i="35"/>
  <c r="CZ93" i="34"/>
  <c r="BW93" i="35"/>
  <c r="BS93" i="35"/>
  <c r="BO93" i="35"/>
  <c r="BK93" i="35"/>
  <c r="BG93" i="35"/>
  <c r="BC93" i="35"/>
  <c r="AY93" i="35"/>
  <c r="AU93" i="35"/>
  <c r="AQ93" i="35"/>
  <c r="AM93" i="35"/>
  <c r="BY93" i="35"/>
  <c r="BU93" i="35"/>
  <c r="BQ93" i="35"/>
  <c r="BM93" i="35"/>
  <c r="BI93" i="35"/>
  <c r="BE93" i="35"/>
  <c r="BA93" i="35"/>
  <c r="AW93" i="35"/>
  <c r="AS93" i="35"/>
  <c r="AO93" i="35"/>
  <c r="BX93" i="35"/>
  <c r="BT93" i="35"/>
  <c r="BP93" i="35"/>
  <c r="BL93" i="35"/>
  <c r="BH93" i="35"/>
  <c r="BD93" i="35"/>
  <c r="AZ93" i="35"/>
  <c r="AV93" i="35"/>
  <c r="AR93" i="35"/>
  <c r="AN93" i="35"/>
  <c r="BN93" i="35"/>
  <c r="AX93" i="35"/>
  <c r="BV93" i="35"/>
  <c r="BF93" i="35"/>
  <c r="AP93" i="35"/>
  <c r="BR93" i="35"/>
  <c r="BB93" i="35"/>
  <c r="AT93" i="35"/>
  <c r="BZ93" i="35"/>
  <c r="BZ98" i="35" s="1"/>
  <c r="BJ93" i="35"/>
  <c r="AT18" i="18"/>
  <c r="AT8" i="18"/>
  <c r="AT9" i="18"/>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CZ47" i="14" l="1"/>
  <c r="CZ93" i="35"/>
  <c r="AP93" i="14"/>
  <c r="AT93" i="14"/>
  <c r="AX93" i="14"/>
  <c r="BB93" i="14"/>
  <c r="BF93" i="14"/>
  <c r="BJ93" i="14"/>
  <c r="BN93" i="14"/>
  <c r="BR93" i="14"/>
  <c r="BV93" i="14"/>
  <c r="BZ93" i="14"/>
  <c r="AN93" i="14"/>
  <c r="AS93" i="14"/>
  <c r="AY93" i="14"/>
  <c r="BD93" i="14"/>
  <c r="BI93" i="14"/>
  <c r="BO93" i="14"/>
  <c r="BT93" i="14"/>
  <c r="BY93" i="14"/>
  <c r="AM93" i="14"/>
  <c r="AQ93" i="14"/>
  <c r="AW93" i="14"/>
  <c r="BE93" i="14"/>
  <c r="BL93" i="14"/>
  <c r="BS93" i="14"/>
  <c r="AV93" i="14"/>
  <c r="BG93" i="14"/>
  <c r="BP93" i="14"/>
  <c r="BX93" i="14"/>
  <c r="AO93" i="14"/>
  <c r="AZ93" i="14"/>
  <c r="BH93" i="14"/>
  <c r="BQ93" i="14"/>
  <c r="AR93" i="14"/>
  <c r="BK93" i="14"/>
  <c r="AU93" i="14"/>
  <c r="BM93" i="14"/>
  <c r="BA93" i="14"/>
  <c r="BU93" i="14"/>
  <c r="BC93" i="14"/>
  <c r="BW93" i="14"/>
  <c r="AU9" i="18"/>
  <c r="AU8" i="18"/>
  <c r="AU18" i="18"/>
  <c r="CZ93" i="14" l="1"/>
  <c r="AV18" i="18"/>
  <c r="AV8" i="18"/>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CS20" i="31" l="1"/>
  <c r="CZ46" i="34"/>
  <c r="BW92" i="34"/>
  <c r="BS92" i="34"/>
  <c r="BO92" i="34"/>
  <c r="BK92" i="34"/>
  <c r="BG92" i="34"/>
  <c r="BC92" i="34"/>
  <c r="AY92" i="34"/>
  <c r="AU92" i="34"/>
  <c r="AQ92" i="34"/>
  <c r="AM92" i="34"/>
  <c r="BV92" i="34"/>
  <c r="BR92" i="34"/>
  <c r="BN92" i="34"/>
  <c r="BJ92" i="34"/>
  <c r="BF92" i="34"/>
  <c r="BB92" i="34"/>
  <c r="AX92" i="34"/>
  <c r="AT92" i="34"/>
  <c r="AP92" i="34"/>
  <c r="AL92" i="34"/>
  <c r="BU92" i="34"/>
  <c r="BM92" i="34"/>
  <c r="BE92" i="34"/>
  <c r="AW92" i="34"/>
  <c r="AO92" i="34"/>
  <c r="BT92" i="34"/>
  <c r="BL92" i="34"/>
  <c r="BD92" i="34"/>
  <c r="AV92" i="34"/>
  <c r="AN92" i="34"/>
  <c r="BY92" i="34"/>
  <c r="BQ92" i="34"/>
  <c r="BI92" i="34"/>
  <c r="BA92" i="34"/>
  <c r="AS92" i="34"/>
  <c r="AZ92" i="34"/>
  <c r="BX92" i="34"/>
  <c r="AR92" i="34"/>
  <c r="BP92" i="34"/>
  <c r="BH92" i="34"/>
  <c r="AW18" i="18"/>
  <c r="AW8" i="18"/>
  <c r="AW9" i="18"/>
  <c r="CK46" i="35"/>
  <c r="CP46" i="35"/>
  <c r="CF46" i="35"/>
  <c r="CM46" i="35"/>
  <c r="CE46" i="35"/>
  <c r="CJ46" i="35"/>
  <c r="CN46" i="35"/>
  <c r="C92" i="35"/>
  <c r="CS46" i="35"/>
  <c r="CR46" i="35"/>
  <c r="CI46" i="35"/>
  <c r="CQ46" i="35"/>
  <c r="CG46" i="35"/>
  <c r="CO46" i="35"/>
  <c r="CL46" i="35"/>
  <c r="CH46" i="35"/>
  <c r="CT46" i="35"/>
  <c r="CT53" i="35" s="1"/>
  <c r="CS20" i="30" l="1"/>
  <c r="CZ46" i="35"/>
  <c r="CZ92" i="34"/>
  <c r="BW92" i="35"/>
  <c r="BS92" i="35"/>
  <c r="BO92" i="35"/>
  <c r="BK92" i="35"/>
  <c r="BG92" i="35"/>
  <c r="BC92" i="35"/>
  <c r="AY92" i="35"/>
  <c r="AU92" i="35"/>
  <c r="AQ92" i="35"/>
  <c r="AM92" i="35"/>
  <c r="BY92" i="35"/>
  <c r="BY98" i="35" s="1"/>
  <c r="BU92" i="35"/>
  <c r="BQ92" i="35"/>
  <c r="BM92" i="35"/>
  <c r="BI92" i="35"/>
  <c r="BE92" i="35"/>
  <c r="BA92" i="35"/>
  <c r="AW92" i="35"/>
  <c r="AS92" i="35"/>
  <c r="AO92" i="35"/>
  <c r="BX92" i="35"/>
  <c r="BT92" i="35"/>
  <c r="BP92" i="35"/>
  <c r="BL92" i="35"/>
  <c r="BH92" i="35"/>
  <c r="BD92" i="35"/>
  <c r="AZ92" i="35"/>
  <c r="AV92" i="35"/>
  <c r="AR92" i="35"/>
  <c r="AN92" i="35"/>
  <c r="BV92" i="35"/>
  <c r="BF92" i="35"/>
  <c r="AP92" i="35"/>
  <c r="BN92" i="35"/>
  <c r="AX92" i="35"/>
  <c r="BJ92" i="35"/>
  <c r="AT92" i="35"/>
  <c r="BB92" i="35"/>
  <c r="AL92" i="35"/>
  <c r="BR92" i="35"/>
  <c r="AX18" i="18"/>
  <c r="AX8" i="18"/>
  <c r="AX9" i="18"/>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CZ46" i="14" l="1"/>
  <c r="CZ92" i="35"/>
  <c r="AP92" i="14"/>
  <c r="AT92" i="14"/>
  <c r="AX92" i="14"/>
  <c r="BB92" i="14"/>
  <c r="BF92" i="14"/>
  <c r="BJ92" i="14"/>
  <c r="BN92" i="14"/>
  <c r="BR92" i="14"/>
  <c r="BV92" i="14"/>
  <c r="AQ92" i="14"/>
  <c r="AV92" i="14"/>
  <c r="BA92" i="14"/>
  <c r="BG92" i="14"/>
  <c r="BL92" i="14"/>
  <c r="BQ92" i="14"/>
  <c r="BW92" i="14"/>
  <c r="AM92" i="14"/>
  <c r="AS92" i="14"/>
  <c r="AZ92" i="14"/>
  <c r="BH92" i="14"/>
  <c r="BO92" i="14"/>
  <c r="BU92" i="14"/>
  <c r="AU92" i="14"/>
  <c r="BD92" i="14"/>
  <c r="BM92" i="14"/>
  <c r="BX92" i="14"/>
  <c r="AL92" i="14"/>
  <c r="AN92" i="14"/>
  <c r="AW92" i="14"/>
  <c r="BE92" i="14"/>
  <c r="BP92" i="14"/>
  <c r="BY92" i="14"/>
  <c r="AO92" i="14"/>
  <c r="BI92" i="14"/>
  <c r="AR92" i="14"/>
  <c r="BK92" i="14"/>
  <c r="AY92" i="14"/>
  <c r="BS92" i="14"/>
  <c r="BC92" i="14"/>
  <c r="BT92" i="14"/>
  <c r="AY18" i="18"/>
  <c r="AY9" i="18"/>
  <c r="AY8" i="18"/>
  <c r="CZ92" i="14" l="1"/>
  <c r="AZ18" i="18"/>
  <c r="AZ8" i="18"/>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CR20" i="31" l="1"/>
  <c r="CZ45" i="34"/>
  <c r="BW91" i="34"/>
  <c r="BS91" i="34"/>
  <c r="BO91" i="34"/>
  <c r="BK91" i="34"/>
  <c r="BG91" i="34"/>
  <c r="BC91" i="34"/>
  <c r="AY91" i="34"/>
  <c r="AU91" i="34"/>
  <c r="AQ91" i="34"/>
  <c r="AM91" i="34"/>
  <c r="BV91" i="34"/>
  <c r="BR91" i="34"/>
  <c r="BN91" i="34"/>
  <c r="BJ91" i="34"/>
  <c r="BF91" i="34"/>
  <c r="BB91" i="34"/>
  <c r="AX91" i="34"/>
  <c r="AT91" i="34"/>
  <c r="AP91" i="34"/>
  <c r="AL91" i="34"/>
  <c r="BU91" i="34"/>
  <c r="BM91" i="34"/>
  <c r="BE91" i="34"/>
  <c r="AW91" i="34"/>
  <c r="AO91" i="34"/>
  <c r="BT91" i="34"/>
  <c r="BL91" i="34"/>
  <c r="BD91" i="34"/>
  <c r="AV91" i="34"/>
  <c r="AN91" i="34"/>
  <c r="BQ91" i="34"/>
  <c r="BI91" i="34"/>
  <c r="BA91" i="34"/>
  <c r="AS91" i="34"/>
  <c r="AK91" i="34"/>
  <c r="BH91" i="34"/>
  <c r="AZ91" i="34"/>
  <c r="BX91" i="34"/>
  <c r="AR91" i="34"/>
  <c r="BP91" i="34"/>
  <c r="BA18" i="18"/>
  <c r="BA8" i="18"/>
  <c r="BA9" i="18"/>
  <c r="CP45" i="35"/>
  <c r="CQ45" i="35"/>
  <c r="CN45" i="35"/>
  <c r="CR45" i="35"/>
  <c r="CI45" i="35"/>
  <c r="CM45" i="35"/>
  <c r="CH45" i="35"/>
  <c r="CG45" i="35"/>
  <c r="CO45" i="35"/>
  <c r="CJ45" i="35"/>
  <c r="CF45" i="35"/>
  <c r="CK45" i="35"/>
  <c r="C91" i="35"/>
  <c r="CL45" i="35"/>
  <c r="CE45" i="35"/>
  <c r="CS45" i="35"/>
  <c r="CS53" i="35" s="1"/>
  <c r="CR20" i="30" l="1"/>
  <c r="CZ45" i="35"/>
  <c r="CZ91" i="34"/>
  <c r="BW91" i="35"/>
  <c r="BS91" i="35"/>
  <c r="BO91" i="35"/>
  <c r="BK91" i="35"/>
  <c r="BG91" i="35"/>
  <c r="BC91" i="35"/>
  <c r="AY91" i="35"/>
  <c r="AU91" i="35"/>
  <c r="AQ91" i="35"/>
  <c r="AM91" i="35"/>
  <c r="BU91" i="35"/>
  <c r="BQ91" i="35"/>
  <c r="BM91" i="35"/>
  <c r="BI91" i="35"/>
  <c r="BE91" i="35"/>
  <c r="BA91" i="35"/>
  <c r="AW91" i="35"/>
  <c r="AS91" i="35"/>
  <c r="AO91" i="35"/>
  <c r="AK91" i="35"/>
  <c r="BX91" i="35"/>
  <c r="BX98" i="35" s="1"/>
  <c r="BT91" i="35"/>
  <c r="BP91" i="35"/>
  <c r="BL91" i="35"/>
  <c r="BH91" i="35"/>
  <c r="BD91" i="35"/>
  <c r="AZ91" i="35"/>
  <c r="BN91" i="35"/>
  <c r="AX91" i="35"/>
  <c r="AP91" i="35"/>
  <c r="BV91" i="35"/>
  <c r="BF91" i="35"/>
  <c r="AT91" i="35"/>
  <c r="AL91" i="35"/>
  <c r="BR91" i="35"/>
  <c r="BB91" i="35"/>
  <c r="AR91" i="35"/>
  <c r="BJ91" i="35"/>
  <c r="AN91" i="35"/>
  <c r="AV91" i="35"/>
  <c r="BB18" i="18"/>
  <c r="BB8" i="18"/>
  <c r="BB9" i="18"/>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CZ45" i="14" l="1"/>
  <c r="CZ91" i="35"/>
  <c r="AL91" i="14"/>
  <c r="AP91" i="14"/>
  <c r="AT91" i="14"/>
  <c r="AX91" i="14"/>
  <c r="BB91" i="14"/>
  <c r="BF91" i="14"/>
  <c r="BJ91" i="14"/>
  <c r="BN91" i="14"/>
  <c r="BR91" i="14"/>
  <c r="BV91" i="14"/>
  <c r="AK91" i="14"/>
  <c r="AN91" i="14"/>
  <c r="AS91" i="14"/>
  <c r="AY91" i="14"/>
  <c r="BD91" i="14"/>
  <c r="BI91" i="14"/>
  <c r="BO91" i="14"/>
  <c r="BT91" i="14"/>
  <c r="AO91" i="14"/>
  <c r="AV91" i="14"/>
  <c r="BC91" i="14"/>
  <c r="BK91" i="14"/>
  <c r="BQ91" i="14"/>
  <c r="BX91" i="14"/>
  <c r="AR91" i="14"/>
  <c r="BA91" i="14"/>
  <c r="BL91" i="14"/>
  <c r="BU91" i="14"/>
  <c r="AU91" i="14"/>
  <c r="BE91" i="14"/>
  <c r="BM91" i="14"/>
  <c r="BW91" i="14"/>
  <c r="AM91" i="14"/>
  <c r="BG91" i="14"/>
  <c r="AQ91" i="14"/>
  <c r="BH91" i="14"/>
  <c r="AW91" i="14"/>
  <c r="BP91" i="14"/>
  <c r="AZ91" i="14"/>
  <c r="BS91" i="14"/>
  <c r="BC18" i="18"/>
  <c r="BC8" i="18"/>
  <c r="BC9" i="18"/>
  <c r="CZ91" i="14" l="1"/>
  <c r="BD18" i="18"/>
  <c r="BD9" i="18"/>
  <c r="BD8" i="18"/>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CZ44" i="34" l="1"/>
  <c r="BW90" i="34"/>
  <c r="BS90" i="34"/>
  <c r="BO90" i="34"/>
  <c r="BK90" i="34"/>
  <c r="BG90" i="34"/>
  <c r="BC90" i="34"/>
  <c r="AY90" i="34"/>
  <c r="AU90" i="34"/>
  <c r="AQ90" i="34"/>
  <c r="AM90" i="34"/>
  <c r="BV90" i="34"/>
  <c r="BR90" i="34"/>
  <c r="BN90" i="34"/>
  <c r="BJ90" i="34"/>
  <c r="BF90" i="34"/>
  <c r="BB90" i="34"/>
  <c r="AX90" i="34"/>
  <c r="AT90" i="34"/>
  <c r="AP90" i="34"/>
  <c r="AL90" i="34"/>
  <c r="BU90" i="34"/>
  <c r="BM90" i="34"/>
  <c r="BE90" i="34"/>
  <c r="AW90" i="34"/>
  <c r="AO90" i="34"/>
  <c r="BT90" i="34"/>
  <c r="BL90" i="34"/>
  <c r="BD90" i="34"/>
  <c r="AV90" i="34"/>
  <c r="AN90" i="34"/>
  <c r="BQ90" i="34"/>
  <c r="BI90" i="34"/>
  <c r="BA90" i="34"/>
  <c r="AS90" i="34"/>
  <c r="AK90" i="34"/>
  <c r="BP90" i="34"/>
  <c r="AJ90" i="34"/>
  <c r="BH90" i="34"/>
  <c r="AZ90" i="34"/>
  <c r="AR90" i="34"/>
  <c r="BE18" i="18"/>
  <c r="BE9" i="18"/>
  <c r="CQ20" i="31"/>
  <c r="CQ32" i="31" s="1"/>
  <c r="CP44" i="35"/>
  <c r="CN44" i="35"/>
  <c r="CO44" i="35"/>
  <c r="CF44" i="35"/>
  <c r="CK44" i="35"/>
  <c r="CM44" i="35"/>
  <c r="CI44" i="35"/>
  <c r="C90" i="35"/>
  <c r="CG44" i="35"/>
  <c r="CJ44" i="35"/>
  <c r="CE44" i="35"/>
  <c r="CQ44" i="35"/>
  <c r="CL44" i="35"/>
  <c r="CH44" i="35"/>
  <c r="CR44" i="35"/>
  <c r="CR53" i="35" s="1"/>
  <c r="CZ44" i="35" l="1"/>
  <c r="CZ90" i="34"/>
  <c r="BW90" i="35"/>
  <c r="BW98" i="35" s="1"/>
  <c r="BS90" i="35"/>
  <c r="BO90" i="35"/>
  <c r="BK90" i="35"/>
  <c r="BG90" i="35"/>
  <c r="BC90" i="35"/>
  <c r="AY90" i="35"/>
  <c r="AU90" i="35"/>
  <c r="AQ90" i="35"/>
  <c r="AM90" i="35"/>
  <c r="BU90" i="35"/>
  <c r="BQ90" i="35"/>
  <c r="BV90" i="35"/>
  <c r="BN90" i="35"/>
  <c r="BI90" i="35"/>
  <c r="BD90" i="35"/>
  <c r="AX90" i="35"/>
  <c r="AS90" i="35"/>
  <c r="AN90" i="35"/>
  <c r="BR90" i="35"/>
  <c r="BL90" i="35"/>
  <c r="BF90" i="35"/>
  <c r="BA90" i="35"/>
  <c r="AV90" i="35"/>
  <c r="AP90" i="35"/>
  <c r="AK90" i="35"/>
  <c r="BP90" i="35"/>
  <c r="BJ90" i="35"/>
  <c r="BE90" i="35"/>
  <c r="AZ90" i="35"/>
  <c r="AT90" i="35"/>
  <c r="AO90" i="35"/>
  <c r="AJ90" i="35"/>
  <c r="BM90" i="35"/>
  <c r="AR90" i="35"/>
  <c r="BB90" i="35"/>
  <c r="BT90" i="35"/>
  <c r="AW90" i="35"/>
  <c r="AL90" i="35"/>
  <c r="BH90" i="35"/>
  <c r="BF18" i="18"/>
  <c r="BE8" i="18"/>
  <c r="BF8" i="18"/>
  <c r="BF9" i="18"/>
  <c r="CQ20" i="30"/>
  <c r="CQ32" i="30" s="1"/>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CZ44" i="14" l="1"/>
  <c r="CZ90" i="35"/>
  <c r="AL90" i="14"/>
  <c r="AP90" i="14"/>
  <c r="AT90" i="14"/>
  <c r="AX90" i="14"/>
  <c r="BB90" i="14"/>
  <c r="BF90" i="14"/>
  <c r="BJ90" i="14"/>
  <c r="BN90" i="14"/>
  <c r="BR90" i="14"/>
  <c r="BV90" i="14"/>
  <c r="AK90" i="14"/>
  <c r="AQ90" i="14"/>
  <c r="AV90" i="14"/>
  <c r="BA90" i="14"/>
  <c r="BG90" i="14"/>
  <c r="BL90" i="14"/>
  <c r="BQ90" i="14"/>
  <c r="BW90" i="14"/>
  <c r="AR90" i="14"/>
  <c r="AY90" i="14"/>
  <c r="BE90" i="14"/>
  <c r="BM90" i="14"/>
  <c r="BT90" i="14"/>
  <c r="AO90" i="14"/>
  <c r="AZ90" i="14"/>
  <c r="BI90" i="14"/>
  <c r="BS90" i="14"/>
  <c r="AS90" i="14"/>
  <c r="BC90" i="14"/>
  <c r="BK90" i="14"/>
  <c r="BU90" i="14"/>
  <c r="AJ90" i="14"/>
  <c r="AM90" i="14"/>
  <c r="BD90" i="14"/>
  <c r="AN90" i="14"/>
  <c r="BH90" i="14"/>
  <c r="AU90" i="14"/>
  <c r="BO90" i="14"/>
  <c r="AW90" i="14"/>
  <c r="BP90" i="14"/>
  <c r="BG9" i="18"/>
  <c r="BG8" i="18"/>
  <c r="BG18" i="18"/>
  <c r="CZ90" i="14" l="1"/>
  <c r="BH18" i="18"/>
  <c r="BH8" i="18"/>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CZ43" i="34" l="1"/>
  <c r="BV89" i="34"/>
  <c r="BR89" i="34"/>
  <c r="BN89" i="34"/>
  <c r="BQ89" i="34"/>
  <c r="BL89" i="34"/>
  <c r="BH89" i="34"/>
  <c r="BD89" i="34"/>
  <c r="AZ89" i="34"/>
  <c r="AV89" i="34"/>
  <c r="AR89" i="34"/>
  <c r="AN89" i="34"/>
  <c r="AJ89" i="34"/>
  <c r="BU89" i="34"/>
  <c r="BP89" i="34"/>
  <c r="BK89" i="34"/>
  <c r="BG89" i="34"/>
  <c r="BC89" i="34"/>
  <c r="AY89" i="34"/>
  <c r="AU89" i="34"/>
  <c r="AQ89" i="34"/>
  <c r="AM89" i="34"/>
  <c r="AI89" i="34"/>
  <c r="BT89" i="34"/>
  <c r="BO89" i="34"/>
  <c r="BJ89" i="34"/>
  <c r="BF89" i="34"/>
  <c r="BB89" i="34"/>
  <c r="AX89" i="34"/>
  <c r="AT89" i="34"/>
  <c r="AP89" i="34"/>
  <c r="AL89" i="34"/>
  <c r="BE89" i="34"/>
  <c r="AO89" i="34"/>
  <c r="BS89" i="34"/>
  <c r="BA89" i="34"/>
  <c r="AK89" i="34"/>
  <c r="BM89" i="34"/>
  <c r="AW89" i="34"/>
  <c r="BI89" i="34"/>
  <c r="AS89" i="34"/>
  <c r="BI18" i="18"/>
  <c r="BI9" i="18"/>
  <c r="BI8" i="18"/>
  <c r="CP20" i="31"/>
  <c r="CP32" i="31" s="1"/>
  <c r="CN43" i="35"/>
  <c r="C89" i="35"/>
  <c r="CJ43" i="35"/>
  <c r="CG43" i="35"/>
  <c r="CH43" i="35"/>
  <c r="CP43" i="35"/>
  <c r="CE43" i="35"/>
  <c r="CF43" i="35"/>
  <c r="CI43" i="35"/>
  <c r="CM43" i="35"/>
  <c r="CL43" i="35"/>
  <c r="CK43" i="35"/>
  <c r="CO43" i="35"/>
  <c r="CQ43" i="35"/>
  <c r="CQ53" i="35" s="1"/>
  <c r="CZ43" i="35" l="1"/>
  <c r="CZ89" i="34"/>
  <c r="BS89" i="35"/>
  <c r="BO89" i="35"/>
  <c r="BV89" i="35"/>
  <c r="BV98" i="35" s="1"/>
  <c r="BQ89" i="35"/>
  <c r="BL89" i="35"/>
  <c r="BH89" i="35"/>
  <c r="BD89" i="35"/>
  <c r="AZ89" i="35"/>
  <c r="AV89" i="35"/>
  <c r="AR89" i="35"/>
  <c r="AN89" i="35"/>
  <c r="AJ89" i="35"/>
  <c r="BT89" i="35"/>
  <c r="BN89" i="35"/>
  <c r="BJ89" i="35"/>
  <c r="BF89" i="35"/>
  <c r="BB89" i="35"/>
  <c r="AX89" i="35"/>
  <c r="AT89" i="35"/>
  <c r="AP89" i="35"/>
  <c r="AL89" i="35"/>
  <c r="BR89" i="35"/>
  <c r="BM89" i="35"/>
  <c r="BI89" i="35"/>
  <c r="BE89" i="35"/>
  <c r="BA89" i="35"/>
  <c r="AW89" i="35"/>
  <c r="AS89" i="35"/>
  <c r="AO89" i="35"/>
  <c r="AK89" i="35"/>
  <c r="BK89" i="35"/>
  <c r="AU89" i="35"/>
  <c r="BU89" i="35"/>
  <c r="BC89" i="35"/>
  <c r="AM89" i="35"/>
  <c r="BP89" i="35"/>
  <c r="AY89" i="35"/>
  <c r="AI89" i="35"/>
  <c r="AQ89" i="35"/>
  <c r="BG89" i="35"/>
  <c r="BJ18" i="18"/>
  <c r="BJ9" i="18"/>
  <c r="BJ8" i="18"/>
  <c r="CP20" i="30"/>
  <c r="CP32" i="30" s="1"/>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CZ43" i="14" l="1"/>
  <c r="CZ89" i="35"/>
  <c r="AL89" i="14"/>
  <c r="AP89" i="14"/>
  <c r="AT89" i="14"/>
  <c r="AX89" i="14"/>
  <c r="BB89" i="14"/>
  <c r="AK89" i="14"/>
  <c r="AQ89" i="14"/>
  <c r="AV89" i="14"/>
  <c r="BA89" i="14"/>
  <c r="BF89" i="14"/>
  <c r="BJ89" i="14"/>
  <c r="BN89" i="14"/>
  <c r="BR89" i="14"/>
  <c r="BV89" i="14"/>
  <c r="AM89" i="14"/>
  <c r="AS89" i="14"/>
  <c r="AZ89" i="14"/>
  <c r="BG89" i="14"/>
  <c r="BL89" i="14"/>
  <c r="BQ89" i="14"/>
  <c r="AI89" i="14"/>
  <c r="AO89" i="14"/>
  <c r="AY89" i="14"/>
  <c r="BH89" i="14"/>
  <c r="BO89" i="14"/>
  <c r="BU89" i="14"/>
  <c r="AR89" i="14"/>
  <c r="BC89" i="14"/>
  <c r="BI89" i="14"/>
  <c r="BP89" i="14"/>
  <c r="AU89" i="14"/>
  <c r="BK89" i="14"/>
  <c r="AW89" i="14"/>
  <c r="BM89" i="14"/>
  <c r="AJ89" i="14"/>
  <c r="BD89" i="14"/>
  <c r="BS89" i="14"/>
  <c r="AN89" i="14"/>
  <c r="BE89" i="14"/>
  <c r="BT89" i="14"/>
  <c r="BK18" i="18"/>
  <c r="BK8" i="18"/>
  <c r="BK9" i="18"/>
  <c r="CZ89" i="14" l="1"/>
  <c r="BL18" i="18"/>
  <c r="BL9" i="18"/>
  <c r="BL8" i="18"/>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CZ42" i="34" l="1"/>
  <c r="BT88" i="34"/>
  <c r="BP88" i="34"/>
  <c r="BL88" i="34"/>
  <c r="BH88" i="34"/>
  <c r="BD88" i="34"/>
  <c r="AZ88" i="34"/>
  <c r="AV88" i="34"/>
  <c r="AR88" i="34"/>
  <c r="AN88" i="34"/>
  <c r="AJ88" i="34"/>
  <c r="BS88" i="34"/>
  <c r="BO88" i="34"/>
  <c r="BK88" i="34"/>
  <c r="BG88" i="34"/>
  <c r="BC88" i="34"/>
  <c r="AY88" i="34"/>
  <c r="AU88" i="34"/>
  <c r="AQ88" i="34"/>
  <c r="AM88" i="34"/>
  <c r="AI88" i="34"/>
  <c r="BR88" i="34"/>
  <c r="BN88" i="34"/>
  <c r="BJ88" i="34"/>
  <c r="BF88" i="34"/>
  <c r="BB88" i="34"/>
  <c r="AX88" i="34"/>
  <c r="AT88" i="34"/>
  <c r="AP88" i="34"/>
  <c r="AL88" i="34"/>
  <c r="AH88" i="34"/>
  <c r="BM88" i="34"/>
  <c r="AW88" i="34"/>
  <c r="BI88" i="34"/>
  <c r="AS88" i="34"/>
  <c r="BU88" i="34"/>
  <c r="BE88" i="34"/>
  <c r="AO88" i="34"/>
  <c r="BQ88" i="34"/>
  <c r="BA88" i="34"/>
  <c r="AK88" i="34"/>
  <c r="BM18" i="18"/>
  <c r="BM8" i="18"/>
  <c r="BM9" i="18"/>
  <c r="CO20" i="31"/>
  <c r="CO32" i="31" s="1"/>
  <c r="CG42" i="35"/>
  <c r="CF42" i="35"/>
  <c r="CK42" i="35"/>
  <c r="CL42" i="35"/>
  <c r="CN42" i="35"/>
  <c r="CI42" i="35"/>
  <c r="CO42" i="35"/>
  <c r="CE42" i="35"/>
  <c r="CM42" i="35"/>
  <c r="C88" i="35"/>
  <c r="CH42" i="35"/>
  <c r="CJ42" i="35"/>
  <c r="CP42" i="35"/>
  <c r="CP53" i="35" s="1"/>
  <c r="CZ42" i="35" l="1"/>
  <c r="CZ88" i="34"/>
  <c r="BT88" i="35"/>
  <c r="BP88" i="35"/>
  <c r="BL88" i="35"/>
  <c r="BH88" i="35"/>
  <c r="BD88" i="35"/>
  <c r="AZ88" i="35"/>
  <c r="AV88" i="35"/>
  <c r="AR88" i="35"/>
  <c r="AN88" i="35"/>
  <c r="AJ88" i="35"/>
  <c r="BR88" i="35"/>
  <c r="BN88" i="35"/>
  <c r="BJ88" i="35"/>
  <c r="BF88" i="35"/>
  <c r="BB88" i="35"/>
  <c r="AX88" i="35"/>
  <c r="AT88" i="35"/>
  <c r="AP88" i="35"/>
  <c r="AL88" i="35"/>
  <c r="AH88" i="35"/>
  <c r="BU88" i="35"/>
  <c r="BU98" i="35" s="1"/>
  <c r="BQ88" i="35"/>
  <c r="BM88" i="35"/>
  <c r="BI88" i="35"/>
  <c r="BE88" i="35"/>
  <c r="BA88" i="35"/>
  <c r="AW88" i="35"/>
  <c r="AS88" i="35"/>
  <c r="AO88" i="35"/>
  <c r="AK88" i="35"/>
  <c r="BS88" i="35"/>
  <c r="BC88" i="35"/>
  <c r="AM88" i="35"/>
  <c r="BK88" i="35"/>
  <c r="AU88" i="35"/>
  <c r="BG88" i="35"/>
  <c r="AQ88" i="35"/>
  <c r="AY88" i="35"/>
  <c r="AI88" i="35"/>
  <c r="BO88" i="35"/>
  <c r="BN18" i="18"/>
  <c r="BN9" i="18"/>
  <c r="CO20" i="30"/>
  <c r="CO32" i="30" s="1"/>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CZ42" i="14" l="1"/>
  <c r="CZ88" i="35"/>
  <c r="AK88" i="14"/>
  <c r="AO88" i="14"/>
  <c r="AS88" i="14"/>
  <c r="AW88" i="14"/>
  <c r="BA88" i="14"/>
  <c r="BE88" i="14"/>
  <c r="BI88" i="14"/>
  <c r="BM88" i="14"/>
  <c r="BQ88" i="14"/>
  <c r="BU88" i="14"/>
  <c r="AM88" i="14"/>
  <c r="AR88" i="14"/>
  <c r="AX88" i="14"/>
  <c r="BC88" i="14"/>
  <c r="BH88" i="14"/>
  <c r="BN88" i="14"/>
  <c r="BS88" i="14"/>
  <c r="AN88" i="14"/>
  <c r="AU88" i="14"/>
  <c r="BB88" i="14"/>
  <c r="BJ88" i="14"/>
  <c r="BP88" i="14"/>
  <c r="AI88" i="14"/>
  <c r="AP88" i="14"/>
  <c r="AV88" i="14"/>
  <c r="BD88" i="14"/>
  <c r="BK88" i="14"/>
  <c r="BR88" i="14"/>
  <c r="AJ88" i="14"/>
  <c r="AY88" i="14"/>
  <c r="BL88" i="14"/>
  <c r="AL88" i="14"/>
  <c r="AZ88" i="14"/>
  <c r="BO88" i="14"/>
  <c r="AQ88" i="14"/>
  <c r="BF88" i="14"/>
  <c r="BT88" i="14"/>
  <c r="AT88" i="14"/>
  <c r="BG88" i="14"/>
  <c r="AH88" i="14"/>
  <c r="BO18" i="18"/>
  <c r="BN8" i="18"/>
  <c r="BO8" i="18"/>
  <c r="BO9" i="18"/>
  <c r="CZ88" i="14" l="1"/>
  <c r="BP18" i="18"/>
  <c r="BP8" i="18"/>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CZ41" i="34" l="1"/>
  <c r="BT87" i="34"/>
  <c r="BP87" i="34"/>
  <c r="BL87" i="34"/>
  <c r="BH87" i="34"/>
  <c r="BD87" i="34"/>
  <c r="AZ87" i="34"/>
  <c r="AV87" i="34"/>
  <c r="AR87" i="34"/>
  <c r="AN87" i="34"/>
  <c r="AJ87" i="34"/>
  <c r="BS87" i="34"/>
  <c r="BO87" i="34"/>
  <c r="BK87" i="34"/>
  <c r="BG87" i="34"/>
  <c r="BC87" i="34"/>
  <c r="AY87" i="34"/>
  <c r="AU87" i="34"/>
  <c r="AQ87" i="34"/>
  <c r="AM87" i="34"/>
  <c r="AI87" i="34"/>
  <c r="BR87" i="34"/>
  <c r="BN87" i="34"/>
  <c r="BJ87" i="34"/>
  <c r="BF87" i="34"/>
  <c r="BB87" i="34"/>
  <c r="AX87" i="34"/>
  <c r="AT87" i="34"/>
  <c r="AP87" i="34"/>
  <c r="AL87" i="34"/>
  <c r="AH87" i="34"/>
  <c r="BE87" i="34"/>
  <c r="AO87" i="34"/>
  <c r="BQ87" i="34"/>
  <c r="BA87" i="34"/>
  <c r="AK87" i="34"/>
  <c r="BM87" i="34"/>
  <c r="AW87" i="34"/>
  <c r="AG87" i="34"/>
  <c r="AS87" i="34"/>
  <c r="BI87" i="34"/>
  <c r="BQ18" i="18"/>
  <c r="BQ9" i="18"/>
  <c r="BQ8" i="18"/>
  <c r="CN20" i="31"/>
  <c r="CN32" i="31" s="1"/>
  <c r="CM41" i="35"/>
  <c r="CN41" i="35"/>
  <c r="CF41" i="35"/>
  <c r="CE41" i="35"/>
  <c r="CG41" i="35"/>
  <c r="CK41" i="35"/>
  <c r="CI41" i="35"/>
  <c r="CL41" i="35"/>
  <c r="CH41" i="35"/>
  <c r="C87" i="35"/>
  <c r="CJ41" i="35"/>
  <c r="CO41" i="35"/>
  <c r="CO53" i="35" s="1"/>
  <c r="CZ41" i="35" l="1"/>
  <c r="CZ87" i="34"/>
  <c r="BT87" i="35"/>
  <c r="BT98" i="35" s="1"/>
  <c r="BP87" i="35"/>
  <c r="BL87" i="35"/>
  <c r="BH87" i="35"/>
  <c r="BD87" i="35"/>
  <c r="AZ87" i="35"/>
  <c r="AV87" i="35"/>
  <c r="AR87" i="35"/>
  <c r="AN87" i="35"/>
  <c r="AJ87" i="35"/>
  <c r="BR87" i="35"/>
  <c r="BN87" i="35"/>
  <c r="BJ87" i="35"/>
  <c r="BF87" i="35"/>
  <c r="BB87" i="35"/>
  <c r="AX87" i="35"/>
  <c r="AT87" i="35"/>
  <c r="AP87" i="35"/>
  <c r="AL87" i="35"/>
  <c r="AH87" i="35"/>
  <c r="BQ87" i="35"/>
  <c r="BM87" i="35"/>
  <c r="BI87" i="35"/>
  <c r="BE87" i="35"/>
  <c r="BA87" i="35"/>
  <c r="AW87" i="35"/>
  <c r="AS87" i="35"/>
  <c r="AO87" i="35"/>
  <c r="AK87" i="35"/>
  <c r="AG87" i="35"/>
  <c r="BK87" i="35"/>
  <c r="AU87" i="35"/>
  <c r="BS87" i="35"/>
  <c r="BC87" i="35"/>
  <c r="AM87" i="35"/>
  <c r="BO87" i="35"/>
  <c r="AY87" i="35"/>
  <c r="AI87" i="35"/>
  <c r="BG87" i="35"/>
  <c r="AQ87" i="35"/>
  <c r="BR18" i="18"/>
  <c r="BR9" i="18"/>
  <c r="BR8" i="18"/>
  <c r="CN20" i="30"/>
  <c r="CN32" i="30" s="1"/>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CZ41" i="14" l="1"/>
  <c r="CZ87" i="35"/>
  <c r="AJ87" i="14"/>
  <c r="AN87" i="14"/>
  <c r="AR87" i="14"/>
  <c r="AV87" i="14"/>
  <c r="AZ87" i="14"/>
  <c r="BD87" i="14"/>
  <c r="AI87" i="14"/>
  <c r="AO87" i="14"/>
  <c r="AT87" i="14"/>
  <c r="AY87" i="14"/>
  <c r="BE87" i="14"/>
  <c r="BI87" i="14"/>
  <c r="BM87" i="14"/>
  <c r="BQ87" i="14"/>
  <c r="AG87" i="14"/>
  <c r="AH87" i="14"/>
  <c r="AP87" i="14"/>
  <c r="AW87" i="14"/>
  <c r="BC87" i="14"/>
  <c r="BJ87" i="14"/>
  <c r="BO87" i="14"/>
  <c r="BT87" i="14"/>
  <c r="AK87" i="14"/>
  <c r="AQ87" i="14"/>
  <c r="AX87" i="14"/>
  <c r="BF87" i="14"/>
  <c r="BK87" i="14"/>
  <c r="BP87" i="14"/>
  <c r="AL87" i="14"/>
  <c r="BA87" i="14"/>
  <c r="BL87" i="14"/>
  <c r="AM87" i="14"/>
  <c r="BB87" i="14"/>
  <c r="BN87" i="14"/>
  <c r="AS87" i="14"/>
  <c r="BG87" i="14"/>
  <c r="BR87" i="14"/>
  <c r="AU87" i="14"/>
  <c r="BH87" i="14"/>
  <c r="BS87" i="14"/>
  <c r="BS18" i="18"/>
  <c r="BS9" i="18"/>
  <c r="BS8" i="18"/>
  <c r="CZ87" i="14" l="1"/>
  <c r="BT18" i="18"/>
  <c r="BT8" i="18"/>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CZ40" i="34" l="1"/>
  <c r="BP86" i="34"/>
  <c r="BL86" i="34"/>
  <c r="BH86" i="34"/>
  <c r="BD86" i="34"/>
  <c r="AZ86" i="34"/>
  <c r="AV86" i="34"/>
  <c r="AR86" i="34"/>
  <c r="AN86" i="34"/>
  <c r="AJ86" i="34"/>
  <c r="AF86" i="34"/>
  <c r="BS86" i="34"/>
  <c r="BO86" i="34"/>
  <c r="BK86" i="34"/>
  <c r="BG86" i="34"/>
  <c r="BC86" i="34"/>
  <c r="AY86" i="34"/>
  <c r="AU86" i="34"/>
  <c r="AQ86" i="34"/>
  <c r="AM86" i="34"/>
  <c r="AI86" i="34"/>
  <c r="BR86" i="34"/>
  <c r="BN86" i="34"/>
  <c r="BJ86" i="34"/>
  <c r="BF86" i="34"/>
  <c r="BM86" i="34"/>
  <c r="BA86" i="34"/>
  <c r="AS86" i="34"/>
  <c r="AK86" i="34"/>
  <c r="BI86" i="34"/>
  <c r="AX86" i="34"/>
  <c r="AP86" i="34"/>
  <c r="AH86" i="34"/>
  <c r="BE86" i="34"/>
  <c r="AW86" i="34"/>
  <c r="AO86" i="34"/>
  <c r="AG86" i="34"/>
  <c r="AL86" i="34"/>
  <c r="BQ86" i="34"/>
  <c r="BB86" i="34"/>
  <c r="AT86" i="34"/>
  <c r="BU18" i="18"/>
  <c r="BU9" i="18"/>
  <c r="BU8" i="18"/>
  <c r="CM20" i="31"/>
  <c r="CM32" i="31" s="1"/>
  <c r="CH40" i="35"/>
  <c r="CI40" i="35"/>
  <c r="CE40" i="35"/>
  <c r="CM40" i="35"/>
  <c r="CF40" i="35"/>
  <c r="CJ40" i="35"/>
  <c r="CG40" i="35"/>
  <c r="CK40" i="35"/>
  <c r="C86" i="35"/>
  <c r="CL40" i="35"/>
  <c r="CN40" i="35"/>
  <c r="CN53" i="35" s="1"/>
  <c r="CZ40" i="35" l="1"/>
  <c r="CZ86" i="34"/>
  <c r="BP86" i="35"/>
  <c r="BL86" i="35"/>
  <c r="BH86" i="35"/>
  <c r="BD86" i="35"/>
  <c r="AZ86" i="35"/>
  <c r="AV86" i="35"/>
  <c r="AR86" i="35"/>
  <c r="AN86" i="35"/>
  <c r="AJ86" i="35"/>
  <c r="AF86" i="35"/>
  <c r="BR86" i="35"/>
  <c r="BN86" i="35"/>
  <c r="BJ86" i="35"/>
  <c r="BF86" i="35"/>
  <c r="BB86" i="35"/>
  <c r="AX86" i="35"/>
  <c r="AT86" i="35"/>
  <c r="AP86" i="35"/>
  <c r="AL86" i="35"/>
  <c r="AH86" i="35"/>
  <c r="BQ86" i="35"/>
  <c r="BM86" i="35"/>
  <c r="BI86" i="35"/>
  <c r="BE86" i="35"/>
  <c r="BA86" i="35"/>
  <c r="AW86" i="35"/>
  <c r="AS86" i="35"/>
  <c r="AO86" i="35"/>
  <c r="AK86" i="35"/>
  <c r="AG86" i="35"/>
  <c r="BS86" i="35"/>
  <c r="BS98" i="35" s="1"/>
  <c r="BC86" i="35"/>
  <c r="AM86" i="35"/>
  <c r="BK86" i="35"/>
  <c r="AU86" i="35"/>
  <c r="BG86" i="35"/>
  <c r="AQ86" i="35"/>
  <c r="AI86" i="35"/>
  <c r="BO86" i="35"/>
  <c r="AY86" i="35"/>
  <c r="BV18" i="18"/>
  <c r="BV8" i="18"/>
  <c r="BV9" i="18"/>
  <c r="CM20" i="30"/>
  <c r="CM32" i="30" s="1"/>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CZ40" i="14" l="1"/>
  <c r="CZ86" i="35"/>
  <c r="AG86" i="14"/>
  <c r="AK86" i="14"/>
  <c r="AO86" i="14"/>
  <c r="AS86" i="14"/>
  <c r="AW86" i="14"/>
  <c r="BA86" i="14"/>
  <c r="BE86" i="14"/>
  <c r="BI86" i="14"/>
  <c r="BM86" i="14"/>
  <c r="BQ86" i="14"/>
  <c r="AL86" i="14"/>
  <c r="AQ86" i="14"/>
  <c r="AV86" i="14"/>
  <c r="BB86" i="14"/>
  <c r="BG86" i="14"/>
  <c r="BL86" i="14"/>
  <c r="BR86" i="14"/>
  <c r="AH86" i="14"/>
  <c r="AM86" i="14"/>
  <c r="AR86" i="14"/>
  <c r="AX86" i="14"/>
  <c r="BC86" i="14"/>
  <c r="BH86" i="14"/>
  <c r="BN86" i="14"/>
  <c r="BS86" i="14"/>
  <c r="AI86" i="14"/>
  <c r="AT86" i="14"/>
  <c r="BD86" i="14"/>
  <c r="BO86" i="14"/>
  <c r="AJ86" i="14"/>
  <c r="AU86" i="14"/>
  <c r="BF86" i="14"/>
  <c r="BP86" i="14"/>
  <c r="AN86" i="14"/>
  <c r="AY86" i="14"/>
  <c r="BJ86" i="14"/>
  <c r="AF86" i="14"/>
  <c r="AP86" i="14"/>
  <c r="AZ86" i="14"/>
  <c r="BK86" i="14"/>
  <c r="BW18" i="18"/>
  <c r="BW9" i="18"/>
  <c r="BW8" i="18"/>
  <c r="CZ86" i="14" l="1"/>
  <c r="BX18" i="18"/>
  <c r="BX9" i="18"/>
  <c r="BX8" i="18"/>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CZ39" i="34" l="1"/>
  <c r="BP85" i="34"/>
  <c r="BL85" i="34"/>
  <c r="BH85" i="34"/>
  <c r="BO85" i="34"/>
  <c r="BK85" i="34"/>
  <c r="BG85" i="34"/>
  <c r="BC85" i="34"/>
  <c r="AY85" i="34"/>
  <c r="AU85" i="34"/>
  <c r="AQ85" i="34"/>
  <c r="AM85" i="34"/>
  <c r="AI85" i="34"/>
  <c r="AE85" i="34"/>
  <c r="BQ85" i="34"/>
  <c r="BI85" i="34"/>
  <c r="BB85" i="34"/>
  <c r="AW85" i="34"/>
  <c r="AR85" i="34"/>
  <c r="AL85" i="34"/>
  <c r="AG85" i="34"/>
  <c r="BN85" i="34"/>
  <c r="BF85" i="34"/>
  <c r="BA85" i="34"/>
  <c r="AV85" i="34"/>
  <c r="AP85" i="34"/>
  <c r="AK85" i="34"/>
  <c r="AF85" i="34"/>
  <c r="BM85" i="34"/>
  <c r="BE85" i="34"/>
  <c r="AZ85" i="34"/>
  <c r="AT85" i="34"/>
  <c r="AO85" i="34"/>
  <c r="AJ85" i="34"/>
  <c r="AX85" i="34"/>
  <c r="BR85" i="34"/>
  <c r="AS85" i="34"/>
  <c r="BJ85" i="34"/>
  <c r="AN85" i="34"/>
  <c r="BD85" i="34"/>
  <c r="AH85" i="34"/>
  <c r="BY18" i="18"/>
  <c r="BY9" i="18"/>
  <c r="BY8" i="18"/>
  <c r="CL20" i="31"/>
  <c r="CL32" i="31" s="1"/>
  <c r="CE39" i="35"/>
  <c r="C85" i="35"/>
  <c r="CJ39" i="35"/>
  <c r="CK39" i="35"/>
  <c r="CI39" i="35"/>
  <c r="CH39" i="35"/>
  <c r="CG39" i="35"/>
  <c r="CL39" i="35"/>
  <c r="CF39" i="35"/>
  <c r="CM39" i="35"/>
  <c r="CM53" i="35" s="1"/>
  <c r="CZ39" i="35" l="1"/>
  <c r="CZ85" i="34"/>
  <c r="BP85" i="35"/>
  <c r="BL85" i="35"/>
  <c r="BH85" i="35"/>
  <c r="BD85" i="35"/>
  <c r="AZ85" i="35"/>
  <c r="AV85" i="35"/>
  <c r="AR85" i="35"/>
  <c r="AN85" i="35"/>
  <c r="AJ85" i="35"/>
  <c r="AF85" i="35"/>
  <c r="BR85" i="35"/>
  <c r="BR98" i="35" s="1"/>
  <c r="BN85" i="35"/>
  <c r="BJ85" i="35"/>
  <c r="BF85" i="35"/>
  <c r="BB85" i="35"/>
  <c r="AX85" i="35"/>
  <c r="AT85" i="35"/>
  <c r="AP85" i="35"/>
  <c r="AL85" i="35"/>
  <c r="AH85" i="35"/>
  <c r="BQ85" i="35"/>
  <c r="BM85" i="35"/>
  <c r="BI85" i="35"/>
  <c r="BE85" i="35"/>
  <c r="BA85" i="35"/>
  <c r="AW85" i="35"/>
  <c r="AS85" i="35"/>
  <c r="BK85" i="35"/>
  <c r="AU85" i="35"/>
  <c r="AK85" i="35"/>
  <c r="BC85" i="35"/>
  <c r="AO85" i="35"/>
  <c r="AG85" i="35"/>
  <c r="BO85" i="35"/>
  <c r="AY85" i="35"/>
  <c r="AM85" i="35"/>
  <c r="AE85" i="35"/>
  <c r="AQ85" i="35"/>
  <c r="AI85" i="35"/>
  <c r="BG85" i="35"/>
  <c r="BZ18" i="18"/>
  <c r="BZ9" i="18"/>
  <c r="BZ8" i="18"/>
  <c r="CL20" i="30"/>
  <c r="CL32" i="30" s="1"/>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CZ39" i="14" l="1"/>
  <c r="CZ85" i="35"/>
  <c r="AG85" i="14"/>
  <c r="AK85" i="14"/>
  <c r="AO85" i="14"/>
  <c r="AS85" i="14"/>
  <c r="AW85" i="14"/>
  <c r="BA85" i="14"/>
  <c r="BE85" i="14"/>
  <c r="BI85" i="14"/>
  <c r="BM85" i="14"/>
  <c r="BQ85" i="14"/>
  <c r="AI85" i="14"/>
  <c r="AN85" i="14"/>
  <c r="AT85" i="14"/>
  <c r="AY85" i="14"/>
  <c r="BD85" i="14"/>
  <c r="BJ85" i="14"/>
  <c r="BO85" i="14"/>
  <c r="AE85" i="14"/>
  <c r="AJ85" i="14"/>
  <c r="AP85" i="14"/>
  <c r="AU85" i="14"/>
  <c r="AZ85" i="14"/>
  <c r="BF85" i="14"/>
  <c r="BK85" i="14"/>
  <c r="BP85" i="14"/>
  <c r="AL85" i="14"/>
  <c r="AV85" i="14"/>
  <c r="BG85" i="14"/>
  <c r="BR85" i="14"/>
  <c r="AM85" i="14"/>
  <c r="AX85" i="14"/>
  <c r="BH85" i="14"/>
  <c r="AF85" i="14"/>
  <c r="AQ85" i="14"/>
  <c r="BB85" i="14"/>
  <c r="BL85" i="14"/>
  <c r="AH85" i="14"/>
  <c r="AR85" i="14"/>
  <c r="BC85" i="14"/>
  <c r="BN85" i="14"/>
  <c r="CA18" i="18"/>
  <c r="CA9" i="18"/>
  <c r="CA8" i="18"/>
  <c r="CZ85" i="14" l="1"/>
  <c r="CB18" i="18"/>
  <c r="CB9" i="18"/>
  <c r="CB8" i="18"/>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CZ38" i="34" l="1"/>
  <c r="BO84" i="34"/>
  <c r="BK84" i="34"/>
  <c r="BG84" i="34"/>
  <c r="BC84" i="34"/>
  <c r="AY84" i="34"/>
  <c r="AU84" i="34"/>
  <c r="AQ84" i="34"/>
  <c r="AM84" i="34"/>
  <c r="AI84" i="34"/>
  <c r="AE84" i="34"/>
  <c r="BP84" i="34"/>
  <c r="BJ84" i="34"/>
  <c r="BE84" i="34"/>
  <c r="AZ84" i="34"/>
  <c r="AT84" i="34"/>
  <c r="AO84" i="34"/>
  <c r="AJ84" i="34"/>
  <c r="AD84" i="34"/>
  <c r="BN84" i="34"/>
  <c r="BI84" i="34"/>
  <c r="BD84" i="34"/>
  <c r="AX84" i="34"/>
  <c r="AS84" i="34"/>
  <c r="AN84" i="34"/>
  <c r="AH84" i="34"/>
  <c r="BM84" i="34"/>
  <c r="BH84" i="34"/>
  <c r="BB84" i="34"/>
  <c r="AW84" i="34"/>
  <c r="AR84" i="34"/>
  <c r="AL84" i="34"/>
  <c r="AG84" i="34"/>
  <c r="BQ84" i="34"/>
  <c r="AV84" i="34"/>
  <c r="BL84" i="34"/>
  <c r="AP84" i="34"/>
  <c r="BF84" i="34"/>
  <c r="AK84" i="34"/>
  <c r="AF84" i="34"/>
  <c r="BA84" i="34"/>
  <c r="CC18" i="18"/>
  <c r="CC8" i="18"/>
  <c r="CC9" i="18"/>
  <c r="CK20" i="31"/>
  <c r="CK32" i="31" s="1"/>
  <c r="CE38" i="35"/>
  <c r="CH38" i="35"/>
  <c r="CI38" i="35"/>
  <c r="C84" i="35"/>
  <c r="CK38" i="35"/>
  <c r="CF38" i="35"/>
  <c r="CG38" i="35"/>
  <c r="CJ38" i="35"/>
  <c r="CL38" i="35"/>
  <c r="CL53" i="35" s="1"/>
  <c r="CZ38" i="35" l="1"/>
  <c r="CZ84" i="34"/>
  <c r="BP84" i="35"/>
  <c r="BL84" i="35"/>
  <c r="BH84" i="35"/>
  <c r="BD84" i="35"/>
  <c r="AZ84" i="35"/>
  <c r="AV84" i="35"/>
  <c r="AR84" i="35"/>
  <c r="AN84" i="35"/>
  <c r="AJ84" i="35"/>
  <c r="AF84" i="35"/>
  <c r="BN84" i="35"/>
  <c r="BJ84" i="35"/>
  <c r="BF84" i="35"/>
  <c r="BB84" i="35"/>
  <c r="AX84" i="35"/>
  <c r="AT84" i="35"/>
  <c r="AP84" i="35"/>
  <c r="AL84" i="35"/>
  <c r="BQ84" i="35"/>
  <c r="BQ98" i="35" s="1"/>
  <c r="BI84" i="35"/>
  <c r="BA84" i="35"/>
  <c r="AS84" i="35"/>
  <c r="AK84" i="35"/>
  <c r="AE84" i="35"/>
  <c r="BM84" i="35"/>
  <c r="BE84" i="35"/>
  <c r="AW84" i="35"/>
  <c r="AO84" i="35"/>
  <c r="AH84" i="35"/>
  <c r="BK84" i="35"/>
  <c r="BC84" i="35"/>
  <c r="AU84" i="35"/>
  <c r="AM84" i="35"/>
  <c r="AG84" i="35"/>
  <c r="BO84" i="35"/>
  <c r="AI84" i="35"/>
  <c r="AY84" i="35"/>
  <c r="AQ84" i="35"/>
  <c r="BG84" i="35"/>
  <c r="AD84" i="35"/>
  <c r="CD18" i="18"/>
  <c r="CD8" i="18"/>
  <c r="CD9" i="18"/>
  <c r="CK20" i="30"/>
  <c r="CK32" i="30" s="1"/>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CZ38" i="14" l="1"/>
  <c r="CZ84" i="35"/>
  <c r="AG84" i="14"/>
  <c r="AK84" i="14"/>
  <c r="AO84" i="14"/>
  <c r="AS84" i="14"/>
  <c r="AW84" i="14"/>
  <c r="BA84" i="14"/>
  <c r="BE84" i="14"/>
  <c r="BI84" i="14"/>
  <c r="BM84" i="14"/>
  <c r="BQ84" i="14"/>
  <c r="AF84" i="14"/>
  <c r="AL84" i="14"/>
  <c r="AQ84" i="14"/>
  <c r="AV84" i="14"/>
  <c r="BB84" i="14"/>
  <c r="BG84" i="14"/>
  <c r="BL84" i="14"/>
  <c r="AH84" i="14"/>
  <c r="AM84" i="14"/>
  <c r="AR84" i="14"/>
  <c r="AX84" i="14"/>
  <c r="BC84" i="14"/>
  <c r="BH84" i="14"/>
  <c r="BN84" i="14"/>
  <c r="AN84" i="14"/>
  <c r="AY84" i="14"/>
  <c r="BJ84" i="14"/>
  <c r="AE84" i="14"/>
  <c r="AP84" i="14"/>
  <c r="AZ84" i="14"/>
  <c r="BK84" i="14"/>
  <c r="AI84" i="14"/>
  <c r="AT84" i="14"/>
  <c r="BD84" i="14"/>
  <c r="BO84" i="14"/>
  <c r="AJ84" i="14"/>
  <c r="AU84" i="14"/>
  <c r="BF84" i="14"/>
  <c r="BP84" i="14"/>
  <c r="AD84" i="14"/>
  <c r="CE18" i="18"/>
  <c r="CE9" i="18"/>
  <c r="CE8" i="18"/>
  <c r="CZ84" i="14" l="1"/>
  <c r="CF18" i="18"/>
  <c r="CF8" i="18"/>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CZ37" i="34" l="1"/>
  <c r="BO83" i="34"/>
  <c r="BK83" i="34"/>
  <c r="BG83" i="34"/>
  <c r="BM83" i="34"/>
  <c r="BH83" i="34"/>
  <c r="BC83" i="34"/>
  <c r="AY83" i="34"/>
  <c r="AU83" i="34"/>
  <c r="AQ83" i="34"/>
  <c r="AM83" i="34"/>
  <c r="AI83" i="34"/>
  <c r="AE83" i="34"/>
  <c r="BL83" i="34"/>
  <c r="BF83" i="34"/>
  <c r="BB83" i="34"/>
  <c r="AX83" i="34"/>
  <c r="AT83" i="34"/>
  <c r="AP83" i="34"/>
  <c r="AL83" i="34"/>
  <c r="AH83" i="34"/>
  <c r="AD83" i="34"/>
  <c r="BP83" i="34"/>
  <c r="BJ83" i="34"/>
  <c r="BE83" i="34"/>
  <c r="BA83" i="34"/>
  <c r="AW83" i="34"/>
  <c r="AS83" i="34"/>
  <c r="AO83" i="34"/>
  <c r="AK83" i="34"/>
  <c r="AG83" i="34"/>
  <c r="AC83" i="34"/>
  <c r="BN83" i="34"/>
  <c r="AV83" i="34"/>
  <c r="AF83" i="34"/>
  <c r="BI83" i="34"/>
  <c r="AR83" i="34"/>
  <c r="BD83" i="34"/>
  <c r="AN83" i="34"/>
  <c r="AZ83" i="34"/>
  <c r="AJ83" i="34"/>
  <c r="CG18" i="18"/>
  <c r="CG8" i="18"/>
  <c r="CG9" i="18"/>
  <c r="CJ20" i="31"/>
  <c r="CJ32" i="31" s="1"/>
  <c r="CG37" i="35"/>
  <c r="CE37" i="35"/>
  <c r="C83" i="35"/>
  <c r="CI37" i="35"/>
  <c r="CJ37" i="35"/>
  <c r="CH37" i="35"/>
  <c r="CF37" i="35"/>
  <c r="CK37" i="35"/>
  <c r="CK53" i="35" s="1"/>
  <c r="CZ37" i="35" l="1"/>
  <c r="CZ83" i="34"/>
  <c r="BP83" i="35"/>
  <c r="BP98" i="35" s="1"/>
  <c r="BL83" i="35"/>
  <c r="BH83" i="35"/>
  <c r="BD83" i="35"/>
  <c r="AZ83" i="35"/>
  <c r="AV83" i="35"/>
  <c r="AR83" i="35"/>
  <c r="AN83" i="35"/>
  <c r="AJ83" i="35"/>
  <c r="AF83" i="35"/>
  <c r="BN83" i="35"/>
  <c r="BI83" i="35"/>
  <c r="BC83" i="35"/>
  <c r="AX83" i="35"/>
  <c r="AS83" i="35"/>
  <c r="AM83" i="35"/>
  <c r="AH83" i="35"/>
  <c r="AC83" i="35"/>
  <c r="BK83" i="35"/>
  <c r="BF83" i="35"/>
  <c r="BA83" i="35"/>
  <c r="AU83" i="35"/>
  <c r="AP83" i="35"/>
  <c r="AK83" i="35"/>
  <c r="AE83" i="35"/>
  <c r="BO83" i="35"/>
  <c r="BJ83" i="35"/>
  <c r="BE83" i="35"/>
  <c r="AY83" i="35"/>
  <c r="AT83" i="35"/>
  <c r="AO83" i="35"/>
  <c r="AI83" i="35"/>
  <c r="AD83" i="35"/>
  <c r="BB83" i="35"/>
  <c r="AG83" i="35"/>
  <c r="BM83" i="35"/>
  <c r="AQ83" i="35"/>
  <c r="BG83" i="35"/>
  <c r="AL83" i="35"/>
  <c r="AW83" i="35"/>
  <c r="CH18" i="18"/>
  <c r="CH9" i="18"/>
  <c r="CJ20" i="30"/>
  <c r="CJ32" i="30" s="1"/>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CZ37" i="14" l="1"/>
  <c r="CZ83" i="35"/>
  <c r="AG83" i="14"/>
  <c r="AK83" i="14"/>
  <c r="AO83" i="14"/>
  <c r="AS83" i="14"/>
  <c r="AW83" i="14"/>
  <c r="BA83" i="14"/>
  <c r="BE83" i="14"/>
  <c r="BI83" i="14"/>
  <c r="BM83" i="14"/>
  <c r="AC83" i="14"/>
  <c r="AD83" i="14"/>
  <c r="AI83" i="14"/>
  <c r="AN83" i="14"/>
  <c r="AT83" i="14"/>
  <c r="AY83" i="14"/>
  <c r="BD83" i="14"/>
  <c r="BJ83" i="14"/>
  <c r="BO83" i="14"/>
  <c r="AE83" i="14"/>
  <c r="AJ83" i="14"/>
  <c r="AP83" i="14"/>
  <c r="AU83" i="14"/>
  <c r="AF83" i="14"/>
  <c r="AQ83" i="14"/>
  <c r="AZ83" i="14"/>
  <c r="BG83" i="14"/>
  <c r="BN83" i="14"/>
  <c r="AH83" i="14"/>
  <c r="AR83" i="14"/>
  <c r="BB83" i="14"/>
  <c r="BH83" i="14"/>
  <c r="BP83" i="14"/>
  <c r="AL83" i="14"/>
  <c r="AV83" i="14"/>
  <c r="BC83" i="14"/>
  <c r="BK83" i="14"/>
  <c r="AM83" i="14"/>
  <c r="AX83" i="14"/>
  <c r="BF83" i="14"/>
  <c r="BL83" i="14"/>
  <c r="CI18" i="18"/>
  <c r="CH8" i="18"/>
  <c r="CI9" i="18"/>
  <c r="CZ83" i="14" l="1"/>
  <c r="CJ18" i="18"/>
  <c r="CI8"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CZ36" i="34" l="1"/>
  <c r="BO82" i="34"/>
  <c r="BK82" i="34"/>
  <c r="BG82" i="34"/>
  <c r="BC82" i="34"/>
  <c r="AY82" i="34"/>
  <c r="AU82" i="34"/>
  <c r="AQ82" i="34"/>
  <c r="AM82" i="34"/>
  <c r="AI82" i="34"/>
  <c r="AE82" i="34"/>
  <c r="BN82" i="34"/>
  <c r="BJ82" i="34"/>
  <c r="BF82" i="34"/>
  <c r="BB82" i="34"/>
  <c r="AX82" i="34"/>
  <c r="AT82" i="34"/>
  <c r="AP82" i="34"/>
  <c r="AL82" i="34"/>
  <c r="AH82" i="34"/>
  <c r="AD82" i="34"/>
  <c r="BM82" i="34"/>
  <c r="BI82" i="34"/>
  <c r="BE82" i="34"/>
  <c r="BA82" i="34"/>
  <c r="AW82" i="34"/>
  <c r="AS82" i="34"/>
  <c r="AO82" i="34"/>
  <c r="AK82" i="34"/>
  <c r="AG82" i="34"/>
  <c r="AC82" i="34"/>
  <c r="BD82" i="34"/>
  <c r="AN82" i="34"/>
  <c r="AZ82" i="34"/>
  <c r="AJ82" i="34"/>
  <c r="BL82" i="34"/>
  <c r="AV82" i="34"/>
  <c r="AF82" i="34"/>
  <c r="AR82" i="34"/>
  <c r="AB82" i="34"/>
  <c r="BH82" i="34"/>
  <c r="CK18" i="18"/>
  <c r="CJ8" i="18"/>
  <c r="CK8" i="18"/>
  <c r="CK9" i="18"/>
  <c r="CI20" i="31"/>
  <c r="CI32" i="31" s="1"/>
  <c r="CE36" i="35"/>
  <c r="CF36" i="35"/>
  <c r="CG36" i="35"/>
  <c r="CI36" i="35"/>
  <c r="CH36" i="35"/>
  <c r="C82" i="35"/>
  <c r="CJ36" i="35"/>
  <c r="CJ53" i="35" s="1"/>
  <c r="CZ36" i="35" l="1"/>
  <c r="CZ82" i="34"/>
  <c r="BL82" i="35"/>
  <c r="BH82" i="35"/>
  <c r="BD82" i="35"/>
  <c r="AZ82" i="35"/>
  <c r="AV82" i="35"/>
  <c r="AR82" i="35"/>
  <c r="AN82" i="35"/>
  <c r="AJ82" i="35"/>
  <c r="AF82" i="35"/>
  <c r="AB82" i="35"/>
  <c r="BK82" i="35"/>
  <c r="BF82" i="35"/>
  <c r="BA82" i="35"/>
  <c r="AU82" i="35"/>
  <c r="AP82" i="35"/>
  <c r="AK82" i="35"/>
  <c r="AE82" i="35"/>
  <c r="BN82" i="35"/>
  <c r="BI82" i="35"/>
  <c r="BC82" i="35"/>
  <c r="AX82" i="35"/>
  <c r="AS82" i="35"/>
  <c r="AM82" i="35"/>
  <c r="AH82" i="35"/>
  <c r="AC82" i="35"/>
  <c r="BM82" i="35"/>
  <c r="BG82" i="35"/>
  <c r="BB82" i="35"/>
  <c r="AW82" i="35"/>
  <c r="AQ82" i="35"/>
  <c r="AL82" i="35"/>
  <c r="AG82" i="35"/>
  <c r="AY82" i="35"/>
  <c r="AD82" i="35"/>
  <c r="BJ82" i="35"/>
  <c r="AO82" i="35"/>
  <c r="BE82" i="35"/>
  <c r="AI82" i="35"/>
  <c r="BO82" i="35"/>
  <c r="BO98" i="35" s="1"/>
  <c r="AT82" i="35"/>
  <c r="CL18" i="18"/>
  <c r="CL9" i="18"/>
  <c r="CL8" i="18"/>
  <c r="CI20" i="30"/>
  <c r="CI32" i="30" s="1"/>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CZ36" i="14" l="1"/>
  <c r="CZ82" i="35"/>
  <c r="AC82" i="14"/>
  <c r="AG82" i="14"/>
  <c r="AK82" i="14"/>
  <c r="AO82" i="14"/>
  <c r="AS82" i="14"/>
  <c r="AW82" i="14"/>
  <c r="BA82" i="14"/>
  <c r="BE82" i="14"/>
  <c r="BI82" i="14"/>
  <c r="BM82" i="14"/>
  <c r="AF82" i="14"/>
  <c r="AL82" i="14"/>
  <c r="AQ82" i="14"/>
  <c r="AV82" i="14"/>
  <c r="BB82" i="14"/>
  <c r="BG82" i="14"/>
  <c r="BL82" i="14"/>
  <c r="AH82" i="14"/>
  <c r="AN82" i="14"/>
  <c r="AU82" i="14"/>
  <c r="BC82" i="14"/>
  <c r="BJ82" i="14"/>
  <c r="AB82" i="14"/>
  <c r="AI82" i="14"/>
  <c r="AP82" i="14"/>
  <c r="AX82" i="14"/>
  <c r="BD82" i="14"/>
  <c r="BK82" i="14"/>
  <c r="AD82" i="14"/>
  <c r="AJ82" i="14"/>
  <c r="AR82" i="14"/>
  <c r="AY82" i="14"/>
  <c r="BF82" i="14"/>
  <c r="BN82" i="14"/>
  <c r="AE82" i="14"/>
  <c r="AM82" i="14"/>
  <c r="AT82" i="14"/>
  <c r="AZ82" i="14"/>
  <c r="BH82" i="14"/>
  <c r="BO82" i="14"/>
  <c r="CM9" i="18"/>
  <c r="CM18" i="18"/>
  <c r="CM8" i="18"/>
  <c r="CZ82" i="14" l="1"/>
  <c r="CN18" i="18"/>
  <c r="CN9" i="18"/>
  <c r="CN8" i="18"/>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CZ35" i="34" l="1"/>
  <c r="BK81" i="34"/>
  <c r="BG81" i="34"/>
  <c r="BC81" i="34"/>
  <c r="AY81" i="34"/>
  <c r="AU81" i="34"/>
  <c r="AQ81" i="34"/>
  <c r="AM81" i="34"/>
  <c r="AI81" i="34"/>
  <c r="AE81" i="34"/>
  <c r="AA81" i="34"/>
  <c r="BN81" i="34"/>
  <c r="BJ81" i="34"/>
  <c r="BF81" i="34"/>
  <c r="BB81" i="34"/>
  <c r="AX81" i="34"/>
  <c r="AT81" i="34"/>
  <c r="AP81" i="34"/>
  <c r="AL81" i="34"/>
  <c r="AH81" i="34"/>
  <c r="AD81" i="34"/>
  <c r="BM81" i="34"/>
  <c r="BI81" i="34"/>
  <c r="BE81" i="34"/>
  <c r="BA81" i="34"/>
  <c r="AW81" i="34"/>
  <c r="AS81" i="34"/>
  <c r="AO81" i="34"/>
  <c r="AK81" i="34"/>
  <c r="AG81" i="34"/>
  <c r="AC81" i="34"/>
  <c r="BL81" i="34"/>
  <c r="AV81" i="34"/>
  <c r="AF81" i="34"/>
  <c r="BH81" i="34"/>
  <c r="AR81" i="34"/>
  <c r="AB81" i="34"/>
  <c r="BD81" i="34"/>
  <c r="AN81" i="34"/>
  <c r="AZ81" i="34"/>
  <c r="AJ81" i="34"/>
  <c r="CO18" i="18"/>
  <c r="CO9" i="18"/>
  <c r="CH20" i="31"/>
  <c r="CH32" i="31" s="1"/>
  <c r="CH35" i="35"/>
  <c r="CF35" i="35"/>
  <c r="CE35" i="35"/>
  <c r="C81" i="35"/>
  <c r="CG35" i="35"/>
  <c r="CI35" i="35"/>
  <c r="CI53" i="35" s="1"/>
  <c r="CZ35" i="35" l="1"/>
  <c r="CZ81" i="34"/>
  <c r="BL81" i="35"/>
  <c r="BH81" i="35"/>
  <c r="BD81" i="35"/>
  <c r="AZ81" i="35"/>
  <c r="BN81" i="35"/>
  <c r="BN98" i="35" s="1"/>
  <c r="BI81" i="35"/>
  <c r="BC81" i="35"/>
  <c r="AX81" i="35"/>
  <c r="AT81" i="35"/>
  <c r="AP81" i="35"/>
  <c r="AL81" i="35"/>
  <c r="AH81" i="35"/>
  <c r="AD81" i="35"/>
  <c r="BK81" i="35"/>
  <c r="BF81" i="35"/>
  <c r="BA81" i="35"/>
  <c r="AV81" i="35"/>
  <c r="AR81" i="35"/>
  <c r="AN81" i="35"/>
  <c r="AJ81" i="35"/>
  <c r="AF81" i="35"/>
  <c r="AB81" i="35"/>
  <c r="BJ81" i="35"/>
  <c r="BE81" i="35"/>
  <c r="AY81" i="35"/>
  <c r="AU81" i="35"/>
  <c r="AQ81" i="35"/>
  <c r="AM81" i="35"/>
  <c r="AI81" i="35"/>
  <c r="AE81" i="35"/>
  <c r="AA81" i="35"/>
  <c r="AW81" i="35"/>
  <c r="AG81" i="35"/>
  <c r="BG81" i="35"/>
  <c r="AO81" i="35"/>
  <c r="BB81" i="35"/>
  <c r="AK81" i="35"/>
  <c r="AC81" i="35"/>
  <c r="BM81" i="35"/>
  <c r="AS81" i="35"/>
  <c r="CO8" i="18"/>
  <c r="CP18" i="18"/>
  <c r="CP9" i="18"/>
  <c r="CQ8" i="18"/>
  <c r="CH20" i="30"/>
  <c r="CH32" i="30" s="1"/>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CZ35" i="14" l="1"/>
  <c r="CZ81" i="35"/>
  <c r="AC81" i="14"/>
  <c r="AG81" i="14"/>
  <c r="AK81" i="14"/>
  <c r="AO81" i="14"/>
  <c r="AS81" i="14"/>
  <c r="AW81" i="14"/>
  <c r="BA81" i="14"/>
  <c r="BE81" i="14"/>
  <c r="BI81" i="14"/>
  <c r="BM81" i="14"/>
  <c r="AD81" i="14"/>
  <c r="AI81" i="14"/>
  <c r="AN81" i="14"/>
  <c r="AT81" i="14"/>
  <c r="AY81" i="14"/>
  <c r="BD81" i="14"/>
  <c r="BJ81" i="14"/>
  <c r="AB81" i="14"/>
  <c r="AJ81" i="14"/>
  <c r="AQ81" i="14"/>
  <c r="AX81" i="14"/>
  <c r="BF81" i="14"/>
  <c r="BL81" i="14"/>
  <c r="AE81" i="14"/>
  <c r="AL81" i="14"/>
  <c r="AR81" i="14"/>
  <c r="AZ81" i="14"/>
  <c r="BG81" i="14"/>
  <c r="BN81" i="14"/>
  <c r="AA81" i="14"/>
  <c r="AF81" i="14"/>
  <c r="AM81" i="14"/>
  <c r="AU81" i="14"/>
  <c r="BB81" i="14"/>
  <c r="BH81" i="14"/>
  <c r="AH81" i="14"/>
  <c r="AP81" i="14"/>
  <c r="AV81" i="14"/>
  <c r="BC81" i="14"/>
  <c r="BK81" i="14"/>
  <c r="CP8" i="18"/>
  <c r="CQ18" i="18"/>
  <c r="CQ9" i="18"/>
  <c r="CZ81" i="14" l="1"/>
  <c r="CD34" i="34"/>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CZ34" i="34" l="1"/>
  <c r="BK80" i="34"/>
  <c r="BG80" i="34"/>
  <c r="BC80" i="34"/>
  <c r="AY80" i="34"/>
  <c r="AU80" i="34"/>
  <c r="AQ80" i="34"/>
  <c r="AM80" i="34"/>
  <c r="AI80" i="34"/>
  <c r="AE80" i="34"/>
  <c r="AA80" i="34"/>
  <c r="BJ80" i="34"/>
  <c r="BF80" i="34"/>
  <c r="BB80" i="34"/>
  <c r="AX80" i="34"/>
  <c r="AT80" i="34"/>
  <c r="AP80" i="34"/>
  <c r="AL80" i="34"/>
  <c r="AH80" i="34"/>
  <c r="AD80" i="34"/>
  <c r="Z80" i="34"/>
  <c r="BM80" i="34"/>
  <c r="BI80" i="34"/>
  <c r="BE80" i="34"/>
  <c r="BA80" i="34"/>
  <c r="AW80" i="34"/>
  <c r="AS80" i="34"/>
  <c r="AO80" i="34"/>
  <c r="AK80" i="34"/>
  <c r="AG80" i="34"/>
  <c r="AC80" i="34"/>
  <c r="BD80" i="34"/>
  <c r="AN80" i="34"/>
  <c r="AZ80" i="34"/>
  <c r="AJ80" i="34"/>
  <c r="BL80" i="34"/>
  <c r="AV80" i="34"/>
  <c r="AF80" i="34"/>
  <c r="BH80" i="34"/>
  <c r="AR80" i="34"/>
  <c r="AB80" i="34"/>
  <c r="CG20" i="31"/>
  <c r="CG32" i="31" s="1"/>
  <c r="CE34" i="35"/>
  <c r="C80" i="35"/>
  <c r="CF34" i="35"/>
  <c r="CG34" i="35"/>
  <c r="CH34" i="35"/>
  <c r="CH53" i="35" s="1"/>
  <c r="CZ34" i="35" l="1"/>
  <c r="CZ80" i="34"/>
  <c r="BJ80" i="35"/>
  <c r="BF80" i="35"/>
  <c r="BB80" i="35"/>
  <c r="AX80" i="35"/>
  <c r="AT80" i="35"/>
  <c r="AP80" i="35"/>
  <c r="AL80" i="35"/>
  <c r="AH80" i="35"/>
  <c r="AD80" i="35"/>
  <c r="Z80" i="35"/>
  <c r="BL80" i="35"/>
  <c r="BH80" i="35"/>
  <c r="BD80" i="35"/>
  <c r="AZ80" i="35"/>
  <c r="AV80" i="35"/>
  <c r="AR80" i="35"/>
  <c r="AN80" i="35"/>
  <c r="AJ80" i="35"/>
  <c r="AF80" i="35"/>
  <c r="AB80" i="35"/>
  <c r="BK80" i="35"/>
  <c r="BG80" i="35"/>
  <c r="BC80" i="35"/>
  <c r="AY80" i="35"/>
  <c r="AU80" i="35"/>
  <c r="AQ80" i="35"/>
  <c r="AM80" i="35"/>
  <c r="AI80" i="35"/>
  <c r="AE80" i="35"/>
  <c r="AA80" i="35"/>
  <c r="BE80" i="35"/>
  <c r="AO80" i="35"/>
  <c r="BM80" i="35"/>
  <c r="BM98" i="35" s="1"/>
  <c r="AW80" i="35"/>
  <c r="AG80" i="35"/>
  <c r="BI80" i="35"/>
  <c r="AS80" i="35"/>
  <c r="AC80" i="35"/>
  <c r="BA80" i="35"/>
  <c r="AK80" i="35"/>
  <c r="CG20" i="30"/>
  <c r="CG32" i="30" s="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CZ34" i="14" l="1"/>
  <c r="CZ80" i="35"/>
  <c r="AC80" i="14"/>
  <c r="AG80" i="14"/>
  <c r="AK80" i="14"/>
  <c r="AO80" i="14"/>
  <c r="AS80" i="14"/>
  <c r="AW80" i="14"/>
  <c r="BA80" i="14"/>
  <c r="BE80" i="14"/>
  <c r="BI80" i="14"/>
  <c r="BM80" i="14"/>
  <c r="AA80" i="14"/>
  <c r="AF80" i="14"/>
  <c r="AL80" i="14"/>
  <c r="AQ80" i="14"/>
  <c r="AV80" i="14"/>
  <c r="BB80" i="14"/>
  <c r="BG80" i="14"/>
  <c r="BL80" i="14"/>
  <c r="Z80" i="14"/>
  <c r="AE80" i="14"/>
  <c r="AM80" i="14"/>
  <c r="AT80" i="14"/>
  <c r="AZ80" i="14"/>
  <c r="BH80" i="14"/>
  <c r="AH80" i="14"/>
  <c r="AN80" i="14"/>
  <c r="AU80" i="14"/>
  <c r="BC80" i="14"/>
  <c r="BJ80" i="14"/>
  <c r="AB80" i="14"/>
  <c r="AI80" i="14"/>
  <c r="AP80" i="14"/>
  <c r="AX80" i="14"/>
  <c r="BD80" i="14"/>
  <c r="BK80" i="14"/>
  <c r="AD80" i="14"/>
  <c r="AJ80" i="14"/>
  <c r="AR80" i="14"/>
  <c r="AY80" i="14"/>
  <c r="BF80" i="14"/>
  <c r="CZ80" i="14" l="1"/>
  <c r="CD33" i="34"/>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CZ33" i="34" l="1"/>
  <c r="BK79" i="34"/>
  <c r="BG79" i="34"/>
  <c r="BC79" i="34"/>
  <c r="AY79" i="34"/>
  <c r="AU79" i="34"/>
  <c r="AQ79" i="34"/>
  <c r="AM79" i="34"/>
  <c r="AI79" i="34"/>
  <c r="AE79" i="34"/>
  <c r="AA79" i="34"/>
  <c r="BJ79" i="34"/>
  <c r="BF79" i="34"/>
  <c r="BB79" i="34"/>
  <c r="AX79" i="34"/>
  <c r="AT79" i="34"/>
  <c r="AP79" i="34"/>
  <c r="AL79" i="34"/>
  <c r="AH79" i="34"/>
  <c r="AD79" i="34"/>
  <c r="Z79" i="34"/>
  <c r="BI79" i="34"/>
  <c r="BE79" i="34"/>
  <c r="BA79" i="34"/>
  <c r="AW79" i="34"/>
  <c r="AS79" i="34"/>
  <c r="AO79" i="34"/>
  <c r="AK79" i="34"/>
  <c r="AG79" i="34"/>
  <c r="BL79" i="34"/>
  <c r="AV79" i="34"/>
  <c r="AF79" i="34"/>
  <c r="BH79" i="34"/>
  <c r="AR79" i="34"/>
  <c r="AC79" i="34"/>
  <c r="BD79" i="34"/>
  <c r="AN79" i="34"/>
  <c r="AB79" i="34"/>
  <c r="AJ79" i="34"/>
  <c r="AZ79" i="34"/>
  <c r="Y79" i="34"/>
  <c r="CF20" i="31"/>
  <c r="CF32" i="31" s="1"/>
  <c r="CF33" i="35"/>
  <c r="CE33" i="35"/>
  <c r="C79" i="35"/>
  <c r="CG33" i="35"/>
  <c r="CG53" i="35" s="1"/>
  <c r="CZ33" i="35" l="1"/>
  <c r="CZ79" i="34"/>
  <c r="BJ79" i="35"/>
  <c r="BF79" i="35"/>
  <c r="BB79" i="35"/>
  <c r="AX79" i="35"/>
  <c r="AT79" i="35"/>
  <c r="AP79" i="35"/>
  <c r="AL79" i="35"/>
  <c r="AH79" i="35"/>
  <c r="AD79" i="35"/>
  <c r="Z79" i="35"/>
  <c r="BL79" i="35"/>
  <c r="BL98" i="35" s="1"/>
  <c r="BH79" i="35"/>
  <c r="BD79" i="35"/>
  <c r="AZ79" i="35"/>
  <c r="AV79" i="35"/>
  <c r="AR79" i="35"/>
  <c r="AN79" i="35"/>
  <c r="AJ79" i="35"/>
  <c r="AF79" i="35"/>
  <c r="AB79" i="35"/>
  <c r="BK79" i="35"/>
  <c r="BG79" i="35"/>
  <c r="BC79" i="35"/>
  <c r="AY79" i="35"/>
  <c r="AU79" i="35"/>
  <c r="AQ79" i="35"/>
  <c r="AM79" i="35"/>
  <c r="AI79" i="35"/>
  <c r="AE79" i="35"/>
  <c r="AA79" i="35"/>
  <c r="AW79" i="35"/>
  <c r="AG79" i="35"/>
  <c r="BE79" i="35"/>
  <c r="AO79" i="35"/>
  <c r="Y79" i="35"/>
  <c r="BA79" i="35"/>
  <c r="AK79" i="35"/>
  <c r="AS79" i="35"/>
  <c r="AC79" i="35"/>
  <c r="BI79" i="35"/>
  <c r="CF20" i="30"/>
  <c r="CF32" i="30" s="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CZ33" i="14" l="1"/>
  <c r="CZ79" i="35"/>
  <c r="AC79" i="14"/>
  <c r="AG79" i="14"/>
  <c r="AK79" i="14"/>
  <c r="AO79" i="14"/>
  <c r="AS79" i="14"/>
  <c r="AW79" i="14"/>
  <c r="BA79" i="14"/>
  <c r="BE79" i="14"/>
  <c r="BI79" i="14"/>
  <c r="Y79" i="14"/>
  <c r="AD79" i="14"/>
  <c r="AI79" i="14"/>
  <c r="AN79" i="14"/>
  <c r="AT79" i="14"/>
  <c r="AY79" i="14"/>
  <c r="BD79" i="14"/>
  <c r="BJ79" i="14"/>
  <c r="AA79" i="14"/>
  <c r="AH79" i="14"/>
  <c r="AP79" i="14"/>
  <c r="AV79" i="14"/>
  <c r="BC79" i="14"/>
  <c r="BK79" i="14"/>
  <c r="AB79" i="14"/>
  <c r="AJ79" i="14"/>
  <c r="AQ79" i="14"/>
  <c r="AX79" i="14"/>
  <c r="BF79" i="14"/>
  <c r="BL79" i="14"/>
  <c r="AE79" i="14"/>
  <c r="AL79" i="14"/>
  <c r="AR79" i="14"/>
  <c r="AZ79" i="14"/>
  <c r="BG79" i="14"/>
  <c r="Z79" i="14"/>
  <c r="AF79" i="14"/>
  <c r="AM79" i="14"/>
  <c r="AU79" i="14"/>
  <c r="BB79" i="14"/>
  <c r="BH79" i="14"/>
  <c r="CZ79" i="14" l="1"/>
  <c r="C78" i="34"/>
  <c r="CF32" i="34"/>
  <c r="CF53" i="34" s="1"/>
  <c r="BB53" i="34"/>
  <c r="AC53" i="34"/>
  <c r="BJ53" i="34"/>
  <c r="AF53" i="34"/>
  <c r="BD53" i="34"/>
  <c r="AE53" i="34"/>
  <c r="AS53" i="34"/>
  <c r="BP32" i="34"/>
  <c r="BP53" i="34" s="1"/>
  <c r="AJ53" i="34"/>
  <c r="BA53" i="34"/>
  <c r="BC53" i="34"/>
  <c r="AA53" i="34"/>
  <c r="BL32" i="34"/>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BL53" i="34" l="1"/>
  <c r="BK20" i="31" s="1"/>
  <c r="BK32" i="31" s="1"/>
  <c r="CZ32" i="34"/>
  <c r="CZ53" i="34" s="1"/>
  <c r="BK78" i="34"/>
  <c r="BG78" i="34"/>
  <c r="BC78" i="34"/>
  <c r="AY78" i="34"/>
  <c r="AU78" i="34"/>
  <c r="AQ78" i="34"/>
  <c r="BJ78" i="34"/>
  <c r="BF78" i="34"/>
  <c r="BB78" i="34"/>
  <c r="AX78" i="34"/>
  <c r="AT78" i="34"/>
  <c r="AP78" i="34"/>
  <c r="AL78" i="34"/>
  <c r="AH78" i="34"/>
  <c r="AD78" i="34"/>
  <c r="Z78" i="34"/>
  <c r="BD78" i="34"/>
  <c r="AV78" i="34"/>
  <c r="AN78" i="34"/>
  <c r="AI78" i="34"/>
  <c r="AC78" i="34"/>
  <c r="X78" i="34"/>
  <c r="BI78" i="34"/>
  <c r="BA78" i="34"/>
  <c r="AS78" i="34"/>
  <c r="AM78" i="34"/>
  <c r="AG78" i="34"/>
  <c r="AB78" i="34"/>
  <c r="BH78" i="34"/>
  <c r="AZ78" i="34"/>
  <c r="AR78" i="34"/>
  <c r="AK78" i="34"/>
  <c r="AF78" i="34"/>
  <c r="AA78" i="34"/>
  <c r="AO78" i="34"/>
  <c r="Y78" i="34"/>
  <c r="AJ78" i="34"/>
  <c r="BE78" i="34"/>
  <c r="AE78" i="34"/>
  <c r="AW78" i="34"/>
  <c r="CE20" i="31"/>
  <c r="CE32" i="31" s="1"/>
  <c r="CD20" i="31"/>
  <c r="CD32" i="31" s="1"/>
  <c r="BX20" i="31"/>
  <c r="BX32" i="31" s="1"/>
  <c r="BT20" i="31"/>
  <c r="BT32" i="31" s="1"/>
  <c r="BU20" i="31"/>
  <c r="BU32" i="31" s="1"/>
  <c r="BV20" i="31"/>
  <c r="BV32" i="31" s="1"/>
  <c r="CB20" i="31"/>
  <c r="CB32" i="31" s="1"/>
  <c r="BW20" i="31"/>
  <c r="BW32" i="31" s="1"/>
  <c r="BY20" i="31"/>
  <c r="BY32" i="31" s="1"/>
  <c r="CC20" i="31"/>
  <c r="CC32" i="31" s="1"/>
  <c r="BZ20" i="31"/>
  <c r="BZ32" i="31" s="1"/>
  <c r="BS20" i="31"/>
  <c r="BS32" i="31" s="1"/>
  <c r="CA20" i="31"/>
  <c r="CA32" i="31" s="1"/>
  <c r="C78" i="35"/>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AX20" i="31"/>
  <c r="AX32" i="31" s="1"/>
  <c r="AP20" i="31"/>
  <c r="AP32" i="31" s="1"/>
  <c r="AQ20" i="31"/>
  <c r="AQ32" i="31" s="1"/>
  <c r="BQ20" i="31"/>
  <c r="BQ32" i="31" s="1"/>
  <c r="BG20" i="31"/>
  <c r="BG32" i="31" s="1"/>
  <c r="AZ20" i="31"/>
  <c r="AZ32" i="31" s="1"/>
  <c r="AD20" i="31"/>
  <c r="AD32" i="31" s="1"/>
  <c r="AB20" i="31"/>
  <c r="AB32" i="31" s="1"/>
  <c r="AJ20" i="31"/>
  <c r="AJ32" i="31" s="1"/>
  <c r="BF20" i="31"/>
  <c r="BF32" i="31" s="1"/>
  <c r="BH20" i="31"/>
  <c r="BH32" i="31" s="1"/>
  <c r="BR20" i="31"/>
  <c r="BR32" i="31" s="1"/>
  <c r="AG20" i="31"/>
  <c r="AG32" i="31" s="1"/>
  <c r="AM20" i="31"/>
  <c r="AM32" i="31" s="1"/>
  <c r="AY20" i="31"/>
  <c r="AY32" i="31" s="1"/>
  <c r="BE20" i="31"/>
  <c r="BE32" i="31" s="1"/>
  <c r="AU20" i="31"/>
  <c r="AU32" i="31" s="1"/>
  <c r="AV20" i="31"/>
  <c r="AV32" i="31" s="1"/>
  <c r="AF20" i="31"/>
  <c r="AF32" i="31" s="1"/>
  <c r="AI20" i="31"/>
  <c r="AI32" i="31" s="1"/>
  <c r="BC20" i="31"/>
  <c r="BC32" i="31" s="1"/>
  <c r="BA20" i="31"/>
  <c r="BA32" i="31" s="1"/>
  <c r="AL20" i="31"/>
  <c r="AL32" i="31" s="1"/>
  <c r="AT20" i="31"/>
  <c r="AT32" i="31" s="1"/>
  <c r="AK20" i="31"/>
  <c r="AK32" i="31" s="1"/>
  <c r="AN20" i="31"/>
  <c r="AN32" i="31" s="1"/>
  <c r="AS20" i="31"/>
  <c r="AS32" i="31" s="1"/>
  <c r="BM20" i="31"/>
  <c r="BM32" i="31" s="1"/>
  <c r="BL20" i="31"/>
  <c r="BL32" i="31" s="1"/>
  <c r="AO20" i="31"/>
  <c r="AO32" i="31" s="1"/>
  <c r="BD20" i="31"/>
  <c r="BD32" i="31" s="1"/>
  <c r="Z20" i="31"/>
  <c r="Z32" i="31" s="1"/>
  <c r="BO20" i="31"/>
  <c r="BO32" i="31" s="1"/>
  <c r="AE20" i="31"/>
  <c r="AE32" i="31" s="1"/>
  <c r="BP20" i="31"/>
  <c r="BP32" i="31" s="1"/>
  <c r="W20" i="31"/>
  <c r="W32" i="31" s="1"/>
  <c r="W10" i="31"/>
  <c r="AW20" i="31"/>
  <c r="AW32" i="31" s="1"/>
  <c r="BN20" i="31"/>
  <c r="BN32" i="31" s="1"/>
  <c r="BJ20" i="31"/>
  <c r="BJ32" i="31" s="1"/>
  <c r="X20" i="31"/>
  <c r="X32" i="31" s="1"/>
  <c r="AA20" i="31"/>
  <c r="AA32" i="31" s="1"/>
  <c r="AC20" i="31"/>
  <c r="AC32" i="31" s="1"/>
  <c r="Y20" i="31"/>
  <c r="Y32" i="31" s="1"/>
  <c r="AH20" i="31"/>
  <c r="AH32" i="31" s="1"/>
  <c r="BB20" i="31"/>
  <c r="BB32" i="31" s="1"/>
  <c r="AR20" i="31"/>
  <c r="AR32" i="31" s="1"/>
  <c r="BI20" i="31"/>
  <c r="BI32" i="31" s="1"/>
  <c r="CD53" i="35"/>
  <c r="CE53" i="35" l="1"/>
  <c r="CD20" i="30" s="1"/>
  <c r="CD32" i="30" s="1"/>
  <c r="CZ32" i="35"/>
  <c r="CZ53" i="35" s="1"/>
  <c r="CZ78" i="34"/>
  <c r="CZ98" i="34" s="1"/>
  <c r="BJ78" i="35"/>
  <c r="BF78" i="35"/>
  <c r="BB78" i="35"/>
  <c r="AX78" i="35"/>
  <c r="AT78" i="35"/>
  <c r="AP78" i="35"/>
  <c r="AL78" i="35"/>
  <c r="AH78" i="35"/>
  <c r="AD78" i="35"/>
  <c r="Z78" i="35"/>
  <c r="BH78" i="35"/>
  <c r="BD78" i="35"/>
  <c r="AZ78" i="35"/>
  <c r="AV78" i="35"/>
  <c r="AR78" i="35"/>
  <c r="AN78" i="35"/>
  <c r="AJ78" i="35"/>
  <c r="AF78" i="35"/>
  <c r="AB78" i="35"/>
  <c r="X78" i="35"/>
  <c r="BK78" i="35"/>
  <c r="BG78" i="35"/>
  <c r="BC78" i="35"/>
  <c r="AY78" i="35"/>
  <c r="AU78" i="35"/>
  <c r="AQ78" i="35"/>
  <c r="AM78" i="35"/>
  <c r="AI78" i="35"/>
  <c r="AE78" i="35"/>
  <c r="AA78" i="35"/>
  <c r="BE78" i="35"/>
  <c r="AO78" i="35"/>
  <c r="Y78" i="35"/>
  <c r="AW78" i="35"/>
  <c r="AG78" i="35"/>
  <c r="BI78" i="35"/>
  <c r="AS78" i="35"/>
  <c r="AC78" i="35"/>
  <c r="BA78" i="35"/>
  <c r="AK78" i="35"/>
  <c r="CE20" i="30"/>
  <c r="CE32" i="30" s="1"/>
  <c r="CB20" i="30"/>
  <c r="CB32" i="30" s="1"/>
  <c r="CC20" i="30"/>
  <c r="CC32" i="30" s="1"/>
  <c r="BX20" i="30"/>
  <c r="BX32" i="30" s="1"/>
  <c r="BZ20" i="30"/>
  <c r="BZ32" i="30" s="1"/>
  <c r="BY20" i="30"/>
  <c r="BY32" i="30" s="1"/>
  <c r="BT20" i="30"/>
  <c r="BT32" i="30" s="1"/>
  <c r="BV20" i="30"/>
  <c r="BV32" i="30" s="1"/>
  <c r="BS20" i="30"/>
  <c r="BS32" i="30" s="1"/>
  <c r="BU20" i="30"/>
  <c r="BU32" i="30" s="1"/>
  <c r="CA20" i="30"/>
  <c r="CA32" i="30" s="1"/>
  <c r="BW20" i="30"/>
  <c r="BW32" i="30" s="1"/>
  <c r="X10" i="31"/>
  <c r="X19" i="31" s="1"/>
  <c r="X21" i="31" s="1"/>
  <c r="W19" i="31"/>
  <c r="W21" i="31"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W11" i="31" s="1"/>
  <c r="AN98" i="34"/>
  <c r="AS98" i="34"/>
  <c r="AH98" i="34"/>
  <c r="AA98" i="34"/>
  <c r="AQ98" i="34"/>
  <c r="AG98" i="34"/>
  <c r="AK98" i="34"/>
  <c r="AW98" i="34"/>
  <c r="AT98" i="34"/>
  <c r="AB98" i="34"/>
  <c r="AR98" i="34"/>
  <c r="AP98" i="34"/>
  <c r="AE98" i="34"/>
  <c r="AU98" i="34"/>
  <c r="BK98" i="34"/>
  <c r="BO20" i="30"/>
  <c r="BO32" i="30" s="1"/>
  <c r="BP20" i="30"/>
  <c r="BP32" i="30" s="1"/>
  <c r="AL20" i="30"/>
  <c r="AL32" i="30" s="1"/>
  <c r="AJ20" i="30"/>
  <c r="AJ32" i="30" s="1"/>
  <c r="Y20" i="30"/>
  <c r="Y32" i="30" s="1"/>
  <c r="BN20" i="30"/>
  <c r="BN32" i="30" s="1"/>
  <c r="AK20" i="30"/>
  <c r="AK32" i="30" s="1"/>
  <c r="AY20" i="30"/>
  <c r="AY32" i="30" s="1"/>
  <c r="AC20" i="30"/>
  <c r="AC32" i="30" s="1"/>
  <c r="Z20" i="30"/>
  <c r="Z32" i="30" s="1"/>
  <c r="AA20" i="30"/>
  <c r="AA32" i="30" s="1"/>
  <c r="AV20" i="30"/>
  <c r="AV32" i="30" s="1"/>
  <c r="AF20" i="30"/>
  <c r="AF32" i="30" s="1"/>
  <c r="BA20" i="30"/>
  <c r="BA32" i="30" s="1"/>
  <c r="BE20" i="30"/>
  <c r="BE32" i="30" s="1"/>
  <c r="BH20" i="30"/>
  <c r="BH32" i="30" s="1"/>
  <c r="AM20" i="30"/>
  <c r="AM32" i="30" s="1"/>
  <c r="BF20" i="30"/>
  <c r="BF32" i="30" s="1"/>
  <c r="AS20" i="30"/>
  <c r="AS32" i="30" s="1"/>
  <c r="BI20" i="30"/>
  <c r="BI32" i="30" s="1"/>
  <c r="AI20" i="30"/>
  <c r="AI32" i="30" s="1"/>
  <c r="AP20" i="30"/>
  <c r="AP32" i="30" s="1"/>
  <c r="AR20" i="30"/>
  <c r="AR32" i="30" s="1"/>
  <c r="BJ20" i="30"/>
  <c r="BJ32" i="30" s="1"/>
  <c r="BK20" i="30"/>
  <c r="BK32" i="30" s="1"/>
  <c r="BG20" i="30"/>
  <c r="BG32" i="30" s="1"/>
  <c r="BC20" i="30"/>
  <c r="BC32" i="30" s="1"/>
  <c r="AT20" i="30"/>
  <c r="AT32" i="30" s="1"/>
  <c r="AD20" i="30"/>
  <c r="AD32" i="30" s="1"/>
  <c r="AB20" i="30"/>
  <c r="AB32" i="30" s="1"/>
  <c r="AE20" i="30"/>
  <c r="AE32" i="30" s="1"/>
  <c r="BM20" i="30"/>
  <c r="BM32" i="30" s="1"/>
  <c r="AQ20" i="30"/>
  <c r="AQ32" i="30" s="1"/>
  <c r="AU20" i="30"/>
  <c r="AU32" i="30" s="1"/>
  <c r="X20" i="30"/>
  <c r="X32" i="30" s="1"/>
  <c r="AN20" i="30"/>
  <c r="AN32" i="30" s="1"/>
  <c r="AH20" i="30"/>
  <c r="AH32" i="30" s="1"/>
  <c r="W20" i="30"/>
  <c r="W32" i="30" s="1"/>
  <c r="W10" i="30"/>
  <c r="W19" i="30" s="1"/>
  <c r="BR20" i="30"/>
  <c r="BR32" i="30" s="1"/>
  <c r="AZ20" i="30"/>
  <c r="AZ32" i="30" s="1"/>
  <c r="AX20" i="30"/>
  <c r="AX32" i="30" s="1"/>
  <c r="BQ20" i="30"/>
  <c r="BQ32" i="30" s="1"/>
  <c r="BL20" i="30"/>
  <c r="BL32" i="30" s="1"/>
  <c r="AO20" i="30"/>
  <c r="AO32" i="30" s="1"/>
  <c r="AW20" i="30"/>
  <c r="AW32" i="30" s="1"/>
  <c r="AG20" i="30"/>
  <c r="AG32" i="30" s="1"/>
  <c r="BD20" i="30"/>
  <c r="BD32" i="30" s="1"/>
  <c r="BB20" i="30"/>
  <c r="BB32" i="30" s="1"/>
  <c r="X11" i="31" l="1"/>
  <c r="Y11" i="31" s="1"/>
  <c r="Z11" i="31" s="1"/>
  <c r="AA11" i="31" s="1"/>
  <c r="AB11" i="31" s="1"/>
  <c r="AC11" i="31" s="1"/>
  <c r="AD11" i="31" s="1"/>
  <c r="AE11" i="31" s="1"/>
  <c r="AF11" i="31" s="1"/>
  <c r="AG11" i="31" s="1"/>
  <c r="AH11" i="31" s="1"/>
  <c r="AI11" i="31" s="1"/>
  <c r="AJ11" i="31" s="1"/>
  <c r="AK11" i="31" s="1"/>
  <c r="AL11" i="31" s="1"/>
  <c r="AM11" i="31" s="1"/>
  <c r="AN11" i="31" s="1"/>
  <c r="AO11" i="31" s="1"/>
  <c r="AP11" i="31" s="1"/>
  <c r="AQ11" i="31" s="1"/>
  <c r="AR11" i="31" s="1"/>
  <c r="AS11" i="31" s="1"/>
  <c r="AT11" i="31" s="1"/>
  <c r="AU11" i="31" s="1"/>
  <c r="AV11" i="31" s="1"/>
  <c r="AW11" i="31" s="1"/>
  <c r="AX11" i="31" s="1"/>
  <c r="AY11" i="31" s="1"/>
  <c r="AZ11" i="31" s="1"/>
  <c r="BA11" i="31" s="1"/>
  <c r="BB11" i="31" s="1"/>
  <c r="BC11" i="31" s="1"/>
  <c r="BD11" i="31" s="1"/>
  <c r="BE11" i="31" s="1"/>
  <c r="BF11" i="31" s="1"/>
  <c r="BG11" i="31" s="1"/>
  <c r="BH11" i="31" s="1"/>
  <c r="BI11" i="31" s="1"/>
  <c r="BJ11" i="31" s="1"/>
  <c r="BK11" i="31" s="1"/>
  <c r="BL11" i="31" s="1"/>
  <c r="BM11" i="31" s="1"/>
  <c r="BN11" i="31" s="1"/>
  <c r="BO11" i="31" s="1"/>
  <c r="BP11" i="31" s="1"/>
  <c r="BQ11" i="31" s="1"/>
  <c r="BR11" i="31" s="1"/>
  <c r="BS11" i="31" s="1"/>
  <c r="BT11" i="31" s="1"/>
  <c r="BU11" i="31" s="1"/>
  <c r="BV11" i="31" s="1"/>
  <c r="BW11" i="31" s="1"/>
  <c r="BX11" i="31" s="1"/>
  <c r="BY11" i="31" s="1"/>
  <c r="BZ11" i="31" s="1"/>
  <c r="CA11" i="31" s="1"/>
  <c r="CB11" i="31" s="1"/>
  <c r="CC11" i="31" s="1"/>
  <c r="CD11" i="31" s="1"/>
  <c r="CE11" i="31" s="1"/>
  <c r="CF11" i="31" s="1"/>
  <c r="CG11" i="31" s="1"/>
  <c r="CH11" i="31" s="1"/>
  <c r="CI11" i="31" s="1"/>
  <c r="CJ11" i="31" s="1"/>
  <c r="CK11" i="31" s="1"/>
  <c r="CL11" i="31" s="1"/>
  <c r="CM11" i="31" s="1"/>
  <c r="CN11" i="31" s="1"/>
  <c r="CO11" i="31" s="1"/>
  <c r="CP11" i="31" s="1"/>
  <c r="CQ11" i="31" s="1"/>
  <c r="CR11" i="31" s="1"/>
  <c r="CS11" i="31" s="1"/>
  <c r="CT11" i="31" s="1"/>
  <c r="CU11" i="31" s="1"/>
  <c r="CV11" i="31" s="1"/>
  <c r="CW11" i="31" s="1"/>
  <c r="CX11" i="31" s="1"/>
  <c r="CZ78" i="35"/>
  <c r="CZ98" i="35" s="1"/>
  <c r="Y10" i="31"/>
  <c r="Y19" i="31" s="1"/>
  <c r="Y21" i="31"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W11" i="30" s="1"/>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W21" i="30"/>
  <c r="X41" i="31"/>
  <c r="X10" i="30"/>
  <c r="X19" i="30" s="1"/>
  <c r="W41" i="31"/>
  <c r="X32" i="14"/>
  <c r="CZ32" i="14" l="1"/>
  <c r="X11" i="30"/>
  <c r="Y11" i="30" s="1"/>
  <c r="Z11" i="30" s="1"/>
  <c r="AA11" i="30" s="1"/>
  <c r="AB11" i="30" s="1"/>
  <c r="AC11" i="30" s="1"/>
  <c r="AD11" i="30" s="1"/>
  <c r="AE11" i="30" s="1"/>
  <c r="AF11" i="30" s="1"/>
  <c r="AG11" i="30" s="1"/>
  <c r="AH11" i="30" s="1"/>
  <c r="AI11" i="30" s="1"/>
  <c r="AJ11" i="30" s="1"/>
  <c r="AK11" i="30" s="1"/>
  <c r="AL11" i="30" s="1"/>
  <c r="AM11" i="30" s="1"/>
  <c r="AN11" i="30" s="1"/>
  <c r="AO11" i="30" s="1"/>
  <c r="AP11" i="30" s="1"/>
  <c r="AQ11" i="30" s="1"/>
  <c r="AR11" i="30" s="1"/>
  <c r="AS11" i="30" s="1"/>
  <c r="AT11" i="30" s="1"/>
  <c r="AU11" i="30" s="1"/>
  <c r="AV11" i="30" s="1"/>
  <c r="AW11" i="30" s="1"/>
  <c r="AX11" i="30" s="1"/>
  <c r="AY11" i="30" s="1"/>
  <c r="AZ11" i="30" s="1"/>
  <c r="BA11" i="30" s="1"/>
  <c r="BB11" i="30" s="1"/>
  <c r="BC11" i="30" s="1"/>
  <c r="BD11" i="30" s="1"/>
  <c r="BE11" i="30" s="1"/>
  <c r="BF11" i="30" s="1"/>
  <c r="BG11" i="30" s="1"/>
  <c r="BH11" i="30" s="1"/>
  <c r="BI11" i="30" s="1"/>
  <c r="BJ11" i="30" s="1"/>
  <c r="BK11" i="30" s="1"/>
  <c r="BL11" i="30" s="1"/>
  <c r="BM11" i="30" s="1"/>
  <c r="BN11" i="30" s="1"/>
  <c r="BO11" i="30" s="1"/>
  <c r="BP11" i="30" s="1"/>
  <c r="BQ11" i="30" s="1"/>
  <c r="BR11" i="30" s="1"/>
  <c r="BS11" i="30" s="1"/>
  <c r="BT11" i="30" s="1"/>
  <c r="BU11" i="30" s="1"/>
  <c r="BV11" i="30" s="1"/>
  <c r="BW11" i="30" s="1"/>
  <c r="BX11" i="30" s="1"/>
  <c r="BY11" i="30" s="1"/>
  <c r="BZ11" i="30" s="1"/>
  <c r="CA11" i="30" s="1"/>
  <c r="CB11" i="30" s="1"/>
  <c r="CC11" i="30" s="1"/>
  <c r="CD11" i="30" s="1"/>
  <c r="CE11" i="30" s="1"/>
  <c r="CF11" i="30" s="1"/>
  <c r="CG11" i="30" s="1"/>
  <c r="CH11" i="30" s="1"/>
  <c r="CI11" i="30" s="1"/>
  <c r="CJ11" i="30" s="1"/>
  <c r="CK11" i="30" s="1"/>
  <c r="CL11" i="30" s="1"/>
  <c r="CM11" i="30" s="1"/>
  <c r="CN11" i="30" s="1"/>
  <c r="CO11" i="30" s="1"/>
  <c r="CP11" i="30" s="1"/>
  <c r="CQ11" i="30" s="1"/>
  <c r="CR11" i="30" s="1"/>
  <c r="CS11" i="30" s="1"/>
  <c r="CT11" i="30" s="1"/>
  <c r="CU11" i="30" s="1"/>
  <c r="CV11" i="30" s="1"/>
  <c r="CW11" i="30" s="1"/>
  <c r="CX11" i="30" s="1"/>
  <c r="AB78" i="14"/>
  <c r="AF78" i="14"/>
  <c r="AJ78" i="14"/>
  <c r="AN78" i="14"/>
  <c r="AR78" i="14"/>
  <c r="AV78" i="14"/>
  <c r="AZ78" i="14"/>
  <c r="BD78" i="14"/>
  <c r="BH78" i="14"/>
  <c r="AC78" i="14"/>
  <c r="AH78" i="14"/>
  <c r="AM78" i="14"/>
  <c r="AS78" i="14"/>
  <c r="AX78" i="14"/>
  <c r="BC78" i="14"/>
  <c r="BI78" i="14"/>
  <c r="X78" i="14"/>
  <c r="AA78" i="14"/>
  <c r="AI78" i="14"/>
  <c r="AP78" i="14"/>
  <c r="AW78" i="14"/>
  <c r="BE78" i="14"/>
  <c r="BK78" i="14"/>
  <c r="AD78" i="14"/>
  <c r="AK78" i="14"/>
  <c r="AQ78" i="14"/>
  <c r="AY78" i="14"/>
  <c r="BF78" i="14"/>
  <c r="Y78" i="14"/>
  <c r="AE78" i="14"/>
  <c r="AL78" i="14"/>
  <c r="AT78" i="14"/>
  <c r="BA78" i="14"/>
  <c r="BG78" i="14"/>
  <c r="Z78" i="14"/>
  <c r="AG78" i="14"/>
  <c r="AO78" i="14"/>
  <c r="AU78" i="14"/>
  <c r="BB78" i="14"/>
  <c r="BJ78" i="14"/>
  <c r="Z10" i="31"/>
  <c r="Z19" i="31" s="1"/>
  <c r="Z21" i="31" s="1"/>
  <c r="BT51" i="14"/>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X21" i="30"/>
  <c r="Y10" i="30"/>
  <c r="Y19" i="30" s="1"/>
  <c r="AG20" i="18"/>
  <c r="AG32" i="18" s="1"/>
  <c r="AB20" i="18"/>
  <c r="AB32" i="18" s="1"/>
  <c r="AF20" i="18"/>
  <c r="AF32" i="18" s="1"/>
  <c r="Y41" i="31"/>
  <c r="W41" i="30"/>
  <c r="AM20" i="18"/>
  <c r="AM32" i="18" s="1"/>
  <c r="AI20" i="18"/>
  <c r="AI32" i="18" s="1"/>
  <c r="AN20" i="18"/>
  <c r="AN32" i="18" s="1"/>
  <c r="X20" i="18"/>
  <c r="X32" i="18" s="1"/>
  <c r="Y20" i="18"/>
  <c r="Y32" i="18" s="1"/>
  <c r="AL20" i="18"/>
  <c r="AL32" i="18" s="1"/>
  <c r="AA20" i="18"/>
  <c r="AA32" i="18" s="1"/>
  <c r="AK20" i="18"/>
  <c r="AK32" i="18" s="1"/>
  <c r="AE20" i="18"/>
  <c r="AE32" i="18" s="1"/>
  <c r="AD20" i="18"/>
  <c r="AD32" i="18" s="1"/>
  <c r="AQ53" i="14" l="1"/>
  <c r="AP20" i="18" s="1"/>
  <c r="AP32" i="18" s="1"/>
  <c r="CZ51" i="14"/>
  <c r="CZ53" i="14" s="1"/>
  <c r="CR20" i="18"/>
  <c r="CW20" i="18"/>
  <c r="CT20" i="18"/>
  <c r="CS20" i="18"/>
  <c r="CX20" i="18"/>
  <c r="CU20" i="18"/>
  <c r="CV20" i="18"/>
  <c r="CZ78" i="14"/>
  <c r="AT97" i="14"/>
  <c r="AX97" i="14"/>
  <c r="BB97" i="14"/>
  <c r="BF97" i="14"/>
  <c r="BJ97" i="14"/>
  <c r="BN97" i="14"/>
  <c r="BR97" i="14"/>
  <c r="BV97" i="14"/>
  <c r="BZ97" i="14"/>
  <c r="CD97" i="14"/>
  <c r="AS97" i="14"/>
  <c r="AY97" i="14"/>
  <c r="BD97" i="14"/>
  <c r="BI97" i="14"/>
  <c r="BO97" i="14"/>
  <c r="BT97" i="14"/>
  <c r="BY97" i="14"/>
  <c r="AU97" i="14"/>
  <c r="BA97" i="14"/>
  <c r="BH97" i="14"/>
  <c r="BP97" i="14"/>
  <c r="BW97" i="14"/>
  <c r="CC97" i="14"/>
  <c r="AV97" i="14"/>
  <c r="BE97" i="14"/>
  <c r="BM97" i="14"/>
  <c r="BX97" i="14"/>
  <c r="AW97" i="14"/>
  <c r="BG97" i="14"/>
  <c r="BQ97" i="14"/>
  <c r="CA97" i="14"/>
  <c r="AZ97" i="14"/>
  <c r="BS97" i="14"/>
  <c r="AQ97" i="14"/>
  <c r="BC97" i="14"/>
  <c r="BU97" i="14"/>
  <c r="BK97" i="14"/>
  <c r="CB97" i="14"/>
  <c r="AR97" i="14"/>
  <c r="BL97" i="14"/>
  <c r="CE20" i="18"/>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A10" i="31"/>
  <c r="AA19" i="31" s="1"/>
  <c r="AA21" i="31" s="1"/>
  <c r="AG98" i="14"/>
  <c r="AD98" i="14"/>
  <c r="AJ98" i="14"/>
  <c r="AK98" i="14"/>
  <c r="Z98" i="14"/>
  <c r="AM98" i="14"/>
  <c r="AO98" i="14"/>
  <c r="AL98" i="14"/>
  <c r="X98" i="14"/>
  <c r="AN98" i="14"/>
  <c r="AH98" i="14"/>
  <c r="AA98" i="14"/>
  <c r="AB98" i="14"/>
  <c r="AP98" i="14"/>
  <c r="AE98" i="14"/>
  <c r="Y98" i="14"/>
  <c r="AF98" i="14"/>
  <c r="AC98" i="14"/>
  <c r="AI98" i="14"/>
  <c r="X10" i="18"/>
  <c r="W20" i="18"/>
  <c r="X41" i="30"/>
  <c r="Z41" i="31"/>
  <c r="Y21" i="30"/>
  <c r="Z10" i="30"/>
  <c r="Z19" i="30" s="1"/>
  <c r="W11" i="18" l="1"/>
  <c r="X11" i="18" s="1"/>
  <c r="Y11" i="18" s="1"/>
  <c r="Z11" i="18" s="1"/>
  <c r="AA11" i="18" s="1"/>
  <c r="AB11" i="18" s="1"/>
  <c r="AC11" i="18" s="1"/>
  <c r="AD11" i="18" s="1"/>
  <c r="AE11" i="18" s="1"/>
  <c r="AF11" i="18" s="1"/>
  <c r="AG11" i="18" s="1"/>
  <c r="AH11" i="18" s="1"/>
  <c r="AI11" i="18" s="1"/>
  <c r="AJ11" i="18" s="1"/>
  <c r="AK11" i="18" s="1"/>
  <c r="AL11" i="18" s="1"/>
  <c r="AM11" i="18" s="1"/>
  <c r="AN11" i="18" s="1"/>
  <c r="AO11" i="18" s="1"/>
  <c r="CZ97" i="14"/>
  <c r="W21" i="18"/>
  <c r="W41" i="18" s="1"/>
  <c r="W32" i="18"/>
  <c r="BR98" i="14"/>
  <c r="BW98" i="14"/>
  <c r="BP98" i="14"/>
  <c r="BY98" i="14"/>
  <c r="BV98" i="14"/>
  <c r="CA98" i="14"/>
  <c r="BT98" i="14"/>
  <c r="BM98" i="14"/>
  <c r="CC98" i="14"/>
  <c r="BZ98" i="14"/>
  <c r="BO98" i="14"/>
  <c r="BX98" i="14"/>
  <c r="BQ98" i="14"/>
  <c r="BN98" i="14"/>
  <c r="CD98" i="14"/>
  <c r="BS98" i="14"/>
  <c r="BL98" i="14"/>
  <c r="CB98" i="14"/>
  <c r="BU98" i="14"/>
  <c r="AB10" i="31"/>
  <c r="AB19" i="31" s="1"/>
  <c r="AB21" i="31" s="1"/>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Z21" i="30"/>
  <c r="AA10" i="30"/>
  <c r="AA19" i="30" s="1"/>
  <c r="AA41" i="31"/>
  <c r="Y41" i="30"/>
  <c r="W12" i="18" l="1"/>
  <c r="W15" i="18" s="1"/>
  <c r="W30" i="18" s="1"/>
  <c r="AP11" i="18"/>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CR11" i="18" s="1"/>
  <c r="CS11" i="18" s="1"/>
  <c r="CT11" i="18" s="1"/>
  <c r="CU11" i="18" s="1"/>
  <c r="CV11" i="18" s="1"/>
  <c r="CW11" i="18" s="1"/>
  <c r="CX11" i="18" s="1"/>
  <c r="X41" i="18"/>
  <c r="AC10" i="31"/>
  <c r="AC19" i="31" s="1"/>
  <c r="AC21" i="31" s="1"/>
  <c r="Y19" i="18"/>
  <c r="Y21" i="18" s="1"/>
  <c r="Z10" i="18"/>
  <c r="CZ98" i="14"/>
  <c r="AA21" i="30"/>
  <c r="AB10" i="30"/>
  <c r="AB19" i="30" s="1"/>
  <c r="AB41" i="31"/>
  <c r="Z41" i="30"/>
  <c r="W37" i="18" l="1"/>
  <c r="W42" i="18" s="1"/>
  <c r="W43" i="18" s="1"/>
  <c r="W44" i="18" s="1"/>
  <c r="W25" i="18"/>
  <c r="W26" i="18" s="1"/>
  <c r="W27" i="18" s="1"/>
  <c r="W31" i="18" s="1"/>
  <c r="W33" i="18" s="1"/>
  <c r="Y41" i="18"/>
  <c r="Y12" i="18"/>
  <c r="Y15" i="18" s="1"/>
  <c r="Y30" i="18" s="1"/>
  <c r="X12" i="18"/>
  <c r="X15" i="18" s="1"/>
  <c r="X30" i="18" s="1"/>
  <c r="AD10" i="31"/>
  <c r="AD19" i="31" s="1"/>
  <c r="AD21" i="31" s="1"/>
  <c r="AA10" i="18"/>
  <c r="AA19" i="18" s="1"/>
  <c r="AA21" i="18" s="1"/>
  <c r="Z19" i="18"/>
  <c r="Z21" i="18" s="1"/>
  <c r="Z12" i="18"/>
  <c r="Z25" i="18" s="1"/>
  <c r="AB21" i="30"/>
  <c r="AC10" i="30"/>
  <c r="AC19" i="30" s="1"/>
  <c r="AC41" i="31"/>
  <c r="AA41" i="30"/>
  <c r="W38" i="18" l="1"/>
  <c r="W46" i="18" s="1"/>
  <c r="Z41" i="18"/>
  <c r="Z26" i="18"/>
  <c r="Z27" i="18" s="1"/>
  <c r="Z31" i="18" s="1"/>
  <c r="Y25" i="18"/>
  <c r="Y26" i="18" s="1"/>
  <c r="X37" i="18"/>
  <c r="X42" i="18" s="1"/>
  <c r="X25" i="18"/>
  <c r="Y37" i="18"/>
  <c r="Y42" i="18" s="1"/>
  <c r="AE10" i="31"/>
  <c r="AE19" i="31" s="1"/>
  <c r="AE21" i="31" s="1"/>
  <c r="AB10" i="18"/>
  <c r="AB19" i="18" s="1"/>
  <c r="AB21" i="18" s="1"/>
  <c r="AA12" i="18"/>
  <c r="AA15" i="18" s="1"/>
  <c r="AA30" i="18" s="1"/>
  <c r="Z15" i="18"/>
  <c r="Z30" i="18" s="1"/>
  <c r="Z37" i="18"/>
  <c r="Z38" i="18" s="1"/>
  <c r="AC21" i="30"/>
  <c r="AD10" i="30"/>
  <c r="AD19" i="30" s="1"/>
  <c r="AA41" i="18"/>
  <c r="AD41" i="31"/>
  <c r="AB41" i="30"/>
  <c r="W48" i="18" l="1"/>
  <c r="W49" i="18" s="1"/>
  <c r="X43" i="18"/>
  <c r="X44" i="18" s="1"/>
  <c r="Y43" i="18"/>
  <c r="Y44" i="18" s="1"/>
  <c r="X26" i="18"/>
  <c r="X27" i="18" s="1"/>
  <c r="X31" i="18" s="1"/>
  <c r="X33" i="18" s="1"/>
  <c r="X38" i="18"/>
  <c r="Y27" i="18"/>
  <c r="Y31" i="18" s="1"/>
  <c r="Y33" i="18" s="1"/>
  <c r="Y38" i="18"/>
  <c r="AF10" i="31"/>
  <c r="AF19" i="31" s="1"/>
  <c r="AF21" i="31" s="1"/>
  <c r="AC10" i="18"/>
  <c r="AC19" i="18" s="1"/>
  <c r="AC21" i="18" s="1"/>
  <c r="AB12" i="18"/>
  <c r="AB25" i="18" s="1"/>
  <c r="AA25" i="18"/>
  <c r="AA26" i="18" s="1"/>
  <c r="AA37" i="18"/>
  <c r="AA42" i="18" s="1"/>
  <c r="AA43" i="18" s="1"/>
  <c r="Z42" i="18"/>
  <c r="Z43" i="18" s="1"/>
  <c r="Z33" i="18"/>
  <c r="AB41" i="18"/>
  <c r="AD21" i="30"/>
  <c r="AE10" i="30"/>
  <c r="AE19" i="30" s="1"/>
  <c r="AE41" i="31"/>
  <c r="AC41" i="30"/>
  <c r="AA44" i="18" l="1"/>
  <c r="X46" i="18"/>
  <c r="Y46" i="18"/>
  <c r="AB26" i="18"/>
  <c r="AB27" i="18" s="1"/>
  <c r="AB31" i="18" s="1"/>
  <c r="AG10" i="31"/>
  <c r="AG19" i="31" s="1"/>
  <c r="AG21" i="31" s="1"/>
  <c r="AC12" i="18"/>
  <c r="AC37" i="18" s="1"/>
  <c r="AC38" i="18" s="1"/>
  <c r="AB37" i="18"/>
  <c r="AB38" i="18" s="1"/>
  <c r="AD10" i="18"/>
  <c r="AD19" i="18" s="1"/>
  <c r="AD21" i="18" s="1"/>
  <c r="AB15" i="18"/>
  <c r="AB30" i="18" s="1"/>
  <c r="AA38" i="18"/>
  <c r="AA27" i="18"/>
  <c r="AA31" i="18" s="1"/>
  <c r="AA33" i="18" s="1"/>
  <c r="Z44" i="18"/>
  <c r="Z46" i="18" s="1"/>
  <c r="AE21" i="30"/>
  <c r="AF10" i="30"/>
  <c r="AF19" i="30" s="1"/>
  <c r="AF41" i="31"/>
  <c r="AD41" i="30"/>
  <c r="AC41" i="18"/>
  <c r="AA46" i="18" l="1"/>
  <c r="AA48" i="18" s="1"/>
  <c r="AA49" i="18" s="1"/>
  <c r="Y48" i="18"/>
  <c r="Y49" i="18" s="1"/>
  <c r="X48" i="18"/>
  <c r="X49" i="18" s="1"/>
  <c r="Z48" i="18"/>
  <c r="Z49" i="18" s="1"/>
  <c r="AB33" i="18"/>
  <c r="AH10" i="31"/>
  <c r="AH19" i="31" s="1"/>
  <c r="AH21" i="31" s="1"/>
  <c r="AC42" i="18"/>
  <c r="AC25" i="18"/>
  <c r="AC15" i="18"/>
  <c r="AC30" i="18" s="1"/>
  <c r="AE10" i="18"/>
  <c r="AE19" i="18" s="1"/>
  <c r="AE21" i="18" s="1"/>
  <c r="AD12" i="18"/>
  <c r="AD37" i="18" s="1"/>
  <c r="AD42" i="18" s="1"/>
  <c r="AB42" i="18"/>
  <c r="AB43" i="18" s="1"/>
  <c r="AE41" i="30"/>
  <c r="AG41" i="31"/>
  <c r="AD41" i="18"/>
  <c r="AF21" i="30"/>
  <c r="AG10" i="30"/>
  <c r="AG19" i="30" s="1"/>
  <c r="AD43" i="18" l="1"/>
  <c r="AD44" i="18" s="1"/>
  <c r="AC43" i="18"/>
  <c r="AC44" i="18" s="1"/>
  <c r="AC46" i="18" s="1"/>
  <c r="AC26" i="18"/>
  <c r="AC27" i="18" s="1"/>
  <c r="AC31" i="18" s="1"/>
  <c r="AC33" i="18" s="1"/>
  <c r="AI10" i="31"/>
  <c r="AI19" i="31" s="1"/>
  <c r="AI21" i="31" s="1"/>
  <c r="AE12" i="18"/>
  <c r="AE37" i="18" s="1"/>
  <c r="AE42" i="18" s="1"/>
  <c r="AF10" i="18"/>
  <c r="AF19" i="18" s="1"/>
  <c r="AF21" i="18" s="1"/>
  <c r="AD15" i="18"/>
  <c r="AD30" i="18" s="1"/>
  <c r="AD25" i="18"/>
  <c r="AD26" i="18" s="1"/>
  <c r="AD38" i="18"/>
  <c r="AB44" i="18"/>
  <c r="AB46" i="18" s="1"/>
  <c r="AH41" i="31"/>
  <c r="AE41" i="18"/>
  <c r="AF41" i="30"/>
  <c r="AG21" i="30"/>
  <c r="AH10" i="30"/>
  <c r="AH19" i="30" s="1"/>
  <c r="AE43" i="18" l="1"/>
  <c r="AE44" i="18" s="1"/>
  <c r="AB48" i="18"/>
  <c r="AB49" i="18" s="1"/>
  <c r="AC48" i="18"/>
  <c r="AC49" i="18" s="1"/>
  <c r="AJ10" i="31"/>
  <c r="AJ19" i="31" s="1"/>
  <c r="AJ21" i="31" s="1"/>
  <c r="AE15" i="18"/>
  <c r="AE30" i="18" s="1"/>
  <c r="AE25" i="18"/>
  <c r="AE26" i="18" s="1"/>
  <c r="AG10" i="18"/>
  <c r="AG19" i="18" s="1"/>
  <c r="AG21" i="18" s="1"/>
  <c r="AF12" i="18"/>
  <c r="AF37" i="18" s="1"/>
  <c r="AF38" i="18" s="1"/>
  <c r="AD27" i="18"/>
  <c r="AD31" i="18" s="1"/>
  <c r="AD33" i="18" s="1"/>
  <c r="AE38" i="18"/>
  <c r="AD46" i="18"/>
  <c r="AH21" i="30"/>
  <c r="AI10" i="30"/>
  <c r="AI19" i="30" s="1"/>
  <c r="AG41" i="30"/>
  <c r="AI41" i="31"/>
  <c r="AF41" i="18"/>
  <c r="AD48" i="18" l="1"/>
  <c r="AD49" i="18" s="1"/>
  <c r="AK10" i="31"/>
  <c r="AK19" i="31" s="1"/>
  <c r="AK21" i="31" s="1"/>
  <c r="AG12" i="18"/>
  <c r="AG25" i="18" s="1"/>
  <c r="AE27" i="18"/>
  <c r="AE31" i="18" s="1"/>
  <c r="AE33" i="18" s="1"/>
  <c r="AH10" i="18"/>
  <c r="AH19" i="18" s="1"/>
  <c r="AH21" i="18" s="1"/>
  <c r="AF42" i="18"/>
  <c r="AF15" i="18"/>
  <c r="AF30" i="18" s="1"/>
  <c r="AF25" i="18"/>
  <c r="AE46" i="18"/>
  <c r="AJ41" i="31"/>
  <c r="AI21" i="30"/>
  <c r="AJ10" i="30"/>
  <c r="AJ19" i="30" s="1"/>
  <c r="AH41" i="30"/>
  <c r="AG41" i="18"/>
  <c r="AE48" i="18" l="1"/>
  <c r="AE49" i="18" s="1"/>
  <c r="AF43" i="18"/>
  <c r="AF44" i="18" s="1"/>
  <c r="AF46" i="18" s="1"/>
  <c r="AF26" i="18"/>
  <c r="AF27" i="18" s="1"/>
  <c r="AF31" i="18" s="1"/>
  <c r="AF33" i="18" s="1"/>
  <c r="AG26" i="18"/>
  <c r="AG27" i="18" s="1"/>
  <c r="AG31" i="18" s="1"/>
  <c r="AL10" i="31"/>
  <c r="AL19" i="31" s="1"/>
  <c r="AL21" i="31" s="1"/>
  <c r="AG37" i="18"/>
  <c r="AG42" i="18" s="1"/>
  <c r="AG15" i="18"/>
  <c r="AG30" i="18" s="1"/>
  <c r="AI10" i="18"/>
  <c r="AI19" i="18" s="1"/>
  <c r="AI21" i="18" s="1"/>
  <c r="AH12" i="18"/>
  <c r="AH37" i="18" s="1"/>
  <c r="AH41" i="18"/>
  <c r="AJ21" i="30"/>
  <c r="AK10" i="30"/>
  <c r="AK19" i="30" s="1"/>
  <c r="AI41" i="30"/>
  <c r="AK41" i="31"/>
  <c r="AF48" i="18" l="1"/>
  <c r="AF49" i="18" s="1"/>
  <c r="AG43" i="18"/>
  <c r="AG44" i="18" s="1"/>
  <c r="AG33" i="18"/>
  <c r="AM10" i="31"/>
  <c r="AM19" i="31" s="1"/>
  <c r="AM21" i="31" s="1"/>
  <c r="AI12" i="18"/>
  <c r="AI15" i="18" s="1"/>
  <c r="AI30" i="18" s="1"/>
  <c r="AH25" i="18"/>
  <c r="AJ10" i="18"/>
  <c r="AJ19" i="18" s="1"/>
  <c r="AJ21" i="18" s="1"/>
  <c r="AG38" i="18"/>
  <c r="AH15" i="18"/>
  <c r="AH30" i="18" s="1"/>
  <c r="AI41" i="18"/>
  <c r="AK21" i="30"/>
  <c r="AL10" i="30"/>
  <c r="AL19" i="30" s="1"/>
  <c r="AJ41" i="30"/>
  <c r="AL41" i="31"/>
  <c r="AH42" i="18"/>
  <c r="AH43" i="18" s="1"/>
  <c r="AH38" i="18"/>
  <c r="AG46" i="18" l="1"/>
  <c r="AH26" i="18"/>
  <c r="AH27" i="18" s="1"/>
  <c r="AH31" i="18" s="1"/>
  <c r="AH33" i="18" s="1"/>
  <c r="AN10" i="31"/>
  <c r="AN19" i="31" s="1"/>
  <c r="AN21" i="31" s="1"/>
  <c r="AI37" i="18"/>
  <c r="AI42" i="18" s="1"/>
  <c r="AI43" i="18" s="1"/>
  <c r="AI25" i="18"/>
  <c r="AI26" i="18" s="1"/>
  <c r="AK10" i="18"/>
  <c r="AK19" i="18" s="1"/>
  <c r="AK21" i="18" s="1"/>
  <c r="AJ12" i="18"/>
  <c r="AJ37" i="18" s="1"/>
  <c r="AH44" i="18"/>
  <c r="AH46" i="18" s="1"/>
  <c r="AK41" i="30"/>
  <c r="AJ41" i="18"/>
  <c r="AL21" i="30"/>
  <c r="AM10" i="30"/>
  <c r="AM19" i="30" s="1"/>
  <c r="AM41" i="31"/>
  <c r="AH48" i="18" l="1"/>
  <c r="AH49" i="18" s="1"/>
  <c r="AG48" i="18"/>
  <c r="AG49" i="18" s="1"/>
  <c r="AO10" i="31"/>
  <c r="AO19" i="31" s="1"/>
  <c r="AO21" i="31" s="1"/>
  <c r="AI38" i="18"/>
  <c r="AL10" i="18"/>
  <c r="AL19" i="18" s="1"/>
  <c r="AL21" i="18" s="1"/>
  <c r="AI27" i="18"/>
  <c r="AI31" i="18" s="1"/>
  <c r="AI33" i="18" s="1"/>
  <c r="AJ25" i="18"/>
  <c r="AJ26" i="18" s="1"/>
  <c r="AK12" i="18"/>
  <c r="AK15" i="18" s="1"/>
  <c r="AK30" i="18" s="1"/>
  <c r="AJ15" i="18"/>
  <c r="AJ30" i="18" s="1"/>
  <c r="AI44" i="18"/>
  <c r="AM21" i="30"/>
  <c r="AN10" i="30"/>
  <c r="AN19" i="30" s="1"/>
  <c r="AK41" i="18"/>
  <c r="AN41" i="31"/>
  <c r="AL41" i="30"/>
  <c r="AJ42" i="18"/>
  <c r="AJ43" i="18" s="1"/>
  <c r="AJ38" i="18"/>
  <c r="AP10" i="31" l="1"/>
  <c r="AP19" i="31" s="1"/>
  <c r="AP21" i="31" s="1"/>
  <c r="AI46" i="18"/>
  <c r="AM10" i="18"/>
  <c r="AM19" i="18" s="1"/>
  <c r="AM21" i="18" s="1"/>
  <c r="AL12" i="18"/>
  <c r="AL37" i="18" s="1"/>
  <c r="AK25" i="18"/>
  <c r="AK26" i="18" s="1"/>
  <c r="AK37" i="18"/>
  <c r="AJ27" i="18"/>
  <c r="AJ31" i="18" s="1"/>
  <c r="AJ33" i="18" s="1"/>
  <c r="AJ44" i="18"/>
  <c r="AJ46" i="18" s="1"/>
  <c r="AO41" i="31"/>
  <c r="AM41" i="30"/>
  <c r="AL41" i="18"/>
  <c r="AN21" i="30"/>
  <c r="AO10" i="30"/>
  <c r="AO19" i="30" s="1"/>
  <c r="AI48" i="18" l="1"/>
  <c r="AI49" i="18" s="1"/>
  <c r="AJ48" i="18"/>
  <c r="AJ49" i="18" s="1"/>
  <c r="AQ10" i="31"/>
  <c r="AQ19" i="31" s="1"/>
  <c r="AQ21" i="31" s="1"/>
  <c r="AL15" i="18"/>
  <c r="AL30" i="18" s="1"/>
  <c r="AL25" i="18"/>
  <c r="AM12" i="18"/>
  <c r="AM15" i="18" s="1"/>
  <c r="AM30" i="18" s="1"/>
  <c r="AN10" i="18"/>
  <c r="AN19" i="18" s="1"/>
  <c r="AN21" i="18" s="1"/>
  <c r="AL42" i="18"/>
  <c r="AL43" i="18" s="1"/>
  <c r="AL38" i="18"/>
  <c r="AK27" i="18"/>
  <c r="AK31" i="18" s="1"/>
  <c r="AK33" i="18" s="1"/>
  <c r="AK42" i="18"/>
  <c r="AK38" i="18"/>
  <c r="AP41" i="31"/>
  <c r="AN41" i="30"/>
  <c r="AO21" i="30"/>
  <c r="AP10" i="30"/>
  <c r="AP19" i="30" s="1"/>
  <c r="AM41" i="18"/>
  <c r="AL44" i="18" l="1"/>
  <c r="AL46" i="18" s="1"/>
  <c r="AK43" i="18"/>
  <c r="AK44" i="18" s="1"/>
  <c r="AK46" i="18" s="1"/>
  <c r="AL26" i="18"/>
  <c r="AL27" i="18" s="1"/>
  <c r="AL31" i="18" s="1"/>
  <c r="AL33" i="18" s="1"/>
  <c r="AR10" i="31"/>
  <c r="AR19" i="31" s="1"/>
  <c r="AR21" i="31" s="1"/>
  <c r="AM37" i="18"/>
  <c r="AM38" i="18" s="1"/>
  <c r="AO10" i="18"/>
  <c r="AO19" i="18" s="1"/>
  <c r="AO21" i="18" s="1"/>
  <c r="AM25" i="18"/>
  <c r="AN12" i="18"/>
  <c r="AN37" i="18" s="1"/>
  <c r="AN38" i="18" s="1"/>
  <c r="AO41" i="30"/>
  <c r="AN41" i="18"/>
  <c r="AP21" i="30"/>
  <c r="AQ10" i="30"/>
  <c r="AQ19" i="30" s="1"/>
  <c r="AQ41" i="31"/>
  <c r="AL48" i="18" l="1"/>
  <c r="AL49" i="18" s="1"/>
  <c r="AK48" i="18"/>
  <c r="AK49" i="18" s="1"/>
  <c r="AM26" i="18"/>
  <c r="AM27" i="18" s="1"/>
  <c r="AM31" i="18" s="1"/>
  <c r="AM33" i="18" s="1"/>
  <c r="AS10" i="31"/>
  <c r="AS19" i="31" s="1"/>
  <c r="AS21" i="31" s="1"/>
  <c r="AM42" i="18"/>
  <c r="AN42" i="18"/>
  <c r="AN43" i="18" s="1"/>
  <c r="AP10" i="18"/>
  <c r="AP19" i="18" s="1"/>
  <c r="AP21" i="18" s="1"/>
  <c r="AN15" i="18"/>
  <c r="AN30" i="18" s="1"/>
  <c r="AN25" i="18"/>
  <c r="AO12" i="18"/>
  <c r="AO37" i="18" s="1"/>
  <c r="AO38" i="18" s="1"/>
  <c r="AO41" i="18"/>
  <c r="AQ21" i="30"/>
  <c r="AR10" i="30"/>
  <c r="AR19" i="30" s="1"/>
  <c r="AP41" i="30"/>
  <c r="AR41" i="31"/>
  <c r="AN44" i="18" l="1"/>
  <c r="AN46" i="18" s="1"/>
  <c r="AN48" i="18" s="1"/>
  <c r="AM43" i="18"/>
  <c r="AM44" i="18" s="1"/>
  <c r="AM46" i="18" s="1"/>
  <c r="AN26" i="18"/>
  <c r="AN27" i="18" s="1"/>
  <c r="AN31" i="18" s="1"/>
  <c r="AN33" i="18" s="1"/>
  <c r="AT10" i="31"/>
  <c r="AT19" i="31" s="1"/>
  <c r="AT21" i="31" s="1"/>
  <c r="AP12" i="18"/>
  <c r="AP37" i="18" s="1"/>
  <c r="AP42" i="18" s="1"/>
  <c r="AQ10" i="18"/>
  <c r="AQ19" i="18" s="1"/>
  <c r="AQ21" i="18" s="1"/>
  <c r="AO15" i="18"/>
  <c r="AO30" i="18" s="1"/>
  <c r="AO42" i="18"/>
  <c r="AO25" i="18"/>
  <c r="AO26" i="18" s="1"/>
  <c r="AQ41" i="30"/>
  <c r="AP41" i="18"/>
  <c r="AR21" i="30"/>
  <c r="AS10" i="30"/>
  <c r="AS19" i="30" s="1"/>
  <c r="AS41" i="31"/>
  <c r="AN49" i="18" l="1"/>
  <c r="AM48" i="18"/>
  <c r="AM49" i="18" s="1"/>
  <c r="AP43" i="18"/>
  <c r="AP44" i="18" s="1"/>
  <c r="AO43" i="18"/>
  <c r="AO44" i="18" s="1"/>
  <c r="AO46" i="18" s="1"/>
  <c r="AU10" i="31"/>
  <c r="AU19" i="31" s="1"/>
  <c r="AU21" i="31" s="1"/>
  <c r="AP25" i="18"/>
  <c r="AP26" i="18" s="1"/>
  <c r="AP15" i="18"/>
  <c r="AP30" i="18" s="1"/>
  <c r="AO27" i="18"/>
  <c r="AO31" i="18" s="1"/>
  <c r="AO33" i="18" s="1"/>
  <c r="AQ12" i="18"/>
  <c r="AQ37" i="18" s="1"/>
  <c r="AQ42" i="18" s="1"/>
  <c r="AR10" i="18"/>
  <c r="AR19" i="18" s="1"/>
  <c r="AR21" i="18" s="1"/>
  <c r="AP38" i="18"/>
  <c r="AQ41" i="18"/>
  <c r="AT41" i="31"/>
  <c r="AS21" i="30"/>
  <c r="AT10" i="30"/>
  <c r="AT19" i="30" s="1"/>
  <c r="AR41" i="30"/>
  <c r="AQ43" i="18" l="1"/>
  <c r="AQ44" i="18" s="1"/>
  <c r="AO48" i="18"/>
  <c r="AO49" i="18" s="1"/>
  <c r="AV10" i="31"/>
  <c r="AV19" i="31" s="1"/>
  <c r="AV21" i="31" s="1"/>
  <c r="AP27" i="18"/>
  <c r="AP31" i="18" s="1"/>
  <c r="AP33" i="18" s="1"/>
  <c r="AQ15" i="18"/>
  <c r="AQ30" i="18" s="1"/>
  <c r="AR12" i="18"/>
  <c r="AR25" i="18" s="1"/>
  <c r="AR26" i="18" s="1"/>
  <c r="AQ25" i="18"/>
  <c r="AQ38" i="18"/>
  <c r="AS10" i="18"/>
  <c r="AS19" i="18" s="1"/>
  <c r="AS21" i="18" s="1"/>
  <c r="AP46" i="18"/>
  <c r="AR41" i="18"/>
  <c r="AT21" i="30"/>
  <c r="AU10" i="30"/>
  <c r="AU19" i="30" s="1"/>
  <c r="AU41" i="31"/>
  <c r="AS41" i="30"/>
  <c r="AP48" i="18" l="1"/>
  <c r="AP49" i="18" s="1"/>
  <c r="AQ26" i="18"/>
  <c r="AQ27" i="18" s="1"/>
  <c r="AQ31" i="18" s="1"/>
  <c r="AQ33" i="18" s="1"/>
  <c r="AW10" i="31"/>
  <c r="AW19" i="31" s="1"/>
  <c r="AW21" i="31" s="1"/>
  <c r="AR15" i="18"/>
  <c r="AR30" i="18" s="1"/>
  <c r="AR37" i="18"/>
  <c r="AQ46" i="18"/>
  <c r="AT10" i="18"/>
  <c r="AT19" i="18" s="1"/>
  <c r="AT21" i="18" s="1"/>
  <c r="AS12" i="18"/>
  <c r="AS15" i="18" s="1"/>
  <c r="AS30" i="18" s="1"/>
  <c r="AR27" i="18"/>
  <c r="AR31" i="18" s="1"/>
  <c r="AS41" i="18"/>
  <c r="AV41" i="31"/>
  <c r="AU21" i="30"/>
  <c r="AV10" i="30"/>
  <c r="AV19" i="30" s="1"/>
  <c r="AT41" i="30"/>
  <c r="AQ48" i="18" l="1"/>
  <c r="AQ49" i="18" s="1"/>
  <c r="AX10" i="31"/>
  <c r="AX19" i="31" s="1"/>
  <c r="AX21" i="31" s="1"/>
  <c r="AS25" i="18"/>
  <c r="AR33" i="18"/>
  <c r="AT12" i="18"/>
  <c r="AT25" i="18" s="1"/>
  <c r="AT26" i="18" s="1"/>
  <c r="AR38" i="18"/>
  <c r="AR42" i="18"/>
  <c r="AU10" i="18"/>
  <c r="AU19" i="18" s="1"/>
  <c r="AU21" i="18" s="1"/>
  <c r="AS37" i="18"/>
  <c r="AS42" i="18" s="1"/>
  <c r="AS43" i="18" s="1"/>
  <c r="AV21" i="30"/>
  <c r="AW10" i="30"/>
  <c r="AW19" i="30" s="1"/>
  <c r="AU41" i="30"/>
  <c r="AT41" i="18"/>
  <c r="AW41" i="31"/>
  <c r="AR43" i="18" l="1"/>
  <c r="AR44" i="18" s="1"/>
  <c r="AR46" i="18" s="1"/>
  <c r="AS26" i="18"/>
  <c r="AS27" i="18" s="1"/>
  <c r="AS31" i="18" s="1"/>
  <c r="AS33" i="18" s="1"/>
  <c r="AY10" i="31"/>
  <c r="AY19" i="31" s="1"/>
  <c r="AY21" i="31" s="1"/>
  <c r="AT37" i="18"/>
  <c r="AT42" i="18" s="1"/>
  <c r="AT15" i="18"/>
  <c r="AT30" i="18" s="1"/>
  <c r="AS38" i="18"/>
  <c r="AV10" i="18"/>
  <c r="AV19" i="18" s="1"/>
  <c r="AV21" i="18" s="1"/>
  <c r="AU12" i="18"/>
  <c r="AU37" i="18" s="1"/>
  <c r="AU42" i="18" s="1"/>
  <c r="AS44" i="18"/>
  <c r="AT27" i="18"/>
  <c r="AT31" i="18" s="1"/>
  <c r="AX41" i="31"/>
  <c r="AW21" i="30"/>
  <c r="AX10" i="30"/>
  <c r="AX19" i="30" s="1"/>
  <c r="AU41" i="18"/>
  <c r="AV41" i="30"/>
  <c r="AU43" i="18" l="1"/>
  <c r="AU44" i="18" s="1"/>
  <c r="AR48" i="18"/>
  <c r="AR49" i="18" s="1"/>
  <c r="AT43" i="18"/>
  <c r="AT44" i="18" s="1"/>
  <c r="AZ10" i="31"/>
  <c r="AZ19" i="31" s="1"/>
  <c r="AZ21" i="31" s="1"/>
  <c r="AV12" i="18"/>
  <c r="AV37" i="18" s="1"/>
  <c r="AV42" i="18" s="1"/>
  <c r="AT38" i="18"/>
  <c r="AT33" i="18"/>
  <c r="AU38" i="18"/>
  <c r="AU15" i="18"/>
  <c r="AU30" i="18" s="1"/>
  <c r="AW10" i="18"/>
  <c r="AW19" i="18" s="1"/>
  <c r="AW21" i="18" s="1"/>
  <c r="AS46" i="18"/>
  <c r="AU25" i="18"/>
  <c r="AU26" i="18" s="1"/>
  <c r="AY41" i="31"/>
  <c r="AX21" i="30"/>
  <c r="AY10" i="30"/>
  <c r="AY19" i="30" s="1"/>
  <c r="AV41" i="18"/>
  <c r="AW41" i="30"/>
  <c r="AV43" i="18" l="1"/>
  <c r="AV44" i="18" s="1"/>
  <c r="AS48" i="18"/>
  <c r="AS49" i="18" s="1"/>
  <c r="AT46" i="18"/>
  <c r="BA10" i="31"/>
  <c r="BA19" i="31" s="1"/>
  <c r="BA21" i="31" s="1"/>
  <c r="AV25" i="18"/>
  <c r="AV26" i="18" s="1"/>
  <c r="AV15" i="18"/>
  <c r="AV30" i="18" s="1"/>
  <c r="AU46" i="18"/>
  <c r="AV38" i="18"/>
  <c r="AW12" i="18"/>
  <c r="AW37" i="18" s="1"/>
  <c r="AW42" i="18" s="1"/>
  <c r="AX10" i="18"/>
  <c r="AX19" i="18" s="1"/>
  <c r="AX21" i="18" s="1"/>
  <c r="AU27" i="18"/>
  <c r="AU31" i="18" s="1"/>
  <c r="AU33" i="18" s="1"/>
  <c r="AY21" i="30"/>
  <c r="AZ10" i="30"/>
  <c r="AZ19" i="30" s="1"/>
  <c r="AZ41" i="31"/>
  <c r="AX41" i="30"/>
  <c r="AW41" i="18"/>
  <c r="AW43" i="18" l="1"/>
  <c r="AW44" i="18" s="1"/>
  <c r="AT48" i="18"/>
  <c r="AT49" i="18" s="1"/>
  <c r="AU48" i="18"/>
  <c r="AU49" i="18" s="1"/>
  <c r="BB10" i="31"/>
  <c r="BB19" i="31" s="1"/>
  <c r="BB21" i="31" s="1"/>
  <c r="AW25" i="18"/>
  <c r="AV46" i="18"/>
  <c r="AV27" i="18"/>
  <c r="AV31" i="18" s="1"/>
  <c r="AV33" i="18" s="1"/>
  <c r="AY10" i="18"/>
  <c r="AY19" i="18" s="1"/>
  <c r="AY21" i="18" s="1"/>
  <c r="AW38" i="18"/>
  <c r="AW15" i="18"/>
  <c r="AW30" i="18" s="1"/>
  <c r="AX12" i="18"/>
  <c r="AX25" i="18" s="1"/>
  <c r="AX26" i="18" s="1"/>
  <c r="AX41" i="18"/>
  <c r="AZ21" i="30"/>
  <c r="BA10" i="30"/>
  <c r="BA19" i="30" s="1"/>
  <c r="AY41" i="30"/>
  <c r="BA41" i="31"/>
  <c r="AV48" i="18" l="1"/>
  <c r="AV49" i="18" s="1"/>
  <c r="AW26" i="18"/>
  <c r="AW27" i="18" s="1"/>
  <c r="AW31" i="18" s="1"/>
  <c r="AW33" i="18" s="1"/>
  <c r="BC10" i="31"/>
  <c r="BC19" i="31" s="1"/>
  <c r="BC21" i="31" s="1"/>
  <c r="AY12" i="18"/>
  <c r="AY37" i="18" s="1"/>
  <c r="AZ10" i="18"/>
  <c r="AZ19" i="18" s="1"/>
  <c r="AZ21" i="18" s="1"/>
  <c r="AX37" i="18"/>
  <c r="AX42" i="18" s="1"/>
  <c r="AX43" i="18" s="1"/>
  <c r="AX15" i="18"/>
  <c r="AX30" i="18" s="1"/>
  <c r="AW46" i="18"/>
  <c r="AX27" i="18"/>
  <c r="AX31" i="18" s="1"/>
  <c r="BB41" i="31"/>
  <c r="AZ41" i="30"/>
  <c r="AY41" i="18"/>
  <c r="BA21" i="30"/>
  <c r="BB10" i="30"/>
  <c r="BB19" i="30" s="1"/>
  <c r="AW48" i="18" l="1"/>
  <c r="AW49" i="18" s="1"/>
  <c r="BD10" i="31"/>
  <c r="BD19" i="31" s="1"/>
  <c r="BD21" i="31" s="1"/>
  <c r="BA10" i="18"/>
  <c r="BA19" i="18" s="1"/>
  <c r="BA21" i="18" s="1"/>
  <c r="AY15" i="18"/>
  <c r="AY30" i="18" s="1"/>
  <c r="AY25" i="18"/>
  <c r="AX38" i="18"/>
  <c r="AZ12" i="18"/>
  <c r="AZ37" i="18" s="1"/>
  <c r="AZ42" i="18" s="1"/>
  <c r="AX33" i="18"/>
  <c r="AX44" i="18"/>
  <c r="AZ41" i="18"/>
  <c r="BB21" i="30"/>
  <c r="BC10" i="30"/>
  <c r="BC19" i="30" s="1"/>
  <c r="BC41" i="31"/>
  <c r="BA41" i="30"/>
  <c r="AY42" i="18"/>
  <c r="AY43" i="18" s="1"/>
  <c r="AY38" i="18"/>
  <c r="AZ43" i="18" l="1"/>
  <c r="AZ44" i="18" s="1"/>
  <c r="AY26" i="18"/>
  <c r="AY27" i="18" s="1"/>
  <c r="AY31" i="18" s="1"/>
  <c r="AY33" i="18" s="1"/>
  <c r="AX46" i="18"/>
  <c r="BE10" i="31"/>
  <c r="BE19" i="31" s="1"/>
  <c r="BE21" i="31" s="1"/>
  <c r="BA12" i="18"/>
  <c r="BA37" i="18" s="1"/>
  <c r="BA38" i="18" s="1"/>
  <c r="BB10" i="18"/>
  <c r="BB19" i="18" s="1"/>
  <c r="BB21" i="18" s="1"/>
  <c r="AZ15" i="18"/>
  <c r="AZ30" i="18" s="1"/>
  <c r="AZ38" i="18"/>
  <c r="AZ25" i="18"/>
  <c r="AY44" i="18"/>
  <c r="AY46" i="18" s="1"/>
  <c r="BC21" i="30"/>
  <c r="BD10" i="30"/>
  <c r="BD19" i="30" s="1"/>
  <c r="BD41" i="31"/>
  <c r="BB41" i="30"/>
  <c r="BA41" i="18"/>
  <c r="AX48" i="18" l="1"/>
  <c r="AX49" i="18" s="1"/>
  <c r="AY48" i="18"/>
  <c r="AY49" i="18" s="1"/>
  <c r="AZ26" i="18"/>
  <c r="AZ27" i="18" s="1"/>
  <c r="AZ31" i="18" s="1"/>
  <c r="AZ33" i="18" s="1"/>
  <c r="BF10" i="31"/>
  <c r="BF19" i="31" s="1"/>
  <c r="BF21" i="31" s="1"/>
  <c r="BA25" i="18"/>
  <c r="BA26" i="18" s="1"/>
  <c r="AZ46" i="18"/>
  <c r="BA15" i="18"/>
  <c r="BA30" i="18" s="1"/>
  <c r="BB12" i="18"/>
  <c r="BB37" i="18" s="1"/>
  <c r="BB38" i="18" s="1"/>
  <c r="BA42" i="18"/>
  <c r="BC10" i="18"/>
  <c r="BC19" i="18" s="1"/>
  <c r="BC21" i="18" s="1"/>
  <c r="BB41" i="18"/>
  <c r="BD21" i="30"/>
  <c r="BE10" i="30"/>
  <c r="BE19" i="30" s="1"/>
  <c r="BC41" i="30"/>
  <c r="BE41" i="31"/>
  <c r="AZ48" i="18" l="1"/>
  <c r="AZ49" i="18" s="1"/>
  <c r="BA43" i="18"/>
  <c r="BA44" i="18" s="1"/>
  <c r="BA46" i="18" s="1"/>
  <c r="BB42" i="18"/>
  <c r="BB25" i="18"/>
  <c r="BB26" i="18" s="1"/>
  <c r="BG10" i="31"/>
  <c r="BG19" i="31" s="1"/>
  <c r="BG21" i="31" s="1"/>
  <c r="BB15" i="18"/>
  <c r="BB30" i="18" s="1"/>
  <c r="BA27" i="18"/>
  <c r="BA31" i="18" s="1"/>
  <c r="BA33" i="18" s="1"/>
  <c r="BD10" i="18"/>
  <c r="BD19" i="18" s="1"/>
  <c r="BD21" i="18" s="1"/>
  <c r="BC12" i="18"/>
  <c r="BC25" i="18" s="1"/>
  <c r="BD41" i="30"/>
  <c r="BC41" i="18"/>
  <c r="BF41" i="31"/>
  <c r="BE21" i="30"/>
  <c r="BF10" i="30"/>
  <c r="BF19" i="30" s="1"/>
  <c r="BA48" i="18" l="1"/>
  <c r="BA49" i="18" s="1"/>
  <c r="BB43" i="18"/>
  <c r="BB44" i="18" s="1"/>
  <c r="BB46" i="18" s="1"/>
  <c r="BC26" i="18"/>
  <c r="BC27" i="18" s="1"/>
  <c r="BC31" i="18" s="1"/>
  <c r="BB27" i="18"/>
  <c r="BB31" i="18" s="1"/>
  <c r="BB33" i="18" s="1"/>
  <c r="BH10" i="31"/>
  <c r="BH19" i="31" s="1"/>
  <c r="BH21" i="31" s="1"/>
  <c r="BE10" i="18"/>
  <c r="BE19" i="18" s="1"/>
  <c r="BE21" i="18" s="1"/>
  <c r="BD12" i="18"/>
  <c r="BD25" i="18" s="1"/>
  <c r="BD26" i="18" s="1"/>
  <c r="BC37" i="18"/>
  <c r="BC38" i="18" s="1"/>
  <c r="BC15" i="18"/>
  <c r="BC30" i="18" s="1"/>
  <c r="BD41" i="18"/>
  <c r="BE41" i="30"/>
  <c r="BG41" i="31"/>
  <c r="BF21" i="30"/>
  <c r="BG10" i="30"/>
  <c r="BG19" i="30" s="1"/>
  <c r="BB48" i="18" l="1"/>
  <c r="BB49" i="18" s="1"/>
  <c r="BC33" i="18"/>
  <c r="BI10" i="31"/>
  <c r="BI19" i="31" s="1"/>
  <c r="BI21" i="31" s="1"/>
  <c r="BD37" i="18"/>
  <c r="BD42" i="18" s="1"/>
  <c r="BF10" i="18"/>
  <c r="BF19" i="18" s="1"/>
  <c r="BF21" i="18" s="1"/>
  <c r="BE12" i="18"/>
  <c r="BE15" i="18" s="1"/>
  <c r="BE30" i="18" s="1"/>
  <c r="BC42" i="18"/>
  <c r="BC43" i="18" s="1"/>
  <c r="BD15" i="18"/>
  <c r="BD30" i="18" s="1"/>
  <c r="BD27" i="18"/>
  <c r="BD31" i="18" s="1"/>
  <c r="BG21" i="30"/>
  <c r="BH10" i="30"/>
  <c r="BH19" i="30" s="1"/>
  <c r="BF41" i="30"/>
  <c r="BE41" i="18"/>
  <c r="BH41" i="31"/>
  <c r="BD43" i="18" l="1"/>
  <c r="BD44" i="18" s="1"/>
  <c r="BJ10" i="31"/>
  <c r="BJ19" i="31" s="1"/>
  <c r="BJ21" i="31" s="1"/>
  <c r="BD33" i="18"/>
  <c r="BD38" i="18"/>
  <c r="BF12" i="18"/>
  <c r="BF37" i="18" s="1"/>
  <c r="BF38" i="18" s="1"/>
  <c r="BG10" i="18"/>
  <c r="BG19" i="18" s="1"/>
  <c r="BG21" i="18" s="1"/>
  <c r="BE37" i="18"/>
  <c r="BE38" i="18" s="1"/>
  <c r="BE25" i="18"/>
  <c r="BC44" i="18"/>
  <c r="BC46" i="18" s="1"/>
  <c r="BF41" i="18"/>
  <c r="BH21" i="30"/>
  <c r="BI10" i="30"/>
  <c r="BI19" i="30" s="1"/>
  <c r="BG41" i="30"/>
  <c r="BI41" i="31"/>
  <c r="BC48" i="18" l="1"/>
  <c r="BC49" i="18" s="1"/>
  <c r="BD46" i="18"/>
  <c r="BE26" i="18"/>
  <c r="BE27" i="18" s="1"/>
  <c r="BE31" i="18" s="1"/>
  <c r="BE33" i="18" s="1"/>
  <c r="BK10" i="31"/>
  <c r="BK19" i="31" s="1"/>
  <c r="BK21" i="31" s="1"/>
  <c r="BH10" i="18"/>
  <c r="BH19" i="18" s="1"/>
  <c r="BH21" i="18" s="1"/>
  <c r="BF42" i="18"/>
  <c r="BF15" i="18"/>
  <c r="BF30" i="18" s="1"/>
  <c r="BE42" i="18"/>
  <c r="BF25" i="18"/>
  <c r="BF26" i="18" s="1"/>
  <c r="BG12" i="18"/>
  <c r="BG37" i="18" s="1"/>
  <c r="BG42" i="18" s="1"/>
  <c r="BI21" i="30"/>
  <c r="BJ10" i="30"/>
  <c r="BJ19" i="30" s="1"/>
  <c r="BH41" i="30"/>
  <c r="BJ41" i="31"/>
  <c r="BG41" i="18"/>
  <c r="BD48" i="18" l="1"/>
  <c r="BD49" i="18" s="1"/>
  <c r="BG43" i="18"/>
  <c r="BG44" i="18" s="1"/>
  <c r="BF43" i="18"/>
  <c r="BF44" i="18" s="1"/>
  <c r="BF46" i="18" s="1"/>
  <c r="BE43" i="18"/>
  <c r="BE44" i="18" s="1"/>
  <c r="BE46" i="18" s="1"/>
  <c r="BL10" i="31"/>
  <c r="BL19" i="31" s="1"/>
  <c r="BL21" i="31" s="1"/>
  <c r="BH12" i="18"/>
  <c r="BH37" i="18" s="1"/>
  <c r="BH38" i="18" s="1"/>
  <c r="BI10" i="18"/>
  <c r="BI19" i="18" s="1"/>
  <c r="BI21" i="18" s="1"/>
  <c r="BG25" i="18"/>
  <c r="BG26" i="18" s="1"/>
  <c r="BF27" i="18"/>
  <c r="BF31" i="18" s="1"/>
  <c r="BF33" i="18" s="1"/>
  <c r="BG15" i="18"/>
  <c r="BG30" i="18" s="1"/>
  <c r="BG38" i="18"/>
  <c r="BJ21" i="30"/>
  <c r="BK10" i="30"/>
  <c r="BK19" i="30" s="1"/>
  <c r="BH41" i="18"/>
  <c r="BK41" i="31"/>
  <c r="BI41" i="30"/>
  <c r="BF48" i="18" l="1"/>
  <c r="BF49" i="18" s="1"/>
  <c r="BE48" i="18"/>
  <c r="BE49" i="18" s="1"/>
  <c r="BM10" i="31"/>
  <c r="BM19" i="31" s="1"/>
  <c r="BM21" i="31" s="1"/>
  <c r="BH15" i="18"/>
  <c r="BH30" i="18" s="1"/>
  <c r="BH25" i="18"/>
  <c r="BI12" i="18"/>
  <c r="BI37" i="18" s="1"/>
  <c r="BI38" i="18" s="1"/>
  <c r="BH42" i="18"/>
  <c r="BJ10" i="18"/>
  <c r="BJ19" i="18" s="1"/>
  <c r="BJ21" i="18" s="1"/>
  <c r="BG27" i="18"/>
  <c r="BG31" i="18" s="1"/>
  <c r="BG33" i="18" s="1"/>
  <c r="BG46" i="18"/>
  <c r="BL41" i="31"/>
  <c r="BJ41" i="30"/>
  <c r="BI41" i="18"/>
  <c r="BK21" i="30"/>
  <c r="BL10" i="30"/>
  <c r="BL19" i="30" s="1"/>
  <c r="BG48" i="18" l="1"/>
  <c r="BG49" i="18" s="1"/>
  <c r="BH43" i="18"/>
  <c r="BH44" i="18" s="1"/>
  <c r="BH46" i="18" s="1"/>
  <c r="BH26" i="18"/>
  <c r="BH27" i="18" s="1"/>
  <c r="BH31" i="18" s="1"/>
  <c r="BH33" i="18" s="1"/>
  <c r="BN10" i="31"/>
  <c r="BN19" i="31" s="1"/>
  <c r="BN21" i="31" s="1"/>
  <c r="BI15" i="18"/>
  <c r="BI30" i="18" s="1"/>
  <c r="BI42" i="18"/>
  <c r="BI25" i="18"/>
  <c r="BJ12" i="18"/>
  <c r="BJ37" i="18" s="1"/>
  <c r="BJ38" i="18" s="1"/>
  <c r="BK10" i="18"/>
  <c r="BK19" i="18" s="1"/>
  <c r="BK21" i="18" s="1"/>
  <c r="BL21" i="30"/>
  <c r="BM10" i="30"/>
  <c r="BM19" i="30" s="1"/>
  <c r="BK41" i="30"/>
  <c r="BJ41" i="18"/>
  <c r="BM41" i="31"/>
  <c r="BH48" i="18" l="1"/>
  <c r="BH49" i="18" s="1"/>
  <c r="BI43" i="18"/>
  <c r="BI44" i="18" s="1"/>
  <c r="BI46" i="18" s="1"/>
  <c r="BI26" i="18"/>
  <c r="BI27" i="18" s="1"/>
  <c r="BI31" i="18" s="1"/>
  <c r="BI33" i="18" s="1"/>
  <c r="BO10" i="31"/>
  <c r="BO19" i="31" s="1"/>
  <c r="BO21" i="31" s="1"/>
  <c r="BJ15" i="18"/>
  <c r="BJ30" i="18" s="1"/>
  <c r="BJ25" i="18"/>
  <c r="BJ26" i="18" s="1"/>
  <c r="BJ42" i="18"/>
  <c r="BL10" i="18"/>
  <c r="BL19" i="18" s="1"/>
  <c r="BL21" i="18" s="1"/>
  <c r="BK12" i="18"/>
  <c r="BK37" i="18" s="1"/>
  <c r="BK38" i="18" s="1"/>
  <c r="BM21" i="30"/>
  <c r="BN10" i="30"/>
  <c r="BN19" i="30" s="1"/>
  <c r="BL41" i="30"/>
  <c r="BK41" i="18"/>
  <c r="BN41" i="31"/>
  <c r="BI48" i="18" l="1"/>
  <c r="BI49" i="18" s="1"/>
  <c r="BJ43" i="18"/>
  <c r="BJ44" i="18" s="1"/>
  <c r="BJ46" i="18" s="1"/>
  <c r="BP10" i="31"/>
  <c r="BP19" i="31" s="1"/>
  <c r="BP21" i="31" s="1"/>
  <c r="BK25" i="18"/>
  <c r="BK26" i="18" s="1"/>
  <c r="BM10" i="18"/>
  <c r="BM19" i="18" s="1"/>
  <c r="BM21" i="18" s="1"/>
  <c r="BJ27" i="18"/>
  <c r="BJ31" i="18" s="1"/>
  <c r="BJ33" i="18" s="1"/>
  <c r="BK42" i="18"/>
  <c r="BK15" i="18"/>
  <c r="BK30" i="18" s="1"/>
  <c r="BL12" i="18"/>
  <c r="BL37" i="18" s="1"/>
  <c r="BL42" i="18" s="1"/>
  <c r="BL41" i="18"/>
  <c r="BO41" i="31"/>
  <c r="BN21" i="30"/>
  <c r="BO10" i="30"/>
  <c r="BO19" i="30" s="1"/>
  <c r="BM41" i="30"/>
  <c r="BL43" i="18" l="1"/>
  <c r="BL44" i="18" s="1"/>
  <c r="BJ48" i="18"/>
  <c r="BJ49" i="18" s="1"/>
  <c r="BK43" i="18"/>
  <c r="BK44" i="18" s="1"/>
  <c r="BK46" i="18" s="1"/>
  <c r="BQ10" i="31"/>
  <c r="BQ19" i="31" s="1"/>
  <c r="BQ21" i="31" s="1"/>
  <c r="BM12" i="18"/>
  <c r="BM37" i="18" s="1"/>
  <c r="BK27" i="18"/>
  <c r="BK31" i="18" s="1"/>
  <c r="BK33" i="18" s="1"/>
  <c r="BN10" i="18"/>
  <c r="BL38" i="18"/>
  <c r="BL15" i="18"/>
  <c r="BL30" i="18" s="1"/>
  <c r="BL25" i="18"/>
  <c r="BM41" i="18"/>
  <c r="BN41" i="30"/>
  <c r="BO21" i="30"/>
  <c r="BP10" i="30"/>
  <c r="BP19" i="30" s="1"/>
  <c r="BP41" i="31"/>
  <c r="BN19" i="18" l="1"/>
  <c r="BN21" i="18" s="1"/>
  <c r="BN41" i="18" s="1"/>
  <c r="BO10" i="18"/>
  <c r="BK48" i="18"/>
  <c r="BK49" i="18" s="1"/>
  <c r="BL26" i="18"/>
  <c r="BL27" i="18" s="1"/>
  <c r="BL31" i="18" s="1"/>
  <c r="BL33" i="18" s="1"/>
  <c r="BR10" i="31"/>
  <c r="BR19" i="31" s="1"/>
  <c r="BR21" i="31" s="1"/>
  <c r="BM25" i="18"/>
  <c r="BM15" i="18"/>
  <c r="BM30" i="18" s="1"/>
  <c r="BN12" i="18"/>
  <c r="BL46" i="18"/>
  <c r="BP21" i="30"/>
  <c r="BQ10" i="30"/>
  <c r="BQ19" i="30" s="1"/>
  <c r="BQ41" i="31"/>
  <c r="BO41" i="30"/>
  <c r="BM42" i="18"/>
  <c r="BM43" i="18" s="1"/>
  <c r="BM38" i="18"/>
  <c r="BO19" i="18" l="1"/>
  <c r="BO21" i="18" s="1"/>
  <c r="BO12" i="18"/>
  <c r="BP10" i="18"/>
  <c r="BN37" i="18"/>
  <c r="BN38" i="18" s="1"/>
  <c r="BL48" i="18"/>
  <c r="BL49" i="18" s="1"/>
  <c r="BM26" i="18"/>
  <c r="BM27" i="18" s="1"/>
  <c r="BM31" i="18" s="1"/>
  <c r="BM33" i="18" s="1"/>
  <c r="BS10" i="31"/>
  <c r="BS19" i="31" s="1"/>
  <c r="BS21" i="31" s="1"/>
  <c r="BN25" i="18"/>
  <c r="BN15" i="18"/>
  <c r="BN30" i="18" s="1"/>
  <c r="BM44" i="18"/>
  <c r="BM46" i="18" s="1"/>
  <c r="BM48" i="18" s="1"/>
  <c r="BP41" i="30"/>
  <c r="BQ21" i="30"/>
  <c r="BR10" i="30"/>
  <c r="BR41" i="3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T10" i="31"/>
  <c r="BT19" i="31" s="1"/>
  <c r="BT21" i="31" s="1"/>
  <c r="BS41" i="31"/>
  <c r="BR19" i="30"/>
  <c r="BR21" i="30" s="1"/>
  <c r="BS10" i="30"/>
  <c r="BM49" i="18"/>
  <c r="BQ41" i="30"/>
  <c r="BQ19" i="18" l="1"/>
  <c r="BQ21" i="18" s="1"/>
  <c r="BQ12" i="18"/>
  <c r="BR10" i="18"/>
  <c r="BP38" i="18"/>
  <c r="BP42" i="18"/>
  <c r="BP25" i="18"/>
  <c r="BP15" i="18"/>
  <c r="BP30" i="18" s="1"/>
  <c r="BP41" i="18"/>
  <c r="BO42" i="18"/>
  <c r="BO43" i="18" s="1"/>
  <c r="BO44" i="18" s="1"/>
  <c r="BO38" i="18"/>
  <c r="BO33" i="18"/>
  <c r="BN48" i="18"/>
  <c r="BN49" i="18" s="1"/>
  <c r="BU10" i="31"/>
  <c r="BV10" i="31" s="1"/>
  <c r="BT41" i="31"/>
  <c r="BS19" i="30"/>
  <c r="BS21" i="30" s="1"/>
  <c r="BT10" i="30"/>
  <c r="BR41" i="30"/>
  <c r="BP43" i="18" l="1"/>
  <c r="BP44" i="18" s="1"/>
  <c r="BP46" i="18" s="1"/>
  <c r="BQ15" i="18"/>
  <c r="BQ30" i="18" s="1"/>
  <c r="BQ25" i="18"/>
  <c r="BQ26" i="18" s="1"/>
  <c r="BO46" i="18"/>
  <c r="BP26" i="18"/>
  <c r="BP27" i="18" s="1"/>
  <c r="BP31" i="18" s="1"/>
  <c r="BP33" i="18" s="1"/>
  <c r="BQ41" i="18"/>
  <c r="BQ37" i="18"/>
  <c r="BR19" i="18"/>
  <c r="BR21" i="18" s="1"/>
  <c r="BR12" i="18"/>
  <c r="BR37" i="18" s="1"/>
  <c r="BS10" i="18"/>
  <c r="BU19" i="31"/>
  <c r="BU21" i="31" s="1"/>
  <c r="BV19" i="31"/>
  <c r="BV21" i="31" s="1"/>
  <c r="BW10" i="31"/>
  <c r="BT19" i="30"/>
  <c r="BT21" i="30" s="1"/>
  <c r="BU10" i="30"/>
  <c r="BS41" i="30"/>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U41" i="31"/>
  <c r="BV41" i="31"/>
  <c r="BW19" i="31"/>
  <c r="BW21" i="31" s="1"/>
  <c r="BX10" i="31"/>
  <c r="BU19" i="30"/>
  <c r="BU21" i="30" s="1"/>
  <c r="BV10" i="30"/>
  <c r="BT41" i="30"/>
  <c r="BR27" i="18" l="1"/>
  <c r="BR31" i="18" s="1"/>
  <c r="BR33" i="18" s="1"/>
  <c r="BT19" i="18"/>
  <c r="BT21" i="18" s="1"/>
  <c r="BT12" i="18"/>
  <c r="BT37" i="18" s="1"/>
  <c r="BU10" i="18"/>
  <c r="BS15" i="18"/>
  <c r="BS30" i="18" s="1"/>
  <c r="BS25" i="18"/>
  <c r="BS26" i="18" s="1"/>
  <c r="BR43" i="18"/>
  <c r="BR44" i="18" s="1"/>
  <c r="BR46" i="18" s="1"/>
  <c r="BS37" i="18"/>
  <c r="BS41" i="18"/>
  <c r="BQ46" i="18"/>
  <c r="BX19" i="31"/>
  <c r="BX21" i="31" s="1"/>
  <c r="BY10" i="31"/>
  <c r="BW41" i="31"/>
  <c r="BV19" i="30"/>
  <c r="BV21" i="30" s="1"/>
  <c r="BW10" i="30"/>
  <c r="BU41" i="30"/>
  <c r="BS27" i="18" l="1"/>
  <c r="BS31" i="18" s="1"/>
  <c r="BS33" i="18" s="1"/>
  <c r="BR48" i="18"/>
  <c r="BR49" i="18" s="1"/>
  <c r="BS42" i="18"/>
  <c r="BS38" i="18"/>
  <c r="BT42" i="18"/>
  <c r="BT38" i="18"/>
  <c r="BT41" i="18"/>
  <c r="BU19" i="18"/>
  <c r="BU21" i="18" s="1"/>
  <c r="BU12" i="18"/>
  <c r="BV10" i="18"/>
  <c r="BQ48" i="18"/>
  <c r="BQ49" i="18" s="1"/>
  <c r="BT25" i="18"/>
  <c r="BT15" i="18"/>
  <c r="BT30" i="18" s="1"/>
  <c r="BY19" i="31"/>
  <c r="BY21" i="31" s="1"/>
  <c r="BZ10" i="31"/>
  <c r="BX41" i="31"/>
  <c r="BV41" i="30"/>
  <c r="BW19" i="30"/>
  <c r="BW21" i="30" s="1"/>
  <c r="BX10" i="30"/>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Y41" i="31"/>
  <c r="BZ19" i="31"/>
  <c r="BZ21" i="31" s="1"/>
  <c r="CA10" i="31"/>
  <c r="BX19" i="30"/>
  <c r="BX21" i="30" s="1"/>
  <c r="BY10" i="30"/>
  <c r="BW41" i="30"/>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CA19" i="31"/>
  <c r="CA21" i="31" s="1"/>
  <c r="CB10" i="31"/>
  <c r="BZ41" i="31"/>
  <c r="BY19" i="30"/>
  <c r="BY21" i="30" s="1"/>
  <c r="BZ10" i="30"/>
  <c r="CA10" i="30" s="1"/>
  <c r="BX41" i="30"/>
  <c r="BW42" i="18" l="1"/>
  <c r="BW38" i="18"/>
  <c r="BX19" i="18"/>
  <c r="BX21" i="18" s="1"/>
  <c r="BX12" i="18"/>
  <c r="BX37" i="18" s="1"/>
  <c r="BY10" i="18"/>
  <c r="BV33" i="18"/>
  <c r="BW41" i="18"/>
  <c r="BV42" i="18"/>
  <c r="BV43" i="18" s="1"/>
  <c r="BV38" i="18"/>
  <c r="BW15" i="18"/>
  <c r="BW30" i="18" s="1"/>
  <c r="BW25" i="18"/>
  <c r="BW26" i="18" s="1"/>
  <c r="BW27" i="18" s="1"/>
  <c r="BW31" i="18" s="1"/>
  <c r="BU46" i="18"/>
  <c r="CB10" i="30"/>
  <c r="CA41" i="31"/>
  <c r="CB19" i="31"/>
  <c r="CB21" i="31" s="1"/>
  <c r="CC10" i="31"/>
  <c r="CD10" i="31" s="1"/>
  <c r="CE10" i="31" s="1"/>
  <c r="BZ19" i="30"/>
  <c r="BZ21" i="30" s="1"/>
  <c r="BY41" i="30"/>
  <c r="BX42" i="18" l="1"/>
  <c r="BX38" i="18"/>
  <c r="BX25" i="18"/>
  <c r="BX26" i="18" s="1"/>
  <c r="BX15" i="18"/>
  <c r="BX30" i="18" s="1"/>
  <c r="BV44" i="18"/>
  <c r="BV46" i="18" s="1"/>
  <c r="BX41" i="18"/>
  <c r="BW33" i="18"/>
  <c r="BU48" i="18"/>
  <c r="BU49" i="18" s="1"/>
  <c r="BW43" i="18"/>
  <c r="BW44" i="18" s="1"/>
  <c r="BW46" i="18" s="1"/>
  <c r="BY19" i="18"/>
  <c r="BY21" i="18" s="1"/>
  <c r="BY12" i="18"/>
  <c r="BY37" i="18" s="1"/>
  <c r="BZ10" i="18"/>
  <c r="CE19" i="31"/>
  <c r="CE21" i="31" s="1"/>
  <c r="CF10" i="31"/>
  <c r="CC10" i="30"/>
  <c r="CB19" i="30"/>
  <c r="CB21" i="30" s="1"/>
  <c r="CD19" i="31"/>
  <c r="CD21" i="31" s="1"/>
  <c r="CB41" i="31"/>
  <c r="CC19" i="31"/>
  <c r="CC21" i="31" s="1"/>
  <c r="BZ41" i="30"/>
  <c r="CA19" i="30"/>
  <c r="CA21" i="30" s="1"/>
  <c r="BX27" i="18" l="1"/>
  <c r="BX31" i="18" s="1"/>
  <c r="BX33" i="18" s="1"/>
  <c r="BW48" i="18"/>
  <c r="BW49" i="18" s="1"/>
  <c r="BZ19" i="18"/>
  <c r="BZ21" i="18" s="1"/>
  <c r="BZ12" i="18"/>
  <c r="CA10" i="18"/>
  <c r="BY15" i="18"/>
  <c r="BY30" i="18" s="1"/>
  <c r="BY25" i="18"/>
  <c r="BV48" i="18"/>
  <c r="BV49" i="18" s="1"/>
  <c r="BY38" i="18"/>
  <c r="BY42" i="18"/>
  <c r="BX43" i="18"/>
  <c r="BX44" i="18" s="1"/>
  <c r="BX46" i="18" s="1"/>
  <c r="BY41" i="18"/>
  <c r="CF19" i="31"/>
  <c r="CF21" i="31" s="1"/>
  <c r="CG10" i="31"/>
  <c r="CE41" i="31"/>
  <c r="CD10" i="30"/>
  <c r="CE10" i="30" s="1"/>
  <c r="CC19" i="30"/>
  <c r="CC21" i="30" s="1"/>
  <c r="CB41" i="30"/>
  <c r="CD41" i="31"/>
  <c r="CC41" i="31"/>
  <c r="CA41" i="30"/>
  <c r="BY26" i="18" l="1"/>
  <c r="BY27" i="18" s="1"/>
  <c r="BY31" i="18" s="1"/>
  <c r="BY33" i="18" s="1"/>
  <c r="BX48" i="18"/>
  <c r="BX49" i="18" s="1"/>
  <c r="BZ15" i="18"/>
  <c r="BZ30" i="18" s="1"/>
  <c r="BZ25" i="18"/>
  <c r="BZ37" i="18"/>
  <c r="BZ41" i="18"/>
  <c r="BY43" i="18"/>
  <c r="BY44" i="18" s="1"/>
  <c r="BY46" i="18" s="1"/>
  <c r="CA19" i="18"/>
  <c r="CA21" i="18" s="1"/>
  <c r="CA12" i="18"/>
  <c r="CB10" i="18"/>
  <c r="CG19" i="31"/>
  <c r="CG21" i="31" s="1"/>
  <c r="CH10" i="31"/>
  <c r="CF41" i="31"/>
  <c r="CE19" i="30"/>
  <c r="CE21" i="30" s="1"/>
  <c r="CF10" i="30"/>
  <c r="CC41" i="30"/>
  <c r="CD19" i="30"/>
  <c r="CD21" i="30" s="1"/>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CH19" i="31"/>
  <c r="CH21" i="31" s="1"/>
  <c r="CI10" i="31"/>
  <c r="CG41" i="31"/>
  <c r="CF19" i="30"/>
  <c r="CF21" i="30" s="1"/>
  <c r="CG10" i="30"/>
  <c r="CE41" i="30"/>
  <c r="CD41" i="30"/>
  <c r="BZ46" i="18" l="1"/>
  <c r="BZ48" i="18" s="1"/>
  <c r="BZ49" i="18" s="1"/>
  <c r="CB41" i="18"/>
  <c r="CA42" i="18"/>
  <c r="CA43" i="18" s="1"/>
  <c r="CA38" i="18"/>
  <c r="CB38" i="18"/>
  <c r="CB42" i="18"/>
  <c r="CA33" i="18"/>
  <c r="CC19" i="18"/>
  <c r="CC21" i="18" s="1"/>
  <c r="CC12" i="18"/>
  <c r="CC37" i="18" s="1"/>
  <c r="CD10" i="18"/>
  <c r="CB25" i="18"/>
  <c r="CB15" i="18"/>
  <c r="CB30" i="18" s="1"/>
  <c r="CI19" i="31"/>
  <c r="CI21" i="31" s="1"/>
  <c r="CJ10" i="31"/>
  <c r="CH41" i="31"/>
  <c r="CG19" i="30"/>
  <c r="CG21" i="30" s="1"/>
  <c r="CH10" i="30"/>
  <c r="CF41" i="30"/>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J19" i="31"/>
  <c r="CJ21" i="31" s="1"/>
  <c r="CK10" i="31"/>
  <c r="CI41" i="31"/>
  <c r="CH19" i="30"/>
  <c r="CH21" i="30" s="1"/>
  <c r="CI10" i="30"/>
  <c r="CG41" i="30"/>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K19" i="31"/>
  <c r="CK21" i="31" s="1"/>
  <c r="CL10" i="31"/>
  <c r="CJ41" i="31"/>
  <c r="CI19" i="30"/>
  <c r="CI21" i="30" s="1"/>
  <c r="CJ10" i="30"/>
  <c r="CH41" i="30"/>
  <c r="CC48" i="18" l="1"/>
  <c r="CC49" i="18" s="1"/>
  <c r="CD33" i="18"/>
  <c r="CF19" i="18"/>
  <c r="CF21" i="18" s="1"/>
  <c r="CF12" i="18"/>
  <c r="CF37" i="18" s="1"/>
  <c r="CG10" i="18"/>
  <c r="CE25" i="18"/>
  <c r="CE26" i="18" s="1"/>
  <c r="CE27" i="18" s="1"/>
  <c r="CE31" i="18" s="1"/>
  <c r="CE15" i="18"/>
  <c r="CE30" i="18" s="1"/>
  <c r="CD43" i="18"/>
  <c r="CD44" i="18" s="1"/>
  <c r="CD46" i="18" s="1"/>
  <c r="CE37" i="18"/>
  <c r="CE41" i="18"/>
  <c r="CK41" i="31"/>
  <c r="CL19" i="31"/>
  <c r="CL21" i="31" s="1"/>
  <c r="CM10" i="31"/>
  <c r="CI41" i="30"/>
  <c r="CJ19" i="30"/>
  <c r="CJ21" i="30" s="1"/>
  <c r="CK10" i="30"/>
  <c r="CD48" i="18" l="1"/>
  <c r="CD49" i="18" s="1"/>
  <c r="CE33" i="18"/>
  <c r="CF25" i="18"/>
  <c r="CF26" i="18" s="1"/>
  <c r="CF15" i="18"/>
  <c r="CF30" i="18" s="1"/>
  <c r="CF42" i="18"/>
  <c r="CF38" i="18"/>
  <c r="CG19" i="18"/>
  <c r="CG21" i="18" s="1"/>
  <c r="CG12" i="18"/>
  <c r="CH10" i="18"/>
  <c r="CE42" i="18"/>
  <c r="CE43" i="18" s="1"/>
  <c r="CE44" i="18" s="1"/>
  <c r="CE38" i="18"/>
  <c r="CF41" i="18"/>
  <c r="CM19" i="31"/>
  <c r="CM21" i="31" s="1"/>
  <c r="CN10" i="31"/>
  <c r="CL41" i="31"/>
  <c r="CK19" i="30"/>
  <c r="CK21" i="30" s="1"/>
  <c r="CL10" i="30"/>
  <c r="CJ41" i="30"/>
  <c r="CF27" i="18" l="1"/>
  <c r="CF31" i="18" s="1"/>
  <c r="CF33" i="18" s="1"/>
  <c r="CG15" i="18"/>
  <c r="CG30" i="18" s="1"/>
  <c r="CG25" i="18"/>
  <c r="CG26" i="18" s="1"/>
  <c r="CG27" i="18" s="1"/>
  <c r="CG31" i="18" s="1"/>
  <c r="CE46" i="18"/>
  <c r="CG37" i="18"/>
  <c r="CG41" i="18"/>
  <c r="CF43" i="18"/>
  <c r="CF44" i="18" s="1"/>
  <c r="CF46" i="18" s="1"/>
  <c r="CH19" i="18"/>
  <c r="CH21" i="18" s="1"/>
  <c r="CH12" i="18"/>
  <c r="CH37" i="18" s="1"/>
  <c r="CI10" i="18"/>
  <c r="CM41" i="31"/>
  <c r="CN19" i="31"/>
  <c r="CN21" i="31" s="1"/>
  <c r="CO10" i="31"/>
  <c r="CK41" i="30"/>
  <c r="CL19" i="30"/>
  <c r="CL21" i="30" s="1"/>
  <c r="CM10" i="30"/>
  <c r="CF48" i="18" l="1"/>
  <c r="CF49" i="18" s="1"/>
  <c r="CH41" i="18"/>
  <c r="CE48" i="18"/>
  <c r="CE49" i="18" s="1"/>
  <c r="CI19" i="18"/>
  <c r="CI21" i="18" s="1"/>
  <c r="CI12" i="18"/>
  <c r="CI37" i="18" s="1"/>
  <c r="CJ10" i="18"/>
  <c r="CG38" i="18"/>
  <c r="CG42" i="18"/>
  <c r="CH38" i="18"/>
  <c r="CH42" i="18"/>
  <c r="CH15" i="18"/>
  <c r="CH30" i="18" s="1"/>
  <c r="CH25" i="18"/>
  <c r="CH26" i="18" s="1"/>
  <c r="CG33" i="18"/>
  <c r="CO19" i="31"/>
  <c r="CO21" i="31" s="1"/>
  <c r="CP10" i="31"/>
  <c r="CN41" i="31"/>
  <c r="CM19" i="30"/>
  <c r="CM21" i="30" s="1"/>
  <c r="CN10" i="30"/>
  <c r="CL41" i="30"/>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CP19" i="31"/>
  <c r="CP21" i="31" s="1"/>
  <c r="CQ10" i="31"/>
  <c r="CR10" i="31" s="1"/>
  <c r="CO41" i="31"/>
  <c r="CN19" i="30"/>
  <c r="CN21" i="30" s="1"/>
  <c r="CO10" i="30"/>
  <c r="CM41" i="30"/>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CR19" i="31" l="1"/>
  <c r="CR21" i="31" s="1"/>
  <c r="CR12" i="31"/>
  <c r="CS10" i="31"/>
  <c r="CZ41" i="33"/>
  <c r="CZ38" i="33"/>
  <c r="CZ47" i="33"/>
  <c r="CZ44" i="33"/>
  <c r="CZ36" i="33"/>
  <c r="CZ48" i="33"/>
  <c r="CZ39" i="33"/>
  <c r="CZ51" i="33"/>
  <c r="CZ50" i="33"/>
  <c r="CZ45" i="33"/>
  <c r="CZ42" i="33"/>
  <c r="AJ60" i="33"/>
  <c r="O60" i="33"/>
  <c r="AB60" i="33"/>
  <c r="K60" i="33"/>
  <c r="AM60" i="33"/>
  <c r="Z60" i="33"/>
  <c r="I60" i="33"/>
  <c r="U60" i="33"/>
  <c r="T60" i="33"/>
  <c r="F60" i="33"/>
  <c r="AS60" i="33"/>
  <c r="AG60" i="33"/>
  <c r="L60" i="33"/>
  <c r="AD60" i="33"/>
  <c r="M60" i="33"/>
  <c r="Y60" i="33"/>
  <c r="AN60" i="33"/>
  <c r="AL60" i="33"/>
  <c r="AI60" i="33"/>
  <c r="R60" i="33"/>
  <c r="Q60" i="33"/>
  <c r="AO60" i="33"/>
  <c r="AC60" i="33"/>
  <c r="X60" i="33"/>
  <c r="H60" i="33"/>
  <c r="AK60" i="33"/>
  <c r="P60" i="33"/>
  <c r="AE60" i="33"/>
  <c r="AQ60" i="33"/>
  <c r="N60" i="33"/>
  <c r="AA60" i="33"/>
  <c r="AR60" i="33"/>
  <c r="AP60" i="33"/>
  <c r="V60" i="33"/>
  <c r="S60" i="33"/>
  <c r="AF60" i="33"/>
  <c r="J60" i="33"/>
  <c r="W60" i="33"/>
  <c r="AH60" i="33"/>
  <c r="G60" i="33"/>
  <c r="AK59" i="33"/>
  <c r="U59" i="33"/>
  <c r="E59" i="33"/>
  <c r="AF59" i="33"/>
  <c r="AE59" i="33"/>
  <c r="AA59" i="33"/>
  <c r="K59" i="33"/>
  <c r="AQ59" i="33"/>
  <c r="I59" i="33"/>
  <c r="X59" i="33"/>
  <c r="F59" i="33"/>
  <c r="AO59" i="33"/>
  <c r="AH59" i="33"/>
  <c r="R59" i="33"/>
  <c r="AR59" i="33"/>
  <c r="AG59" i="33"/>
  <c r="Q59" i="33"/>
  <c r="P59" i="33"/>
  <c r="AP59" i="33"/>
  <c r="J59" i="33"/>
  <c r="T59" i="33"/>
  <c r="O59" i="33"/>
  <c r="N59" i="33"/>
  <c r="AN59" i="33"/>
  <c r="AJ59" i="33"/>
  <c r="AD59" i="33"/>
  <c r="M59" i="33"/>
  <c r="AL59" i="33"/>
  <c r="H59" i="33"/>
  <c r="V59" i="33"/>
  <c r="S59" i="33"/>
  <c r="L59" i="33"/>
  <c r="AC59" i="33"/>
  <c r="Z59" i="33"/>
  <c r="G59" i="33"/>
  <c r="AB59" i="33"/>
  <c r="AM59" i="33"/>
  <c r="AI59" i="33"/>
  <c r="Y59" i="33"/>
  <c r="W59" i="33"/>
  <c r="S58" i="33"/>
  <c r="AH58" i="33"/>
  <c r="R58" i="33"/>
  <c r="N58" i="33"/>
  <c r="AC58" i="33"/>
  <c r="AO58" i="33"/>
  <c r="AA58" i="33"/>
  <c r="AJ58" i="33"/>
  <c r="T58" i="33"/>
  <c r="M58" i="33"/>
  <c r="AM58" i="33"/>
  <c r="AB58" i="33"/>
  <c r="L58" i="33"/>
  <c r="K58" i="33"/>
  <c r="Y58" i="33"/>
  <c r="AG58" i="33"/>
  <c r="Q58" i="33"/>
  <c r="AQ58" i="33"/>
  <c r="AE58" i="33"/>
  <c r="AD58" i="33"/>
  <c r="J58" i="33"/>
  <c r="AP58" i="33"/>
  <c r="V58" i="33"/>
  <c r="F58" i="33"/>
  <c r="Z58" i="33"/>
  <c r="I58" i="33"/>
  <c r="X58" i="33"/>
  <c r="H58" i="33"/>
  <c r="AN58" i="33"/>
  <c r="AL58" i="33"/>
  <c r="D58" i="33"/>
  <c r="AF58" i="33"/>
  <c r="P58" i="33"/>
  <c r="O58" i="33"/>
  <c r="U58" i="33"/>
  <c r="E58" i="33"/>
  <c r="AI58" i="33"/>
  <c r="AK58" i="33"/>
  <c r="W58" i="33"/>
  <c r="G58" i="33"/>
  <c r="CA97" i="33"/>
  <c r="BW97" i="33"/>
  <c r="BS97" i="33"/>
  <c r="BO97" i="33"/>
  <c r="BK97" i="33"/>
  <c r="BG97" i="33"/>
  <c r="BC97" i="33"/>
  <c r="AY97" i="33"/>
  <c r="AU97" i="33"/>
  <c r="AQ97" i="33"/>
  <c r="CD97" i="33"/>
  <c r="CD98" i="33" s="1"/>
  <c r="BY97" i="33"/>
  <c r="BT97" i="33"/>
  <c r="BN97" i="33"/>
  <c r="BI97" i="33"/>
  <c r="BD97" i="33"/>
  <c r="AX97" i="33"/>
  <c r="AS97" i="33"/>
  <c r="CC97" i="33"/>
  <c r="BV97" i="33"/>
  <c r="BP97" i="33"/>
  <c r="BH97" i="33"/>
  <c r="BA97" i="33"/>
  <c r="AT97" i="33"/>
  <c r="CB97" i="33"/>
  <c r="BR97" i="33"/>
  <c r="BJ97" i="33"/>
  <c r="AZ97" i="33"/>
  <c r="BZ97" i="33"/>
  <c r="BQ97" i="33"/>
  <c r="BF97" i="33"/>
  <c r="AW97" i="33"/>
  <c r="BX97" i="33"/>
  <c r="BM97" i="33"/>
  <c r="BE97" i="33"/>
  <c r="AV97" i="33"/>
  <c r="BU97" i="33"/>
  <c r="BL97" i="33"/>
  <c r="BB97" i="33"/>
  <c r="AR97" i="33"/>
  <c r="CA94" i="33"/>
  <c r="BW94" i="33"/>
  <c r="BS94" i="33"/>
  <c r="BO94" i="33"/>
  <c r="BK94" i="33"/>
  <c r="BG94" i="33"/>
  <c r="BC94" i="33"/>
  <c r="AY94" i="33"/>
  <c r="AU94" i="33"/>
  <c r="AQ94" i="33"/>
  <c r="BV94" i="33"/>
  <c r="BQ94" i="33"/>
  <c r="BL94" i="33"/>
  <c r="BF94" i="33"/>
  <c r="BA94" i="33"/>
  <c r="AV94" i="33"/>
  <c r="AP94" i="33"/>
  <c r="BU94" i="33"/>
  <c r="BN94" i="33"/>
  <c r="BH94" i="33"/>
  <c r="AZ94" i="33"/>
  <c r="AS94" i="33"/>
  <c r="BY94" i="33"/>
  <c r="BP94" i="33"/>
  <c r="BE94" i="33"/>
  <c r="AW94" i="33"/>
  <c r="AN94" i="33"/>
  <c r="BX94" i="33"/>
  <c r="BM94" i="33"/>
  <c r="BD94" i="33"/>
  <c r="AT94" i="33"/>
  <c r="BT94" i="33"/>
  <c r="BJ94" i="33"/>
  <c r="BB94" i="33"/>
  <c r="AR94" i="33"/>
  <c r="BZ94" i="33"/>
  <c r="AO94" i="33"/>
  <c r="BR94" i="33"/>
  <c r="BI94" i="33"/>
  <c r="AX94" i="33"/>
  <c r="BW91" i="33"/>
  <c r="BS91" i="33"/>
  <c r="BO91" i="33"/>
  <c r="BK91" i="33"/>
  <c r="BG91" i="33"/>
  <c r="BC91" i="33"/>
  <c r="AY91" i="33"/>
  <c r="AU91" i="33"/>
  <c r="AQ91" i="33"/>
  <c r="AM91" i="33"/>
  <c r="BT91" i="33"/>
  <c r="BN91" i="33"/>
  <c r="BI91" i="33"/>
  <c r="BD91" i="33"/>
  <c r="AX91" i="33"/>
  <c r="AS91" i="33"/>
  <c r="AN91" i="33"/>
  <c r="BU91" i="33"/>
  <c r="BM91" i="33"/>
  <c r="BF91" i="33"/>
  <c r="AZ91" i="33"/>
  <c r="AR91" i="33"/>
  <c r="AK91" i="33"/>
  <c r="BV91" i="33"/>
  <c r="BL91" i="33"/>
  <c r="BB91" i="33"/>
  <c r="AT91" i="33"/>
  <c r="BR91" i="33"/>
  <c r="BJ91" i="33"/>
  <c r="BA91" i="33"/>
  <c r="AP91" i="33"/>
  <c r="BQ91" i="33"/>
  <c r="BH91" i="33"/>
  <c r="AW91" i="33"/>
  <c r="AO91" i="33"/>
  <c r="AV91" i="33"/>
  <c r="BX91" i="33"/>
  <c r="AL91" i="33"/>
  <c r="BP91" i="33"/>
  <c r="BE91" i="33"/>
  <c r="BR88" i="33"/>
  <c r="BN88" i="33"/>
  <c r="BJ88" i="33"/>
  <c r="BF88" i="33"/>
  <c r="BB88" i="33"/>
  <c r="AX88" i="33"/>
  <c r="AT88" i="33"/>
  <c r="AP88" i="33"/>
  <c r="AL88" i="33"/>
  <c r="AH88" i="33"/>
  <c r="BQ88" i="33"/>
  <c r="BL88" i="33"/>
  <c r="BG88" i="33"/>
  <c r="BA88" i="33"/>
  <c r="AV88" i="33"/>
  <c r="AQ88" i="33"/>
  <c r="AK88" i="33"/>
  <c r="BT88" i="33"/>
  <c r="BM88" i="33"/>
  <c r="BE88" i="33"/>
  <c r="AY88" i="33"/>
  <c r="AR88" i="33"/>
  <c r="AJ88" i="33"/>
  <c r="BS88" i="33"/>
  <c r="BK88" i="33"/>
  <c r="BD88" i="33"/>
  <c r="AW88" i="33"/>
  <c r="AO88" i="33"/>
  <c r="AI88" i="33"/>
  <c r="BP88" i="33"/>
  <c r="BI88" i="33"/>
  <c r="BC88" i="33"/>
  <c r="AU88" i="33"/>
  <c r="AN88" i="33"/>
  <c r="BO88" i="33"/>
  <c r="AM88" i="33"/>
  <c r="BH88" i="33"/>
  <c r="AZ88" i="33"/>
  <c r="BU88" i="33"/>
  <c r="AS88" i="33"/>
  <c r="BN82" i="33"/>
  <c r="BJ82" i="33"/>
  <c r="BF82" i="33"/>
  <c r="BB82" i="33"/>
  <c r="AX82" i="33"/>
  <c r="AT82" i="33"/>
  <c r="AP82" i="33"/>
  <c r="AL82" i="33"/>
  <c r="AH82" i="33"/>
  <c r="AD82" i="33"/>
  <c r="BL82" i="33"/>
  <c r="BG82" i="33"/>
  <c r="BA82" i="33"/>
  <c r="AV82" i="33"/>
  <c r="AQ82" i="33"/>
  <c r="AK82" i="33"/>
  <c r="AF82" i="33"/>
  <c r="BK82" i="33"/>
  <c r="BD82" i="33"/>
  <c r="AW82" i="33"/>
  <c r="AO82" i="33"/>
  <c r="AI82" i="33"/>
  <c r="AB82" i="33"/>
  <c r="BI82" i="33"/>
  <c r="BC82" i="33"/>
  <c r="AU82" i="33"/>
  <c r="AN82" i="33"/>
  <c r="AG82" i="33"/>
  <c r="BO82" i="33"/>
  <c r="BH82" i="33"/>
  <c r="AZ82" i="33"/>
  <c r="AS82" i="33"/>
  <c r="AM82" i="33"/>
  <c r="AE82" i="33"/>
  <c r="AY82" i="33"/>
  <c r="AR82" i="33"/>
  <c r="BM82" i="33"/>
  <c r="AJ82" i="33"/>
  <c r="BE82" i="33"/>
  <c r="AC82" i="33"/>
  <c r="BW93" i="33"/>
  <c r="BS93" i="33"/>
  <c r="BO93" i="33"/>
  <c r="BK93" i="33"/>
  <c r="BG93" i="33"/>
  <c r="BC93" i="33"/>
  <c r="AY93" i="33"/>
  <c r="AU93" i="33"/>
  <c r="AQ93" i="33"/>
  <c r="AM93" i="33"/>
  <c r="BY93" i="33"/>
  <c r="BT93" i="33"/>
  <c r="BN93" i="33"/>
  <c r="BI93" i="33"/>
  <c r="BD93" i="33"/>
  <c r="AX93" i="33"/>
  <c r="AS93" i="33"/>
  <c r="AN93" i="33"/>
  <c r="BZ93" i="33"/>
  <c r="BR93" i="33"/>
  <c r="BL93" i="33"/>
  <c r="BE93" i="33"/>
  <c r="AW93" i="33"/>
  <c r="AP93" i="33"/>
  <c r="BQ93" i="33"/>
  <c r="BH93" i="33"/>
  <c r="AZ93" i="33"/>
  <c r="AO93" i="33"/>
  <c r="BX93" i="33"/>
  <c r="BP93" i="33"/>
  <c r="BF93" i="33"/>
  <c r="AV93" i="33"/>
  <c r="BV93" i="33"/>
  <c r="BM93" i="33"/>
  <c r="BB93" i="33"/>
  <c r="AT93" i="33"/>
  <c r="AR93" i="33"/>
  <c r="BU93" i="33"/>
  <c r="BJ93" i="33"/>
  <c r="BA93" i="33"/>
  <c r="AV64" i="33"/>
  <c r="AR64" i="33"/>
  <c r="AN64" i="33"/>
  <c r="AJ64" i="33"/>
  <c r="AF64" i="33"/>
  <c r="AB64" i="33"/>
  <c r="X64" i="33"/>
  <c r="T64" i="33"/>
  <c r="P64" i="33"/>
  <c r="L64" i="33"/>
  <c r="AW64" i="33"/>
  <c r="AQ64" i="33"/>
  <c r="AL64" i="33"/>
  <c r="AG64" i="33"/>
  <c r="AA64" i="33"/>
  <c r="V64" i="33"/>
  <c r="Q64" i="33"/>
  <c r="K64" i="33"/>
  <c r="AU64" i="33"/>
  <c r="AP64" i="33"/>
  <c r="AK64" i="33"/>
  <c r="AE64" i="33"/>
  <c r="Z64" i="33"/>
  <c r="U64" i="33"/>
  <c r="O64" i="33"/>
  <c r="J64" i="33"/>
  <c r="AT64" i="33"/>
  <c r="AI64" i="33"/>
  <c r="Y64" i="33"/>
  <c r="N64" i="33"/>
  <c r="AS64" i="33"/>
  <c r="AH64" i="33"/>
  <c r="W64" i="33"/>
  <c r="M64" i="33"/>
  <c r="AO64" i="33"/>
  <c r="AD64" i="33"/>
  <c r="S64" i="33"/>
  <c r="AM64" i="33"/>
  <c r="AC64" i="33"/>
  <c r="R64" i="33"/>
  <c r="BW90" i="33"/>
  <c r="BS90" i="33"/>
  <c r="BO90" i="33"/>
  <c r="BK90" i="33"/>
  <c r="BG90" i="33"/>
  <c r="BC90" i="33"/>
  <c r="AY90" i="33"/>
  <c r="AU90" i="33"/>
  <c r="AQ90" i="33"/>
  <c r="AM90" i="33"/>
  <c r="BV90" i="33"/>
  <c r="BQ90" i="33"/>
  <c r="BL90" i="33"/>
  <c r="BF90" i="33"/>
  <c r="BA90" i="33"/>
  <c r="AV90" i="33"/>
  <c r="AP90" i="33"/>
  <c r="AK90" i="33"/>
  <c r="BR90" i="33"/>
  <c r="BJ90" i="33"/>
  <c r="BD90" i="33"/>
  <c r="AW90" i="33"/>
  <c r="AO90" i="33"/>
  <c r="BN90" i="33"/>
  <c r="BE90" i="33"/>
  <c r="AT90" i="33"/>
  <c r="AL90" i="33"/>
  <c r="BU90" i="33"/>
  <c r="BM90" i="33"/>
  <c r="BB90" i="33"/>
  <c r="AS90" i="33"/>
  <c r="AJ90" i="33"/>
  <c r="BT90" i="33"/>
  <c r="BI90" i="33"/>
  <c r="AZ90" i="33"/>
  <c r="AR90" i="33"/>
  <c r="AX90" i="33"/>
  <c r="AN90" i="33"/>
  <c r="BP90" i="33"/>
  <c r="BH90" i="33"/>
  <c r="BN84" i="33"/>
  <c r="BJ84" i="33"/>
  <c r="BF84" i="33"/>
  <c r="BB84" i="33"/>
  <c r="AX84" i="33"/>
  <c r="AT84" i="33"/>
  <c r="AP84" i="33"/>
  <c r="AL84" i="33"/>
  <c r="AH84" i="33"/>
  <c r="AD84" i="33"/>
  <c r="BQ84" i="33"/>
  <c r="BL84" i="33"/>
  <c r="BG84" i="33"/>
  <c r="BA84" i="33"/>
  <c r="AV84" i="33"/>
  <c r="AQ84" i="33"/>
  <c r="AK84" i="33"/>
  <c r="AF84" i="33"/>
  <c r="BP84" i="33"/>
  <c r="BI84" i="33"/>
  <c r="BC84" i="33"/>
  <c r="AU84" i="33"/>
  <c r="AN84" i="33"/>
  <c r="AG84" i="33"/>
  <c r="BO84" i="33"/>
  <c r="BH84" i="33"/>
  <c r="AZ84" i="33"/>
  <c r="AS84" i="33"/>
  <c r="AM84" i="33"/>
  <c r="AE84" i="33"/>
  <c r="BM84" i="33"/>
  <c r="BE84" i="33"/>
  <c r="AY84" i="33"/>
  <c r="AR84" i="33"/>
  <c r="AJ84" i="33"/>
  <c r="BD84" i="33"/>
  <c r="AW84" i="33"/>
  <c r="AO84" i="33"/>
  <c r="BK84" i="33"/>
  <c r="AI84" i="33"/>
  <c r="BR85" i="33"/>
  <c r="BN85" i="33"/>
  <c r="BJ85" i="33"/>
  <c r="BF85" i="33"/>
  <c r="BB85" i="33"/>
  <c r="AX85" i="33"/>
  <c r="AT85" i="33"/>
  <c r="AP85" i="33"/>
  <c r="AL85" i="33"/>
  <c r="AH85" i="33"/>
  <c r="BO85" i="33"/>
  <c r="BI85" i="33"/>
  <c r="BD85" i="33"/>
  <c r="AY85" i="33"/>
  <c r="AS85" i="33"/>
  <c r="AN85" i="33"/>
  <c r="AI85" i="33"/>
  <c r="BL85" i="33"/>
  <c r="BE85" i="33"/>
  <c r="AW85" i="33"/>
  <c r="AQ85" i="33"/>
  <c r="AJ85" i="33"/>
  <c r="BQ85" i="33"/>
  <c r="BK85" i="33"/>
  <c r="BC85" i="33"/>
  <c r="AV85" i="33"/>
  <c r="AO85" i="33"/>
  <c r="AG85" i="33"/>
  <c r="BP85" i="33"/>
  <c r="BH85" i="33"/>
  <c r="BA85" i="33"/>
  <c r="AU85" i="33"/>
  <c r="AM85" i="33"/>
  <c r="AF85" i="33"/>
  <c r="AR85" i="33"/>
  <c r="BM85" i="33"/>
  <c r="AK85" i="33"/>
  <c r="BG85" i="33"/>
  <c r="AE85" i="33"/>
  <c r="AZ85" i="33"/>
  <c r="BR87" i="33"/>
  <c r="BN87" i="33"/>
  <c r="BJ87" i="33"/>
  <c r="BF87" i="33"/>
  <c r="BB87" i="33"/>
  <c r="AX87" i="33"/>
  <c r="AT87" i="33"/>
  <c r="AP87" i="33"/>
  <c r="AL87" i="33"/>
  <c r="AH87" i="33"/>
  <c r="BT87" i="33"/>
  <c r="BO87" i="33"/>
  <c r="BI87" i="33"/>
  <c r="BD87" i="33"/>
  <c r="AY87" i="33"/>
  <c r="AS87" i="33"/>
  <c r="AN87" i="33"/>
  <c r="AI87" i="33"/>
  <c r="BQ87" i="33"/>
  <c r="BK87" i="33"/>
  <c r="BC87" i="33"/>
  <c r="AV87" i="33"/>
  <c r="AO87" i="33"/>
  <c r="AG87" i="33"/>
  <c r="BP87" i="33"/>
  <c r="BH87" i="33"/>
  <c r="BA87" i="33"/>
  <c r="AU87" i="33"/>
  <c r="AM87" i="33"/>
  <c r="BM87" i="33"/>
  <c r="BG87" i="33"/>
  <c r="AZ87" i="33"/>
  <c r="AR87" i="33"/>
  <c r="AK87" i="33"/>
  <c r="AW87" i="33"/>
  <c r="BS87" i="33"/>
  <c r="AQ87" i="33"/>
  <c r="BL87" i="33"/>
  <c r="AJ87" i="33"/>
  <c r="BE87" i="33"/>
  <c r="CA96" i="33"/>
  <c r="BW96" i="33"/>
  <c r="BS96" i="33"/>
  <c r="BO96" i="33"/>
  <c r="BK96" i="33"/>
  <c r="BG96" i="33"/>
  <c r="BC96" i="33"/>
  <c r="AY96" i="33"/>
  <c r="AU96" i="33"/>
  <c r="AQ96" i="33"/>
  <c r="CB96" i="33"/>
  <c r="BV96" i="33"/>
  <c r="BQ96" i="33"/>
  <c r="BL96" i="33"/>
  <c r="BF96" i="33"/>
  <c r="BA96" i="33"/>
  <c r="AV96" i="33"/>
  <c r="AP96" i="33"/>
  <c r="BZ96" i="33"/>
  <c r="BT96" i="33"/>
  <c r="BM96" i="33"/>
  <c r="BE96" i="33"/>
  <c r="AX96" i="33"/>
  <c r="AR96" i="33"/>
  <c r="BU96" i="33"/>
  <c r="BJ96" i="33"/>
  <c r="BB96" i="33"/>
  <c r="AS96" i="33"/>
  <c r="CC96" i="33"/>
  <c r="BR96" i="33"/>
  <c r="BI96" i="33"/>
  <c r="AZ96" i="33"/>
  <c r="BY96" i="33"/>
  <c r="BP96" i="33"/>
  <c r="BH96" i="33"/>
  <c r="AW96" i="33"/>
  <c r="BX96" i="33"/>
  <c r="BN96" i="33"/>
  <c r="BD96" i="33"/>
  <c r="AT96" i="33"/>
  <c r="AV63" i="33"/>
  <c r="AR63" i="33"/>
  <c r="AN63" i="33"/>
  <c r="AJ63" i="33"/>
  <c r="AF63" i="33"/>
  <c r="AB63" i="33"/>
  <c r="X63" i="33"/>
  <c r="T63" i="33"/>
  <c r="P63" i="33"/>
  <c r="L63" i="33"/>
  <c r="AT63" i="33"/>
  <c r="AO63" i="33"/>
  <c r="AI63" i="33"/>
  <c r="AD63" i="33"/>
  <c r="Y63" i="33"/>
  <c r="S63" i="33"/>
  <c r="N63" i="33"/>
  <c r="I63" i="33"/>
  <c r="AS63" i="33"/>
  <c r="AM63" i="33"/>
  <c r="AH63" i="33"/>
  <c r="AC63" i="33"/>
  <c r="W63" i="33"/>
  <c r="R63" i="33"/>
  <c r="M63" i="33"/>
  <c r="AQ63" i="33"/>
  <c r="AG63" i="33"/>
  <c r="V63" i="33"/>
  <c r="K63" i="33"/>
  <c r="AP63" i="33"/>
  <c r="AE63" i="33"/>
  <c r="U63" i="33"/>
  <c r="J63" i="33"/>
  <c r="AL63" i="33"/>
  <c r="AA63" i="33"/>
  <c r="Q63" i="33"/>
  <c r="AU63" i="33"/>
  <c r="AK63" i="33"/>
  <c r="Z63" i="33"/>
  <c r="O63" i="33"/>
  <c r="BD72" i="33"/>
  <c r="AZ72" i="33"/>
  <c r="AV72" i="33"/>
  <c r="AR72" i="33"/>
  <c r="AN72" i="33"/>
  <c r="AJ72" i="33"/>
  <c r="AF72" i="33"/>
  <c r="AB72" i="33"/>
  <c r="X72" i="33"/>
  <c r="T72" i="33"/>
  <c r="BB72" i="33"/>
  <c r="AW72" i="33"/>
  <c r="AQ72" i="33"/>
  <c r="AL72" i="33"/>
  <c r="AG72" i="33"/>
  <c r="AA72" i="33"/>
  <c r="V72" i="33"/>
  <c r="BA72" i="33"/>
  <c r="AU72" i="33"/>
  <c r="AP72" i="33"/>
  <c r="AK72" i="33"/>
  <c r="AE72" i="33"/>
  <c r="Z72" i="33"/>
  <c r="U72" i="33"/>
  <c r="BE72" i="33"/>
  <c r="AY72" i="33"/>
  <c r="AT72" i="33"/>
  <c r="AO72" i="33"/>
  <c r="AI72" i="33"/>
  <c r="AD72" i="33"/>
  <c r="Y72" i="33"/>
  <c r="S72" i="33"/>
  <c r="BC72" i="33"/>
  <c r="AH72" i="33"/>
  <c r="AX72" i="33"/>
  <c r="AC72" i="33"/>
  <c r="AS72" i="33"/>
  <c r="W72" i="33"/>
  <c r="AM72" i="33"/>
  <c r="R72" i="33"/>
  <c r="U24" i="33"/>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CP41" i="31"/>
  <c r="CQ19" i="31"/>
  <c r="CQ21" i="31" s="1"/>
  <c r="CN41" i="30"/>
  <c r="CO19" i="30"/>
  <c r="CO21" i="30" s="1"/>
  <c r="CP10" i="30"/>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CS19" i="31" l="1"/>
  <c r="CS21" i="31" s="1"/>
  <c r="CS12" i="31"/>
  <c r="CT10" i="31"/>
  <c r="CR15" i="31"/>
  <c r="CR30" i="31" s="1"/>
  <c r="CR25" i="31"/>
  <c r="CR26" i="31" s="1"/>
  <c r="CR27" i="31" s="1"/>
  <c r="CR31" i="31" s="1"/>
  <c r="CS37" i="31"/>
  <c r="CR41" i="31"/>
  <c r="CW20" i="29"/>
  <c r="CS20" i="29"/>
  <c r="CV20" i="29"/>
  <c r="CU20" i="29"/>
  <c r="CT20" i="29"/>
  <c r="CX20" i="29"/>
  <c r="CR20" i="29"/>
  <c r="CZ33" i="33"/>
  <c r="CZ32" i="33"/>
  <c r="CZ35" i="33"/>
  <c r="CC98" i="33"/>
  <c r="CZ58" i="33"/>
  <c r="CZ59" i="33"/>
  <c r="CZ60" i="33"/>
  <c r="AL61" i="33"/>
  <c r="AI61" i="33"/>
  <c r="S61" i="33"/>
  <c r="R61" i="33"/>
  <c r="AF61" i="33"/>
  <c r="AE61" i="33"/>
  <c r="O61" i="33"/>
  <c r="N61" i="33"/>
  <c r="AN61" i="33"/>
  <c r="Z61" i="33"/>
  <c r="I61" i="33"/>
  <c r="X61" i="33"/>
  <c r="AO61" i="33"/>
  <c r="U61" i="33"/>
  <c r="AG61" i="33"/>
  <c r="Q61" i="33"/>
  <c r="P61" i="33"/>
  <c r="AC61" i="33"/>
  <c r="W61" i="33"/>
  <c r="AK61" i="33"/>
  <c r="AD61" i="33"/>
  <c r="L61" i="33"/>
  <c r="AA61" i="33"/>
  <c r="K61" i="33"/>
  <c r="J61" i="33"/>
  <c r="H61" i="33"/>
  <c r="V61" i="33"/>
  <c r="G61" i="33"/>
  <c r="AR61" i="33"/>
  <c r="AB61" i="33"/>
  <c r="AM61" i="33"/>
  <c r="T61" i="33"/>
  <c r="AP61" i="33"/>
  <c r="Y61" i="33"/>
  <c r="AT61" i="33"/>
  <c r="AS61" i="33"/>
  <c r="AJ61" i="33"/>
  <c r="AH61" i="33"/>
  <c r="M61" i="33"/>
  <c r="AQ61" i="33"/>
  <c r="AN62" i="33"/>
  <c r="AK62" i="33"/>
  <c r="U62" i="33"/>
  <c r="H62" i="33"/>
  <c r="AU62" i="33"/>
  <c r="AI62" i="33"/>
  <c r="AQ62" i="33"/>
  <c r="AF62" i="33"/>
  <c r="AC62" i="33"/>
  <c r="Z62" i="33"/>
  <c r="Y62" i="33"/>
  <c r="X62" i="33"/>
  <c r="AM62" i="33"/>
  <c r="AL62" i="33"/>
  <c r="S62" i="33"/>
  <c r="AG62" i="33"/>
  <c r="P62" i="33"/>
  <c r="AE62" i="33"/>
  <c r="N62" i="33"/>
  <c r="T62" i="33"/>
  <c r="AO62" i="33"/>
  <c r="AR62" i="33"/>
  <c r="V62" i="33"/>
  <c r="AJ62" i="33"/>
  <c r="AH62" i="33"/>
  <c r="AT62" i="33"/>
  <c r="I62" i="33"/>
  <c r="W62" i="33"/>
  <c r="AD62" i="33"/>
  <c r="M62" i="33"/>
  <c r="AB62" i="33"/>
  <c r="L62" i="33"/>
  <c r="AA62" i="33"/>
  <c r="K62" i="33"/>
  <c r="J62" i="33"/>
  <c r="AP62" i="33"/>
  <c r="R62" i="33"/>
  <c r="Q62" i="33"/>
  <c r="O62" i="33"/>
  <c r="AS62" i="33"/>
  <c r="CZ72" i="33"/>
  <c r="CZ90" i="33"/>
  <c r="BH78" i="33"/>
  <c r="BD78" i="33"/>
  <c r="AZ78" i="33"/>
  <c r="AV78" i="33"/>
  <c r="AR78" i="33"/>
  <c r="AN78" i="33"/>
  <c r="AJ78" i="33"/>
  <c r="AF78" i="33"/>
  <c r="AB78" i="33"/>
  <c r="X78" i="33"/>
  <c r="BG78" i="33"/>
  <c r="BB78" i="33"/>
  <c r="AW78" i="33"/>
  <c r="AQ78" i="33"/>
  <c r="AL78" i="33"/>
  <c r="AG78" i="33"/>
  <c r="AA78" i="33"/>
  <c r="BK78" i="33"/>
  <c r="BF78" i="33"/>
  <c r="BA78" i="33"/>
  <c r="AU78" i="33"/>
  <c r="AP78" i="33"/>
  <c r="AK78" i="33"/>
  <c r="AE78" i="33"/>
  <c r="Z78" i="33"/>
  <c r="BJ78" i="33"/>
  <c r="BE78" i="33"/>
  <c r="AY78" i="33"/>
  <c r="AT78" i="33"/>
  <c r="AO78" i="33"/>
  <c r="AI78" i="33"/>
  <c r="AD78" i="33"/>
  <c r="Y78" i="33"/>
  <c r="AX78" i="33"/>
  <c r="AC78" i="33"/>
  <c r="AS78" i="33"/>
  <c r="BI78" i="33"/>
  <c r="AM78" i="33"/>
  <c r="BC78" i="33"/>
  <c r="AH78" i="33"/>
  <c r="CZ91" i="33"/>
  <c r="CZ94" i="33"/>
  <c r="BJ79" i="33"/>
  <c r="BF79" i="33"/>
  <c r="BB79" i="33"/>
  <c r="AX79" i="33"/>
  <c r="AT79" i="33"/>
  <c r="AP79" i="33"/>
  <c r="BI79" i="33"/>
  <c r="BD79" i="33"/>
  <c r="AY79" i="33"/>
  <c r="AS79" i="33"/>
  <c r="AN79" i="33"/>
  <c r="AJ79" i="33"/>
  <c r="AF79" i="33"/>
  <c r="AB79" i="33"/>
  <c r="BK79" i="33"/>
  <c r="BC79" i="33"/>
  <c r="AV79" i="33"/>
  <c r="AO79" i="33"/>
  <c r="AI79" i="33"/>
  <c r="AD79" i="33"/>
  <c r="Y79" i="33"/>
  <c r="BH79" i="33"/>
  <c r="BA79" i="33"/>
  <c r="AU79" i="33"/>
  <c r="AM79" i="33"/>
  <c r="AH79" i="33"/>
  <c r="AC79" i="33"/>
  <c r="BG79" i="33"/>
  <c r="AZ79" i="33"/>
  <c r="AR79" i="33"/>
  <c r="AL79" i="33"/>
  <c r="AG79" i="33"/>
  <c r="AA79" i="33"/>
  <c r="BE79" i="33"/>
  <c r="AE79" i="33"/>
  <c r="AW79" i="33"/>
  <c r="Z79" i="33"/>
  <c r="AQ79" i="33"/>
  <c r="BL79" i="33"/>
  <c r="AK79" i="33"/>
  <c r="AZ70" i="33"/>
  <c r="AV70" i="33"/>
  <c r="AR70" i="33"/>
  <c r="AN70" i="33"/>
  <c r="AJ70" i="33"/>
  <c r="AF70" i="33"/>
  <c r="AB70" i="33"/>
  <c r="X70" i="33"/>
  <c r="T70" i="33"/>
  <c r="P70" i="33"/>
  <c r="BB70" i="33"/>
  <c r="AW70" i="33"/>
  <c r="AQ70" i="33"/>
  <c r="AL70" i="33"/>
  <c r="AG70" i="33"/>
  <c r="AA70" i="33"/>
  <c r="V70" i="33"/>
  <c r="Q70" i="33"/>
  <c r="BA70" i="33"/>
  <c r="AU70" i="33"/>
  <c r="AP70" i="33"/>
  <c r="AK70" i="33"/>
  <c r="AE70" i="33"/>
  <c r="Z70" i="33"/>
  <c r="U70" i="33"/>
  <c r="AY70" i="33"/>
  <c r="AO70" i="33"/>
  <c r="AD70" i="33"/>
  <c r="S70" i="33"/>
  <c r="AX70" i="33"/>
  <c r="AM70" i="33"/>
  <c r="AC70" i="33"/>
  <c r="R70" i="33"/>
  <c r="AT70" i="33"/>
  <c r="AI70" i="33"/>
  <c r="Y70" i="33"/>
  <c r="BC70" i="33"/>
  <c r="AS70" i="33"/>
  <c r="AH70" i="33"/>
  <c r="W70" i="33"/>
  <c r="CZ63" i="33"/>
  <c r="CZ96" i="33"/>
  <c r="CZ84" i="33"/>
  <c r="CZ64" i="33"/>
  <c r="CZ93" i="33"/>
  <c r="CZ88" i="33"/>
  <c r="CZ97" i="33"/>
  <c r="CZ87" i="33"/>
  <c r="AV65" i="33"/>
  <c r="AR65" i="33"/>
  <c r="AN65" i="33"/>
  <c r="AJ65" i="33"/>
  <c r="AF65" i="33"/>
  <c r="AB65" i="33"/>
  <c r="X65" i="33"/>
  <c r="T65" i="33"/>
  <c r="P65" i="33"/>
  <c r="L65" i="33"/>
  <c r="AT65" i="33"/>
  <c r="AO65" i="33"/>
  <c r="AI65" i="33"/>
  <c r="AD65" i="33"/>
  <c r="Y65" i="33"/>
  <c r="S65" i="33"/>
  <c r="N65" i="33"/>
  <c r="AX65" i="33"/>
  <c r="AS65" i="33"/>
  <c r="AM65" i="33"/>
  <c r="AH65" i="33"/>
  <c r="AC65" i="33"/>
  <c r="W65" i="33"/>
  <c r="R65" i="33"/>
  <c r="M65" i="33"/>
  <c r="AW65" i="33"/>
  <c r="AL65" i="33"/>
  <c r="AA65" i="33"/>
  <c r="Q65" i="33"/>
  <c r="AU65" i="33"/>
  <c r="AK65" i="33"/>
  <c r="Z65" i="33"/>
  <c r="O65" i="33"/>
  <c r="AQ65" i="33"/>
  <c r="AG65" i="33"/>
  <c r="V65" i="33"/>
  <c r="K65" i="33"/>
  <c r="AP65" i="33"/>
  <c r="AE65" i="33"/>
  <c r="U65" i="33"/>
  <c r="AV66" i="33"/>
  <c r="AR66" i="33"/>
  <c r="AN66" i="33"/>
  <c r="AJ66" i="33"/>
  <c r="AF66" i="33"/>
  <c r="AB66" i="33"/>
  <c r="X66" i="33"/>
  <c r="T66" i="33"/>
  <c r="P66" i="33"/>
  <c r="L66" i="33"/>
  <c r="AW66" i="33"/>
  <c r="AQ66" i="33"/>
  <c r="AL66" i="33"/>
  <c r="AG66" i="33"/>
  <c r="AA66" i="33"/>
  <c r="V66" i="33"/>
  <c r="Q66" i="33"/>
  <c r="AU66" i="33"/>
  <c r="AP66" i="33"/>
  <c r="AK66" i="33"/>
  <c r="AE66" i="33"/>
  <c r="Z66" i="33"/>
  <c r="U66" i="33"/>
  <c r="O66" i="33"/>
  <c r="AY66" i="33"/>
  <c r="AO66" i="33"/>
  <c r="AD66" i="33"/>
  <c r="S66" i="33"/>
  <c r="AX66" i="33"/>
  <c r="AM66" i="33"/>
  <c r="AC66" i="33"/>
  <c r="R66" i="33"/>
  <c r="AT66" i="33"/>
  <c r="AI66" i="33"/>
  <c r="Y66" i="33"/>
  <c r="N66" i="33"/>
  <c r="AS66" i="33"/>
  <c r="AH66" i="33"/>
  <c r="W66" i="33"/>
  <c r="M66" i="33"/>
  <c r="BD73" i="33"/>
  <c r="AZ73" i="33"/>
  <c r="AV73" i="33"/>
  <c r="AR73" i="33"/>
  <c r="AN73" i="33"/>
  <c r="AJ73" i="33"/>
  <c r="AF73" i="33"/>
  <c r="AB73" i="33"/>
  <c r="X73" i="33"/>
  <c r="T73" i="33"/>
  <c r="BE73" i="33"/>
  <c r="AY73" i="33"/>
  <c r="AT73" i="33"/>
  <c r="AO73" i="33"/>
  <c r="AI73" i="33"/>
  <c r="AD73" i="33"/>
  <c r="Y73" i="33"/>
  <c r="S73" i="33"/>
  <c r="BC73" i="33"/>
  <c r="AX73" i="33"/>
  <c r="AS73" i="33"/>
  <c r="AM73" i="33"/>
  <c r="AH73" i="33"/>
  <c r="AC73" i="33"/>
  <c r="W73" i="33"/>
  <c r="BB73" i="33"/>
  <c r="AW73" i="33"/>
  <c r="AQ73" i="33"/>
  <c r="AL73" i="33"/>
  <c r="AG73" i="33"/>
  <c r="AA73" i="33"/>
  <c r="V73" i="33"/>
  <c r="BF73" i="33"/>
  <c r="AK73" i="33"/>
  <c r="BA73" i="33"/>
  <c r="AE73" i="33"/>
  <c r="AU73" i="33"/>
  <c r="Z73" i="33"/>
  <c r="AP73" i="33"/>
  <c r="U73" i="33"/>
  <c r="CZ85" i="33"/>
  <c r="CZ82" i="33"/>
  <c r="BN81" i="33"/>
  <c r="BJ81" i="33"/>
  <c r="BF81" i="33"/>
  <c r="BB81" i="33"/>
  <c r="AX81" i="33"/>
  <c r="AT81" i="33"/>
  <c r="AP81" i="33"/>
  <c r="AL81" i="33"/>
  <c r="AH81" i="33"/>
  <c r="AD81" i="33"/>
  <c r="BI81" i="33"/>
  <c r="BD81" i="33"/>
  <c r="AY81" i="33"/>
  <c r="AS81" i="33"/>
  <c r="AN81" i="33"/>
  <c r="AI81" i="33"/>
  <c r="AC81" i="33"/>
  <c r="BH81" i="33"/>
  <c r="BA81" i="33"/>
  <c r="AU81" i="33"/>
  <c r="AM81" i="33"/>
  <c r="AF81" i="33"/>
  <c r="BM81" i="33"/>
  <c r="BG81" i="33"/>
  <c r="AZ81" i="33"/>
  <c r="AR81" i="33"/>
  <c r="AK81" i="33"/>
  <c r="AE81" i="33"/>
  <c r="BL81" i="33"/>
  <c r="BE81" i="33"/>
  <c r="AW81" i="33"/>
  <c r="AQ81" i="33"/>
  <c r="AJ81" i="33"/>
  <c r="AB81" i="33"/>
  <c r="BK81" i="33"/>
  <c r="AG81" i="33"/>
  <c r="BC81" i="33"/>
  <c r="AA81" i="33"/>
  <c r="AV81" i="33"/>
  <c r="AO81" i="33"/>
  <c r="BH75" i="33"/>
  <c r="BD75" i="33"/>
  <c r="AZ75" i="33"/>
  <c r="AV75" i="33"/>
  <c r="AR75" i="33"/>
  <c r="AN75" i="33"/>
  <c r="AJ75" i="33"/>
  <c r="AF75" i="33"/>
  <c r="AB75" i="33"/>
  <c r="X75" i="33"/>
  <c r="BE75" i="33"/>
  <c r="AY75" i="33"/>
  <c r="AT75" i="33"/>
  <c r="AO75" i="33"/>
  <c r="AI75" i="33"/>
  <c r="AD75" i="33"/>
  <c r="Y75" i="33"/>
  <c r="BC75" i="33"/>
  <c r="AX75" i="33"/>
  <c r="AS75" i="33"/>
  <c r="AM75" i="33"/>
  <c r="AH75" i="33"/>
  <c r="AC75" i="33"/>
  <c r="W75" i="33"/>
  <c r="BG75" i="33"/>
  <c r="BB75" i="33"/>
  <c r="AW75" i="33"/>
  <c r="AQ75" i="33"/>
  <c r="AL75" i="33"/>
  <c r="AG75" i="33"/>
  <c r="AA75" i="33"/>
  <c r="V75" i="33"/>
  <c r="AP75" i="33"/>
  <c r="U75" i="33"/>
  <c r="BF75" i="33"/>
  <c r="AK75" i="33"/>
  <c r="BA75" i="33"/>
  <c r="AE75" i="33"/>
  <c r="AU75" i="33"/>
  <c r="Z75" i="33"/>
  <c r="I53" i="33"/>
  <c r="H20" i="29" s="1"/>
  <c r="CZ24" i="33"/>
  <c r="G53" i="33"/>
  <c r="F20" i="29" s="1"/>
  <c r="F32" i="29" s="1"/>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K20" i="29" s="1"/>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Q41" i="31"/>
  <c r="CP19" i="30"/>
  <c r="CP21" i="30" s="1"/>
  <c r="CQ10" i="30"/>
  <c r="CR10" i="30" s="1"/>
  <c r="CO41" i="30"/>
  <c r="CQ20" i="29"/>
  <c r="CP20" i="29"/>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F53" i="33"/>
  <c r="E20" i="29" s="1"/>
  <c r="E32" i="29" s="1"/>
  <c r="CZ12" i="33"/>
  <c r="K53" i="33"/>
  <c r="J20" i="29" s="1"/>
  <c r="CZ15" i="33"/>
  <c r="CZ16" i="33"/>
  <c r="C10" i="29"/>
  <c r="D10" i="29" s="1"/>
  <c r="C20" i="29"/>
  <c r="C32" i="29" s="1"/>
  <c r="G20" i="29"/>
  <c r="I20" i="29"/>
  <c r="D20" i="29"/>
  <c r="D32" i="29" s="1"/>
  <c r="CR33" i="31" l="1"/>
  <c r="CT19" i="31"/>
  <c r="CT21" i="31" s="1"/>
  <c r="CT12" i="31"/>
  <c r="CT37" i="31" s="1"/>
  <c r="CU10" i="31"/>
  <c r="CS42" i="31"/>
  <c r="CS38" i="31"/>
  <c r="CS25" i="31"/>
  <c r="CS26" i="31" s="1"/>
  <c r="CS27" i="31" s="1"/>
  <c r="CS31" i="31" s="1"/>
  <c r="CS15" i="31"/>
  <c r="CS30" i="31" s="1"/>
  <c r="CS41" i="31"/>
  <c r="CR19" i="30"/>
  <c r="CR21" i="30" s="1"/>
  <c r="CR12" i="30"/>
  <c r="CS10" i="30"/>
  <c r="CZ62" i="33"/>
  <c r="CZ61" i="33"/>
  <c r="CZ65" i="33"/>
  <c r="CZ73" i="33"/>
  <c r="CZ66" i="33"/>
  <c r="CZ70" i="33"/>
  <c r="AZ68" i="33"/>
  <c r="AV68" i="33"/>
  <c r="AR68" i="33"/>
  <c r="AN68" i="33"/>
  <c r="AJ68" i="33"/>
  <c r="AF68" i="33"/>
  <c r="AB68" i="33"/>
  <c r="X68" i="33"/>
  <c r="T68" i="33"/>
  <c r="P68" i="33"/>
  <c r="AW68" i="33"/>
  <c r="AQ68" i="33"/>
  <c r="AL68" i="33"/>
  <c r="AG68" i="33"/>
  <c r="AA68" i="33"/>
  <c r="V68" i="33"/>
  <c r="Q68" i="33"/>
  <c r="BA68" i="33"/>
  <c r="AU68" i="33"/>
  <c r="AP68" i="33"/>
  <c r="AK68" i="33"/>
  <c r="AE68" i="33"/>
  <c r="Z68" i="33"/>
  <c r="U68" i="33"/>
  <c r="O68" i="33"/>
  <c r="AT68" i="33"/>
  <c r="AI68" i="33"/>
  <c r="Y68" i="33"/>
  <c r="N68" i="33"/>
  <c r="AS68" i="33"/>
  <c r="AH68" i="33"/>
  <c r="W68" i="33"/>
  <c r="AY68" i="33"/>
  <c r="AO68" i="33"/>
  <c r="AD68" i="33"/>
  <c r="S68" i="33"/>
  <c r="AX68" i="33"/>
  <c r="AM68" i="33"/>
  <c r="AC68" i="33"/>
  <c r="R68" i="33"/>
  <c r="CZ79" i="33"/>
  <c r="CZ75" i="33"/>
  <c r="CZ81" i="33"/>
  <c r="CZ78" i="33"/>
  <c r="CK26" i="18"/>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N20" i="29" s="1"/>
  <c r="BF21" i="33"/>
  <c r="AQ21" i="33"/>
  <c r="AO21" i="33"/>
  <c r="AC21" i="33"/>
  <c r="BH21" i="33"/>
  <c r="AM21" i="33"/>
  <c r="AS21" i="33"/>
  <c r="BK21" i="33"/>
  <c r="AN21" i="33"/>
  <c r="AP21" i="33"/>
  <c r="AL21" i="33"/>
  <c r="AB21" i="33"/>
  <c r="Z21" i="33"/>
  <c r="N21" i="33"/>
  <c r="N53" i="33" s="1"/>
  <c r="M20" i="29"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L20" i="29" s="1"/>
  <c r="P21" i="33"/>
  <c r="AT21" i="33"/>
  <c r="C67" i="33"/>
  <c r="BP21" i="33"/>
  <c r="CP41" i="30"/>
  <c r="CQ19" i="30"/>
  <c r="CQ21" i="30" s="1"/>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E98" i="33"/>
  <c r="D19" i="29"/>
  <c r="D21" i="29" s="1"/>
  <c r="E10" i="29"/>
  <c r="E19" i="29" s="1"/>
  <c r="C19" i="29"/>
  <c r="C21" i="29" s="1"/>
  <c r="CT41" i="31" l="1"/>
  <c r="CS33" i="31"/>
  <c r="CS43" i="31"/>
  <c r="CS44" i="31" s="1"/>
  <c r="CS46" i="31" s="1"/>
  <c r="CU19" i="31"/>
  <c r="CU21" i="31" s="1"/>
  <c r="CU12" i="31"/>
  <c r="CU37" i="31" s="1"/>
  <c r="CV10" i="31"/>
  <c r="CT42" i="31"/>
  <c r="CT38" i="31"/>
  <c r="CT15" i="31"/>
  <c r="CT30" i="31" s="1"/>
  <c r="CT25" i="31"/>
  <c r="CT26" i="31" s="1"/>
  <c r="CS19" i="30"/>
  <c r="CS21" i="30" s="1"/>
  <c r="CS12" i="30"/>
  <c r="CS37" i="30" s="1"/>
  <c r="CT10" i="30"/>
  <c r="CR15" i="30"/>
  <c r="CR30" i="30" s="1"/>
  <c r="CR25" i="30"/>
  <c r="CR26" i="30" s="1"/>
  <c r="CR27" i="30" s="1"/>
  <c r="CR31" i="30" s="1"/>
  <c r="CR41" i="30"/>
  <c r="E12" i="31"/>
  <c r="E15" i="31" s="1"/>
  <c r="E30" i="31" s="1"/>
  <c r="F12" i="31"/>
  <c r="F15" i="31" s="1"/>
  <c r="F30" i="31" s="1"/>
  <c r="D12" i="31"/>
  <c r="D15" i="31" s="1"/>
  <c r="D30" i="31" s="1"/>
  <c r="C12" i="30"/>
  <c r="C37" i="30" s="1"/>
  <c r="C12" i="31"/>
  <c r="F12" i="30"/>
  <c r="D12" i="30"/>
  <c r="E12" i="30"/>
  <c r="C11" i="29"/>
  <c r="C12" i="29" s="1"/>
  <c r="AZ69" i="33"/>
  <c r="AV69" i="33"/>
  <c r="AR69" i="33"/>
  <c r="AN69" i="33"/>
  <c r="AJ69" i="33"/>
  <c r="AF69" i="33"/>
  <c r="AB69" i="33"/>
  <c r="X69" i="33"/>
  <c r="T69" i="33"/>
  <c r="P69" i="33"/>
  <c r="AY69" i="33"/>
  <c r="AT69" i="33"/>
  <c r="AO69" i="33"/>
  <c r="AI69" i="33"/>
  <c r="AD69" i="33"/>
  <c r="Y69" i="33"/>
  <c r="S69" i="33"/>
  <c r="AX69" i="33"/>
  <c r="AS69" i="33"/>
  <c r="AM69" i="33"/>
  <c r="AH69" i="33"/>
  <c r="AC69" i="33"/>
  <c r="W69" i="33"/>
  <c r="R69" i="33"/>
  <c r="AW69" i="33"/>
  <c r="AL69" i="33"/>
  <c r="AA69" i="33"/>
  <c r="Q69" i="33"/>
  <c r="AU69" i="33"/>
  <c r="AK69" i="33"/>
  <c r="Z69" i="33"/>
  <c r="O69" i="33"/>
  <c r="BB69" i="33"/>
  <c r="AQ69" i="33"/>
  <c r="AG69" i="33"/>
  <c r="V69" i="33"/>
  <c r="BA69" i="33"/>
  <c r="AP69" i="33"/>
  <c r="AE69" i="33"/>
  <c r="U69" i="33"/>
  <c r="CZ68" i="33"/>
  <c r="BD71" i="33"/>
  <c r="AZ71" i="33"/>
  <c r="AV71" i="33"/>
  <c r="AR71" i="33"/>
  <c r="AN71" i="33"/>
  <c r="AJ71" i="33"/>
  <c r="AF71" i="33"/>
  <c r="AB71" i="33"/>
  <c r="X71" i="33"/>
  <c r="T71" i="33"/>
  <c r="AY71" i="33"/>
  <c r="AT71" i="33"/>
  <c r="AO71" i="33"/>
  <c r="AI71" i="33"/>
  <c r="AD71" i="33"/>
  <c r="Y71" i="33"/>
  <c r="S71" i="33"/>
  <c r="BC71" i="33"/>
  <c r="AX71" i="33"/>
  <c r="AS71" i="33"/>
  <c r="AM71" i="33"/>
  <c r="AH71" i="33"/>
  <c r="AC71" i="33"/>
  <c r="W71" i="33"/>
  <c r="R71" i="33"/>
  <c r="BB71" i="33"/>
  <c r="AW71" i="33"/>
  <c r="AQ71" i="33"/>
  <c r="AL71" i="33"/>
  <c r="AG71" i="33"/>
  <c r="AA71" i="33"/>
  <c r="V71" i="33"/>
  <c r="Q71" i="33"/>
  <c r="BA71" i="33"/>
  <c r="AE71" i="33"/>
  <c r="AU71" i="33"/>
  <c r="Z71" i="33"/>
  <c r="AP71" i="33"/>
  <c r="U71" i="33"/>
  <c r="AK71" i="33"/>
  <c r="AZ67" i="33"/>
  <c r="AV67" i="33"/>
  <c r="AR67" i="33"/>
  <c r="AN67" i="33"/>
  <c r="AJ67" i="33"/>
  <c r="AF67" i="33"/>
  <c r="AB67" i="33"/>
  <c r="X67" i="33"/>
  <c r="T67" i="33"/>
  <c r="P67" i="33"/>
  <c r="AY67" i="33"/>
  <c r="AT67" i="33"/>
  <c r="AO67" i="33"/>
  <c r="AI67" i="33"/>
  <c r="AD67" i="33"/>
  <c r="Y67" i="33"/>
  <c r="S67" i="33"/>
  <c r="N67" i="33"/>
  <c r="AX67" i="33"/>
  <c r="AS67" i="33"/>
  <c r="AM67" i="33"/>
  <c r="AH67" i="33"/>
  <c r="AC67" i="33"/>
  <c r="W67" i="33"/>
  <c r="R67" i="33"/>
  <c r="M67" i="33"/>
  <c r="AQ67" i="33"/>
  <c r="AG67" i="33"/>
  <c r="V67" i="33"/>
  <c r="AP67" i="33"/>
  <c r="AE67" i="33"/>
  <c r="U67" i="33"/>
  <c r="AW67" i="33"/>
  <c r="AL67" i="33"/>
  <c r="AA67" i="33"/>
  <c r="Q67" i="33"/>
  <c r="AU67" i="33"/>
  <c r="AK67" i="33"/>
  <c r="Z67" i="33"/>
  <c r="O67" i="33"/>
  <c r="BH76" i="33"/>
  <c r="BD76" i="33"/>
  <c r="AZ76" i="33"/>
  <c r="AV76" i="33"/>
  <c r="AR76" i="33"/>
  <c r="AN76" i="33"/>
  <c r="AJ76" i="33"/>
  <c r="AF76" i="33"/>
  <c r="AB76" i="33"/>
  <c r="X76" i="33"/>
  <c r="BG76" i="33"/>
  <c r="BB76" i="33"/>
  <c r="AW76" i="33"/>
  <c r="AQ76" i="33"/>
  <c r="AL76" i="33"/>
  <c r="AG76" i="33"/>
  <c r="AA76" i="33"/>
  <c r="V76" i="33"/>
  <c r="BF76" i="33"/>
  <c r="BA76" i="33"/>
  <c r="AU76" i="33"/>
  <c r="AP76" i="33"/>
  <c r="AK76" i="33"/>
  <c r="AE76" i="33"/>
  <c r="Z76" i="33"/>
  <c r="BE76" i="33"/>
  <c r="AY76" i="33"/>
  <c r="AT76" i="33"/>
  <c r="AO76" i="33"/>
  <c r="AI76" i="33"/>
  <c r="AD76" i="33"/>
  <c r="Y76" i="33"/>
  <c r="AS76" i="33"/>
  <c r="W76" i="33"/>
  <c r="BI76" i="33"/>
  <c r="AM76" i="33"/>
  <c r="BC76" i="33"/>
  <c r="AH76" i="33"/>
  <c r="AX76" i="33"/>
  <c r="AC76" i="33"/>
  <c r="J98" i="33"/>
  <c r="H98" i="33"/>
  <c r="L98" i="33"/>
  <c r="I98" i="33"/>
  <c r="K98" i="33"/>
  <c r="CK44" i="18"/>
  <c r="CK46" i="18" s="1"/>
  <c r="CL27" i="18"/>
  <c r="CL31" i="18" s="1"/>
  <c r="CL33" i="18" s="1"/>
  <c r="CM15" i="18"/>
  <c r="CM30" i="18" s="1"/>
  <c r="CM25" i="18"/>
  <c r="CL38" i="18"/>
  <c r="CL42" i="18"/>
  <c r="CM37" i="18"/>
  <c r="CM41" i="18"/>
  <c r="CN19" i="18"/>
  <c r="CN21" i="18" s="1"/>
  <c r="CN12" i="18"/>
  <c r="CO10" i="18"/>
  <c r="G32" i="29"/>
  <c r="J32" i="29"/>
  <c r="H32" i="29"/>
  <c r="R53" i="33"/>
  <c r="Q20" i="29" s="1"/>
  <c r="S53" i="33"/>
  <c r="R20" i="29" s="1"/>
  <c r="P53" i="33"/>
  <c r="O20" i="29" s="1"/>
  <c r="CZ30" i="33"/>
  <c r="CZ23" i="33"/>
  <c r="CZ21" i="33"/>
  <c r="CQ41" i="30"/>
  <c r="CZ25" i="33"/>
  <c r="Q53" i="33"/>
  <c r="P20" i="29" s="1"/>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0" i="29" s="1"/>
  <c r="U28" i="33"/>
  <c r="U53" i="33" s="1"/>
  <c r="T20" i="29" s="1"/>
  <c r="AK28" i="33"/>
  <c r="W28" i="33"/>
  <c r="BL28" i="33"/>
  <c r="AY28" i="33"/>
  <c r="AZ28" i="33"/>
  <c r="X28" i="33"/>
  <c r="T28" i="33"/>
  <c r="T53" i="33" s="1"/>
  <c r="S20" i="29" s="1"/>
  <c r="AT28" i="33"/>
  <c r="AO28" i="33"/>
  <c r="BC28" i="33"/>
  <c r="BE28" i="33"/>
  <c r="Z28" i="33"/>
  <c r="Y28" i="33"/>
  <c r="E21" i="29"/>
  <c r="F10" i="29"/>
  <c r="F19" i="29" s="1"/>
  <c r="C41" i="29"/>
  <c r="D41" i="29"/>
  <c r="CS48" i="31" l="1"/>
  <c r="CS49" i="31" s="1"/>
  <c r="CU38" i="31"/>
  <c r="CU42" i="31"/>
  <c r="CU41" i="31"/>
  <c r="CT43" i="31"/>
  <c r="CT44" i="31" s="1"/>
  <c r="CT46" i="31" s="1"/>
  <c r="CT27" i="31"/>
  <c r="CT31" i="31" s="1"/>
  <c r="CV19" i="31"/>
  <c r="CV21" i="31" s="1"/>
  <c r="CV12" i="31"/>
  <c r="CV37" i="31" s="1"/>
  <c r="CW10" i="31"/>
  <c r="CT33" i="31"/>
  <c r="CU25" i="31"/>
  <c r="CU26" i="31" s="1"/>
  <c r="CU15" i="31"/>
  <c r="CU30" i="31" s="1"/>
  <c r="CR33" i="30"/>
  <c r="CT19" i="30"/>
  <c r="CT21" i="30" s="1"/>
  <c r="CT12" i="30"/>
  <c r="CT37" i="30" s="1"/>
  <c r="CU10" i="30"/>
  <c r="CS42" i="30"/>
  <c r="CS38" i="30"/>
  <c r="CS25" i="30"/>
  <c r="CS26" i="30" s="1"/>
  <c r="CS27" i="30" s="1"/>
  <c r="CS31" i="30" s="1"/>
  <c r="CS15" i="30"/>
  <c r="CS30" i="30" s="1"/>
  <c r="CS41" i="30"/>
  <c r="E25" i="31"/>
  <c r="E26" i="31" s="1"/>
  <c r="E27" i="31" s="1"/>
  <c r="E31" i="31" s="1"/>
  <c r="E33" i="31" s="1"/>
  <c r="D25" i="31"/>
  <c r="D26" i="31" s="1"/>
  <c r="D27" i="31" s="1"/>
  <c r="D31" i="31" s="1"/>
  <c r="E37" i="31"/>
  <c r="E38" i="31" s="1"/>
  <c r="D37" i="31"/>
  <c r="D42" i="31" s="1"/>
  <c r="D43" i="31" s="1"/>
  <c r="D44" i="31" s="1"/>
  <c r="F37" i="31"/>
  <c r="F38" i="31" s="1"/>
  <c r="F25" i="31"/>
  <c r="F26" i="31" s="1"/>
  <c r="F27" i="31" s="1"/>
  <c r="F31" i="31" s="1"/>
  <c r="F33" i="31" s="1"/>
  <c r="H12" i="31"/>
  <c r="H25" i="31" s="1"/>
  <c r="H26" i="31" s="1"/>
  <c r="H27" i="31" s="1"/>
  <c r="H31" i="31" s="1"/>
  <c r="K12" i="31"/>
  <c r="K25" i="31" s="1"/>
  <c r="K26" i="31" s="1"/>
  <c r="K27" i="31" s="1"/>
  <c r="K31" i="31" s="1"/>
  <c r="G12" i="31"/>
  <c r="J12" i="31"/>
  <c r="J15" i="31" s="1"/>
  <c r="J30" i="31" s="1"/>
  <c r="I12" i="31"/>
  <c r="I15" i="31" s="1"/>
  <c r="I30" i="31" s="1"/>
  <c r="D11" i="29"/>
  <c r="E11" i="29" s="1"/>
  <c r="F11" i="29" s="1"/>
  <c r="G11" i="29" s="1"/>
  <c r="H11" i="29" s="1"/>
  <c r="I11" i="29" s="1"/>
  <c r="J11" i="29" s="1"/>
  <c r="K11" i="29" s="1"/>
  <c r="C25" i="30"/>
  <c r="C26" i="30" s="1"/>
  <c r="C27" i="30" s="1"/>
  <c r="C31" i="30" s="1"/>
  <c r="D33" i="31"/>
  <c r="C15" i="30"/>
  <c r="C30" i="30" s="1"/>
  <c r="D38" i="31"/>
  <c r="C15" i="31"/>
  <c r="C30" i="31" s="1"/>
  <c r="C37" i="31"/>
  <c r="C25" i="31"/>
  <c r="C26" i="31" s="1"/>
  <c r="C27" i="31" s="1"/>
  <c r="C31" i="31" s="1"/>
  <c r="H12" i="30"/>
  <c r="D37" i="30"/>
  <c r="D25" i="30"/>
  <c r="D26" i="30" s="1"/>
  <c r="D27" i="30" s="1"/>
  <c r="D31" i="30" s="1"/>
  <c r="D15" i="30"/>
  <c r="D30" i="30" s="1"/>
  <c r="I12" i="30"/>
  <c r="K12" i="30"/>
  <c r="C42" i="30"/>
  <c r="C43" i="30" s="1"/>
  <c r="C44" i="30" s="1"/>
  <c r="C38" i="30"/>
  <c r="J12" i="30"/>
  <c r="G12" i="30"/>
  <c r="E37" i="30"/>
  <c r="E25" i="30"/>
  <c r="E26" i="30" s="1"/>
  <c r="E27" i="30" s="1"/>
  <c r="E31" i="30" s="1"/>
  <c r="F37" i="30"/>
  <c r="E15" i="30"/>
  <c r="E30" i="30" s="1"/>
  <c r="F15" i="30"/>
  <c r="F30" i="30" s="1"/>
  <c r="F25" i="30"/>
  <c r="F26" i="30" s="1"/>
  <c r="F27" i="30" s="1"/>
  <c r="F31" i="30" s="1"/>
  <c r="CZ71" i="33"/>
  <c r="CZ69" i="33"/>
  <c r="CZ76" i="33"/>
  <c r="CZ67" i="33"/>
  <c r="BD74" i="33"/>
  <c r="AZ74" i="33"/>
  <c r="AV74" i="33"/>
  <c r="AR74" i="33"/>
  <c r="AN74" i="33"/>
  <c r="AJ74" i="33"/>
  <c r="AF74" i="33"/>
  <c r="AB74" i="33"/>
  <c r="X74" i="33"/>
  <c r="T74" i="33"/>
  <c r="BG74" i="33"/>
  <c r="BB74" i="33"/>
  <c r="AW74" i="33"/>
  <c r="AQ74" i="33"/>
  <c r="AL74" i="33"/>
  <c r="AG74" i="33"/>
  <c r="AA74" i="33"/>
  <c r="V74" i="33"/>
  <c r="BF74" i="33"/>
  <c r="BA74" i="33"/>
  <c r="AU74" i="33"/>
  <c r="AP74" i="33"/>
  <c r="AK74" i="33"/>
  <c r="AE74" i="33"/>
  <c r="Z74" i="33"/>
  <c r="U74" i="33"/>
  <c r="BE74" i="33"/>
  <c r="AY74" i="33"/>
  <c r="AT74" i="33"/>
  <c r="AO74" i="33"/>
  <c r="AI74" i="33"/>
  <c r="AD74" i="33"/>
  <c r="Y74" i="33"/>
  <c r="AM74" i="33"/>
  <c r="BC74" i="33"/>
  <c r="AH74" i="33"/>
  <c r="AX74" i="33"/>
  <c r="AC74" i="33"/>
  <c r="AS74" i="33"/>
  <c r="W74"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I32" i="29"/>
  <c r="C25" i="29"/>
  <c r="C26" i="29" s="1"/>
  <c r="C15" i="29"/>
  <c r="C30" i="29" s="1"/>
  <c r="C37" i="29"/>
  <c r="C42" i="29" s="1"/>
  <c r="C43" i="29" s="1"/>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W20" i="29" s="1"/>
  <c r="AW31" i="33"/>
  <c r="AL31" i="33"/>
  <c r="BI31" i="33"/>
  <c r="AA31" i="33"/>
  <c r="AJ31" i="33"/>
  <c r="BD31" i="33"/>
  <c r="BJ31" i="33"/>
  <c r="Y31" i="33"/>
  <c r="Y53" i="33" s="1"/>
  <c r="X20" i="29" s="1"/>
  <c r="BS31" i="33"/>
  <c r="C77" i="33"/>
  <c r="E41" i="29"/>
  <c r="F21" i="29"/>
  <c r="G10" i="29"/>
  <c r="G19" i="29" s="1"/>
  <c r="CU27" i="31" l="1"/>
  <c r="CU31" i="31" s="1"/>
  <c r="CT48" i="31"/>
  <c r="CT49" i="31" s="1"/>
  <c r="CV41" i="31"/>
  <c r="CU43" i="31"/>
  <c r="CU44" i="31" s="1"/>
  <c r="CU46" i="31" s="1"/>
  <c r="CU33" i="31"/>
  <c r="CW19" i="31"/>
  <c r="CW21" i="31" s="1"/>
  <c r="CW12" i="31"/>
  <c r="CX10" i="31"/>
  <c r="CV38" i="31"/>
  <c r="CV42" i="31"/>
  <c r="CV25" i="31"/>
  <c r="CV15" i="31"/>
  <c r="CV30" i="31" s="1"/>
  <c r="CT41" i="30"/>
  <c r="CS33" i="30"/>
  <c r="CS43" i="30"/>
  <c r="CS44" i="30" s="1"/>
  <c r="CS46" i="30" s="1"/>
  <c r="CU19" i="30"/>
  <c r="CU21" i="30" s="1"/>
  <c r="CU12" i="30"/>
  <c r="CU37" i="30" s="1"/>
  <c r="CV10" i="30"/>
  <c r="CT42" i="30"/>
  <c r="CT38" i="30"/>
  <c r="CT15" i="30"/>
  <c r="CT30" i="30" s="1"/>
  <c r="CT25" i="30"/>
  <c r="CT26" i="30" s="1"/>
  <c r="H15" i="31"/>
  <c r="H30" i="31" s="1"/>
  <c r="H33" i="31" s="1"/>
  <c r="E42" i="31"/>
  <c r="E43" i="31" s="1"/>
  <c r="E44" i="31" s="1"/>
  <c r="E46" i="31" s="1"/>
  <c r="E48" i="31" s="1"/>
  <c r="E49" i="31" s="1"/>
  <c r="H37" i="31"/>
  <c r="H42" i="31" s="1"/>
  <c r="H43" i="31" s="1"/>
  <c r="H44" i="31" s="1"/>
  <c r="I25" i="31"/>
  <c r="I26" i="31" s="1"/>
  <c r="I27" i="31" s="1"/>
  <c r="I31" i="31" s="1"/>
  <c r="I33" i="31" s="1"/>
  <c r="I37" i="31"/>
  <c r="I38" i="31" s="1"/>
  <c r="G15" i="31"/>
  <c r="G30" i="31" s="1"/>
  <c r="G25" i="31"/>
  <c r="G26" i="31" s="1"/>
  <c r="G27" i="31" s="1"/>
  <c r="G31" i="31" s="1"/>
  <c r="F42" i="31"/>
  <c r="F43" i="31" s="1"/>
  <c r="F44" i="31" s="1"/>
  <c r="F46" i="31" s="1"/>
  <c r="F48" i="31" s="1"/>
  <c r="F49" i="31" s="1"/>
  <c r="G37" i="31"/>
  <c r="G38" i="31" s="1"/>
  <c r="K15" i="31"/>
  <c r="K30" i="31" s="1"/>
  <c r="K33" i="31" s="1"/>
  <c r="K37" i="31"/>
  <c r="K38" i="31" s="1"/>
  <c r="J25" i="31"/>
  <c r="J26" i="31" s="1"/>
  <c r="J27" i="31" s="1"/>
  <c r="J31" i="31" s="1"/>
  <c r="J33" i="31" s="1"/>
  <c r="J37" i="31"/>
  <c r="J38" i="31" s="1"/>
  <c r="M12" i="31"/>
  <c r="M25" i="31" s="1"/>
  <c r="M26" i="31" s="1"/>
  <c r="M27" i="31" s="1"/>
  <c r="M31" i="31" s="1"/>
  <c r="Q12" i="31"/>
  <c r="Q15" i="31" s="1"/>
  <c r="Q30" i="31" s="1"/>
  <c r="O12" i="31"/>
  <c r="O25" i="31" s="1"/>
  <c r="O26" i="31" s="1"/>
  <c r="O27" i="31" s="1"/>
  <c r="O31" i="31" s="1"/>
  <c r="R12" i="31"/>
  <c r="R15" i="31" s="1"/>
  <c r="R30" i="31" s="1"/>
  <c r="N12" i="31"/>
  <c r="N25" i="31" s="1"/>
  <c r="N26" i="31" s="1"/>
  <c r="N27" i="31" s="1"/>
  <c r="N31" i="31" s="1"/>
  <c r="P12" i="31"/>
  <c r="P15" i="31" s="1"/>
  <c r="P30" i="31" s="1"/>
  <c r="L12" i="31"/>
  <c r="L37" i="31" s="1"/>
  <c r="L11" i="29"/>
  <c r="M11" i="29" s="1"/>
  <c r="N11" i="29" s="1"/>
  <c r="O11" i="29" s="1"/>
  <c r="P11" i="29" s="1"/>
  <c r="Q11" i="29" s="1"/>
  <c r="R11" i="29" s="1"/>
  <c r="C33" i="30"/>
  <c r="C46" i="30"/>
  <c r="C48" i="30" s="1"/>
  <c r="C49" i="30" s="1"/>
  <c r="C38" i="31"/>
  <c r="C42" i="31"/>
  <c r="C43" i="31" s="1"/>
  <c r="C44" i="31" s="1"/>
  <c r="E33" i="30"/>
  <c r="D33" i="30"/>
  <c r="C33" i="31"/>
  <c r="D46" i="31"/>
  <c r="D48" i="31" s="1"/>
  <c r="D49" i="31" s="1"/>
  <c r="P12" i="30"/>
  <c r="I25" i="30"/>
  <c r="I26" i="30" s="1"/>
  <c r="I27" i="30" s="1"/>
  <c r="I31" i="30" s="1"/>
  <c r="I15" i="30"/>
  <c r="I30" i="30" s="1"/>
  <c r="J37" i="30"/>
  <c r="M12" i="30"/>
  <c r="F42" i="30"/>
  <c r="F43" i="30" s="1"/>
  <c r="F44" i="30" s="1"/>
  <c r="F38" i="30"/>
  <c r="D42" i="30"/>
  <c r="D43" i="30" s="1"/>
  <c r="D44" i="30" s="1"/>
  <c r="D38" i="30"/>
  <c r="Q12" i="30"/>
  <c r="O12" i="30"/>
  <c r="J25" i="30"/>
  <c r="J26" i="30" s="1"/>
  <c r="J27" i="30" s="1"/>
  <c r="J31" i="30" s="1"/>
  <c r="J15" i="30"/>
  <c r="J30" i="30" s="1"/>
  <c r="K37" i="30"/>
  <c r="K25" i="30"/>
  <c r="K26" i="30" s="1"/>
  <c r="K27" i="30" s="1"/>
  <c r="K31" i="30" s="1"/>
  <c r="K15" i="30"/>
  <c r="K30" i="30" s="1"/>
  <c r="H25" i="30"/>
  <c r="H26" i="30" s="1"/>
  <c r="H27" i="30" s="1"/>
  <c r="H31" i="30" s="1"/>
  <c r="H15" i="30"/>
  <c r="H30" i="30" s="1"/>
  <c r="I37" i="30"/>
  <c r="L12" i="30"/>
  <c r="G37" i="30"/>
  <c r="G15" i="30"/>
  <c r="G30" i="30" s="1"/>
  <c r="G25" i="30"/>
  <c r="G26" i="30" s="1"/>
  <c r="G27" i="30" s="1"/>
  <c r="G31" i="30" s="1"/>
  <c r="H37" i="30"/>
  <c r="R12" i="30"/>
  <c r="N12" i="30"/>
  <c r="F33" i="30"/>
  <c r="E38" i="30"/>
  <c r="E42" i="30"/>
  <c r="E43" i="30" s="1"/>
  <c r="E44" i="30" s="1"/>
  <c r="BH77" i="33"/>
  <c r="BD77" i="33"/>
  <c r="AZ77" i="33"/>
  <c r="AV77" i="33"/>
  <c r="AR77" i="33"/>
  <c r="AN77" i="33"/>
  <c r="AJ77" i="33"/>
  <c r="AF77" i="33"/>
  <c r="AB77" i="33"/>
  <c r="X77" i="33"/>
  <c r="BJ77" i="33"/>
  <c r="BE77" i="33"/>
  <c r="AY77" i="33"/>
  <c r="AT77" i="33"/>
  <c r="AO77" i="33"/>
  <c r="AI77" i="33"/>
  <c r="AD77" i="33"/>
  <c r="Y77" i="33"/>
  <c r="BI77" i="33"/>
  <c r="BC77" i="33"/>
  <c r="AX77" i="33"/>
  <c r="AS77" i="33"/>
  <c r="AM77" i="33"/>
  <c r="AH77" i="33"/>
  <c r="AC77" i="33"/>
  <c r="W77" i="33"/>
  <c r="BG77" i="33"/>
  <c r="BB77" i="33"/>
  <c r="AW77" i="33"/>
  <c r="AQ77" i="33"/>
  <c r="AL77" i="33"/>
  <c r="AG77" i="33"/>
  <c r="AA77" i="33"/>
  <c r="AU77" i="33"/>
  <c r="Z77" i="33"/>
  <c r="AP77" i="33"/>
  <c r="BF77" i="33"/>
  <c r="AK77" i="33"/>
  <c r="BA77" i="33"/>
  <c r="AE77" i="33"/>
  <c r="CZ74" i="33"/>
  <c r="CM44" i="18"/>
  <c r="CM46" i="18" s="1"/>
  <c r="CP19" i="18"/>
  <c r="CP21" i="18" s="1"/>
  <c r="CP12" i="18"/>
  <c r="CP37" i="18" s="1"/>
  <c r="CQ10" i="18"/>
  <c r="CR10" i="18" s="1"/>
  <c r="CO15" i="18"/>
  <c r="CO30" i="18" s="1"/>
  <c r="CO25" i="18"/>
  <c r="CO26" i="18" s="1"/>
  <c r="CO27" i="18" s="1"/>
  <c r="CO31" i="18" s="1"/>
  <c r="CN42" i="18"/>
  <c r="CN38" i="18"/>
  <c r="CO41" i="18"/>
  <c r="CN33" i="18"/>
  <c r="CL48" i="18"/>
  <c r="CL49" i="18" s="1"/>
  <c r="CO37" i="18"/>
  <c r="C38" i="29"/>
  <c r="C44" i="29"/>
  <c r="C27" i="29"/>
  <c r="C31" i="29" s="1"/>
  <c r="C33" i="29" s="1"/>
  <c r="K32" i="29"/>
  <c r="D12" i="29"/>
  <c r="V98" i="33"/>
  <c r="U98" i="33"/>
  <c r="T98" i="33"/>
  <c r="CZ31" i="33"/>
  <c r="W53" i="33"/>
  <c r="V20" i="29" s="1"/>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AC34" i="33"/>
  <c r="BP34" i="33"/>
  <c r="BA34" i="33"/>
  <c r="C80" i="33"/>
  <c r="AB34" i="33"/>
  <c r="AB53" i="33" s="1"/>
  <c r="AA20" i="29" s="1"/>
  <c r="AW34" i="33"/>
  <c r="AX34" i="33"/>
  <c r="BB34" i="33"/>
  <c r="AA34" i="33"/>
  <c r="AA53" i="33" s="1"/>
  <c r="Z20" i="29" s="1"/>
  <c r="AD34" i="33"/>
  <c r="AF34" i="33"/>
  <c r="AG34" i="33"/>
  <c r="BV34" i="33"/>
  <c r="AE34" i="33"/>
  <c r="BQ34" i="33"/>
  <c r="G21" i="29"/>
  <c r="H10" i="29"/>
  <c r="H19" i="29" s="1"/>
  <c r="F41" i="29"/>
  <c r="CU48" i="31" l="1"/>
  <c r="CU49" i="31" s="1"/>
  <c r="CX19" i="31"/>
  <c r="CX21" i="31" s="1"/>
  <c r="CX12" i="31"/>
  <c r="CX37" i="31" s="1"/>
  <c r="CV43" i="31"/>
  <c r="CV44" i="31" s="1"/>
  <c r="CV46" i="31" s="1"/>
  <c r="CW25" i="31"/>
  <c r="CW26" i="31" s="1"/>
  <c r="CW27" i="31" s="1"/>
  <c r="CW31" i="31" s="1"/>
  <c r="CW15" i="31"/>
  <c r="CW30" i="31" s="1"/>
  <c r="CV26" i="31"/>
  <c r="CV27" i="31" s="1"/>
  <c r="CV31" i="31" s="1"/>
  <c r="CV33" i="31" s="1"/>
  <c r="CW41" i="31"/>
  <c r="CW37" i="31"/>
  <c r="CS48" i="30"/>
  <c r="CS49" i="30" s="1"/>
  <c r="CU41" i="30"/>
  <c r="CT43" i="30"/>
  <c r="CT44" i="30" s="1"/>
  <c r="CT46" i="30" s="1"/>
  <c r="CT27" i="30"/>
  <c r="CT31" i="30" s="1"/>
  <c r="CT33" i="30" s="1"/>
  <c r="CU38" i="30"/>
  <c r="CU42" i="30"/>
  <c r="CV19" i="30"/>
  <c r="CV21" i="30" s="1"/>
  <c r="CV12" i="30"/>
  <c r="CV37" i="30" s="1"/>
  <c r="CW10" i="30"/>
  <c r="CU25" i="30"/>
  <c r="CU26" i="30" s="1"/>
  <c r="CU15" i="30"/>
  <c r="CU30" i="30" s="1"/>
  <c r="Z53" i="33"/>
  <c r="Y20" i="29" s="1"/>
  <c r="CZ34" i="33"/>
  <c r="CR19" i="18"/>
  <c r="CR21" i="18" s="1"/>
  <c r="CR12" i="18"/>
  <c r="CS10" i="18"/>
  <c r="K42" i="31"/>
  <c r="K43" i="31" s="1"/>
  <c r="K44" i="31" s="1"/>
  <c r="K46" i="31" s="1"/>
  <c r="K48" i="31" s="1"/>
  <c r="K49" i="31" s="1"/>
  <c r="H38" i="31"/>
  <c r="Q37" i="31"/>
  <c r="Q42" i="31" s="1"/>
  <c r="Q43" i="31" s="1"/>
  <c r="Q44" i="31" s="1"/>
  <c r="I42" i="31"/>
  <c r="I43" i="31" s="1"/>
  <c r="I44" i="31" s="1"/>
  <c r="I46" i="31" s="1"/>
  <c r="I48" i="31" s="1"/>
  <c r="I49" i="31" s="1"/>
  <c r="L25" i="31"/>
  <c r="L26" i="31" s="1"/>
  <c r="L27" i="31" s="1"/>
  <c r="L31" i="31" s="1"/>
  <c r="G33" i="31"/>
  <c r="G42" i="31"/>
  <c r="G43" i="31" s="1"/>
  <c r="G44" i="31" s="1"/>
  <c r="G46" i="31" s="1"/>
  <c r="G48" i="31" s="1"/>
  <c r="G49" i="31" s="1"/>
  <c r="P37" i="31"/>
  <c r="P38" i="31" s="1"/>
  <c r="J42" i="31"/>
  <c r="J43" i="31" s="1"/>
  <c r="J44" i="31" s="1"/>
  <c r="J46" i="31" s="1"/>
  <c r="J48" i="31" s="1"/>
  <c r="J49" i="31" s="1"/>
  <c r="R25" i="31"/>
  <c r="R26" i="31" s="1"/>
  <c r="R27" i="31" s="1"/>
  <c r="R31" i="31" s="1"/>
  <c r="R33" i="31" s="1"/>
  <c r="O37" i="31"/>
  <c r="O42" i="31" s="1"/>
  <c r="O43" i="31" s="1"/>
  <c r="O44" i="31" s="1"/>
  <c r="N37" i="31"/>
  <c r="N38" i="31" s="1"/>
  <c r="N15" i="31"/>
  <c r="N30" i="31" s="1"/>
  <c r="N33" i="31" s="1"/>
  <c r="M37" i="31"/>
  <c r="M42" i="31" s="1"/>
  <c r="M43" i="31" s="1"/>
  <c r="M44" i="31" s="1"/>
  <c r="O15" i="31"/>
  <c r="O30" i="31" s="1"/>
  <c r="O33" i="31" s="1"/>
  <c r="L15" i="31"/>
  <c r="L30" i="31" s="1"/>
  <c r="M15" i="31"/>
  <c r="M30" i="31" s="1"/>
  <c r="M33" i="31" s="1"/>
  <c r="R37" i="31"/>
  <c r="R42" i="31" s="1"/>
  <c r="R43" i="31" s="1"/>
  <c r="R44" i="31" s="1"/>
  <c r="Q25" i="31"/>
  <c r="Q26" i="31" s="1"/>
  <c r="Q27" i="31" s="1"/>
  <c r="Q31" i="31" s="1"/>
  <c r="Q33" i="31" s="1"/>
  <c r="P25" i="31"/>
  <c r="P26" i="31" s="1"/>
  <c r="P27" i="31" s="1"/>
  <c r="P31" i="31" s="1"/>
  <c r="P33" i="31" s="1"/>
  <c r="U12" i="31"/>
  <c r="U15" i="31" s="1"/>
  <c r="U30" i="31" s="1"/>
  <c r="S12" i="31"/>
  <c r="S37" i="31" s="1"/>
  <c r="S38" i="31" s="1"/>
  <c r="S11" i="29"/>
  <c r="T11" i="29" s="1"/>
  <c r="U11" i="29" s="1"/>
  <c r="T12" i="31"/>
  <c r="T15" i="31" s="1"/>
  <c r="T30" i="31" s="1"/>
  <c r="K33" i="30"/>
  <c r="H46" i="31"/>
  <c r="H48" i="31" s="1"/>
  <c r="H49" i="31" s="1"/>
  <c r="L38" i="31"/>
  <c r="L42" i="31"/>
  <c r="L43" i="31" s="1"/>
  <c r="L44" i="31" s="1"/>
  <c r="C46" i="31"/>
  <c r="C48" i="31" s="1"/>
  <c r="C49" i="31" s="1"/>
  <c r="I33" i="30"/>
  <c r="E46" i="30"/>
  <c r="E48" i="30" s="1"/>
  <c r="E49" i="30" s="1"/>
  <c r="G33" i="30"/>
  <c r="T12" i="30"/>
  <c r="G42" i="30"/>
  <c r="G43" i="30" s="1"/>
  <c r="G44" i="30" s="1"/>
  <c r="G38" i="30"/>
  <c r="H33" i="30"/>
  <c r="O37" i="30"/>
  <c r="O25" i="30"/>
  <c r="O26" i="30" s="1"/>
  <c r="O27" i="30" s="1"/>
  <c r="O31" i="30" s="1"/>
  <c r="O15" i="30"/>
  <c r="O30" i="30" s="1"/>
  <c r="P37" i="30"/>
  <c r="D46" i="30"/>
  <c r="D48" i="30" s="1"/>
  <c r="D49" i="30" s="1"/>
  <c r="M37" i="30"/>
  <c r="M25" i="30"/>
  <c r="M26" i="30" s="1"/>
  <c r="M27" i="30" s="1"/>
  <c r="M31" i="30" s="1"/>
  <c r="M15" i="30"/>
  <c r="M30" i="30" s="1"/>
  <c r="N37" i="30"/>
  <c r="R37" i="30"/>
  <c r="R15" i="30"/>
  <c r="R30" i="30" s="1"/>
  <c r="R25" i="30"/>
  <c r="R26" i="30" s="1"/>
  <c r="R27" i="30" s="1"/>
  <c r="R31" i="30" s="1"/>
  <c r="U12" i="30"/>
  <c r="N25" i="30"/>
  <c r="N26" i="30" s="1"/>
  <c r="N27" i="30" s="1"/>
  <c r="N31" i="30" s="1"/>
  <c r="N15" i="30"/>
  <c r="N30" i="30" s="1"/>
  <c r="H42" i="30"/>
  <c r="H43" i="30" s="1"/>
  <c r="H44" i="30" s="1"/>
  <c r="H38" i="30"/>
  <c r="L15" i="30"/>
  <c r="L30" i="30" s="1"/>
  <c r="L25" i="30"/>
  <c r="L26" i="30" s="1"/>
  <c r="L27" i="30" s="1"/>
  <c r="L31" i="30" s="1"/>
  <c r="K38" i="30"/>
  <c r="K42" i="30"/>
  <c r="K43" i="30" s="1"/>
  <c r="K44" i="30" s="1"/>
  <c r="P25" i="30"/>
  <c r="P26" i="30" s="1"/>
  <c r="P27" i="30" s="1"/>
  <c r="P31" i="30" s="1"/>
  <c r="P15" i="30"/>
  <c r="P30" i="30" s="1"/>
  <c r="S12" i="30"/>
  <c r="S37" i="30" s="1"/>
  <c r="I38" i="30"/>
  <c r="I42" i="30"/>
  <c r="I43" i="30" s="1"/>
  <c r="I44" i="30" s="1"/>
  <c r="L37" i="30"/>
  <c r="J33" i="30"/>
  <c r="Q37" i="30"/>
  <c r="Q15" i="30"/>
  <c r="Q30" i="30" s="1"/>
  <c r="Q25" i="30"/>
  <c r="Q26" i="30" s="1"/>
  <c r="Q27" i="30" s="1"/>
  <c r="Q31" i="30" s="1"/>
  <c r="F46" i="30"/>
  <c r="F48" i="30" s="1"/>
  <c r="F49" i="30" s="1"/>
  <c r="J38" i="30"/>
  <c r="J42" i="30"/>
  <c r="J43" i="30" s="1"/>
  <c r="J44" i="30" s="1"/>
  <c r="CQ12" i="30"/>
  <c r="CR37" i="30" s="1"/>
  <c r="CP12" i="30"/>
  <c r="BJ80" i="33"/>
  <c r="BF80" i="33"/>
  <c r="BB80" i="33"/>
  <c r="AX80" i="33"/>
  <c r="AT80" i="33"/>
  <c r="AP80" i="33"/>
  <c r="AL80" i="33"/>
  <c r="AH80" i="33"/>
  <c r="AD80" i="33"/>
  <c r="Z80" i="33"/>
  <c r="BL80" i="33"/>
  <c r="BG80" i="33"/>
  <c r="BA80" i="33"/>
  <c r="AV80" i="33"/>
  <c r="AQ80" i="33"/>
  <c r="AK80" i="33"/>
  <c r="AF80" i="33"/>
  <c r="AA80" i="33"/>
  <c r="BM80" i="33"/>
  <c r="BE80" i="33"/>
  <c r="AY80" i="33"/>
  <c r="AR80" i="33"/>
  <c r="AJ80" i="33"/>
  <c r="AC80" i="33"/>
  <c r="BK80" i="33"/>
  <c r="BD80" i="33"/>
  <c r="AW80" i="33"/>
  <c r="AO80" i="33"/>
  <c r="AI80" i="33"/>
  <c r="AB80" i="33"/>
  <c r="BI80" i="33"/>
  <c r="BC80" i="33"/>
  <c r="AU80" i="33"/>
  <c r="AN80" i="33"/>
  <c r="AG80" i="33"/>
  <c r="AS80" i="33"/>
  <c r="AM80" i="33"/>
  <c r="BH80" i="33"/>
  <c r="AE80" i="33"/>
  <c r="AZ80" i="33"/>
  <c r="CZ77" i="33"/>
  <c r="CM48" i="18"/>
  <c r="CM49" i="18" s="1"/>
  <c r="CQ19" i="18"/>
  <c r="CQ21" i="18" s="1"/>
  <c r="CQ12" i="18"/>
  <c r="CO38" i="18"/>
  <c r="CO42" i="18"/>
  <c r="CO43" i="18" s="1"/>
  <c r="CO44" i="18" s="1"/>
  <c r="CN43" i="18"/>
  <c r="CN44" i="18" s="1"/>
  <c r="CN46" i="18" s="1"/>
  <c r="CP25" i="18"/>
  <c r="CP26" i="18" s="1"/>
  <c r="CP15" i="18"/>
  <c r="CP30" i="18" s="1"/>
  <c r="CO33" i="18"/>
  <c r="CP42" i="18"/>
  <c r="CP38" i="18"/>
  <c r="CP41" i="18"/>
  <c r="C46" i="29"/>
  <c r="C48" i="29" s="1"/>
  <c r="L32" i="29"/>
  <c r="F12" i="29"/>
  <c r="F25" i="29" s="1"/>
  <c r="F26" i="29" s="1"/>
  <c r="E12" i="29"/>
  <c r="E15" i="29" s="1"/>
  <c r="E30" i="29" s="1"/>
  <c r="G12" i="29"/>
  <c r="G15" i="29" s="1"/>
  <c r="G30" i="29" s="1"/>
  <c r="D37" i="29"/>
  <c r="D15" i="29"/>
  <c r="D30" i="29" s="1"/>
  <c r="D25" i="29"/>
  <c r="D26" i="29" s="1"/>
  <c r="X98" i="33"/>
  <c r="W98" i="33"/>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AC20" i="29" s="1"/>
  <c r="C83" i="33"/>
  <c r="BU37" i="33"/>
  <c r="AG37" i="33"/>
  <c r="AL37" i="33"/>
  <c r="BD37" i="33"/>
  <c r="BV37" i="33"/>
  <c r="AF37" i="33"/>
  <c r="AE37" i="33"/>
  <c r="AE53" i="33" s="1"/>
  <c r="AD20" i="29" s="1"/>
  <c r="CD37" i="33"/>
  <c r="BF37" i="33"/>
  <c r="BQ37" i="33"/>
  <c r="AO37" i="33"/>
  <c r="AC37" i="33"/>
  <c r="BB37" i="33"/>
  <c r="BA37" i="33"/>
  <c r="G41" i="29"/>
  <c r="H21" i="29"/>
  <c r="I10" i="29"/>
  <c r="I19" i="29" s="1"/>
  <c r="H12" i="29"/>
  <c r="CW42" i="31" l="1"/>
  <c r="CW38" i="31"/>
  <c r="CW33" i="31"/>
  <c r="CX15" i="31"/>
  <c r="CX30" i="31" s="1"/>
  <c r="CX25" i="31"/>
  <c r="CX26" i="31" s="1"/>
  <c r="CX27" i="31" s="1"/>
  <c r="CX31" i="31" s="1"/>
  <c r="CV48" i="31"/>
  <c r="CV49" i="31" s="1"/>
  <c r="CX42" i="31"/>
  <c r="CX38" i="31"/>
  <c r="CX41" i="31"/>
  <c r="CV38" i="30"/>
  <c r="CV42" i="30"/>
  <c r="CT48" i="30"/>
  <c r="CT49" i="30" s="1"/>
  <c r="CV41" i="30"/>
  <c r="CU27" i="30"/>
  <c r="CU31" i="30" s="1"/>
  <c r="CU33" i="30" s="1"/>
  <c r="CR38" i="30"/>
  <c r="CR42" i="30"/>
  <c r="CW19" i="30"/>
  <c r="CW21" i="30" s="1"/>
  <c r="CW12" i="30"/>
  <c r="CW37" i="30" s="1"/>
  <c r="CX10" i="30"/>
  <c r="CU43" i="30"/>
  <c r="CU44" i="30" s="1"/>
  <c r="CU46" i="30" s="1"/>
  <c r="CV25" i="30"/>
  <c r="CV26" i="30" s="1"/>
  <c r="CV15" i="30"/>
  <c r="CV30" i="30" s="1"/>
  <c r="AC53" i="33"/>
  <c r="AB20" i="29" s="1"/>
  <c r="CZ37" i="33"/>
  <c r="CQ37" i="18"/>
  <c r="CQ38" i="18" s="1"/>
  <c r="CR37" i="18"/>
  <c r="CS19" i="18"/>
  <c r="CS21" i="18" s="1"/>
  <c r="CS12" i="18"/>
  <c r="CS37" i="18" s="1"/>
  <c r="CT10" i="18"/>
  <c r="CR15" i="18"/>
  <c r="CR30" i="18" s="1"/>
  <c r="CR25" i="18"/>
  <c r="CR26" i="18" s="1"/>
  <c r="CR27" i="18" s="1"/>
  <c r="CR31" i="18" s="1"/>
  <c r="CR41" i="18"/>
  <c r="Q38" i="31"/>
  <c r="Q46" i="31" s="1"/>
  <c r="Q48" i="31" s="1"/>
  <c r="Q49" i="31" s="1"/>
  <c r="L33" i="31"/>
  <c r="M38" i="31"/>
  <c r="M46" i="31" s="1"/>
  <c r="M48" i="31" s="1"/>
  <c r="M49" i="31" s="1"/>
  <c r="N42" i="31"/>
  <c r="N43" i="31" s="1"/>
  <c r="N44" i="31" s="1"/>
  <c r="N46" i="31" s="1"/>
  <c r="N48" i="31" s="1"/>
  <c r="N49" i="31" s="1"/>
  <c r="P42" i="31"/>
  <c r="P43" i="31" s="1"/>
  <c r="P44" i="31" s="1"/>
  <c r="P46" i="31" s="1"/>
  <c r="P48" i="31" s="1"/>
  <c r="P49" i="31" s="1"/>
  <c r="O38" i="31"/>
  <c r="O46" i="31" s="1"/>
  <c r="O48" i="31" s="1"/>
  <c r="O49" i="31" s="1"/>
  <c r="T37" i="31"/>
  <c r="T38" i="31" s="1"/>
  <c r="U25" i="31"/>
  <c r="U26" i="31" s="1"/>
  <c r="U27" i="31" s="1"/>
  <c r="U31" i="31" s="1"/>
  <c r="U33" i="31" s="1"/>
  <c r="S25" i="31"/>
  <c r="S26" i="31" s="1"/>
  <c r="S27" i="31" s="1"/>
  <c r="S31" i="31" s="1"/>
  <c r="R38" i="31"/>
  <c r="R46" i="31" s="1"/>
  <c r="R48" i="31" s="1"/>
  <c r="R49" i="31" s="1"/>
  <c r="S15" i="31"/>
  <c r="S30" i="31" s="1"/>
  <c r="S42" i="31"/>
  <c r="S43" i="31" s="1"/>
  <c r="S44" i="31" s="1"/>
  <c r="S46" i="31" s="1"/>
  <c r="S48" i="31" s="1"/>
  <c r="S49" i="31" s="1"/>
  <c r="T25" i="31"/>
  <c r="T26" i="31" s="1"/>
  <c r="T27" i="31" s="1"/>
  <c r="T31" i="31" s="1"/>
  <c r="T33" i="31" s="1"/>
  <c r="U37" i="31"/>
  <c r="U38" i="31" s="1"/>
  <c r="X12" i="31"/>
  <c r="X15" i="31" s="1"/>
  <c r="X30" i="31" s="1"/>
  <c r="V12" i="31"/>
  <c r="V15" i="31" s="1"/>
  <c r="V30" i="31" s="1"/>
  <c r="V11" i="29"/>
  <c r="W11" i="29" s="1"/>
  <c r="X11" i="29" s="1"/>
  <c r="W12" i="31"/>
  <c r="W15" i="31" s="1"/>
  <c r="W30" i="31" s="1"/>
  <c r="L46" i="31"/>
  <c r="L48" i="31" s="1"/>
  <c r="L49" i="31" s="1"/>
  <c r="R33" i="30"/>
  <c r="Q33" i="30"/>
  <c r="P33" i="30"/>
  <c r="N33" i="30"/>
  <c r="O33" i="30"/>
  <c r="G46" i="30"/>
  <c r="G48" i="30" s="1"/>
  <c r="G49" i="30" s="1"/>
  <c r="H46" i="30"/>
  <c r="H48" i="30" s="1"/>
  <c r="H49" i="30" s="1"/>
  <c r="S38" i="30"/>
  <c r="S42" i="30"/>
  <c r="S43" i="30" s="1"/>
  <c r="S44" i="30" s="1"/>
  <c r="W12" i="30"/>
  <c r="L38" i="30"/>
  <c r="L42" i="30"/>
  <c r="L43" i="30" s="1"/>
  <c r="L44" i="30" s="1"/>
  <c r="K46" i="30"/>
  <c r="K48" i="30" s="1"/>
  <c r="K49" i="30" s="1"/>
  <c r="R38" i="30"/>
  <c r="R42" i="30"/>
  <c r="R43" i="30" s="1"/>
  <c r="R44" i="30" s="1"/>
  <c r="M38" i="30"/>
  <c r="M42" i="30"/>
  <c r="M43" i="30" s="1"/>
  <c r="M44" i="30" s="1"/>
  <c r="U15" i="30"/>
  <c r="U30" i="30" s="1"/>
  <c r="U25" i="30"/>
  <c r="U26" i="30" s="1"/>
  <c r="U27" i="30" s="1"/>
  <c r="U31" i="30" s="1"/>
  <c r="N42" i="30"/>
  <c r="N43" i="30" s="1"/>
  <c r="N44" i="30" s="1"/>
  <c r="N38" i="30"/>
  <c r="O42" i="30"/>
  <c r="O43" i="30" s="1"/>
  <c r="O44" i="30" s="1"/>
  <c r="O38" i="30"/>
  <c r="T15" i="30"/>
  <c r="T30" i="30" s="1"/>
  <c r="T25" i="30"/>
  <c r="T26" i="30" s="1"/>
  <c r="T27" i="30" s="1"/>
  <c r="T31" i="30" s="1"/>
  <c r="U37" i="30"/>
  <c r="V12" i="30"/>
  <c r="V37" i="30" s="1"/>
  <c r="S25" i="30"/>
  <c r="S26" i="30" s="1"/>
  <c r="S27" i="30" s="1"/>
  <c r="S31" i="30" s="1"/>
  <c r="S15" i="30"/>
  <c r="S30" i="30" s="1"/>
  <c r="T37" i="30"/>
  <c r="X12" i="30"/>
  <c r="J46" i="30"/>
  <c r="J48" i="30" s="1"/>
  <c r="J49" i="30" s="1"/>
  <c r="Q38" i="30"/>
  <c r="Q42" i="30"/>
  <c r="Q43" i="30" s="1"/>
  <c r="Q44" i="30" s="1"/>
  <c r="I46" i="30"/>
  <c r="I48" i="30" s="1"/>
  <c r="I49" i="30" s="1"/>
  <c r="L33" i="30"/>
  <c r="M33" i="30"/>
  <c r="P42" i="30"/>
  <c r="P43" i="30" s="1"/>
  <c r="P44" i="30" s="1"/>
  <c r="P38" i="30"/>
  <c r="CQ12" i="31"/>
  <c r="CR37" i="31" s="1"/>
  <c r="CP12" i="31"/>
  <c r="CQ15" i="30"/>
  <c r="CQ30" i="30" s="1"/>
  <c r="CQ25" i="30"/>
  <c r="CP15" i="30"/>
  <c r="CP30" i="30" s="1"/>
  <c r="CP25" i="30"/>
  <c r="CP26" i="30" s="1"/>
  <c r="CP27" i="30" s="1"/>
  <c r="CP31" i="30" s="1"/>
  <c r="CQ37" i="30"/>
  <c r="BN83" i="33"/>
  <c r="BJ83" i="33"/>
  <c r="BF83" i="33"/>
  <c r="BB83" i="33"/>
  <c r="AX83" i="33"/>
  <c r="AT83" i="33"/>
  <c r="AP83" i="33"/>
  <c r="AL83" i="33"/>
  <c r="AH83" i="33"/>
  <c r="AD83" i="33"/>
  <c r="BO83" i="33"/>
  <c r="BI83" i="33"/>
  <c r="BD83" i="33"/>
  <c r="AY83" i="33"/>
  <c r="AS83" i="33"/>
  <c r="AN83" i="33"/>
  <c r="AI83" i="33"/>
  <c r="AC83" i="33"/>
  <c r="BM83" i="33"/>
  <c r="BG83" i="33"/>
  <c r="AZ83" i="33"/>
  <c r="AR83" i="33"/>
  <c r="AK83" i="33"/>
  <c r="AE83" i="33"/>
  <c r="BL83" i="33"/>
  <c r="BE83" i="33"/>
  <c r="AW83" i="33"/>
  <c r="AQ83" i="33"/>
  <c r="AJ83" i="33"/>
  <c r="BK83" i="33"/>
  <c r="BC83" i="33"/>
  <c r="AV83" i="33"/>
  <c r="AO83" i="33"/>
  <c r="AG83" i="33"/>
  <c r="BP83" i="33"/>
  <c r="AM83" i="33"/>
  <c r="BH83" i="33"/>
  <c r="AF83" i="33"/>
  <c r="BA83" i="33"/>
  <c r="AU83" i="33"/>
  <c r="CZ80" i="33"/>
  <c r="CP27" i="18"/>
  <c r="CP31" i="18" s="1"/>
  <c r="CP33" i="18" s="1"/>
  <c r="CN48" i="18"/>
  <c r="CN49" i="18" s="1"/>
  <c r="CO46" i="18"/>
  <c r="CQ41" i="18"/>
  <c r="CP43" i="18"/>
  <c r="CP44" i="18" s="1"/>
  <c r="CP46" i="18" s="1"/>
  <c r="CQ25" i="18"/>
  <c r="CQ15" i="18"/>
  <c r="CQ30" i="18" s="1"/>
  <c r="C49" i="29"/>
  <c r="M32" i="29"/>
  <c r="F27" i="29"/>
  <c r="F31" i="29" s="1"/>
  <c r="F15" i="29"/>
  <c r="F30" i="29" s="1"/>
  <c r="G25" i="29"/>
  <c r="E25" i="29"/>
  <c r="E26" i="29" s="1"/>
  <c r="E37" i="29"/>
  <c r="E42" i="29" s="1"/>
  <c r="E43" i="29" s="1"/>
  <c r="F37" i="29"/>
  <c r="F38" i="29" s="1"/>
  <c r="G37" i="29"/>
  <c r="G38" i="29" s="1"/>
  <c r="D27" i="29"/>
  <c r="D31" i="29" s="1"/>
  <c r="D33" i="29" s="1"/>
  <c r="D38" i="29"/>
  <c r="D42" i="29"/>
  <c r="D43" i="29"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G20" i="29" s="1"/>
  <c r="AK40" i="33"/>
  <c r="CC40" i="33"/>
  <c r="BF40" i="33"/>
  <c r="AF40" i="33"/>
  <c r="BP40" i="33"/>
  <c r="AW40" i="33"/>
  <c r="BQ40" i="33"/>
  <c r="AY40" i="33"/>
  <c r="C86" i="33"/>
  <c r="BH40" i="33"/>
  <c r="BA40" i="33"/>
  <c r="BJ40" i="33"/>
  <c r="BB40" i="33"/>
  <c r="CF40" i="33"/>
  <c r="AQ40" i="33"/>
  <c r="AI40" i="33"/>
  <c r="AJ40" i="33"/>
  <c r="BI40" i="33"/>
  <c r="BS40" i="33"/>
  <c r="CE40" i="33"/>
  <c r="BT40" i="33"/>
  <c r="BM40" i="33"/>
  <c r="AX40" i="33"/>
  <c r="AG40" i="33"/>
  <c r="AG53" i="33" s="1"/>
  <c r="AF20" i="29" s="1"/>
  <c r="H15" i="29"/>
  <c r="H30" i="29" s="1"/>
  <c r="H25" i="29"/>
  <c r="H26" i="29" s="1"/>
  <c r="I21" i="29"/>
  <c r="J10" i="29"/>
  <c r="J19" i="29" s="1"/>
  <c r="I12" i="29"/>
  <c r="H41" i="29"/>
  <c r="H37" i="29"/>
  <c r="CQ42" i="18" l="1"/>
  <c r="CX43" i="31"/>
  <c r="CX44" i="31" s="1"/>
  <c r="CX46" i="31" s="1"/>
  <c r="CW43" i="31"/>
  <c r="CW44" i="31" s="1"/>
  <c r="CW46" i="31" s="1"/>
  <c r="CR38" i="31"/>
  <c r="CR42" i="31"/>
  <c r="CX33" i="31"/>
  <c r="CU48" i="30"/>
  <c r="CU49" i="30" s="1"/>
  <c r="CW42" i="30"/>
  <c r="CW38" i="30"/>
  <c r="CW25" i="30"/>
  <c r="CW26" i="30" s="1"/>
  <c r="CW15" i="30"/>
  <c r="CW30" i="30" s="1"/>
  <c r="CW41" i="30"/>
  <c r="CV27" i="30"/>
  <c r="CV31" i="30" s="1"/>
  <c r="CV33" i="30" s="1"/>
  <c r="CR43" i="30"/>
  <c r="CR44" i="30" s="1"/>
  <c r="CR46" i="30" s="1"/>
  <c r="CV43" i="30"/>
  <c r="CV44" i="30" s="1"/>
  <c r="CV46" i="30" s="1"/>
  <c r="CX19" i="30"/>
  <c r="CX21" i="30" s="1"/>
  <c r="CX12" i="30"/>
  <c r="AF53" i="33"/>
  <c r="AE20" i="29" s="1"/>
  <c r="CZ40" i="33"/>
  <c r="CS41" i="18"/>
  <c r="CS42" i="18"/>
  <c r="CS38" i="18"/>
  <c r="CR33" i="18"/>
  <c r="CR38" i="18"/>
  <c r="CR42" i="18"/>
  <c r="CR43" i="18" s="1"/>
  <c r="CS25" i="18"/>
  <c r="CS15" i="18"/>
  <c r="CS30" i="18" s="1"/>
  <c r="CT19" i="18"/>
  <c r="CT21" i="18" s="1"/>
  <c r="CT12" i="18"/>
  <c r="CU10" i="18"/>
  <c r="T42" i="31"/>
  <c r="T43" i="31" s="1"/>
  <c r="T44" i="31" s="1"/>
  <c r="T46" i="31" s="1"/>
  <c r="T48" i="31" s="1"/>
  <c r="T49" i="31" s="1"/>
  <c r="W25" i="31"/>
  <c r="W26" i="31" s="1"/>
  <c r="W27" i="31" s="1"/>
  <c r="W31" i="31" s="1"/>
  <c r="W33" i="31" s="1"/>
  <c r="U42" i="31"/>
  <c r="U43" i="31" s="1"/>
  <c r="U44" i="31" s="1"/>
  <c r="U46" i="31" s="1"/>
  <c r="U48" i="31" s="1"/>
  <c r="U49" i="31" s="1"/>
  <c r="S33" i="31"/>
  <c r="X37" i="31"/>
  <c r="X42" i="31" s="1"/>
  <c r="X43" i="31" s="1"/>
  <c r="X44" i="31" s="1"/>
  <c r="X25" i="31"/>
  <c r="X26" i="31" s="1"/>
  <c r="X27" i="31" s="1"/>
  <c r="X31" i="31" s="1"/>
  <c r="X33" i="31" s="1"/>
  <c r="W37" i="31"/>
  <c r="W38" i="31" s="1"/>
  <c r="V25" i="31"/>
  <c r="V26" i="31" s="1"/>
  <c r="V27" i="31" s="1"/>
  <c r="V31" i="31" s="1"/>
  <c r="V33" i="31" s="1"/>
  <c r="V37" i="31"/>
  <c r="V38" i="31" s="1"/>
  <c r="Z12" i="31"/>
  <c r="Z15" i="31" s="1"/>
  <c r="Z30" i="31" s="1"/>
  <c r="Y12" i="31"/>
  <c r="Y37" i="31" s="1"/>
  <c r="Y42" i="31" s="1"/>
  <c r="Y43" i="31" s="1"/>
  <c r="Y44" i="31" s="1"/>
  <c r="Y11" i="29"/>
  <c r="Z11" i="29" s="1"/>
  <c r="AA11" i="29" s="1"/>
  <c r="AA12" i="31"/>
  <c r="AA25" i="31" s="1"/>
  <c r="AA26" i="31" s="1"/>
  <c r="AA27" i="31" s="1"/>
  <c r="AA31" i="31" s="1"/>
  <c r="P46" i="30"/>
  <c r="P48" i="30" s="1"/>
  <c r="P49" i="30" s="1"/>
  <c r="N46" i="30"/>
  <c r="N48" i="30" s="1"/>
  <c r="N49" i="30" s="1"/>
  <c r="U33" i="30"/>
  <c r="R46" i="30"/>
  <c r="R48" i="30" s="1"/>
  <c r="R49" i="30" s="1"/>
  <c r="Q46" i="30"/>
  <c r="Q48" i="30" s="1"/>
  <c r="Q49" i="30" s="1"/>
  <c r="O46" i="30"/>
  <c r="O48" i="30" s="1"/>
  <c r="O49" i="30" s="1"/>
  <c r="M46" i="30"/>
  <c r="M48" i="30" s="1"/>
  <c r="M49" i="30" s="1"/>
  <c r="X37" i="30"/>
  <c r="X25" i="30"/>
  <c r="X26" i="30" s="1"/>
  <c r="X27" i="30" s="1"/>
  <c r="X31" i="30" s="1"/>
  <c r="X15" i="30"/>
  <c r="X30" i="30" s="1"/>
  <c r="W37" i="30"/>
  <c r="W15" i="30"/>
  <c r="W30" i="30" s="1"/>
  <c r="W25" i="30"/>
  <c r="W26" i="30" s="1"/>
  <c r="W27" i="30" s="1"/>
  <c r="W31" i="30" s="1"/>
  <c r="AA12" i="30"/>
  <c r="V15" i="30"/>
  <c r="V30" i="30" s="1"/>
  <c r="V25" i="30"/>
  <c r="V26" i="30" s="1"/>
  <c r="V27" i="30" s="1"/>
  <c r="V31" i="30" s="1"/>
  <c r="T33" i="30"/>
  <c r="Z12" i="30"/>
  <c r="T42" i="30"/>
  <c r="T43" i="30" s="1"/>
  <c r="T44" i="30" s="1"/>
  <c r="T38" i="30"/>
  <c r="V42" i="30"/>
  <c r="V43" i="30" s="1"/>
  <c r="V44" i="30" s="1"/>
  <c r="V38" i="30"/>
  <c r="Y12" i="30"/>
  <c r="S33" i="30"/>
  <c r="U42" i="30"/>
  <c r="U43" i="30" s="1"/>
  <c r="U44" i="30" s="1"/>
  <c r="U38" i="30"/>
  <c r="L46" i="30"/>
  <c r="L48" i="30" s="1"/>
  <c r="L49" i="30" s="1"/>
  <c r="S46" i="30"/>
  <c r="S48" i="30" s="1"/>
  <c r="S49" i="30" s="1"/>
  <c r="CQ37" i="31"/>
  <c r="CP15" i="31"/>
  <c r="CP30" i="31" s="1"/>
  <c r="CP25" i="31"/>
  <c r="CP26" i="31" s="1"/>
  <c r="CP27" i="31" s="1"/>
  <c r="CP31" i="31" s="1"/>
  <c r="CQ15" i="31"/>
  <c r="CQ30" i="31" s="1"/>
  <c r="CQ25" i="31"/>
  <c r="CQ26" i="31" s="1"/>
  <c r="CQ27" i="31" s="1"/>
  <c r="CQ31" i="31" s="1"/>
  <c r="CP33" i="30"/>
  <c r="CQ26" i="30"/>
  <c r="CQ27" i="30" s="1"/>
  <c r="CQ31" i="30" s="1"/>
  <c r="CQ33" i="30" s="1"/>
  <c r="CQ38" i="30"/>
  <c r="CQ42" i="30"/>
  <c r="CQ43" i="30" s="1"/>
  <c r="CQ44" i="30" s="1"/>
  <c r="BR86" i="33"/>
  <c r="BN86" i="33"/>
  <c r="BJ86" i="33"/>
  <c r="BF86" i="33"/>
  <c r="BB86" i="33"/>
  <c r="AX86" i="33"/>
  <c r="AT86" i="33"/>
  <c r="AP86" i="33"/>
  <c r="AL86" i="33"/>
  <c r="AH86" i="33"/>
  <c r="BQ86" i="33"/>
  <c r="BL86" i="33"/>
  <c r="BG86" i="33"/>
  <c r="BA86" i="33"/>
  <c r="AV86" i="33"/>
  <c r="AQ86" i="33"/>
  <c r="AK86" i="33"/>
  <c r="AF86" i="33"/>
  <c r="BO86" i="33"/>
  <c r="BH86" i="33"/>
  <c r="AZ86" i="33"/>
  <c r="AS86" i="33"/>
  <c r="AM86" i="33"/>
  <c r="BM86" i="33"/>
  <c r="BE86" i="33"/>
  <c r="AY86" i="33"/>
  <c r="AR86" i="33"/>
  <c r="AJ86" i="33"/>
  <c r="BS86" i="33"/>
  <c r="BK86" i="33"/>
  <c r="BD86" i="33"/>
  <c r="AW86" i="33"/>
  <c r="AO86" i="33"/>
  <c r="AI86" i="33"/>
  <c r="BI86" i="33"/>
  <c r="AG86" i="33"/>
  <c r="BC86" i="33"/>
  <c r="AU86" i="33"/>
  <c r="BP86" i="33"/>
  <c r="AN86" i="33"/>
  <c r="CZ83" i="33"/>
  <c r="CP48" i="18"/>
  <c r="CP49" i="18" s="1"/>
  <c r="CO48" i="18"/>
  <c r="CO49" i="18" s="1"/>
  <c r="CQ26" i="18"/>
  <c r="CQ27" i="18" s="1"/>
  <c r="CQ31" i="18" s="1"/>
  <c r="CQ33" i="18" s="1"/>
  <c r="CQ43" i="18"/>
  <c r="CQ44" i="18" s="1"/>
  <c r="CQ46" i="18" s="1"/>
  <c r="G42" i="29"/>
  <c r="G43" i="29" s="1"/>
  <c r="E38" i="29"/>
  <c r="E27" i="29"/>
  <c r="E31" i="29" s="1"/>
  <c r="E33" i="29" s="1"/>
  <c r="G26" i="29"/>
  <c r="G27" i="29" s="1"/>
  <c r="G31" i="29" s="1"/>
  <c r="G33" i="29" s="1"/>
  <c r="E44" i="29"/>
  <c r="D44" i="29"/>
  <c r="D46" i="29" s="1"/>
  <c r="N32" i="29"/>
  <c r="F33" i="29"/>
  <c r="F42" i="29"/>
  <c r="F43" i="29"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J20" i="29" s="1"/>
  <c r="AR43" i="33"/>
  <c r="BH43" i="33"/>
  <c r="BG43" i="33"/>
  <c r="AJ43" i="33"/>
  <c r="AJ53" i="33" s="1"/>
  <c r="AI20" i="29" s="1"/>
  <c r="CJ43" i="33"/>
  <c r="AW43" i="33"/>
  <c r="BJ43" i="33"/>
  <c r="BB43" i="33"/>
  <c r="CD43" i="33"/>
  <c r="CE43" i="33"/>
  <c r="CG43" i="33"/>
  <c r="BQ43" i="33"/>
  <c r="BM43" i="33"/>
  <c r="AV43" i="33"/>
  <c r="AL43" i="33"/>
  <c r="AI43" i="33"/>
  <c r="BT43" i="33"/>
  <c r="BY43" i="33"/>
  <c r="AQ43" i="33"/>
  <c r="C89" i="33"/>
  <c r="AT43" i="33"/>
  <c r="AU43" i="33"/>
  <c r="CH43" i="33"/>
  <c r="AM43" i="33"/>
  <c r="I15" i="29"/>
  <c r="I30" i="29" s="1"/>
  <c r="I25" i="29"/>
  <c r="I37" i="29"/>
  <c r="H27" i="29"/>
  <c r="H31" i="29" s="1"/>
  <c r="H33" i="29" s="1"/>
  <c r="J21" i="29"/>
  <c r="K10" i="29"/>
  <c r="K19" i="29" s="1"/>
  <c r="J12" i="29"/>
  <c r="J37" i="29" s="1"/>
  <c r="I41" i="29"/>
  <c r="H42" i="29"/>
  <c r="H43" i="29" s="1"/>
  <c r="H38" i="29"/>
  <c r="CW48" i="31" l="1"/>
  <c r="CW49" i="31" s="1"/>
  <c r="CX48" i="31"/>
  <c r="CX49" i="31" s="1"/>
  <c r="CR43" i="31"/>
  <c r="CR44" i="31" s="1"/>
  <c r="CR46" i="31" s="1"/>
  <c r="CW27" i="30"/>
  <c r="CW31" i="30" s="1"/>
  <c r="CW33" i="30" s="1"/>
  <c r="CV48" i="30"/>
  <c r="CV49" i="30" s="1"/>
  <c r="CR48" i="30"/>
  <c r="CR49" i="30" s="1"/>
  <c r="CW43" i="30"/>
  <c r="CW44" i="30" s="1"/>
  <c r="CW46" i="30" s="1"/>
  <c r="CX15" i="30"/>
  <c r="CX30" i="30" s="1"/>
  <c r="CX25" i="30"/>
  <c r="CX41" i="30"/>
  <c r="CX37" i="30"/>
  <c r="AI53" i="33"/>
  <c r="AH20" i="29" s="1"/>
  <c r="CZ43" i="33"/>
  <c r="CU19" i="18"/>
  <c r="CU21" i="18" s="1"/>
  <c r="CU12" i="18"/>
  <c r="CV10" i="18"/>
  <c r="CT15" i="18"/>
  <c r="CT30" i="18" s="1"/>
  <c r="CT25" i="18"/>
  <c r="CT37" i="18"/>
  <c r="CR44" i="18"/>
  <c r="CR46" i="18" s="1"/>
  <c r="CS43" i="18"/>
  <c r="CS44" i="18" s="1"/>
  <c r="CS46" i="18" s="1"/>
  <c r="CT26" i="18"/>
  <c r="CT41" i="18"/>
  <c r="CS26" i="18"/>
  <c r="CS27" i="18" s="1"/>
  <c r="CS31" i="18" s="1"/>
  <c r="CS33" i="18" s="1"/>
  <c r="Y25" i="31"/>
  <c r="Y26" i="31" s="1"/>
  <c r="Y27" i="31" s="1"/>
  <c r="Y31" i="31" s="1"/>
  <c r="V42" i="31"/>
  <c r="V43" i="31" s="1"/>
  <c r="V44" i="31" s="1"/>
  <c r="V46" i="31" s="1"/>
  <c r="V48" i="31" s="1"/>
  <c r="V49" i="31" s="1"/>
  <c r="X38" i="31"/>
  <c r="X46" i="31" s="1"/>
  <c r="X48" i="31" s="1"/>
  <c r="X49" i="31" s="1"/>
  <c r="W42" i="31"/>
  <c r="W43" i="31" s="1"/>
  <c r="W44" i="31" s="1"/>
  <c r="W46" i="31" s="1"/>
  <c r="W48" i="31" s="1"/>
  <c r="W49" i="31" s="1"/>
  <c r="Y38" i="31"/>
  <c r="Y46" i="31" s="1"/>
  <c r="Y48" i="31" s="1"/>
  <c r="Y49" i="31" s="1"/>
  <c r="Z37" i="31"/>
  <c r="Z42" i="31" s="1"/>
  <c r="Z43" i="31" s="1"/>
  <c r="Z44" i="31" s="1"/>
  <c r="AA37" i="31"/>
  <c r="AA42" i="31" s="1"/>
  <c r="AA43" i="31" s="1"/>
  <c r="AA44" i="31" s="1"/>
  <c r="Z25" i="31"/>
  <c r="Z26" i="31" s="1"/>
  <c r="Z27" i="31" s="1"/>
  <c r="Z31" i="31" s="1"/>
  <c r="Z33" i="31" s="1"/>
  <c r="AA15" i="31"/>
  <c r="AA30" i="31" s="1"/>
  <c r="AA33" i="31" s="1"/>
  <c r="AB12" i="31"/>
  <c r="AB37" i="31" s="1"/>
  <c r="AB42" i="31" s="1"/>
  <c r="AB43" i="31" s="1"/>
  <c r="AB44" i="31" s="1"/>
  <c r="AB11" i="29"/>
  <c r="AC11" i="29" s="1"/>
  <c r="AD11" i="29" s="1"/>
  <c r="AC12" i="31"/>
  <c r="AD12" i="31"/>
  <c r="AD25" i="31" s="1"/>
  <c r="AD26" i="31" s="1"/>
  <c r="AD27" i="31" s="1"/>
  <c r="AD31" i="31" s="1"/>
  <c r="Y15" i="31"/>
  <c r="Y30" i="31" s="1"/>
  <c r="U46" i="30"/>
  <c r="U48" i="30" s="1"/>
  <c r="U49" i="30" s="1"/>
  <c r="AA25" i="30"/>
  <c r="AA26" i="30" s="1"/>
  <c r="AA27" i="30" s="1"/>
  <c r="AA31" i="30" s="1"/>
  <c r="AA15" i="30"/>
  <c r="AA30" i="30" s="1"/>
  <c r="W42" i="30"/>
  <c r="W43" i="30" s="1"/>
  <c r="W44" i="30" s="1"/>
  <c r="W38" i="30"/>
  <c r="Y37" i="30"/>
  <c r="Y15" i="30"/>
  <c r="Y30" i="30" s="1"/>
  <c r="Y25" i="30"/>
  <c r="Y26" i="30" s="1"/>
  <c r="Y27" i="30" s="1"/>
  <c r="Y31" i="30" s="1"/>
  <c r="Z37" i="30"/>
  <c r="T46" i="30"/>
  <c r="T48" i="30" s="1"/>
  <c r="T49" i="30" s="1"/>
  <c r="X33" i="30"/>
  <c r="AD12" i="30"/>
  <c r="AC12" i="30"/>
  <c r="AB12" i="30"/>
  <c r="AB37" i="30" s="1"/>
  <c r="V46" i="30"/>
  <c r="V48" i="30" s="1"/>
  <c r="V49" i="30" s="1"/>
  <c r="Z25" i="30"/>
  <c r="Z26" i="30" s="1"/>
  <c r="Z27" i="30" s="1"/>
  <c r="Z31" i="30" s="1"/>
  <c r="Z15" i="30"/>
  <c r="Z30" i="30" s="1"/>
  <c r="AA37" i="30"/>
  <c r="V33" i="30"/>
  <c r="W33" i="30"/>
  <c r="X38" i="30"/>
  <c r="X42" i="30"/>
  <c r="X43" i="30" s="1"/>
  <c r="X44" i="30" s="1"/>
  <c r="CQ33" i="31"/>
  <c r="CP33" i="31"/>
  <c r="CQ42" i="31"/>
  <c r="CQ43" i="31" s="1"/>
  <c r="CQ44" i="31" s="1"/>
  <c r="CQ38" i="31"/>
  <c r="CQ46" i="30"/>
  <c r="CZ86" i="33"/>
  <c r="BS89" i="33"/>
  <c r="BO89" i="33"/>
  <c r="BT89" i="33"/>
  <c r="BN89" i="33"/>
  <c r="BJ89" i="33"/>
  <c r="BF89" i="33"/>
  <c r="BB89" i="33"/>
  <c r="AX89" i="33"/>
  <c r="AT89" i="33"/>
  <c r="AP89" i="33"/>
  <c r="AL89" i="33"/>
  <c r="BV89" i="33"/>
  <c r="BP89" i="33"/>
  <c r="BI89" i="33"/>
  <c r="BD89" i="33"/>
  <c r="AY89" i="33"/>
  <c r="AS89" i="33"/>
  <c r="AN89" i="33"/>
  <c r="AI89" i="33"/>
  <c r="BQ89" i="33"/>
  <c r="BH89" i="33"/>
  <c r="BA89" i="33"/>
  <c r="AU89" i="33"/>
  <c r="AM89" i="33"/>
  <c r="BM89" i="33"/>
  <c r="BG89" i="33"/>
  <c r="AZ89" i="33"/>
  <c r="AR89" i="33"/>
  <c r="AK89" i="33"/>
  <c r="BU89" i="33"/>
  <c r="BL89" i="33"/>
  <c r="BE89" i="33"/>
  <c r="AW89" i="33"/>
  <c r="AQ89" i="33"/>
  <c r="AJ89" i="33"/>
  <c r="BC89" i="33"/>
  <c r="AV89" i="33"/>
  <c r="BR89" i="33"/>
  <c r="AO89" i="33"/>
  <c r="BK89" i="33"/>
  <c r="CQ48" i="18"/>
  <c r="CQ49" i="18" s="1"/>
  <c r="G44" i="29"/>
  <c r="G46" i="29" s="1"/>
  <c r="G48" i="29" s="1"/>
  <c r="G49" i="29" s="1"/>
  <c r="E46" i="29"/>
  <c r="E48" i="29" s="1"/>
  <c r="E49" i="29" s="1"/>
  <c r="I26" i="29"/>
  <c r="I27" i="29" s="1"/>
  <c r="I31" i="29" s="1"/>
  <c r="I33" i="29" s="1"/>
  <c r="D48" i="29"/>
  <c r="D49" i="29" s="1"/>
  <c r="F44" i="29"/>
  <c r="F46" i="29" s="1"/>
  <c r="O32" i="29"/>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AL20" i="29" s="1"/>
  <c r="BW46" i="33"/>
  <c r="AT46" i="33"/>
  <c r="BX46" i="33"/>
  <c r="C92" i="33"/>
  <c r="AN46" i="33"/>
  <c r="AN53" i="33" s="1"/>
  <c r="AM20" i="29" s="1"/>
  <c r="BU46" i="33"/>
  <c r="BB46" i="33"/>
  <c r="AZ46" i="33"/>
  <c r="AS46" i="33"/>
  <c r="BM46" i="33"/>
  <c r="BH46" i="33"/>
  <c r="AQ46" i="33"/>
  <c r="AO46" i="33"/>
  <c r="CF46" i="33"/>
  <c r="CD46" i="33"/>
  <c r="CL46" i="33"/>
  <c r="AL46" i="33"/>
  <c r="AR46" i="33"/>
  <c r="CK46" i="33"/>
  <c r="BP46" i="33"/>
  <c r="CA46" i="33"/>
  <c r="H44" i="29"/>
  <c r="H46" i="29" s="1"/>
  <c r="H48" i="29" s="1"/>
  <c r="J41" i="29"/>
  <c r="J38" i="29"/>
  <c r="J42" i="29"/>
  <c r="J25" i="29"/>
  <c r="J26" i="29" s="1"/>
  <c r="J15" i="29"/>
  <c r="J30" i="29" s="1"/>
  <c r="I42" i="29"/>
  <c r="I43" i="29" s="1"/>
  <c r="I38" i="29"/>
  <c r="K21" i="29"/>
  <c r="L10" i="29"/>
  <c r="L19" i="29" s="1"/>
  <c r="K12" i="29"/>
  <c r="K37" i="29" s="1"/>
  <c r="CR48" i="31" l="1"/>
  <c r="CR49" i="31" s="1"/>
  <c r="CX26" i="30"/>
  <c r="CX27" i="30" s="1"/>
  <c r="CX31" i="30" s="1"/>
  <c r="CX33" i="30" s="1"/>
  <c r="CW48" i="30"/>
  <c r="CW49" i="30" s="1"/>
  <c r="CX42" i="30"/>
  <c r="CX43" i="30" s="1"/>
  <c r="CX44" i="30" s="1"/>
  <c r="CX38" i="30"/>
  <c r="AL53" i="33"/>
  <c r="AK20" i="29" s="1"/>
  <c r="CZ46" i="33"/>
  <c r="CT27" i="18"/>
  <c r="CT31" i="18" s="1"/>
  <c r="CT33" i="18" s="1"/>
  <c r="CS48" i="18"/>
  <c r="CS49" i="18" s="1"/>
  <c r="CV19" i="18"/>
  <c r="CV21" i="18" s="1"/>
  <c r="CV12" i="18"/>
  <c r="CW10" i="18"/>
  <c r="CU25" i="18"/>
  <c r="CU26" i="18" s="1"/>
  <c r="CU27" i="18" s="1"/>
  <c r="CU31" i="18" s="1"/>
  <c r="CU15" i="18"/>
  <c r="CU30" i="18" s="1"/>
  <c r="CU37" i="18"/>
  <c r="CU41" i="18"/>
  <c r="CT42" i="18"/>
  <c r="CT43" i="18" s="1"/>
  <c r="CT44" i="18" s="1"/>
  <c r="CT38" i="18"/>
  <c r="CR48" i="18"/>
  <c r="CR49" i="18" s="1"/>
  <c r="Y33" i="31"/>
  <c r="AB25" i="31"/>
  <c r="AB26" i="31" s="1"/>
  <c r="AB27" i="31" s="1"/>
  <c r="AB31" i="31" s="1"/>
  <c r="Z38" i="31"/>
  <c r="Z46" i="31" s="1"/>
  <c r="Z48" i="31" s="1"/>
  <c r="Z49" i="31" s="1"/>
  <c r="AB38" i="31"/>
  <c r="AB46" i="31" s="1"/>
  <c r="AB48" i="31" s="1"/>
  <c r="AB49" i="31" s="1"/>
  <c r="AC37" i="31"/>
  <c r="AC38" i="31" s="1"/>
  <c r="AB15" i="31"/>
  <c r="AB30" i="31" s="1"/>
  <c r="AC25" i="31"/>
  <c r="AC26" i="31" s="1"/>
  <c r="AC27" i="31" s="1"/>
  <c r="AC31" i="31" s="1"/>
  <c r="AA38" i="31"/>
  <c r="AA46" i="31" s="1"/>
  <c r="AA48" i="31" s="1"/>
  <c r="AA49" i="31" s="1"/>
  <c r="AD15" i="31"/>
  <c r="AD30" i="31" s="1"/>
  <c r="AD33" i="31" s="1"/>
  <c r="AD37" i="31"/>
  <c r="AD42" i="31" s="1"/>
  <c r="AD43" i="31" s="1"/>
  <c r="AD44" i="31" s="1"/>
  <c r="AC15" i="31"/>
  <c r="AC30" i="31" s="1"/>
  <c r="AE12" i="31"/>
  <c r="AE11" i="29"/>
  <c r="AF11" i="29" s="1"/>
  <c r="AG11" i="29" s="1"/>
  <c r="AF12" i="31"/>
  <c r="AF25" i="31" s="1"/>
  <c r="AF26" i="31" s="1"/>
  <c r="AF27" i="31" s="1"/>
  <c r="AF31" i="31" s="1"/>
  <c r="AG12" i="31"/>
  <c r="AG25" i="31" s="1"/>
  <c r="AG26" i="31" s="1"/>
  <c r="AG27" i="31" s="1"/>
  <c r="AG31" i="31" s="1"/>
  <c r="Z33" i="30"/>
  <c r="AB42" i="30"/>
  <c r="AB43" i="30" s="1"/>
  <c r="AB44" i="30" s="1"/>
  <c r="AB38" i="30"/>
  <c r="AF12" i="30"/>
  <c r="AC15" i="30"/>
  <c r="AC30" i="30" s="1"/>
  <c r="AC25" i="30"/>
  <c r="AC26" i="30" s="1"/>
  <c r="AC27" i="30" s="1"/>
  <c r="AC31" i="30" s="1"/>
  <c r="AD37" i="30"/>
  <c r="Y33" i="30"/>
  <c r="AG12" i="30"/>
  <c r="Y38" i="30"/>
  <c r="Y42" i="30"/>
  <c r="Y43" i="30" s="1"/>
  <c r="Y44" i="30" s="1"/>
  <c r="AA33" i="30"/>
  <c r="AE12" i="30"/>
  <c r="X46" i="30"/>
  <c r="X48" i="30" s="1"/>
  <c r="X49" i="30" s="1"/>
  <c r="AA42" i="30"/>
  <c r="AA43" i="30" s="1"/>
  <c r="AA44" i="30" s="1"/>
  <c r="AA38" i="30"/>
  <c r="AB15" i="30"/>
  <c r="AB30" i="30" s="1"/>
  <c r="AB25" i="30"/>
  <c r="AB26" i="30" s="1"/>
  <c r="AB27" i="30" s="1"/>
  <c r="AB31" i="30" s="1"/>
  <c r="AC37" i="30"/>
  <c r="AD25" i="30"/>
  <c r="AD26" i="30" s="1"/>
  <c r="AD27" i="30" s="1"/>
  <c r="AD31" i="30" s="1"/>
  <c r="AD15" i="30"/>
  <c r="AD30" i="30" s="1"/>
  <c r="Z38" i="30"/>
  <c r="Z42" i="30"/>
  <c r="Z43" i="30" s="1"/>
  <c r="Z44" i="30" s="1"/>
  <c r="W46" i="30"/>
  <c r="W48" i="30" s="1"/>
  <c r="W49" i="30" s="1"/>
  <c r="CQ46" i="31"/>
  <c r="CQ48" i="31" s="1"/>
  <c r="CQ49" i="31" s="1"/>
  <c r="CQ48" i="30"/>
  <c r="CQ49" i="30" s="1"/>
  <c r="CZ89" i="33"/>
  <c r="BW92" i="33"/>
  <c r="BS92" i="33"/>
  <c r="BO92" i="33"/>
  <c r="BK92" i="33"/>
  <c r="BG92" i="33"/>
  <c r="BC92" i="33"/>
  <c r="AY92" i="33"/>
  <c r="AU92" i="33"/>
  <c r="AQ92" i="33"/>
  <c r="AM92" i="33"/>
  <c r="BV92" i="33"/>
  <c r="BQ92" i="33"/>
  <c r="BL92" i="33"/>
  <c r="BF92" i="33"/>
  <c r="BA92" i="33"/>
  <c r="AV92" i="33"/>
  <c r="AP92" i="33"/>
  <c r="BX92" i="33"/>
  <c r="BP92" i="33"/>
  <c r="BI92" i="33"/>
  <c r="BB92" i="33"/>
  <c r="AT92" i="33"/>
  <c r="AN92" i="33"/>
  <c r="BT92" i="33"/>
  <c r="BJ92" i="33"/>
  <c r="AZ92" i="33"/>
  <c r="AR92" i="33"/>
  <c r="BR92" i="33"/>
  <c r="BH92" i="33"/>
  <c r="AX92" i="33"/>
  <c r="AO92" i="33"/>
  <c r="BY92" i="33"/>
  <c r="BN92" i="33"/>
  <c r="BE92" i="33"/>
  <c r="AW92" i="33"/>
  <c r="AL92" i="33"/>
  <c r="AS92" i="33"/>
  <c r="BU92" i="33"/>
  <c r="BM92" i="33"/>
  <c r="BD92" i="33"/>
  <c r="J43" i="29"/>
  <c r="J44" i="29" s="1"/>
  <c r="J46" i="29" s="1"/>
  <c r="J48" i="29" s="1"/>
  <c r="F48" i="29"/>
  <c r="F49" i="29" s="1"/>
  <c r="I44" i="29"/>
  <c r="I46" i="29" s="1"/>
  <c r="I48" i="29" s="1"/>
  <c r="P32" i="29"/>
  <c r="AJ98" i="33"/>
  <c r="AI98" i="33"/>
  <c r="AK98" i="33"/>
  <c r="BT49" i="33"/>
  <c r="BT53" i="33" s="1"/>
  <c r="BD49" i="33"/>
  <c r="BD53" i="33" s="1"/>
  <c r="BC20" i="29" s="1"/>
  <c r="BA49" i="33"/>
  <c r="BA53" i="33" s="1"/>
  <c r="AZ20" i="29" s="1"/>
  <c r="CL49" i="33"/>
  <c r="CL53" i="33" s="1"/>
  <c r="BS49" i="33"/>
  <c r="BS53" i="33" s="1"/>
  <c r="BC49" i="33"/>
  <c r="BC53" i="33" s="1"/>
  <c r="BB20" i="29" s="1"/>
  <c r="CN49" i="33"/>
  <c r="CN53" i="33" s="1"/>
  <c r="CJ49" i="33"/>
  <c r="CJ53" i="33" s="1"/>
  <c r="AV49" i="33"/>
  <c r="AV53" i="33" s="1"/>
  <c r="AU20" i="29" s="1"/>
  <c r="BF49" i="33"/>
  <c r="BF53" i="33" s="1"/>
  <c r="BE20" i="29" s="1"/>
  <c r="BL49" i="33"/>
  <c r="BL53" i="33" s="1"/>
  <c r="CC49" i="33"/>
  <c r="CC53" i="33" s="1"/>
  <c r="CK49" i="33"/>
  <c r="CK53" i="33" s="1"/>
  <c r="CA49" i="33"/>
  <c r="CA53" i="33" s="1"/>
  <c r="BU49" i="33"/>
  <c r="BU53" i="33" s="1"/>
  <c r="BN49" i="33"/>
  <c r="BN53" i="33" s="1"/>
  <c r="BG49" i="33"/>
  <c r="BG53" i="33" s="1"/>
  <c r="BF20" i="29" s="1"/>
  <c r="AO49" i="33"/>
  <c r="C95" i="33"/>
  <c r="AU49" i="33"/>
  <c r="AU53" i="33" s="1"/>
  <c r="AT20" i="29" s="1"/>
  <c r="BI49" i="33"/>
  <c r="BI53" i="33" s="1"/>
  <c r="BH20" i="29" s="1"/>
  <c r="CD49" i="33"/>
  <c r="CD53" i="33" s="1"/>
  <c r="BE49" i="33"/>
  <c r="BE53" i="33" s="1"/>
  <c r="BD20" i="29" s="1"/>
  <c r="AQ49" i="33"/>
  <c r="AQ53" i="33" s="1"/>
  <c r="AP20" i="29" s="1"/>
  <c r="BJ49" i="33"/>
  <c r="BJ53" i="33" s="1"/>
  <c r="BI20" i="29" s="1"/>
  <c r="BZ49" i="33"/>
  <c r="BZ53" i="33" s="1"/>
  <c r="AZ49" i="33"/>
  <c r="AZ53" i="33" s="1"/>
  <c r="AY20" i="29" s="1"/>
  <c r="CB49" i="33"/>
  <c r="CB53" i="33" s="1"/>
  <c r="CG49" i="33"/>
  <c r="CG53" i="33" s="1"/>
  <c r="AR49" i="33"/>
  <c r="AR53" i="33" s="1"/>
  <c r="AQ20" i="29" s="1"/>
  <c r="CP49" i="33"/>
  <c r="CP53" i="33" s="1"/>
  <c r="AW49" i="33"/>
  <c r="AW53" i="33" s="1"/>
  <c r="AV20" i="29" s="1"/>
  <c r="BK49" i="33"/>
  <c r="BK53" i="33" s="1"/>
  <c r="BJ20" i="29" s="1"/>
  <c r="BR49" i="33"/>
  <c r="BR53" i="33" s="1"/>
  <c r="BM49" i="33"/>
  <c r="BM53" i="33" s="1"/>
  <c r="CE49" i="33"/>
  <c r="CE53" i="33" s="1"/>
  <c r="BV49" i="33"/>
  <c r="BV53" i="33" s="1"/>
  <c r="BO49" i="33"/>
  <c r="BO53" i="33" s="1"/>
  <c r="CI49" i="33"/>
  <c r="CI53" i="33" s="1"/>
  <c r="AX49" i="33"/>
  <c r="AX53" i="33" s="1"/>
  <c r="AW20" i="29" s="1"/>
  <c r="CH49" i="33"/>
  <c r="CH53" i="33" s="1"/>
  <c r="AS49" i="33"/>
  <c r="AS53" i="33" s="1"/>
  <c r="AR20" i="29" s="1"/>
  <c r="BX49" i="33"/>
  <c r="BX53" i="33" s="1"/>
  <c r="BH49" i="33"/>
  <c r="BH53" i="33" s="1"/>
  <c r="BG20" i="29" s="1"/>
  <c r="BW49" i="33"/>
  <c r="BW53" i="33" s="1"/>
  <c r="CM49" i="33"/>
  <c r="CM53" i="33" s="1"/>
  <c r="BY49" i="33"/>
  <c r="BY53" i="33" s="1"/>
  <c r="BP49" i="33"/>
  <c r="BP53" i="33" s="1"/>
  <c r="AP49" i="33"/>
  <c r="AP53" i="33" s="1"/>
  <c r="AO20" i="29" s="1"/>
  <c r="BB49" i="33"/>
  <c r="BB53" i="33" s="1"/>
  <c r="BA20" i="29" s="1"/>
  <c r="CF49" i="33"/>
  <c r="CF53" i="33" s="1"/>
  <c r="BQ49" i="33"/>
  <c r="BQ53" i="33" s="1"/>
  <c r="CO49" i="33"/>
  <c r="CO53" i="33" s="1"/>
  <c r="AY49" i="33"/>
  <c r="AY53" i="33" s="1"/>
  <c r="AX20" i="29" s="1"/>
  <c r="AT49" i="33"/>
  <c r="AT53" i="33" s="1"/>
  <c r="AS20" i="29" s="1"/>
  <c r="K41" i="29"/>
  <c r="H49" i="29"/>
  <c r="J27" i="29"/>
  <c r="J31" i="29" s="1"/>
  <c r="J33" i="29" s="1"/>
  <c r="K25" i="29"/>
  <c r="K26" i="29" s="1"/>
  <c r="K15" i="29"/>
  <c r="K30" i="29" s="1"/>
  <c r="L21" i="29"/>
  <c r="M10" i="29"/>
  <c r="M19" i="29" s="1"/>
  <c r="L12" i="29"/>
  <c r="K42" i="29"/>
  <c r="K38" i="29"/>
  <c r="CX46" i="30" l="1"/>
  <c r="AO53" i="33"/>
  <c r="AN20" i="29" s="1"/>
  <c r="CZ49" i="33"/>
  <c r="CZ53" i="33" s="1"/>
  <c r="CU33" i="18"/>
  <c r="CV41" i="18"/>
  <c r="CV15" i="18"/>
  <c r="CV30" i="18" s="1"/>
  <c r="CV25" i="18"/>
  <c r="CV26" i="18" s="1"/>
  <c r="CT46" i="18"/>
  <c r="CV37" i="18"/>
  <c r="CU38" i="18"/>
  <c r="CU42" i="18"/>
  <c r="CW19" i="18"/>
  <c r="CW21" i="18" s="1"/>
  <c r="CW12" i="18"/>
  <c r="CX10" i="18"/>
  <c r="AC33" i="31"/>
  <c r="AB33" i="31"/>
  <c r="AC42" i="31"/>
  <c r="AC43" i="31" s="1"/>
  <c r="AC44" i="31" s="1"/>
  <c r="AC46" i="31" s="1"/>
  <c r="AC48" i="31" s="1"/>
  <c r="AC49" i="31" s="1"/>
  <c r="AD38" i="31"/>
  <c r="AD46" i="31" s="1"/>
  <c r="AD48" i="31" s="1"/>
  <c r="AD49" i="31" s="1"/>
  <c r="AG15" i="31"/>
  <c r="AG30" i="31" s="1"/>
  <c r="AG33" i="31" s="1"/>
  <c r="AF37" i="31"/>
  <c r="AF42" i="31" s="1"/>
  <c r="AF43" i="31" s="1"/>
  <c r="AF44" i="31" s="1"/>
  <c r="AE15" i="31"/>
  <c r="AE30" i="31" s="1"/>
  <c r="AG37" i="31"/>
  <c r="AG38" i="31" s="1"/>
  <c r="AE37" i="31"/>
  <c r="AE42" i="31" s="1"/>
  <c r="AE43" i="31" s="1"/>
  <c r="AE44" i="31" s="1"/>
  <c r="AE25" i="31"/>
  <c r="AE26" i="31" s="1"/>
  <c r="AE27" i="31" s="1"/>
  <c r="AE31" i="31" s="1"/>
  <c r="AF15" i="31"/>
  <c r="AF30" i="31" s="1"/>
  <c r="AF33" i="31" s="1"/>
  <c r="BP12" i="31"/>
  <c r="BP25" i="31" s="1"/>
  <c r="BP26" i="31" s="1"/>
  <c r="BP27" i="31" s="1"/>
  <c r="BP31" i="31" s="1"/>
  <c r="BO12" i="31"/>
  <c r="BO15" i="31" s="1"/>
  <c r="BO30" i="31" s="1"/>
  <c r="CD12" i="31"/>
  <c r="CA12" i="31"/>
  <c r="BM12" i="31"/>
  <c r="BM25" i="31" s="1"/>
  <c r="BM26" i="31" s="1"/>
  <c r="BM27" i="31" s="1"/>
  <c r="BM31" i="31" s="1"/>
  <c r="CB12" i="31"/>
  <c r="CB25" i="31" s="1"/>
  <c r="CB26" i="31" s="1"/>
  <c r="CB27" i="31" s="1"/>
  <c r="CB31" i="31" s="1"/>
  <c r="CI12" i="31"/>
  <c r="CI15" i="31" s="1"/>
  <c r="CI30" i="31" s="1"/>
  <c r="CK12" i="31"/>
  <c r="CK25" i="31" s="1"/>
  <c r="CK26" i="31" s="1"/>
  <c r="CK27" i="31" s="1"/>
  <c r="CK31" i="31" s="1"/>
  <c r="AJ12" i="31"/>
  <c r="AJ15" i="31" s="1"/>
  <c r="AJ30" i="31" s="1"/>
  <c r="CE12" i="31"/>
  <c r="CE25" i="31" s="1"/>
  <c r="CE26" i="31" s="1"/>
  <c r="CE27" i="31" s="1"/>
  <c r="CE31" i="31" s="1"/>
  <c r="BX12" i="31"/>
  <c r="BW12" i="31"/>
  <c r="BW15" i="31" s="1"/>
  <c r="BW30" i="31" s="1"/>
  <c r="CH12" i="31"/>
  <c r="CH15" i="31" s="1"/>
  <c r="CH30" i="31" s="1"/>
  <c r="BL12" i="31"/>
  <c r="BL25" i="31" s="1"/>
  <c r="BL26" i="31" s="1"/>
  <c r="BL27" i="31" s="1"/>
  <c r="BL31" i="31" s="1"/>
  <c r="CO12" i="31"/>
  <c r="CO25" i="31" s="1"/>
  <c r="CO26" i="31" s="1"/>
  <c r="CO27" i="31" s="1"/>
  <c r="CO31" i="31" s="1"/>
  <c r="BT12" i="31"/>
  <c r="BT25" i="31" s="1"/>
  <c r="BT26" i="31" s="1"/>
  <c r="BT27" i="31" s="1"/>
  <c r="BT31" i="31" s="1"/>
  <c r="BK12" i="31"/>
  <c r="BK25" i="31" s="1"/>
  <c r="BK26" i="31" s="1"/>
  <c r="BK27" i="31" s="1"/>
  <c r="BK31" i="31" s="1"/>
  <c r="CM12" i="31"/>
  <c r="CM15" i="31" s="1"/>
  <c r="CM30" i="31" s="1"/>
  <c r="AH12" i="31"/>
  <c r="AH25" i="31" s="1"/>
  <c r="AH26" i="31" s="1"/>
  <c r="AH27" i="31" s="1"/>
  <c r="AH31" i="31" s="1"/>
  <c r="AH11" i="29"/>
  <c r="AI11" i="29" s="1"/>
  <c r="AJ11" i="29" s="1"/>
  <c r="CL12" i="31"/>
  <c r="BN12" i="31"/>
  <c r="BN15" i="31" s="1"/>
  <c r="BN30" i="31" s="1"/>
  <c r="BQ12" i="31"/>
  <c r="BY12" i="31"/>
  <c r="CC12" i="31"/>
  <c r="BZ12" i="31"/>
  <c r="BZ15" i="31" s="1"/>
  <c r="BZ30" i="31" s="1"/>
  <c r="AI12" i="31"/>
  <c r="AI15" i="31" s="1"/>
  <c r="AI30" i="31" s="1"/>
  <c r="CN12" i="31"/>
  <c r="CN15" i="31" s="1"/>
  <c r="CN30" i="31" s="1"/>
  <c r="BV12" i="31"/>
  <c r="CG12" i="31"/>
  <c r="CG25" i="31" s="1"/>
  <c r="CG26" i="31" s="1"/>
  <c r="CG27" i="31" s="1"/>
  <c r="CG31" i="31" s="1"/>
  <c r="BU12" i="31"/>
  <c r="BU25" i="31" s="1"/>
  <c r="BU26" i="31" s="1"/>
  <c r="BU27" i="31" s="1"/>
  <c r="BU31" i="31" s="1"/>
  <c r="CF12" i="31"/>
  <c r="CJ12" i="31"/>
  <c r="CJ15" i="31" s="1"/>
  <c r="CJ30" i="31" s="1"/>
  <c r="BR12" i="31"/>
  <c r="BS12" i="31"/>
  <c r="BS25" i="31" s="1"/>
  <c r="BS26" i="31" s="1"/>
  <c r="BS27" i="31" s="1"/>
  <c r="BS31" i="31" s="1"/>
  <c r="AA46" i="30"/>
  <c r="AA48" i="30" s="1"/>
  <c r="AA49" i="30" s="1"/>
  <c r="Z46" i="30"/>
  <c r="Z48" i="30" s="1"/>
  <c r="Z49" i="30" s="1"/>
  <c r="Y46" i="30"/>
  <c r="Y48" i="30" s="1"/>
  <c r="Y49" i="30" s="1"/>
  <c r="AI12" i="30"/>
  <c r="AF25" i="30"/>
  <c r="AF26" i="30" s="1"/>
  <c r="AF27" i="30" s="1"/>
  <c r="AF31" i="30" s="1"/>
  <c r="AF15" i="30"/>
  <c r="AF30" i="30" s="1"/>
  <c r="CN12" i="30"/>
  <c r="BV12" i="30"/>
  <c r="CG12" i="30"/>
  <c r="BU12" i="30"/>
  <c r="CF12" i="30"/>
  <c r="CJ12" i="30"/>
  <c r="BR12" i="30"/>
  <c r="BS12" i="30"/>
  <c r="AD33" i="30"/>
  <c r="AB33" i="30"/>
  <c r="AE37" i="30"/>
  <c r="AE25" i="30"/>
  <c r="AE26" i="30" s="1"/>
  <c r="AE27" i="30" s="1"/>
  <c r="AE31" i="30" s="1"/>
  <c r="AE15" i="30"/>
  <c r="AE30" i="30" s="1"/>
  <c r="AF37" i="30"/>
  <c r="AD42" i="30"/>
  <c r="AD43" i="30" s="1"/>
  <c r="AD44" i="30" s="1"/>
  <c r="AD38" i="30"/>
  <c r="BN12" i="30"/>
  <c r="BY12" i="30"/>
  <c r="BZ12" i="30"/>
  <c r="BO12" i="30"/>
  <c r="CD12" i="30"/>
  <c r="CA12" i="30"/>
  <c r="BM12" i="30"/>
  <c r="CB12" i="30"/>
  <c r="CI12" i="30"/>
  <c r="CK12" i="30"/>
  <c r="AJ12" i="30"/>
  <c r="AG37" i="30"/>
  <c r="AG25" i="30"/>
  <c r="AG26" i="30" s="1"/>
  <c r="AG27" i="30" s="1"/>
  <c r="AG31" i="30" s="1"/>
  <c r="AG15" i="30"/>
  <c r="AG30" i="30" s="1"/>
  <c r="AB46" i="30"/>
  <c r="AB48" i="30" s="1"/>
  <c r="AB49" i="30" s="1"/>
  <c r="CL12" i="30"/>
  <c r="BQ12" i="30"/>
  <c r="CC12" i="30"/>
  <c r="BP12" i="30"/>
  <c r="CE12" i="30"/>
  <c r="BX12" i="30"/>
  <c r="BW12" i="30"/>
  <c r="CH12" i="30"/>
  <c r="BL12" i="30"/>
  <c r="CO12" i="30"/>
  <c r="BT12" i="30"/>
  <c r="BK12" i="30"/>
  <c r="CM12" i="30"/>
  <c r="AH12" i="30"/>
  <c r="AC38" i="30"/>
  <c r="AC42" i="30"/>
  <c r="AC43" i="30" s="1"/>
  <c r="AC44" i="30" s="1"/>
  <c r="AC33" i="30"/>
  <c r="CA95" i="33"/>
  <c r="CA98" i="33" s="1"/>
  <c r="BW95" i="33"/>
  <c r="BW98" i="33" s="1"/>
  <c r="BS95" i="33"/>
  <c r="BS98" i="33" s="1"/>
  <c r="BO95" i="33"/>
  <c r="BO98" i="33" s="1"/>
  <c r="BK95" i="33"/>
  <c r="BG95" i="33"/>
  <c r="BC95" i="33"/>
  <c r="AY95" i="33"/>
  <c r="AU95" i="33"/>
  <c r="AQ95" i="33"/>
  <c r="BY95" i="33"/>
  <c r="BY98" i="33" s="1"/>
  <c r="BT95" i="33"/>
  <c r="BT98" i="33" s="1"/>
  <c r="BN95" i="33"/>
  <c r="BN98" i="33" s="1"/>
  <c r="BI95" i="33"/>
  <c r="BD95" i="33"/>
  <c r="AX95" i="33"/>
  <c r="AS95" i="33"/>
  <c r="BX95" i="33"/>
  <c r="BX98" i="33" s="1"/>
  <c r="BQ95" i="33"/>
  <c r="BQ98" i="33" s="1"/>
  <c r="BJ95" i="33"/>
  <c r="BB95" i="33"/>
  <c r="AV95" i="33"/>
  <c r="AO95" i="33"/>
  <c r="BV95" i="33"/>
  <c r="BV98" i="33" s="1"/>
  <c r="BM95" i="33"/>
  <c r="BM98" i="33" s="1"/>
  <c r="BE95" i="33"/>
  <c r="AT95" i="33"/>
  <c r="BU95" i="33"/>
  <c r="BU98" i="33" s="1"/>
  <c r="BL95" i="33"/>
  <c r="BL98" i="33" s="1"/>
  <c r="BA95" i="33"/>
  <c r="AR95" i="33"/>
  <c r="CB95" i="33"/>
  <c r="CB98" i="33" s="1"/>
  <c r="BR95" i="33"/>
  <c r="BR98" i="33" s="1"/>
  <c r="BH95" i="33"/>
  <c r="AZ95" i="33"/>
  <c r="AP95" i="33"/>
  <c r="BZ95" i="33"/>
  <c r="BZ98" i="33" s="1"/>
  <c r="BP95" i="33"/>
  <c r="BP98" i="33" s="1"/>
  <c r="BF95" i="33"/>
  <c r="AW95" i="33"/>
  <c r="CZ92" i="33"/>
  <c r="BP20" i="29"/>
  <c r="BQ20" i="29"/>
  <c r="BR20" i="29"/>
  <c r="K43" i="29"/>
  <c r="K44" i="29" s="1"/>
  <c r="K46" i="29" s="1"/>
  <c r="K48" i="29" s="1"/>
  <c r="Q32" i="29"/>
  <c r="BN20" i="29"/>
  <c r="BO20" i="29"/>
  <c r="BM20" i="29"/>
  <c r="BL20" i="29"/>
  <c r="BK20" i="29"/>
  <c r="CE20" i="29"/>
  <c r="CN20" i="29"/>
  <c r="CG20" i="29"/>
  <c r="CF20" i="29"/>
  <c r="CI20" i="29"/>
  <c r="CK20" i="29"/>
  <c r="CH20" i="29"/>
  <c r="CM20" i="29"/>
  <c r="CO20" i="29"/>
  <c r="CL20" i="29"/>
  <c r="CJ20" i="29"/>
  <c r="CB20" i="29"/>
  <c r="BX20" i="29"/>
  <c r="BW20" i="29"/>
  <c r="CD20" i="29"/>
  <c r="BY20" i="29"/>
  <c r="CC20" i="29"/>
  <c r="BZ20" i="29"/>
  <c r="CA20" i="29"/>
  <c r="BT20" i="29"/>
  <c r="BV20" i="29"/>
  <c r="BU20" i="29"/>
  <c r="BS20" i="29"/>
  <c r="AM98" i="33"/>
  <c r="AL98" i="33"/>
  <c r="AN98" i="33"/>
  <c r="J49" i="29"/>
  <c r="L41" i="29"/>
  <c r="K27" i="29"/>
  <c r="K31" i="29" s="1"/>
  <c r="K33" i="29" s="1"/>
  <c r="I49" i="29"/>
  <c r="M21" i="29"/>
  <c r="N10" i="29"/>
  <c r="N19" i="29" s="1"/>
  <c r="M12" i="29"/>
  <c r="M37" i="29" s="1"/>
  <c r="L25" i="29"/>
  <c r="L26" i="29" s="1"/>
  <c r="L15" i="29"/>
  <c r="L30" i="29" s="1"/>
  <c r="L37" i="29"/>
  <c r="CX48" i="30" l="1"/>
  <c r="CX49" i="30" s="1"/>
  <c r="CV27" i="18"/>
  <c r="CV31" i="18" s="1"/>
  <c r="CV33" i="18" s="1"/>
  <c r="CW25" i="18"/>
  <c r="CW26" i="18" s="1"/>
  <c r="CW27" i="18" s="1"/>
  <c r="CW31" i="18" s="1"/>
  <c r="CW15" i="18"/>
  <c r="CW30" i="18" s="1"/>
  <c r="CV38" i="18"/>
  <c r="CV42" i="18"/>
  <c r="CV43" i="18" s="1"/>
  <c r="CV44" i="18" s="1"/>
  <c r="CW41" i="18"/>
  <c r="CT48" i="18"/>
  <c r="CT49" i="18" s="1"/>
  <c r="CU43" i="18"/>
  <c r="CU44" i="18" s="1"/>
  <c r="CU46" i="18" s="1"/>
  <c r="CX19" i="18"/>
  <c r="CX21" i="18" s="1"/>
  <c r="CX12" i="18"/>
  <c r="CW37" i="18"/>
  <c r="AE38" i="31"/>
  <c r="AE46" i="31" s="1"/>
  <c r="AE48" i="31" s="1"/>
  <c r="AE49" i="31" s="1"/>
  <c r="BW25" i="31"/>
  <c r="BW26" i="31" s="1"/>
  <c r="BW27" i="31" s="1"/>
  <c r="BW31" i="31" s="1"/>
  <c r="BW33" i="31" s="1"/>
  <c r="AG42" i="31"/>
  <c r="AG43" i="31" s="1"/>
  <c r="AG44" i="31" s="1"/>
  <c r="AG46" i="31" s="1"/>
  <c r="AG48" i="31" s="1"/>
  <c r="AG49" i="31" s="1"/>
  <c r="BO25" i="31"/>
  <c r="BO26" i="31" s="1"/>
  <c r="BO27" i="31" s="1"/>
  <c r="BO31" i="31" s="1"/>
  <c r="BO33" i="31" s="1"/>
  <c r="AF38" i="31"/>
  <c r="AF46" i="31" s="1"/>
  <c r="AF48" i="31" s="1"/>
  <c r="AF49" i="31" s="1"/>
  <c r="BP15" i="31"/>
  <c r="BP30" i="31" s="1"/>
  <c r="BP33" i="31" s="1"/>
  <c r="CE15" i="31"/>
  <c r="CE30" i="31" s="1"/>
  <c r="CE33" i="31" s="1"/>
  <c r="BP37" i="31"/>
  <c r="BP38" i="31" s="1"/>
  <c r="CB15" i="31"/>
  <c r="CB30" i="31" s="1"/>
  <c r="CB33" i="31" s="1"/>
  <c r="CJ25" i="31"/>
  <c r="CJ26" i="31" s="1"/>
  <c r="CJ27" i="31" s="1"/>
  <c r="CJ31" i="31" s="1"/>
  <c r="CJ33" i="31" s="1"/>
  <c r="CM25" i="31"/>
  <c r="CM26" i="31" s="1"/>
  <c r="CM27" i="31" s="1"/>
  <c r="CM31" i="31" s="1"/>
  <c r="CM33" i="31" s="1"/>
  <c r="BZ25" i="31"/>
  <c r="BZ26" i="31" s="1"/>
  <c r="BZ27" i="31" s="1"/>
  <c r="BZ31" i="31" s="1"/>
  <c r="BZ33" i="31" s="1"/>
  <c r="BL15" i="31"/>
  <c r="BL30" i="31" s="1"/>
  <c r="BL33" i="31" s="1"/>
  <c r="BV37" i="31"/>
  <c r="BV38" i="31" s="1"/>
  <c r="BU15" i="31"/>
  <c r="BU30" i="31" s="1"/>
  <c r="BU33" i="31" s="1"/>
  <c r="BU37" i="31"/>
  <c r="BU38" i="31" s="1"/>
  <c r="BW37" i="31"/>
  <c r="BW42" i="31" s="1"/>
  <c r="BW43" i="31" s="1"/>
  <c r="BW44" i="31" s="1"/>
  <c r="BS15" i="31"/>
  <c r="BS30" i="31" s="1"/>
  <c r="BS33" i="31" s="1"/>
  <c r="BV25" i="31"/>
  <c r="BV26" i="31" s="1"/>
  <c r="BV27" i="31" s="1"/>
  <c r="BV31" i="31" s="1"/>
  <c r="BN25" i="31"/>
  <c r="BN26" i="31" s="1"/>
  <c r="BN27" i="31" s="1"/>
  <c r="BN31" i="31" s="1"/>
  <c r="BN33" i="31" s="1"/>
  <c r="BZ37" i="31"/>
  <c r="BZ42" i="31" s="1"/>
  <c r="BZ43" i="31" s="1"/>
  <c r="BZ44" i="31" s="1"/>
  <c r="CB37" i="31"/>
  <c r="CB42" i="31" s="1"/>
  <c r="CB43" i="31" s="1"/>
  <c r="CB44" i="31" s="1"/>
  <c r="BT15" i="31"/>
  <c r="BT30" i="31" s="1"/>
  <c r="BT33" i="31" s="1"/>
  <c r="CA37" i="31"/>
  <c r="CA38" i="31" s="1"/>
  <c r="BY25" i="31"/>
  <c r="BY26" i="31" s="1"/>
  <c r="BY27" i="31" s="1"/>
  <c r="BY31" i="31" s="1"/>
  <c r="CK15" i="31"/>
  <c r="CK30" i="31" s="1"/>
  <c r="CK33" i="31" s="1"/>
  <c r="CA15" i="31"/>
  <c r="CA30" i="31" s="1"/>
  <c r="CK37" i="31"/>
  <c r="CK38" i="31" s="1"/>
  <c r="BV15" i="31"/>
  <c r="BV30" i="31" s="1"/>
  <c r="CM37" i="31"/>
  <c r="CM38" i="31" s="1"/>
  <c r="BT37" i="31"/>
  <c r="BT38" i="31" s="1"/>
  <c r="BY15" i="31"/>
  <c r="BY30" i="31" s="1"/>
  <c r="CA25" i="31"/>
  <c r="CA26" i="31" s="1"/>
  <c r="CA27" i="31" s="1"/>
  <c r="CA31" i="31" s="1"/>
  <c r="CF37" i="31"/>
  <c r="CF42" i="31" s="1"/>
  <c r="CF43" i="31" s="1"/>
  <c r="CF44" i="31" s="1"/>
  <c r="CC37" i="31"/>
  <c r="CC38" i="31" s="1"/>
  <c r="CL37" i="31"/>
  <c r="CL42" i="31" s="1"/>
  <c r="CL43" i="31" s="1"/>
  <c r="CL44" i="31" s="1"/>
  <c r="BL37" i="31"/>
  <c r="BL38" i="31" s="1"/>
  <c r="BM37" i="31"/>
  <c r="BM42" i="31" s="1"/>
  <c r="BM43" i="31" s="1"/>
  <c r="BM44" i="31" s="1"/>
  <c r="CE37" i="31"/>
  <c r="CE42" i="31" s="1"/>
  <c r="CE43" i="31" s="1"/>
  <c r="CE44" i="31" s="1"/>
  <c r="BO37" i="31"/>
  <c r="BO38" i="31" s="1"/>
  <c r="BS37" i="31"/>
  <c r="BS42" i="31" s="1"/>
  <c r="BS43" i="31" s="1"/>
  <c r="BS44" i="31" s="1"/>
  <c r="BR37" i="31"/>
  <c r="BR42" i="31" s="1"/>
  <c r="BR43" i="31" s="1"/>
  <c r="BR44" i="31" s="1"/>
  <c r="BY37" i="31"/>
  <c r="BY38" i="31" s="1"/>
  <c r="AE33" i="31"/>
  <c r="CG15" i="31"/>
  <c r="CG30" i="31" s="1"/>
  <c r="CG33" i="31" s="1"/>
  <c r="BX25" i="31"/>
  <c r="BX26" i="31" s="1"/>
  <c r="BX27" i="31" s="1"/>
  <c r="BX31" i="31" s="1"/>
  <c r="BR25" i="31"/>
  <c r="BR26" i="31" s="1"/>
  <c r="BR27" i="31" s="1"/>
  <c r="BR31" i="31" s="1"/>
  <c r="CI25" i="31"/>
  <c r="CI26" i="31" s="1"/>
  <c r="CI27" i="31" s="1"/>
  <c r="CI31" i="31" s="1"/>
  <c r="CI33" i="31" s="1"/>
  <c r="AI25" i="31"/>
  <c r="AI26" i="31" s="1"/>
  <c r="AI27" i="31" s="1"/>
  <c r="AI31" i="31" s="1"/>
  <c r="AI33" i="31" s="1"/>
  <c r="AH15" i="31"/>
  <c r="AH30" i="31" s="1"/>
  <c r="AH33" i="31" s="1"/>
  <c r="CF15" i="31"/>
  <c r="CF30" i="31" s="1"/>
  <c r="CN37" i="31"/>
  <c r="CN38" i="31" s="1"/>
  <c r="CI37" i="31"/>
  <c r="CI42" i="31" s="1"/>
  <c r="CI43" i="31" s="1"/>
  <c r="CI44" i="31" s="1"/>
  <c r="AJ25" i="31"/>
  <c r="AJ26" i="31" s="1"/>
  <c r="AJ27" i="31" s="1"/>
  <c r="AJ31" i="31" s="1"/>
  <c r="AJ33" i="31" s="1"/>
  <c r="BM15" i="31"/>
  <c r="BM30" i="31" s="1"/>
  <c r="BM33" i="31" s="1"/>
  <c r="CC25" i="31"/>
  <c r="CC26" i="31" s="1"/>
  <c r="CC27" i="31" s="1"/>
  <c r="CC31" i="31" s="1"/>
  <c r="BN37" i="31"/>
  <c r="BN38" i="31" s="1"/>
  <c r="BK15" i="31"/>
  <c r="BK30" i="31" s="1"/>
  <c r="BK33" i="31" s="1"/>
  <c r="CF25" i="31"/>
  <c r="CF26" i="31" s="1"/>
  <c r="CF27" i="31" s="1"/>
  <c r="CF31" i="31" s="1"/>
  <c r="CN25" i="31"/>
  <c r="CN26" i="31" s="1"/>
  <c r="CN27" i="31" s="1"/>
  <c r="CN31" i="31" s="1"/>
  <c r="CN33" i="31" s="1"/>
  <c r="CH25" i="31"/>
  <c r="CH26" i="31" s="1"/>
  <c r="CH27" i="31" s="1"/>
  <c r="CH31" i="31" s="1"/>
  <c r="CH33" i="31" s="1"/>
  <c r="CC15" i="31"/>
  <c r="CC30" i="31" s="1"/>
  <c r="CL25" i="31"/>
  <c r="CL26" i="31" s="1"/>
  <c r="CL27" i="31" s="1"/>
  <c r="CL31" i="31" s="1"/>
  <c r="BQ37" i="31"/>
  <c r="BQ42" i="31" s="1"/>
  <c r="BQ43" i="31" s="1"/>
  <c r="BQ44" i="31" s="1"/>
  <c r="CD37" i="31"/>
  <c r="CD42" i="31" s="1"/>
  <c r="CD43" i="31" s="1"/>
  <c r="CD44" i="31" s="1"/>
  <c r="CL15" i="31"/>
  <c r="CL30" i="31" s="1"/>
  <c r="BR15" i="31"/>
  <c r="BR30" i="31" s="1"/>
  <c r="CG37" i="31"/>
  <c r="CG38" i="31" s="1"/>
  <c r="CO37" i="31"/>
  <c r="CO42" i="31" s="1"/>
  <c r="CO43" i="31" s="1"/>
  <c r="CO44" i="31" s="1"/>
  <c r="CP37" i="31"/>
  <c r="CP38" i="31" s="1"/>
  <c r="BX15" i="31"/>
  <c r="BX30" i="31" s="1"/>
  <c r="AJ37" i="31"/>
  <c r="AJ38" i="31" s="1"/>
  <c r="CD15" i="31"/>
  <c r="CD30" i="31" s="1"/>
  <c r="BQ25" i="31"/>
  <c r="BQ26" i="31" s="1"/>
  <c r="BQ27" i="31" s="1"/>
  <c r="BQ31" i="31" s="1"/>
  <c r="AH37" i="31"/>
  <c r="AH42" i="31" s="1"/>
  <c r="AH43" i="31" s="1"/>
  <c r="AH44" i="31" s="1"/>
  <c r="CH37" i="31"/>
  <c r="CH38" i="31" s="1"/>
  <c r="CO15" i="31"/>
  <c r="CO30" i="31" s="1"/>
  <c r="CO33" i="31" s="1"/>
  <c r="BX37" i="31"/>
  <c r="BX42" i="31" s="1"/>
  <c r="BX43" i="31" s="1"/>
  <c r="BX44" i="31" s="1"/>
  <c r="CJ37" i="31"/>
  <c r="CJ38" i="31" s="1"/>
  <c r="CD25" i="31"/>
  <c r="CD26" i="31" s="1"/>
  <c r="CD27" i="31" s="1"/>
  <c r="CD31" i="31" s="1"/>
  <c r="AI37" i="31"/>
  <c r="AI42" i="31" s="1"/>
  <c r="AI43" i="31" s="1"/>
  <c r="AI44" i="31" s="1"/>
  <c r="BQ15" i="31"/>
  <c r="BQ30" i="31" s="1"/>
  <c r="AK12" i="31"/>
  <c r="AK37" i="31" s="1"/>
  <c r="AK42" i="31" s="1"/>
  <c r="AK43" i="31" s="1"/>
  <c r="AK44" i="31" s="1"/>
  <c r="AK11" i="29"/>
  <c r="AL11" i="29" s="1"/>
  <c r="AM11" i="29" s="1"/>
  <c r="AM12" i="31"/>
  <c r="AM15" i="31" s="1"/>
  <c r="AM30" i="31" s="1"/>
  <c r="AL12" i="31"/>
  <c r="AL25" i="31" s="1"/>
  <c r="AL26" i="31" s="1"/>
  <c r="AL27" i="31" s="1"/>
  <c r="AL31" i="31" s="1"/>
  <c r="AD46" i="30"/>
  <c r="AD48" i="30" s="1"/>
  <c r="AD49" i="30" s="1"/>
  <c r="AK12" i="30"/>
  <c r="AK37" i="30" s="1"/>
  <c r="CK25" i="30"/>
  <c r="CK26" i="30" s="1"/>
  <c r="CK27" i="30" s="1"/>
  <c r="CK31" i="30" s="1"/>
  <c r="CK15" i="30"/>
  <c r="CK30" i="30" s="1"/>
  <c r="CL37" i="30"/>
  <c r="BO25" i="30"/>
  <c r="BO26" i="30" s="1"/>
  <c r="BO27" i="30" s="1"/>
  <c r="BO31" i="30" s="1"/>
  <c r="BO15" i="30"/>
  <c r="BO30" i="30" s="1"/>
  <c r="BP37" i="30"/>
  <c r="BY15" i="30"/>
  <c r="BY30" i="30" s="1"/>
  <c r="BY25" i="30"/>
  <c r="BY26" i="30" s="1"/>
  <c r="BY27" i="30" s="1"/>
  <c r="BY31" i="30" s="1"/>
  <c r="BZ37" i="30"/>
  <c r="BS15" i="30"/>
  <c r="BS30" i="30" s="1"/>
  <c r="BS25" i="30"/>
  <c r="BS26" i="30" s="1"/>
  <c r="BS27" i="30" s="1"/>
  <c r="BS31" i="30" s="1"/>
  <c r="BT37" i="30"/>
  <c r="CJ37" i="30"/>
  <c r="CJ25" i="30"/>
  <c r="CJ26" i="30" s="1"/>
  <c r="CJ27" i="30" s="1"/>
  <c r="CJ31" i="30" s="1"/>
  <c r="CJ15" i="30"/>
  <c r="CJ30" i="30" s="1"/>
  <c r="CK37" i="30"/>
  <c r="BU15" i="30"/>
  <c r="BU30" i="30" s="1"/>
  <c r="BU25" i="30"/>
  <c r="BU26" i="30" s="1"/>
  <c r="BU27" i="30" s="1"/>
  <c r="BU31" i="30" s="1"/>
  <c r="BV37" i="30"/>
  <c r="BV15" i="30"/>
  <c r="BV30" i="30" s="1"/>
  <c r="BV25" i="30"/>
  <c r="BV26" i="30" s="1"/>
  <c r="BV27" i="30" s="1"/>
  <c r="BV31" i="30" s="1"/>
  <c r="BW37" i="30"/>
  <c r="AL12" i="30"/>
  <c r="AH15" i="30"/>
  <c r="AH30" i="30" s="1"/>
  <c r="AH25" i="30"/>
  <c r="AH26" i="30" s="1"/>
  <c r="AH27" i="30" s="1"/>
  <c r="AH31" i="30" s="1"/>
  <c r="AI37" i="30"/>
  <c r="BK15" i="30"/>
  <c r="BK30" i="30" s="1"/>
  <c r="BK25" i="30"/>
  <c r="BK26" i="30" s="1"/>
  <c r="BK27" i="30" s="1"/>
  <c r="BK31" i="30" s="1"/>
  <c r="BL37" i="30"/>
  <c r="CO25" i="30"/>
  <c r="CO26" i="30" s="1"/>
  <c r="CO27" i="30" s="1"/>
  <c r="CO31" i="30" s="1"/>
  <c r="CO15" i="30"/>
  <c r="CO30" i="30" s="1"/>
  <c r="CP37" i="30"/>
  <c r="CH15" i="30"/>
  <c r="CH30" i="30" s="1"/>
  <c r="CH25" i="30"/>
  <c r="CH26" i="30" s="1"/>
  <c r="CH27" i="30" s="1"/>
  <c r="CH31" i="30" s="1"/>
  <c r="CI37" i="30"/>
  <c r="BX25" i="30"/>
  <c r="BX26" i="30" s="1"/>
  <c r="BX27" i="30" s="1"/>
  <c r="BX31" i="30" s="1"/>
  <c r="BX15" i="30"/>
  <c r="BX30" i="30" s="1"/>
  <c r="BY37" i="30"/>
  <c r="BP25" i="30"/>
  <c r="BP26" i="30" s="1"/>
  <c r="BP27" i="30" s="1"/>
  <c r="BP31" i="30" s="1"/>
  <c r="BP15" i="30"/>
  <c r="BP30" i="30" s="1"/>
  <c r="BQ37" i="30"/>
  <c r="BQ25" i="30"/>
  <c r="BQ26" i="30" s="1"/>
  <c r="BQ27" i="30" s="1"/>
  <c r="BQ31" i="30" s="1"/>
  <c r="BQ15" i="30"/>
  <c r="BQ30" i="30" s="1"/>
  <c r="BR37" i="30"/>
  <c r="AG42" i="30"/>
  <c r="AG43" i="30" s="1"/>
  <c r="AG44" i="30" s="1"/>
  <c r="AG38" i="30"/>
  <c r="AE42" i="30"/>
  <c r="AE43" i="30" s="1"/>
  <c r="AE44" i="30" s="1"/>
  <c r="AE38" i="30"/>
  <c r="AF33" i="30"/>
  <c r="CA37" i="30"/>
  <c r="CA25" i="30"/>
  <c r="CA26" i="30" s="1"/>
  <c r="CA27" i="30" s="1"/>
  <c r="CA31" i="30" s="1"/>
  <c r="CA15" i="30"/>
  <c r="CA30" i="30" s="1"/>
  <c r="CB37" i="30"/>
  <c r="AH37" i="30"/>
  <c r="AJ25" i="30"/>
  <c r="AJ26" i="30" s="1"/>
  <c r="AJ27" i="30" s="1"/>
  <c r="AJ31" i="30" s="1"/>
  <c r="AJ15" i="30"/>
  <c r="AJ30" i="30" s="1"/>
  <c r="CI25" i="30"/>
  <c r="CI26" i="30" s="1"/>
  <c r="CI27" i="30" s="1"/>
  <c r="CI31" i="30" s="1"/>
  <c r="CI15" i="30"/>
  <c r="CI30" i="30" s="1"/>
  <c r="BM25" i="30"/>
  <c r="BM26" i="30" s="1"/>
  <c r="BM27" i="30" s="1"/>
  <c r="BM31" i="30" s="1"/>
  <c r="BM15" i="30"/>
  <c r="BM30" i="30" s="1"/>
  <c r="BN37" i="30"/>
  <c r="CD25" i="30"/>
  <c r="CD26" i="30" s="1"/>
  <c r="CD27" i="30" s="1"/>
  <c r="CD31" i="30" s="1"/>
  <c r="CD15" i="30"/>
  <c r="CD30" i="30" s="1"/>
  <c r="CE37" i="30"/>
  <c r="BZ15" i="30"/>
  <c r="BZ30" i="30" s="1"/>
  <c r="BZ25" i="30"/>
  <c r="BZ26" i="30" s="1"/>
  <c r="BZ27" i="30" s="1"/>
  <c r="BZ31" i="30" s="1"/>
  <c r="BN25" i="30"/>
  <c r="BN26" i="30" s="1"/>
  <c r="BN27" i="30" s="1"/>
  <c r="BN31" i="30" s="1"/>
  <c r="BN15" i="30"/>
  <c r="BN30" i="30" s="1"/>
  <c r="BO37" i="30"/>
  <c r="AF42" i="30"/>
  <c r="AF43" i="30" s="1"/>
  <c r="AF44" i="30" s="1"/>
  <c r="AF38" i="30"/>
  <c r="BR25" i="30"/>
  <c r="BR26" i="30" s="1"/>
  <c r="BR27" i="30" s="1"/>
  <c r="BR31" i="30" s="1"/>
  <c r="BR15" i="30"/>
  <c r="BR30" i="30" s="1"/>
  <c r="BS37" i="30"/>
  <c r="CF15" i="30"/>
  <c r="CF30" i="30" s="1"/>
  <c r="CF25" i="30"/>
  <c r="CF26" i="30" s="1"/>
  <c r="CF27" i="30" s="1"/>
  <c r="CF31" i="30" s="1"/>
  <c r="CG37" i="30"/>
  <c r="CG15" i="30"/>
  <c r="CG30" i="30" s="1"/>
  <c r="CG25" i="30"/>
  <c r="CG26" i="30" s="1"/>
  <c r="CG27" i="30" s="1"/>
  <c r="CG31" i="30" s="1"/>
  <c r="CH37" i="30"/>
  <c r="CN15" i="30"/>
  <c r="CN30" i="30" s="1"/>
  <c r="CN25" i="30"/>
  <c r="CN26" i="30" s="1"/>
  <c r="CN27" i="30" s="1"/>
  <c r="CN31" i="30" s="1"/>
  <c r="CO37" i="30"/>
  <c r="AI15" i="30"/>
  <c r="AI30" i="30" s="1"/>
  <c r="AI25" i="30"/>
  <c r="AI26" i="30" s="1"/>
  <c r="AI27" i="30" s="1"/>
  <c r="AI31" i="30" s="1"/>
  <c r="AJ37" i="30"/>
  <c r="CB25" i="30"/>
  <c r="CB26" i="30" s="1"/>
  <c r="CB27" i="30" s="1"/>
  <c r="CB31" i="30" s="1"/>
  <c r="CB15" i="30"/>
  <c r="CB30" i="30" s="1"/>
  <c r="CC37" i="30"/>
  <c r="AM12" i="30"/>
  <c r="AC46" i="30"/>
  <c r="AC48" i="30" s="1"/>
  <c r="AC49" i="30" s="1"/>
  <c r="CM15" i="30"/>
  <c r="CM30" i="30" s="1"/>
  <c r="CM25" i="30"/>
  <c r="CM26" i="30" s="1"/>
  <c r="CM27" i="30" s="1"/>
  <c r="CM31" i="30" s="1"/>
  <c r="CN37" i="30"/>
  <c r="BT15" i="30"/>
  <c r="BT30" i="30" s="1"/>
  <c r="BT25" i="30"/>
  <c r="BT26" i="30" s="1"/>
  <c r="BT27" i="30" s="1"/>
  <c r="BT31" i="30" s="1"/>
  <c r="BU37" i="30"/>
  <c r="BL15" i="30"/>
  <c r="BL30" i="30" s="1"/>
  <c r="BL25" i="30"/>
  <c r="BL26" i="30" s="1"/>
  <c r="BL27" i="30" s="1"/>
  <c r="BL31" i="30" s="1"/>
  <c r="BM37" i="30"/>
  <c r="BW15" i="30"/>
  <c r="BW30" i="30" s="1"/>
  <c r="BW25" i="30"/>
  <c r="BW26" i="30" s="1"/>
  <c r="BW27" i="30" s="1"/>
  <c r="BW31" i="30" s="1"/>
  <c r="BX37" i="30"/>
  <c r="CE25" i="30"/>
  <c r="CE26" i="30" s="1"/>
  <c r="CE27" i="30" s="1"/>
  <c r="CE31" i="30" s="1"/>
  <c r="CE15" i="30"/>
  <c r="CE30" i="30" s="1"/>
  <c r="CF37" i="30"/>
  <c r="CC25" i="30"/>
  <c r="CC26" i="30" s="1"/>
  <c r="CC27" i="30" s="1"/>
  <c r="CC31" i="30" s="1"/>
  <c r="CC15" i="30"/>
  <c r="CC30" i="30" s="1"/>
  <c r="CD37" i="30"/>
  <c r="CL15" i="30"/>
  <c r="CL30" i="30" s="1"/>
  <c r="CL25" i="30"/>
  <c r="CL26" i="30" s="1"/>
  <c r="CL27" i="30" s="1"/>
  <c r="CL31" i="30" s="1"/>
  <c r="CM37" i="30"/>
  <c r="AG33" i="30"/>
  <c r="AE33" i="30"/>
  <c r="CZ95" i="33"/>
  <c r="CZ98" i="33" s="1"/>
  <c r="R32" i="29"/>
  <c r="BB98" i="33"/>
  <c r="AS98" i="33"/>
  <c r="AP98" i="33"/>
  <c r="BI98" i="33"/>
  <c r="AX98" i="33"/>
  <c r="AO98" i="33"/>
  <c r="BE98" i="33"/>
  <c r="BF98" i="33"/>
  <c r="BJ98" i="33"/>
  <c r="BC98" i="33"/>
  <c r="AR98" i="33"/>
  <c r="BG98" i="33"/>
  <c r="AZ98" i="33"/>
  <c r="AQ98" i="33"/>
  <c r="BH98" i="33"/>
  <c r="AV98" i="33"/>
  <c r="BK98" i="33"/>
  <c r="AT98" i="33"/>
  <c r="AY98" i="33"/>
  <c r="AU98" i="33"/>
  <c r="BA98" i="33"/>
  <c r="AW98" i="33"/>
  <c r="BD98" i="33"/>
  <c r="M42" i="29"/>
  <c r="M38" i="29"/>
  <c r="K49" i="29"/>
  <c r="N21" i="29"/>
  <c r="O10" i="29"/>
  <c r="O19" i="29" s="1"/>
  <c r="N12" i="29"/>
  <c r="N37" i="29" s="1"/>
  <c r="L42" i="29"/>
  <c r="L43" i="29" s="1"/>
  <c r="L38" i="29"/>
  <c r="M41" i="29"/>
  <c r="L27" i="29"/>
  <c r="L31" i="29" s="1"/>
  <c r="L33" i="29" s="1"/>
  <c r="M25" i="29"/>
  <c r="M26" i="29" s="1"/>
  <c r="M15" i="29"/>
  <c r="M30" i="29" s="1"/>
  <c r="BV42" i="31" l="1"/>
  <c r="BV43" i="31" s="1"/>
  <c r="BV44" i="31" s="1"/>
  <c r="BR33" i="31"/>
  <c r="CU48" i="18"/>
  <c r="CU49" i="18" s="1"/>
  <c r="CX15" i="18"/>
  <c r="CX30" i="18" s="1"/>
  <c r="CX25" i="18"/>
  <c r="CX26" i="18" s="1"/>
  <c r="CW33" i="18"/>
  <c r="CX41" i="18"/>
  <c r="CX37" i="18"/>
  <c r="CW42" i="18"/>
  <c r="CW38" i="18"/>
  <c r="CV46" i="18"/>
  <c r="BQ33" i="31"/>
  <c r="AH38" i="31"/>
  <c r="AH46" i="31" s="1"/>
  <c r="AH48" i="31" s="1"/>
  <c r="AH49" i="31" s="1"/>
  <c r="CC42" i="31"/>
  <c r="CC43" i="31" s="1"/>
  <c r="CC44" i="31" s="1"/>
  <c r="CC46" i="31" s="1"/>
  <c r="CC48" i="31" s="1"/>
  <c r="CC49" i="31" s="1"/>
  <c r="AK15" i="31"/>
  <c r="AK30" i="31" s="1"/>
  <c r="CJ42" i="31"/>
  <c r="CJ43" i="31" s="1"/>
  <c r="CJ44" i="31" s="1"/>
  <c r="CJ46" i="31" s="1"/>
  <c r="CJ48" i="31" s="1"/>
  <c r="CJ49" i="31" s="1"/>
  <c r="AK38" i="31"/>
  <c r="AK46" i="31" s="1"/>
  <c r="AK48" i="31" s="1"/>
  <c r="AK49" i="31" s="1"/>
  <c r="BZ38" i="31"/>
  <c r="BZ46" i="31" s="1"/>
  <c r="BZ48" i="31" s="1"/>
  <c r="BZ49" i="31" s="1"/>
  <c r="CB38" i="31"/>
  <c r="CB46" i="31" s="1"/>
  <c r="CB48" i="31" s="1"/>
  <c r="CB49" i="31" s="1"/>
  <c r="CA42" i="31"/>
  <c r="CA43" i="31" s="1"/>
  <c r="CA44" i="31" s="1"/>
  <c r="CA46" i="31" s="1"/>
  <c r="CA48" i="31" s="1"/>
  <c r="CA49" i="31" s="1"/>
  <c r="BO42" i="31"/>
  <c r="BO43" i="31" s="1"/>
  <c r="BO44" i="31" s="1"/>
  <c r="BO46" i="31" s="1"/>
  <c r="BO48" i="31" s="1"/>
  <c r="BO49" i="31" s="1"/>
  <c r="CL38" i="31"/>
  <c r="CL46" i="31" s="1"/>
  <c r="CL48" i="31" s="1"/>
  <c r="CL49" i="31" s="1"/>
  <c r="BP42" i="31"/>
  <c r="BP43" i="31" s="1"/>
  <c r="BP44" i="31" s="1"/>
  <c r="BP46" i="31" s="1"/>
  <c r="BP48" i="31" s="1"/>
  <c r="BP49" i="31" s="1"/>
  <c r="CF33" i="31"/>
  <c r="AJ42" i="31"/>
  <c r="AJ43" i="31" s="1"/>
  <c r="AJ44" i="31" s="1"/>
  <c r="AJ46" i="31" s="1"/>
  <c r="AJ48" i="31" s="1"/>
  <c r="AJ49" i="31" s="1"/>
  <c r="CN42" i="31"/>
  <c r="CN43" i="31" s="1"/>
  <c r="CN44" i="31" s="1"/>
  <c r="CN46" i="31" s="1"/>
  <c r="CN48" i="31" s="1"/>
  <c r="CN49" i="31" s="1"/>
  <c r="BU42" i="31"/>
  <c r="BU43" i="31" s="1"/>
  <c r="BU44" i="31" s="1"/>
  <c r="BU46" i="31" s="1"/>
  <c r="BU48" i="31" s="1"/>
  <c r="BU49" i="31" s="1"/>
  <c r="CK42" i="31"/>
  <c r="CK43" i="31" s="1"/>
  <c r="CK44" i="31" s="1"/>
  <c r="CK46" i="31" s="1"/>
  <c r="CK48" i="31" s="1"/>
  <c r="CK49" i="31" s="1"/>
  <c r="BT42" i="31"/>
  <c r="BT43" i="31" s="1"/>
  <c r="BT44" i="31" s="1"/>
  <c r="BT46" i="31" s="1"/>
  <c r="BT48" i="31" s="1"/>
  <c r="BT49" i="31" s="1"/>
  <c r="CE38" i="31"/>
  <c r="CE46" i="31" s="1"/>
  <c r="CE48" i="31" s="1"/>
  <c r="CE49" i="31" s="1"/>
  <c r="BY42" i="31"/>
  <c r="BY43" i="31" s="1"/>
  <c r="BY44" i="31" s="1"/>
  <c r="BY46" i="31" s="1"/>
  <c r="BY48" i="31" s="1"/>
  <c r="BY49" i="31" s="1"/>
  <c r="CA33" i="31"/>
  <c r="BV33" i="31"/>
  <c r="AK25" i="31"/>
  <c r="AK26" i="31" s="1"/>
  <c r="AK27" i="31" s="1"/>
  <c r="AK31" i="31" s="1"/>
  <c r="CL33" i="31"/>
  <c r="CH42" i="31"/>
  <c r="CH43" i="31" s="1"/>
  <c r="CH44" i="31" s="1"/>
  <c r="CH46" i="31" s="1"/>
  <c r="CH48" i="31" s="1"/>
  <c r="CH49" i="31" s="1"/>
  <c r="CF38" i="31"/>
  <c r="CF46" i="31" s="1"/>
  <c r="CF48" i="31" s="1"/>
  <c r="CF49" i="31" s="1"/>
  <c r="CD38" i="31"/>
  <c r="CD46" i="31" s="1"/>
  <c r="CD48" i="31" s="1"/>
  <c r="CD49" i="31" s="1"/>
  <c r="BS38" i="31"/>
  <c r="BS46" i="31" s="1"/>
  <c r="BS48" i="31" s="1"/>
  <c r="BS49" i="31" s="1"/>
  <c r="BL42" i="31"/>
  <c r="BL43" i="31" s="1"/>
  <c r="BL44" i="31" s="1"/>
  <c r="BL46" i="31" s="1"/>
  <c r="BL48" i="31" s="1"/>
  <c r="BL49" i="31" s="1"/>
  <c r="BW38" i="31"/>
  <c r="BW46" i="31" s="1"/>
  <c r="BW48" i="31" s="1"/>
  <c r="BW49" i="31" s="1"/>
  <c r="BX33" i="31"/>
  <c r="BY33" i="31"/>
  <c r="CM42" i="31"/>
  <c r="CM43" i="31" s="1"/>
  <c r="CM44" i="31" s="1"/>
  <c r="CM46" i="31" s="1"/>
  <c r="CM48" i="31" s="1"/>
  <c r="CM49" i="31" s="1"/>
  <c r="CP42" i="31"/>
  <c r="CP43" i="31" s="1"/>
  <c r="CP44" i="31" s="1"/>
  <c r="CP46" i="31" s="1"/>
  <c r="CP48" i="31" s="1"/>
  <c r="CP49" i="31" s="1"/>
  <c r="BM38" i="31"/>
  <c r="BM46" i="31" s="1"/>
  <c r="BM48" i="31" s="1"/>
  <c r="BM49" i="31" s="1"/>
  <c r="AM25" i="31"/>
  <c r="AM26" i="31" s="1"/>
  <c r="AM27" i="31" s="1"/>
  <c r="AM31" i="31" s="1"/>
  <c r="AM33" i="31" s="1"/>
  <c r="AL15" i="31"/>
  <c r="AL30" i="31" s="1"/>
  <c r="AL33" i="31" s="1"/>
  <c r="BR38" i="31"/>
  <c r="BR46" i="31" s="1"/>
  <c r="BR48" i="31" s="1"/>
  <c r="BR49" i="31" s="1"/>
  <c r="CC33" i="31"/>
  <c r="BX38" i="31"/>
  <c r="BX46" i="31" s="1"/>
  <c r="BX48" i="31" s="1"/>
  <c r="BX49" i="31" s="1"/>
  <c r="BQ38" i="31"/>
  <c r="BQ46" i="31" s="1"/>
  <c r="BQ48" i="31" s="1"/>
  <c r="BQ49" i="31" s="1"/>
  <c r="CG42" i="31"/>
  <c r="CG43" i="31" s="1"/>
  <c r="CG44" i="31" s="1"/>
  <c r="CG46" i="31" s="1"/>
  <c r="CG48" i="31" s="1"/>
  <c r="CG49" i="31" s="1"/>
  <c r="CD33" i="31"/>
  <c r="CI38" i="31"/>
  <c r="CI46" i="31" s="1"/>
  <c r="CI48" i="31" s="1"/>
  <c r="CI49" i="31" s="1"/>
  <c r="CO38" i="31"/>
  <c r="CO46" i="31" s="1"/>
  <c r="CO48" i="31" s="1"/>
  <c r="CO49" i="31" s="1"/>
  <c r="BN42" i="31"/>
  <c r="BN43" i="31" s="1"/>
  <c r="BN44" i="31" s="1"/>
  <c r="BN46" i="31" s="1"/>
  <c r="BN48" i="31" s="1"/>
  <c r="BN49" i="31" s="1"/>
  <c r="AI38" i="31"/>
  <c r="AI46" i="31" s="1"/>
  <c r="AI48" i="31" s="1"/>
  <c r="AI49" i="31" s="1"/>
  <c r="AL37" i="31"/>
  <c r="AL42" i="31" s="1"/>
  <c r="AL43" i="31" s="1"/>
  <c r="AL44" i="31" s="1"/>
  <c r="AM37" i="31"/>
  <c r="AM38" i="31" s="1"/>
  <c r="AS12" i="31"/>
  <c r="BB12" i="31"/>
  <c r="BB25" i="31" s="1"/>
  <c r="BB26" i="31" s="1"/>
  <c r="BB27" i="31" s="1"/>
  <c r="BB31" i="31" s="1"/>
  <c r="AZ12" i="31"/>
  <c r="AZ25" i="31" s="1"/>
  <c r="AZ26" i="31" s="1"/>
  <c r="AZ27" i="31" s="1"/>
  <c r="AZ31" i="31" s="1"/>
  <c r="BJ12" i="31"/>
  <c r="BJ25" i="31" s="1"/>
  <c r="BJ26" i="31" s="1"/>
  <c r="BJ27" i="31" s="1"/>
  <c r="BJ31" i="31" s="1"/>
  <c r="AY12" i="31"/>
  <c r="AY15" i="31" s="1"/>
  <c r="AY30" i="31" s="1"/>
  <c r="BI12" i="31"/>
  <c r="AW12" i="31"/>
  <c r="AW25" i="31" s="1"/>
  <c r="AW26" i="31" s="1"/>
  <c r="AW27" i="31" s="1"/>
  <c r="AW31" i="31" s="1"/>
  <c r="BA12" i="31"/>
  <c r="BA25" i="31" s="1"/>
  <c r="BA26" i="31" s="1"/>
  <c r="BA27" i="31" s="1"/>
  <c r="BA31" i="31" s="1"/>
  <c r="BG12" i="31"/>
  <c r="AT12" i="31"/>
  <c r="AU12" i="31"/>
  <c r="AU25" i="31" s="1"/>
  <c r="AU26" i="31" s="1"/>
  <c r="AU27" i="31" s="1"/>
  <c r="AU31" i="31" s="1"/>
  <c r="BF12" i="31"/>
  <c r="BF25" i="31" s="1"/>
  <c r="BF26" i="31" s="1"/>
  <c r="BF27" i="31" s="1"/>
  <c r="BF31" i="31" s="1"/>
  <c r="BE12" i="31"/>
  <c r="BE15" i="31" s="1"/>
  <c r="BE30" i="31" s="1"/>
  <c r="BH12" i="31"/>
  <c r="AX12" i="31"/>
  <c r="AX25" i="31" s="1"/>
  <c r="AX26" i="31" s="1"/>
  <c r="AX27" i="31" s="1"/>
  <c r="AX31" i="31" s="1"/>
  <c r="BD12" i="31"/>
  <c r="BD25" i="31" s="1"/>
  <c r="BD26" i="31" s="1"/>
  <c r="BD27" i="31" s="1"/>
  <c r="BD31" i="31" s="1"/>
  <c r="BC12" i="31"/>
  <c r="AQ12" i="31"/>
  <c r="AO12" i="31"/>
  <c r="AV12" i="31"/>
  <c r="AV15" i="31" s="1"/>
  <c r="AV30" i="31" s="1"/>
  <c r="AP12" i="31"/>
  <c r="AP25" i="31" s="1"/>
  <c r="AP26" i="31" s="1"/>
  <c r="AP27" i="31" s="1"/>
  <c r="AP31" i="31" s="1"/>
  <c r="AN12" i="31"/>
  <c r="AN15" i="31" s="1"/>
  <c r="AN30" i="31" s="1"/>
  <c r="AN11" i="29"/>
  <c r="AO11" i="29" s="1"/>
  <c r="AP11" i="29" s="1"/>
  <c r="AQ11" i="29" s="1"/>
  <c r="AR11" i="29" s="1"/>
  <c r="AS11" i="29" s="1"/>
  <c r="AT11" i="29" s="1"/>
  <c r="AU11" i="29" s="1"/>
  <c r="AV11" i="29" s="1"/>
  <c r="AW11" i="29" s="1"/>
  <c r="AX11" i="29" s="1"/>
  <c r="AY11" i="29" s="1"/>
  <c r="AZ11" i="29" s="1"/>
  <c r="BA11" i="29" s="1"/>
  <c r="BB11" i="29" s="1"/>
  <c r="BC11" i="29" s="1"/>
  <c r="BD11" i="29" s="1"/>
  <c r="BE11" i="29" s="1"/>
  <c r="BF11" i="29" s="1"/>
  <c r="BG11" i="29" s="1"/>
  <c r="BH11" i="29" s="1"/>
  <c r="BI11" i="29" s="1"/>
  <c r="BJ11" i="29" s="1"/>
  <c r="BK11" i="29" s="1"/>
  <c r="BL11" i="29" s="1"/>
  <c r="BM11" i="29" s="1"/>
  <c r="BN11" i="29" s="1"/>
  <c r="BO11" i="29" s="1"/>
  <c r="BP11" i="29" s="1"/>
  <c r="BQ11" i="29" s="1"/>
  <c r="BR11" i="29" s="1"/>
  <c r="BS11" i="29" s="1"/>
  <c r="BT11" i="29" s="1"/>
  <c r="BU11" i="29" s="1"/>
  <c r="BV11" i="29" s="1"/>
  <c r="BW11" i="29" s="1"/>
  <c r="BX11" i="29" s="1"/>
  <c r="BY11" i="29" s="1"/>
  <c r="BZ11" i="29" s="1"/>
  <c r="CA11" i="29" s="1"/>
  <c r="CB11" i="29" s="1"/>
  <c r="CC11" i="29" s="1"/>
  <c r="CD11" i="29" s="1"/>
  <c r="CE11" i="29" s="1"/>
  <c r="CF11" i="29" s="1"/>
  <c r="CG11" i="29" s="1"/>
  <c r="CH11" i="29" s="1"/>
  <c r="CI11" i="29" s="1"/>
  <c r="CJ11" i="29" s="1"/>
  <c r="CK11" i="29" s="1"/>
  <c r="CL11" i="29" s="1"/>
  <c r="CM11" i="29" s="1"/>
  <c r="CN11" i="29" s="1"/>
  <c r="CO11" i="29" s="1"/>
  <c r="CP11" i="29" s="1"/>
  <c r="CQ11" i="29" s="1"/>
  <c r="CR11" i="29" s="1"/>
  <c r="CS11" i="29" s="1"/>
  <c r="CT11" i="29" s="1"/>
  <c r="CU11" i="29" s="1"/>
  <c r="CV11" i="29" s="1"/>
  <c r="CW11" i="29" s="1"/>
  <c r="CX11" i="29" s="1"/>
  <c r="AR12" i="31"/>
  <c r="AR15" i="31" s="1"/>
  <c r="AR30" i="31" s="1"/>
  <c r="BV46" i="31"/>
  <c r="BV48" i="31" s="1"/>
  <c r="BV49" i="31" s="1"/>
  <c r="CE33" i="30"/>
  <c r="CN33" i="30"/>
  <c r="BZ33" i="30"/>
  <c r="CG33" i="30"/>
  <c r="AF46" i="30"/>
  <c r="AF48" i="30" s="1"/>
  <c r="AF49" i="30" s="1"/>
  <c r="CD33" i="30"/>
  <c r="CA33" i="30"/>
  <c r="AE46" i="30"/>
  <c r="AE48" i="30" s="1"/>
  <c r="AE49" i="30" s="1"/>
  <c r="BP33" i="30"/>
  <c r="BK33" i="30"/>
  <c r="BM33" i="30"/>
  <c r="AG46" i="30"/>
  <c r="AG48" i="30" s="1"/>
  <c r="AG49" i="30" s="1"/>
  <c r="BX33" i="30"/>
  <c r="BU33" i="30"/>
  <c r="CJ33" i="30"/>
  <c r="BC12" i="30"/>
  <c r="AQ12" i="30"/>
  <c r="CH42" i="30"/>
  <c r="CH43" i="30" s="1"/>
  <c r="CH44" i="30" s="1"/>
  <c r="CH38" i="30"/>
  <c r="BL42" i="30"/>
  <c r="BL43" i="30" s="1"/>
  <c r="BL44" i="30" s="1"/>
  <c r="BL38" i="30"/>
  <c r="BW42" i="30"/>
  <c r="BW43" i="30" s="1"/>
  <c r="BW44" i="30" s="1"/>
  <c r="BW38" i="30"/>
  <c r="BP38" i="30"/>
  <c r="BP42" i="30"/>
  <c r="BP43" i="30" s="1"/>
  <c r="BP44" i="30" s="1"/>
  <c r="AV12" i="30"/>
  <c r="AS12" i="30"/>
  <c r="AP12" i="30"/>
  <c r="BB12" i="30"/>
  <c r="AN12" i="30"/>
  <c r="AN37" i="30" s="1"/>
  <c r="AR12" i="30"/>
  <c r="CL33" i="30"/>
  <c r="CF42" i="30"/>
  <c r="CF43" i="30" s="1"/>
  <c r="CF44" i="30" s="1"/>
  <c r="CF38" i="30"/>
  <c r="BW33" i="30"/>
  <c r="BL33" i="30"/>
  <c r="CN42" i="30"/>
  <c r="CN43" i="30" s="1"/>
  <c r="CN44" i="30" s="1"/>
  <c r="CN38" i="30"/>
  <c r="AM15" i="30"/>
  <c r="AM30" i="30" s="1"/>
  <c r="AM25" i="30"/>
  <c r="AM26" i="30" s="1"/>
  <c r="AM27" i="30" s="1"/>
  <c r="AM31" i="30" s="1"/>
  <c r="CB33" i="30"/>
  <c r="CO42" i="30"/>
  <c r="CO43" i="30" s="1"/>
  <c r="CO44" i="30" s="1"/>
  <c r="CO38" i="30"/>
  <c r="CF33" i="30"/>
  <c r="BN33" i="30"/>
  <c r="AJ33" i="30"/>
  <c r="BR42" i="30"/>
  <c r="BR43" i="30" s="1"/>
  <c r="BR44" i="30" s="1"/>
  <c r="BR38" i="30"/>
  <c r="CP38" i="30"/>
  <c r="CP42" i="30"/>
  <c r="CP43" i="30" s="1"/>
  <c r="CP44" i="30" s="1"/>
  <c r="AH33" i="30"/>
  <c r="BV33" i="30"/>
  <c r="CJ38" i="30"/>
  <c r="CJ42" i="30"/>
  <c r="CJ43" i="30" s="1"/>
  <c r="CJ44" i="30" s="1"/>
  <c r="BZ42" i="30"/>
  <c r="BZ43" i="30" s="1"/>
  <c r="BZ44" i="30" s="1"/>
  <c r="BZ38" i="30"/>
  <c r="BO33" i="30"/>
  <c r="CK33" i="30"/>
  <c r="AX12" i="30"/>
  <c r="BD12" i="30"/>
  <c r="AO12" i="30"/>
  <c r="BQ38" i="30"/>
  <c r="BQ42" i="30"/>
  <c r="BQ43" i="30" s="1"/>
  <c r="BQ44" i="30" s="1"/>
  <c r="AY12" i="30"/>
  <c r="AW12" i="30"/>
  <c r="BU42" i="30"/>
  <c r="BU43" i="30" s="1"/>
  <c r="BU44" i="30" s="1"/>
  <c r="BU38" i="30"/>
  <c r="AJ42" i="30"/>
  <c r="AJ43" i="30" s="1"/>
  <c r="AJ44" i="30" s="1"/>
  <c r="AJ38" i="30"/>
  <c r="BS42" i="30"/>
  <c r="BS43" i="30" s="1"/>
  <c r="BS44" i="30" s="1"/>
  <c r="BS38" i="30"/>
  <c r="CI38" i="30"/>
  <c r="CI42" i="30"/>
  <c r="CI43" i="30" s="1"/>
  <c r="CI44" i="30" s="1"/>
  <c r="AL37" i="30"/>
  <c r="AL15" i="30"/>
  <c r="AL30" i="30" s="1"/>
  <c r="AL25" i="30"/>
  <c r="AL26" i="30" s="1"/>
  <c r="AL27" i="30" s="1"/>
  <c r="AL31" i="30" s="1"/>
  <c r="AM37" i="30"/>
  <c r="CK42" i="30"/>
  <c r="CK43" i="30" s="1"/>
  <c r="CK44" i="30" s="1"/>
  <c r="CK38" i="30"/>
  <c r="BT38" i="30"/>
  <c r="BT42" i="30"/>
  <c r="BT43" i="30" s="1"/>
  <c r="BT44" i="30" s="1"/>
  <c r="AK25" i="30"/>
  <c r="AK26" i="30" s="1"/>
  <c r="AK27" i="30" s="1"/>
  <c r="AK31" i="30" s="1"/>
  <c r="AK15" i="30"/>
  <c r="AK30" i="30" s="1"/>
  <c r="BG12" i="30"/>
  <c r="BX38" i="30"/>
  <c r="BX42" i="30"/>
  <c r="BX43" i="30" s="1"/>
  <c r="BX44" i="30" s="1"/>
  <c r="CE42" i="30"/>
  <c r="CE43" i="30" s="1"/>
  <c r="CE44" i="30" s="1"/>
  <c r="CE38" i="30"/>
  <c r="AK38" i="30"/>
  <c r="AK42" i="30"/>
  <c r="AK43" i="30" s="1"/>
  <c r="AK44" i="30" s="1"/>
  <c r="CB42" i="30"/>
  <c r="CB43" i="30" s="1"/>
  <c r="CB44" i="30" s="1"/>
  <c r="CB38" i="30"/>
  <c r="AZ12" i="30"/>
  <c r="BJ12" i="30"/>
  <c r="BI12" i="30"/>
  <c r="BA12" i="30"/>
  <c r="CD38" i="30"/>
  <c r="CD42" i="30"/>
  <c r="CD43" i="30" s="1"/>
  <c r="CD44" i="30" s="1"/>
  <c r="AT12" i="30"/>
  <c r="AU12" i="30"/>
  <c r="BF12" i="30"/>
  <c r="BE12" i="30"/>
  <c r="BH12" i="30"/>
  <c r="CM42" i="30"/>
  <c r="CM43" i="30" s="1"/>
  <c r="CM44" i="30" s="1"/>
  <c r="CM38" i="30"/>
  <c r="CC33" i="30"/>
  <c r="BM42" i="30"/>
  <c r="BM43" i="30" s="1"/>
  <c r="BM44" i="30" s="1"/>
  <c r="BM38" i="30"/>
  <c r="BT33" i="30"/>
  <c r="CM33" i="30"/>
  <c r="CC42" i="30"/>
  <c r="CC43" i="30" s="1"/>
  <c r="CC44" i="30" s="1"/>
  <c r="CC38" i="30"/>
  <c r="AI33" i="30"/>
  <c r="CG38" i="30"/>
  <c r="CG42" i="30"/>
  <c r="CG43" i="30" s="1"/>
  <c r="CG44" i="30" s="1"/>
  <c r="BR33" i="30"/>
  <c r="BO42" i="30"/>
  <c r="BO43" i="30" s="1"/>
  <c r="BO44" i="30" s="1"/>
  <c r="BO38" i="30"/>
  <c r="BN42" i="30"/>
  <c r="BN43" i="30" s="1"/>
  <c r="BN44" i="30" s="1"/>
  <c r="BN38" i="30"/>
  <c r="CI33" i="30"/>
  <c r="AH42" i="30"/>
  <c r="AH43" i="30" s="1"/>
  <c r="AH44" i="30" s="1"/>
  <c r="AH38" i="30"/>
  <c r="CA38" i="30"/>
  <c r="CA42" i="30"/>
  <c r="CA43" i="30" s="1"/>
  <c r="CA44" i="30" s="1"/>
  <c r="BQ33" i="30"/>
  <c r="BY42" i="30"/>
  <c r="BY43" i="30" s="1"/>
  <c r="BY44" i="30" s="1"/>
  <c r="BY38" i="30"/>
  <c r="CH33" i="30"/>
  <c r="CO33" i="30"/>
  <c r="AI42" i="30"/>
  <c r="AI43" i="30" s="1"/>
  <c r="AI44" i="30" s="1"/>
  <c r="AI38" i="30"/>
  <c r="BV38" i="30"/>
  <c r="BV42" i="30"/>
  <c r="BV43" i="30" s="1"/>
  <c r="BV44" i="30" s="1"/>
  <c r="BS33" i="30"/>
  <c r="BY33" i="30"/>
  <c r="CL42" i="30"/>
  <c r="CL43" i="30" s="1"/>
  <c r="CL44" i="30" s="1"/>
  <c r="CL38" i="30"/>
  <c r="M43" i="29"/>
  <c r="M44" i="29" s="1"/>
  <c r="M46" i="29" s="1"/>
  <c r="M48" i="29" s="1"/>
  <c r="L44" i="29"/>
  <c r="L46" i="29" s="1"/>
  <c r="L48" i="29" s="1"/>
  <c r="S32" i="29"/>
  <c r="M27" i="29"/>
  <c r="M31" i="29" s="1"/>
  <c r="M33" i="29" s="1"/>
  <c r="N25" i="29"/>
  <c r="N15" i="29"/>
  <c r="N30" i="29" s="1"/>
  <c r="O21" i="29"/>
  <c r="P10" i="29"/>
  <c r="P19" i="29" s="1"/>
  <c r="O12" i="29"/>
  <c r="N42" i="29"/>
  <c r="N38" i="29"/>
  <c r="N41" i="29"/>
  <c r="CX27" i="18" l="1"/>
  <c r="CX31" i="18" s="1"/>
  <c r="CX33" i="18" s="1"/>
  <c r="CX42" i="18"/>
  <c r="CX43" i="18" s="1"/>
  <c r="CX38" i="18"/>
  <c r="CV48" i="18"/>
  <c r="CV49" i="18" s="1"/>
  <c r="CW43" i="18"/>
  <c r="CW44" i="18" s="1"/>
  <c r="CW46" i="18" s="1"/>
  <c r="AK33" i="31"/>
  <c r="AV25" i="31"/>
  <c r="AV26" i="31" s="1"/>
  <c r="AV27" i="31" s="1"/>
  <c r="AV31" i="31" s="1"/>
  <c r="AV33" i="31" s="1"/>
  <c r="BA15" i="31"/>
  <c r="BA30" i="31" s="1"/>
  <c r="BA33" i="31" s="1"/>
  <c r="AM42" i="31"/>
  <c r="AM43" i="31" s="1"/>
  <c r="AM44" i="31" s="1"/>
  <c r="AM46" i="31" s="1"/>
  <c r="AM48" i="31" s="1"/>
  <c r="AM49" i="31" s="1"/>
  <c r="BF15" i="31"/>
  <c r="BF30" i="31" s="1"/>
  <c r="BF33" i="31" s="1"/>
  <c r="BK37" i="31"/>
  <c r="BK42" i="31" s="1"/>
  <c r="BK43" i="31" s="1"/>
  <c r="BK44" i="31" s="1"/>
  <c r="BD37" i="31"/>
  <c r="BD42" i="31" s="1"/>
  <c r="BD43" i="31" s="1"/>
  <c r="BD44" i="31" s="1"/>
  <c r="BG37" i="31"/>
  <c r="BG42" i="31" s="1"/>
  <c r="BG43" i="31" s="1"/>
  <c r="BG44" i="31" s="1"/>
  <c r="BJ15" i="31"/>
  <c r="BJ30" i="31" s="1"/>
  <c r="BJ33" i="31" s="1"/>
  <c r="AR25" i="31"/>
  <c r="AR26" i="31" s="1"/>
  <c r="AR27" i="31" s="1"/>
  <c r="AR31" i="31" s="1"/>
  <c r="AR33" i="31" s="1"/>
  <c r="BD15" i="31"/>
  <c r="BD30" i="31" s="1"/>
  <c r="BD33" i="31" s="1"/>
  <c r="AR37" i="31"/>
  <c r="AR38" i="31" s="1"/>
  <c r="BJ37" i="31"/>
  <c r="BJ42" i="31" s="1"/>
  <c r="BJ43" i="31" s="1"/>
  <c r="BJ44" i="31" s="1"/>
  <c r="AS37" i="31"/>
  <c r="AS38" i="31" s="1"/>
  <c r="BE25" i="31"/>
  <c r="BE26" i="31" s="1"/>
  <c r="BE27" i="31" s="1"/>
  <c r="BE31" i="31" s="1"/>
  <c r="BE33" i="31" s="1"/>
  <c r="BC25" i="31"/>
  <c r="BC26" i="31" s="1"/>
  <c r="BC27" i="31" s="1"/>
  <c r="BC31" i="31" s="1"/>
  <c r="AY25" i="31"/>
  <c r="AY26" i="31" s="1"/>
  <c r="AY27" i="31" s="1"/>
  <c r="AY31" i="31" s="1"/>
  <c r="AY33" i="31" s="1"/>
  <c r="AS15" i="31"/>
  <c r="AS30" i="31" s="1"/>
  <c r="AS25" i="31"/>
  <c r="AS26" i="31" s="1"/>
  <c r="AS27" i="31" s="1"/>
  <c r="AS31" i="31" s="1"/>
  <c r="BG25" i="31"/>
  <c r="BG26" i="31" s="1"/>
  <c r="BG27" i="31" s="1"/>
  <c r="BG31" i="31" s="1"/>
  <c r="BC15" i="31"/>
  <c r="BC30" i="31" s="1"/>
  <c r="BF37" i="31"/>
  <c r="BF42" i="31" s="1"/>
  <c r="BF43" i="31" s="1"/>
  <c r="BF44" i="31" s="1"/>
  <c r="AP37" i="31"/>
  <c r="AP38" i="31" s="1"/>
  <c r="AP15" i="31"/>
  <c r="AP30" i="31" s="1"/>
  <c r="AP33" i="31" s="1"/>
  <c r="BE37" i="31"/>
  <c r="BE42" i="31" s="1"/>
  <c r="BE43" i="31" s="1"/>
  <c r="BE44" i="31" s="1"/>
  <c r="BG15" i="31"/>
  <c r="BG30" i="31" s="1"/>
  <c r="BA37" i="31"/>
  <c r="BA38" i="31" s="1"/>
  <c r="AO25" i="31"/>
  <c r="AO26" i="31" s="1"/>
  <c r="AO27" i="31" s="1"/>
  <c r="AO31" i="31" s="1"/>
  <c r="AW15" i="31"/>
  <c r="AW30" i="31" s="1"/>
  <c r="AW33" i="31" s="1"/>
  <c r="AX15" i="31"/>
  <c r="AX30" i="31" s="1"/>
  <c r="AX33" i="31" s="1"/>
  <c r="AZ15" i="31"/>
  <c r="AZ30" i="31" s="1"/>
  <c r="AZ33" i="31" s="1"/>
  <c r="AZ37" i="31"/>
  <c r="AZ38" i="31" s="1"/>
  <c r="AX37" i="31"/>
  <c r="AX42" i="31" s="1"/>
  <c r="AX43" i="31" s="1"/>
  <c r="AX44" i="31" s="1"/>
  <c r="AO15" i="31"/>
  <c r="AO30" i="31" s="1"/>
  <c r="AL38" i="31"/>
  <c r="AL46" i="31" s="1"/>
  <c r="AL48" i="31" s="1"/>
  <c r="AL49" i="31" s="1"/>
  <c r="AU15" i="31"/>
  <c r="AU30" i="31" s="1"/>
  <c r="AV37" i="31"/>
  <c r="AV42" i="31" s="1"/>
  <c r="AV43" i="31" s="1"/>
  <c r="AV44" i="31" s="1"/>
  <c r="BH37" i="31"/>
  <c r="BH38" i="31" s="1"/>
  <c r="AU37" i="31"/>
  <c r="AU38" i="31" s="1"/>
  <c r="AY37" i="31"/>
  <c r="AY38" i="31" s="1"/>
  <c r="AW37" i="31"/>
  <c r="AW38" i="31" s="1"/>
  <c r="BI15" i="31"/>
  <c r="BI30" i="31" s="1"/>
  <c r="AQ15" i="31"/>
  <c r="AQ30" i="31" s="1"/>
  <c r="AN25" i="31"/>
  <c r="AN26" i="31" s="1"/>
  <c r="AN27" i="31" s="1"/>
  <c r="AN31" i="31" s="1"/>
  <c r="AN33" i="31" s="1"/>
  <c r="AT25" i="31"/>
  <c r="AT26" i="31" s="1"/>
  <c r="AT27" i="31" s="1"/>
  <c r="AT31" i="31" s="1"/>
  <c r="AN37" i="31"/>
  <c r="AN38" i="31" s="1"/>
  <c r="BB37" i="31"/>
  <c r="BB42" i="31" s="1"/>
  <c r="BB43" i="31" s="1"/>
  <c r="BB44" i="31" s="1"/>
  <c r="BI25" i="31"/>
  <c r="BI26" i="31" s="1"/>
  <c r="BI27" i="31" s="1"/>
  <c r="BI31" i="31" s="1"/>
  <c r="AQ37" i="31"/>
  <c r="AQ38" i="31" s="1"/>
  <c r="BI37" i="31"/>
  <c r="BI42" i="31" s="1"/>
  <c r="BI43" i="31" s="1"/>
  <c r="BI44" i="31" s="1"/>
  <c r="AQ25" i="31"/>
  <c r="AQ26" i="31" s="1"/>
  <c r="AQ27" i="31" s="1"/>
  <c r="AQ31" i="31" s="1"/>
  <c r="BC37" i="31"/>
  <c r="BC38" i="31" s="1"/>
  <c r="BH25" i="31"/>
  <c r="BH26" i="31" s="1"/>
  <c r="BH27" i="31" s="1"/>
  <c r="BH31" i="31" s="1"/>
  <c r="AT15" i="31"/>
  <c r="AT30" i="31" s="1"/>
  <c r="AO37" i="31"/>
  <c r="AO38" i="31" s="1"/>
  <c r="BB15" i="31"/>
  <c r="BB30" i="31" s="1"/>
  <c r="BB33" i="31" s="1"/>
  <c r="BH15" i="31"/>
  <c r="BH30" i="31" s="1"/>
  <c r="AT37" i="31"/>
  <c r="AT42" i="31" s="1"/>
  <c r="AT43" i="31" s="1"/>
  <c r="AT44" i="31" s="1"/>
  <c r="AU33" i="31"/>
  <c r="AK46" i="30"/>
  <c r="AK48" i="30" s="1"/>
  <c r="AK49" i="30" s="1"/>
  <c r="BX46" i="30"/>
  <c r="BX48" i="30" s="1"/>
  <c r="BX49" i="30" s="1"/>
  <c r="AK33" i="30"/>
  <c r="BR46" i="30"/>
  <c r="BR48" i="30" s="1"/>
  <c r="BR49" i="30" s="1"/>
  <c r="CL46" i="30"/>
  <c r="CL48" i="30" s="1"/>
  <c r="CL49" i="30" s="1"/>
  <c r="AH46" i="30"/>
  <c r="AH48" i="30" s="1"/>
  <c r="AH49" i="30" s="1"/>
  <c r="CG46" i="30"/>
  <c r="CG48" i="30" s="1"/>
  <c r="CG49" i="30" s="1"/>
  <c r="BT46" i="30"/>
  <c r="BT48" i="30" s="1"/>
  <c r="BT49" i="30" s="1"/>
  <c r="CI46" i="30"/>
  <c r="CI48" i="30" s="1"/>
  <c r="CI49" i="30" s="1"/>
  <c r="CJ46" i="30"/>
  <c r="CJ48" i="30" s="1"/>
  <c r="CJ49" i="30" s="1"/>
  <c r="CP46" i="30"/>
  <c r="CP48" i="30" s="1"/>
  <c r="CP49" i="30" s="1"/>
  <c r="CN46" i="30"/>
  <c r="CN48" i="30" s="1"/>
  <c r="CN49" i="30" s="1"/>
  <c r="CF46" i="30"/>
  <c r="CF48" i="30" s="1"/>
  <c r="CF49" i="30" s="1"/>
  <c r="BP46" i="30"/>
  <c r="BP48" i="30" s="1"/>
  <c r="BP49" i="30" s="1"/>
  <c r="BL46" i="30"/>
  <c r="BL48" i="30" s="1"/>
  <c r="BL49" i="30" s="1"/>
  <c r="AI46" i="30"/>
  <c r="AI48" i="30" s="1"/>
  <c r="AI49" i="30" s="1"/>
  <c r="BY46" i="30"/>
  <c r="BY48" i="30" s="1"/>
  <c r="BY49" i="30" s="1"/>
  <c r="BN46" i="30"/>
  <c r="BN48" i="30" s="1"/>
  <c r="BN49" i="30" s="1"/>
  <c r="CC46" i="30"/>
  <c r="CC48" i="30" s="1"/>
  <c r="CC49" i="30" s="1"/>
  <c r="CO46" i="30"/>
  <c r="CO48" i="30" s="1"/>
  <c r="CO49" i="30" s="1"/>
  <c r="AQ15" i="30"/>
  <c r="AQ30" i="30" s="1"/>
  <c r="AQ25" i="30"/>
  <c r="AQ26" i="30" s="1"/>
  <c r="AQ27" i="30" s="1"/>
  <c r="AQ31" i="30" s="1"/>
  <c r="AR37" i="30"/>
  <c r="BV46" i="30"/>
  <c r="BV48" i="30" s="1"/>
  <c r="BV49" i="30" s="1"/>
  <c r="CA46" i="30"/>
  <c r="CA48" i="30" s="1"/>
  <c r="CA49" i="30" s="1"/>
  <c r="BO46" i="30"/>
  <c r="BO48" i="30" s="1"/>
  <c r="BO49" i="30" s="1"/>
  <c r="CM46" i="30"/>
  <c r="CM48" i="30" s="1"/>
  <c r="CM49" i="30" s="1"/>
  <c r="BE25" i="30"/>
  <c r="BE26" i="30" s="1"/>
  <c r="BE27" i="30" s="1"/>
  <c r="BE31" i="30" s="1"/>
  <c r="BE15" i="30"/>
  <c r="BE30" i="30" s="1"/>
  <c r="BF37" i="30"/>
  <c r="AU15" i="30"/>
  <c r="AU30" i="30" s="1"/>
  <c r="AU25" i="30"/>
  <c r="AU26" i="30" s="1"/>
  <c r="AU27" i="30" s="1"/>
  <c r="AU31" i="30" s="1"/>
  <c r="AV37" i="30"/>
  <c r="CD46" i="30"/>
  <c r="CD48" i="30" s="1"/>
  <c r="CD49" i="30" s="1"/>
  <c r="BI25" i="30"/>
  <c r="BI26" i="30" s="1"/>
  <c r="BI27" i="30" s="1"/>
  <c r="BI31" i="30" s="1"/>
  <c r="BI15" i="30"/>
  <c r="BI30" i="30" s="1"/>
  <c r="BJ37" i="30"/>
  <c r="AZ15" i="30"/>
  <c r="AZ30" i="30" s="1"/>
  <c r="AZ25" i="30"/>
  <c r="AZ26" i="30" s="1"/>
  <c r="AZ27" i="30" s="1"/>
  <c r="AZ31" i="30" s="1"/>
  <c r="BA37" i="30"/>
  <c r="CK46" i="30"/>
  <c r="CK48" i="30" s="1"/>
  <c r="CK49" i="30" s="1"/>
  <c r="AL33" i="30"/>
  <c r="BS46" i="30"/>
  <c r="BS48" i="30" s="1"/>
  <c r="BS49" i="30" s="1"/>
  <c r="BU46" i="30"/>
  <c r="BU48" i="30" s="1"/>
  <c r="BU49" i="30" s="1"/>
  <c r="AY15" i="30"/>
  <c r="AY30" i="30" s="1"/>
  <c r="AY25" i="30"/>
  <c r="AY26" i="30" s="1"/>
  <c r="AY27" i="30" s="1"/>
  <c r="AY31" i="30" s="1"/>
  <c r="AZ37" i="30"/>
  <c r="AO37" i="30"/>
  <c r="AO25" i="30"/>
  <c r="AO26" i="30" s="1"/>
  <c r="AO27" i="30" s="1"/>
  <c r="AO31" i="30" s="1"/>
  <c r="AO15" i="30"/>
  <c r="AO30" i="30" s="1"/>
  <c r="AP37" i="30"/>
  <c r="AX15" i="30"/>
  <c r="AX30" i="30" s="1"/>
  <c r="AX25" i="30"/>
  <c r="AX26" i="30" s="1"/>
  <c r="AX27" i="30" s="1"/>
  <c r="AX31" i="30" s="1"/>
  <c r="AY37" i="30"/>
  <c r="BZ46" i="30"/>
  <c r="BZ48" i="30" s="1"/>
  <c r="BZ49" i="30" s="1"/>
  <c r="AN38" i="30"/>
  <c r="AN42" i="30"/>
  <c r="AN43" i="30" s="1"/>
  <c r="AN44" i="30" s="1"/>
  <c r="AN15" i="30"/>
  <c r="AN30" i="30" s="1"/>
  <c r="AN25" i="30"/>
  <c r="AN26" i="30" s="1"/>
  <c r="AN27" i="30" s="1"/>
  <c r="AN31" i="30" s="1"/>
  <c r="AP25" i="30"/>
  <c r="AP26" i="30" s="1"/>
  <c r="AP27" i="30" s="1"/>
  <c r="AP31" i="30" s="1"/>
  <c r="AP15" i="30"/>
  <c r="AP30" i="30" s="1"/>
  <c r="AQ37" i="30"/>
  <c r="AV15" i="30"/>
  <c r="AV30" i="30" s="1"/>
  <c r="AV25" i="30"/>
  <c r="AV26" i="30" s="1"/>
  <c r="AV27" i="30" s="1"/>
  <c r="AV31" i="30" s="1"/>
  <c r="AW37" i="30"/>
  <c r="BW46" i="30"/>
  <c r="BW48" i="30" s="1"/>
  <c r="BW49" i="30" s="1"/>
  <c r="CH46" i="30"/>
  <c r="CH48" i="30" s="1"/>
  <c r="CH49" i="30" s="1"/>
  <c r="AL42" i="30"/>
  <c r="AL43" i="30" s="1"/>
  <c r="AL44" i="30" s="1"/>
  <c r="AL38" i="30"/>
  <c r="BC25" i="30"/>
  <c r="BC26" i="30" s="1"/>
  <c r="BC27" i="30" s="1"/>
  <c r="BC31" i="30" s="1"/>
  <c r="BC15" i="30"/>
  <c r="BC30" i="30" s="1"/>
  <c r="BD37" i="30"/>
  <c r="BM46" i="30"/>
  <c r="BM48" i="30" s="1"/>
  <c r="BM49" i="30" s="1"/>
  <c r="BH15" i="30"/>
  <c r="BH30" i="30" s="1"/>
  <c r="BH25" i="30"/>
  <c r="BH26" i="30" s="1"/>
  <c r="BH27" i="30" s="1"/>
  <c r="BH31" i="30" s="1"/>
  <c r="BI37" i="30"/>
  <c r="BF25" i="30"/>
  <c r="BF26" i="30" s="1"/>
  <c r="BF27" i="30" s="1"/>
  <c r="BF31" i="30" s="1"/>
  <c r="BF15" i="30"/>
  <c r="BF30" i="30" s="1"/>
  <c r="BG37" i="30"/>
  <c r="AT15" i="30"/>
  <c r="AT30" i="30" s="1"/>
  <c r="AT25" i="30"/>
  <c r="AT26" i="30" s="1"/>
  <c r="AT27" i="30" s="1"/>
  <c r="AT31" i="30" s="1"/>
  <c r="AU37" i="30"/>
  <c r="BA15" i="30"/>
  <c r="BA30" i="30" s="1"/>
  <c r="BA25" i="30"/>
  <c r="BA26" i="30" s="1"/>
  <c r="BA27" i="30" s="1"/>
  <c r="BA31" i="30" s="1"/>
  <c r="BB37" i="30"/>
  <c r="BJ15" i="30"/>
  <c r="BJ30" i="30" s="1"/>
  <c r="BJ25" i="30"/>
  <c r="BJ26" i="30" s="1"/>
  <c r="BJ27" i="30" s="1"/>
  <c r="BJ31" i="30" s="1"/>
  <c r="BK37" i="30"/>
  <c r="CB46" i="30"/>
  <c r="CB48" i="30" s="1"/>
  <c r="CB49" i="30" s="1"/>
  <c r="CE46" i="30"/>
  <c r="CE48" i="30" s="1"/>
  <c r="CE49" i="30" s="1"/>
  <c r="BG25" i="30"/>
  <c r="BG26" i="30" s="1"/>
  <c r="BG27" i="30" s="1"/>
  <c r="BG31" i="30" s="1"/>
  <c r="BG15" i="30"/>
  <c r="BG30" i="30" s="1"/>
  <c r="BH37" i="30"/>
  <c r="AM38" i="30"/>
  <c r="AM42" i="30"/>
  <c r="AM43" i="30" s="1"/>
  <c r="AM44" i="30" s="1"/>
  <c r="AJ46" i="30"/>
  <c r="AJ48" i="30" s="1"/>
  <c r="AJ49" i="30" s="1"/>
  <c r="AW15" i="30"/>
  <c r="AW30" i="30" s="1"/>
  <c r="AW25" i="30"/>
  <c r="AW26" i="30" s="1"/>
  <c r="AW27" i="30" s="1"/>
  <c r="AW31" i="30" s="1"/>
  <c r="AX37" i="30"/>
  <c r="BQ46" i="30"/>
  <c r="BQ48" i="30" s="1"/>
  <c r="BQ49" i="30" s="1"/>
  <c r="BD25" i="30"/>
  <c r="BD26" i="30" s="1"/>
  <c r="BD27" i="30" s="1"/>
  <c r="BD31" i="30" s="1"/>
  <c r="BD15" i="30"/>
  <c r="BD30" i="30" s="1"/>
  <c r="BE37" i="30"/>
  <c r="AM33" i="30"/>
  <c r="AR25" i="30"/>
  <c r="AR26" i="30" s="1"/>
  <c r="AR27" i="30" s="1"/>
  <c r="AR31" i="30" s="1"/>
  <c r="AR15" i="30"/>
  <c r="AR30" i="30" s="1"/>
  <c r="BB25" i="30"/>
  <c r="BB26" i="30" s="1"/>
  <c r="BB27" i="30" s="1"/>
  <c r="BB31" i="30" s="1"/>
  <c r="BB15" i="30"/>
  <c r="BB30" i="30" s="1"/>
  <c r="BC37" i="30"/>
  <c r="AS37" i="30"/>
  <c r="AS25" i="30"/>
  <c r="AS26" i="30" s="1"/>
  <c r="AS27" i="30" s="1"/>
  <c r="AS31" i="30" s="1"/>
  <c r="AS15" i="30"/>
  <c r="AS30" i="30" s="1"/>
  <c r="AT37" i="30"/>
  <c r="N43" i="29"/>
  <c r="N44" i="29" s="1"/>
  <c r="N46" i="29" s="1"/>
  <c r="N48" i="29" s="1"/>
  <c r="N26" i="29"/>
  <c r="N27" i="29" s="1"/>
  <c r="N31" i="29" s="1"/>
  <c r="N33" i="29" s="1"/>
  <c r="T32" i="29"/>
  <c r="M49" i="29"/>
  <c r="O25" i="29"/>
  <c r="O26" i="29" s="1"/>
  <c r="O15" i="29"/>
  <c r="O30" i="29" s="1"/>
  <c r="L49" i="29"/>
  <c r="P21" i="29"/>
  <c r="Q10" i="29"/>
  <c r="Q19" i="29" s="1"/>
  <c r="P12" i="29"/>
  <c r="O37" i="29"/>
  <c r="O41" i="29"/>
  <c r="AQ33" i="31" l="1"/>
  <c r="AO42" i="31"/>
  <c r="AO43" i="31" s="1"/>
  <c r="AO44" i="31" s="1"/>
  <c r="CX44" i="18"/>
  <c r="CX46" i="18" s="1"/>
  <c r="CW48" i="18"/>
  <c r="CW49" i="18" s="1"/>
  <c r="BK38" i="31"/>
  <c r="BK46" i="31" s="1"/>
  <c r="BK48" i="31" s="1"/>
  <c r="BK49" i="31" s="1"/>
  <c r="AS42" i="31"/>
  <c r="AS43" i="31" s="1"/>
  <c r="AS44" i="31" s="1"/>
  <c r="AS46" i="31" s="1"/>
  <c r="AS48" i="31" s="1"/>
  <c r="AS49" i="31" s="1"/>
  <c r="BD38" i="31"/>
  <c r="BD46" i="31" s="1"/>
  <c r="BD48" i="31" s="1"/>
  <c r="BD49" i="31" s="1"/>
  <c r="BG38" i="31"/>
  <c r="BG46" i="31" s="1"/>
  <c r="BG48" i="31" s="1"/>
  <c r="BG49" i="31" s="1"/>
  <c r="AP42" i="31"/>
  <c r="AP43" i="31" s="1"/>
  <c r="AP44" i="31" s="1"/>
  <c r="AP46" i="31" s="1"/>
  <c r="AP48" i="31" s="1"/>
  <c r="AP49" i="31" s="1"/>
  <c r="BA42" i="31"/>
  <c r="BA43" i="31" s="1"/>
  <c r="BA44" i="31" s="1"/>
  <c r="BA46" i="31" s="1"/>
  <c r="BA48" i="31" s="1"/>
  <c r="BA49" i="31" s="1"/>
  <c r="AR42" i="31"/>
  <c r="AR43" i="31" s="1"/>
  <c r="AR44" i="31" s="1"/>
  <c r="AR46" i="31" s="1"/>
  <c r="AR48" i="31" s="1"/>
  <c r="AR49" i="31" s="1"/>
  <c r="BC33" i="31"/>
  <c r="BJ38" i="31"/>
  <c r="BJ46" i="31" s="1"/>
  <c r="BJ48" i="31" s="1"/>
  <c r="BJ49" i="31" s="1"/>
  <c r="BB38" i="31"/>
  <c r="BB46" i="31" s="1"/>
  <c r="BB48" i="31" s="1"/>
  <c r="BB49" i="31" s="1"/>
  <c r="AU42" i="31"/>
  <c r="AU43" i="31" s="1"/>
  <c r="AU44" i="31" s="1"/>
  <c r="AU46" i="31" s="1"/>
  <c r="AU48" i="31" s="1"/>
  <c r="AU49" i="31" s="1"/>
  <c r="BE38" i="31"/>
  <c r="BE46" i="31" s="1"/>
  <c r="BE48" i="31" s="1"/>
  <c r="BE49" i="31" s="1"/>
  <c r="BH33" i="31"/>
  <c r="AZ42" i="31"/>
  <c r="AZ43" i="31" s="1"/>
  <c r="AZ44" i="31" s="1"/>
  <c r="AZ46" i="31" s="1"/>
  <c r="AZ48" i="31" s="1"/>
  <c r="AZ49" i="31" s="1"/>
  <c r="BG33" i="31"/>
  <c r="AS33" i="31"/>
  <c r="AY42" i="31"/>
  <c r="AY43" i="31" s="1"/>
  <c r="AY44" i="31" s="1"/>
  <c r="AY46" i="31" s="1"/>
  <c r="AY48" i="31" s="1"/>
  <c r="AY49" i="31" s="1"/>
  <c r="AT38" i="31"/>
  <c r="AT46" i="31" s="1"/>
  <c r="AT48" i="31" s="1"/>
  <c r="AT49" i="31" s="1"/>
  <c r="BF38" i="31"/>
  <c r="BF46" i="31" s="1"/>
  <c r="BF48" i="31" s="1"/>
  <c r="BF49" i="31" s="1"/>
  <c r="AX38" i="31"/>
  <c r="AX46" i="31" s="1"/>
  <c r="AX48" i="31" s="1"/>
  <c r="AX49" i="31" s="1"/>
  <c r="AQ42" i="31"/>
  <c r="AQ43" i="31" s="1"/>
  <c r="AQ44" i="31" s="1"/>
  <c r="AQ46" i="31" s="1"/>
  <c r="AQ48" i="31" s="1"/>
  <c r="AQ49" i="31" s="1"/>
  <c r="AO33" i="31"/>
  <c r="AV38" i="31"/>
  <c r="AV46" i="31" s="1"/>
  <c r="AV48" i="31" s="1"/>
  <c r="AV49" i="31" s="1"/>
  <c r="AT33" i="31"/>
  <c r="AN42" i="31"/>
  <c r="AN43" i="31" s="1"/>
  <c r="AN44" i="31" s="1"/>
  <c r="AN46" i="31" s="1"/>
  <c r="AN48" i="31" s="1"/>
  <c r="AN49" i="31" s="1"/>
  <c r="AW42" i="31"/>
  <c r="AW43" i="31" s="1"/>
  <c r="AW44" i="31" s="1"/>
  <c r="AW46" i="31" s="1"/>
  <c r="AW48" i="31" s="1"/>
  <c r="AW49" i="31" s="1"/>
  <c r="BI33" i="31"/>
  <c r="BH42" i="31"/>
  <c r="BH43" i="31" s="1"/>
  <c r="BH44" i="31" s="1"/>
  <c r="BH46" i="31" s="1"/>
  <c r="BH48" i="31" s="1"/>
  <c r="BH49" i="31" s="1"/>
  <c r="BI38" i="31"/>
  <c r="BI46" i="31" s="1"/>
  <c r="BI48" i="31" s="1"/>
  <c r="BI49" i="31" s="1"/>
  <c r="BC42" i="31"/>
  <c r="BC43" i="31" s="1"/>
  <c r="BC44" i="31" s="1"/>
  <c r="BC46" i="31" s="1"/>
  <c r="BC48" i="31" s="1"/>
  <c r="BC49" i="31" s="1"/>
  <c r="BG33" i="30"/>
  <c r="BB33" i="30"/>
  <c r="AT33" i="30"/>
  <c r="AO46" i="31"/>
  <c r="AO48" i="31" s="1"/>
  <c r="AO49" i="31" s="1"/>
  <c r="BD33" i="30"/>
  <c r="AW33" i="30"/>
  <c r="BA33" i="30"/>
  <c r="AP33" i="30"/>
  <c r="AX33" i="30"/>
  <c r="AY33" i="30"/>
  <c r="AM46" i="30"/>
  <c r="AM48" i="30" s="1"/>
  <c r="AM49" i="30" s="1"/>
  <c r="AV33" i="30"/>
  <c r="BI33" i="30"/>
  <c r="AU33" i="30"/>
  <c r="AW38" i="30"/>
  <c r="AW42" i="30"/>
  <c r="AW43" i="30" s="1"/>
  <c r="AW44" i="30" s="1"/>
  <c r="BJ38" i="30"/>
  <c r="BJ42" i="30"/>
  <c r="BJ43" i="30" s="1"/>
  <c r="BJ44" i="30" s="1"/>
  <c r="AV38" i="30"/>
  <c r="AV42" i="30"/>
  <c r="AV43" i="30" s="1"/>
  <c r="AV44" i="30" s="1"/>
  <c r="AS33" i="30"/>
  <c r="BK38" i="30"/>
  <c r="BK42" i="30"/>
  <c r="BK43" i="30" s="1"/>
  <c r="BK44" i="30" s="1"/>
  <c r="BI38" i="30"/>
  <c r="BI42" i="30"/>
  <c r="BI43" i="30" s="1"/>
  <c r="BI44" i="30" s="1"/>
  <c r="BD38" i="30"/>
  <c r="BD42" i="30"/>
  <c r="BD43" i="30" s="1"/>
  <c r="BD44" i="30" s="1"/>
  <c r="AL46" i="30"/>
  <c r="AL48" i="30" s="1"/>
  <c r="AL49" i="30" s="1"/>
  <c r="AN46" i="30"/>
  <c r="AN48" i="30" s="1"/>
  <c r="AN49" i="30" s="1"/>
  <c r="AO38" i="30"/>
  <c r="AO42" i="30"/>
  <c r="AO43" i="30" s="1"/>
  <c r="AO44" i="30" s="1"/>
  <c r="BA38" i="30"/>
  <c r="BA42" i="30"/>
  <c r="BA43" i="30" s="1"/>
  <c r="BA44" i="30" s="1"/>
  <c r="BE33" i="30"/>
  <c r="BH42" i="30"/>
  <c r="BH43" i="30" s="1"/>
  <c r="BH44" i="30" s="1"/>
  <c r="BH38" i="30"/>
  <c r="BB42" i="30"/>
  <c r="BB43" i="30" s="1"/>
  <c r="BB44" i="30" s="1"/>
  <c r="BB38" i="30"/>
  <c r="BE42" i="30"/>
  <c r="BE43" i="30" s="1"/>
  <c r="BE44" i="30" s="1"/>
  <c r="BE38" i="30"/>
  <c r="AX42" i="30"/>
  <c r="AX43" i="30" s="1"/>
  <c r="AX44" i="30" s="1"/>
  <c r="AX38" i="30"/>
  <c r="BJ33" i="30"/>
  <c r="BG42" i="30"/>
  <c r="BG43" i="30" s="1"/>
  <c r="BG44" i="30" s="1"/>
  <c r="BG38" i="30"/>
  <c r="BH33" i="30"/>
  <c r="BC33" i="30"/>
  <c r="AN33" i="30"/>
  <c r="AP38" i="30"/>
  <c r="AP42" i="30"/>
  <c r="AP43" i="30" s="1"/>
  <c r="AP44" i="30" s="1"/>
  <c r="AZ42" i="30"/>
  <c r="AZ43" i="30" s="1"/>
  <c r="AZ44" i="30" s="1"/>
  <c r="AZ38" i="30"/>
  <c r="AZ33" i="30"/>
  <c r="AR42" i="30"/>
  <c r="AR43" i="30" s="1"/>
  <c r="AR44" i="30" s="1"/>
  <c r="AR38" i="30"/>
  <c r="AT38" i="30"/>
  <c r="AT42" i="30"/>
  <c r="AT43" i="30" s="1"/>
  <c r="AT44" i="30" s="1"/>
  <c r="BC38" i="30"/>
  <c r="BC42" i="30"/>
  <c r="BC43" i="30" s="1"/>
  <c r="BC44" i="30" s="1"/>
  <c r="AS42" i="30"/>
  <c r="AS43" i="30" s="1"/>
  <c r="AS44" i="30" s="1"/>
  <c r="AS38" i="30"/>
  <c r="AR33" i="30"/>
  <c r="AU42" i="30"/>
  <c r="AU43" i="30" s="1"/>
  <c r="AU44" i="30" s="1"/>
  <c r="AU38" i="30"/>
  <c r="BF33" i="30"/>
  <c r="AQ38" i="30"/>
  <c r="AQ42" i="30"/>
  <c r="AQ43" i="30" s="1"/>
  <c r="AQ44" i="30" s="1"/>
  <c r="AY38" i="30"/>
  <c r="AY42" i="30"/>
  <c r="AY43" i="30" s="1"/>
  <c r="AY44" i="30" s="1"/>
  <c r="AO33" i="30"/>
  <c r="BF38" i="30"/>
  <c r="BF42" i="30"/>
  <c r="BF43" i="30" s="1"/>
  <c r="BF44" i="30" s="1"/>
  <c r="AQ33" i="30"/>
  <c r="U32" i="29"/>
  <c r="O27" i="29"/>
  <c r="O31" i="29" s="1"/>
  <c r="O33" i="29" s="1"/>
  <c r="N49" i="29"/>
  <c r="P25" i="29"/>
  <c r="P15" i="29"/>
  <c r="P30" i="29" s="1"/>
  <c r="P41" i="29"/>
  <c r="O42" i="29"/>
  <c r="O43" i="29" s="1"/>
  <c r="O38" i="29"/>
  <c r="Q21" i="29"/>
  <c r="R10" i="29"/>
  <c r="R19" i="29" s="1"/>
  <c r="Q12" i="29"/>
  <c r="P37" i="29"/>
  <c r="B51" i="31" l="1"/>
  <c r="H17" i="32" s="1"/>
  <c r="CX48" i="18"/>
  <c r="CX49" i="18" s="1"/>
  <c r="B51" i="18" s="1"/>
  <c r="E17" i="32" s="1"/>
  <c r="AV46" i="30"/>
  <c r="AV48" i="30" s="1"/>
  <c r="AV49" i="30" s="1"/>
  <c r="BF46" i="30"/>
  <c r="BF48" i="30" s="1"/>
  <c r="BF49" i="30" s="1"/>
  <c r="AS46" i="30"/>
  <c r="AS48" i="30" s="1"/>
  <c r="AS49" i="30" s="1"/>
  <c r="AP46" i="30"/>
  <c r="AP48" i="30" s="1"/>
  <c r="AP49" i="30" s="1"/>
  <c r="BG46" i="30"/>
  <c r="BG48" i="30" s="1"/>
  <c r="BG49" i="30" s="1"/>
  <c r="AR46" i="30"/>
  <c r="AR48" i="30" s="1"/>
  <c r="AR49" i="30" s="1"/>
  <c r="AY46" i="30"/>
  <c r="AU46" i="30"/>
  <c r="AU48" i="30" s="1"/>
  <c r="AU49" i="30" s="1"/>
  <c r="AT46" i="30"/>
  <c r="AT48" i="30" s="1"/>
  <c r="AT49" i="30" s="1"/>
  <c r="AZ46" i="30"/>
  <c r="AZ48" i="30" s="1"/>
  <c r="AZ49" i="30" s="1"/>
  <c r="BE46" i="30"/>
  <c r="BE48" i="30" s="1"/>
  <c r="BE49" i="30" s="1"/>
  <c r="BH46" i="30"/>
  <c r="BA46" i="30"/>
  <c r="BA48" i="30" s="1"/>
  <c r="BA49" i="30" s="1"/>
  <c r="BI46" i="30"/>
  <c r="BI48" i="30" s="1"/>
  <c r="BI49" i="30" s="1"/>
  <c r="AW46" i="30"/>
  <c r="AW48" i="30" s="1"/>
  <c r="AW49" i="30" s="1"/>
  <c r="AQ46" i="30"/>
  <c r="AQ48" i="30" s="1"/>
  <c r="AQ49" i="30" s="1"/>
  <c r="BC46" i="30"/>
  <c r="BC48" i="30" s="1"/>
  <c r="BC49" i="30" s="1"/>
  <c r="AX46" i="30"/>
  <c r="AX48" i="30" s="1"/>
  <c r="AX49" i="30" s="1"/>
  <c r="BB46" i="30"/>
  <c r="BB48" i="30" s="1"/>
  <c r="BB49" i="30" s="1"/>
  <c r="AO46" i="30"/>
  <c r="AO48" i="30" s="1"/>
  <c r="AO49" i="30" s="1"/>
  <c r="BD46" i="30"/>
  <c r="BD48" i="30" s="1"/>
  <c r="BD49" i="30" s="1"/>
  <c r="BK46" i="30"/>
  <c r="BK48" i="30" s="1"/>
  <c r="BK49" i="30" s="1"/>
  <c r="BJ46" i="30"/>
  <c r="BJ48" i="30" s="1"/>
  <c r="BJ49" i="30" s="1"/>
  <c r="P26" i="29"/>
  <c r="P27" i="29" s="1"/>
  <c r="P31" i="29" s="1"/>
  <c r="P33" i="29" s="1"/>
  <c r="V32" i="29"/>
  <c r="Q25" i="29"/>
  <c r="Q26" i="29" s="1"/>
  <c r="Q15" i="29"/>
  <c r="Q30" i="29" s="1"/>
  <c r="R21" i="29"/>
  <c r="S10" i="29"/>
  <c r="S19" i="29" s="1"/>
  <c r="R12" i="29"/>
  <c r="R37" i="29" s="1"/>
  <c r="Q41" i="29"/>
  <c r="O44" i="29"/>
  <c r="O46" i="29" s="1"/>
  <c r="O48" i="29" s="1"/>
  <c r="P42" i="29"/>
  <c r="P43" i="29" s="1"/>
  <c r="P38" i="29"/>
  <c r="Q37" i="29"/>
  <c r="BH48" i="30" l="1"/>
  <c r="BH49" i="30" s="1"/>
  <c r="AY48" i="30"/>
  <c r="AY49" i="30" s="1"/>
  <c r="W32" i="29"/>
  <c r="Q27" i="29"/>
  <c r="Q31" i="29" s="1"/>
  <c r="Q33" i="29" s="1"/>
  <c r="P44" i="29"/>
  <c r="P46" i="29" s="1"/>
  <c r="P48" i="29" s="1"/>
  <c r="R25" i="29"/>
  <c r="R15" i="29"/>
  <c r="R30" i="29" s="1"/>
  <c r="S21" i="29"/>
  <c r="T10" i="29"/>
  <c r="T19" i="29" s="1"/>
  <c r="S12" i="29"/>
  <c r="S37" i="29" s="1"/>
  <c r="R41" i="29"/>
  <c r="R38" i="29"/>
  <c r="R42" i="29"/>
  <c r="Q38" i="29"/>
  <c r="Q42" i="29"/>
  <c r="Q43" i="29" s="1"/>
  <c r="O49" i="29"/>
  <c r="B51" i="30" l="1"/>
  <c r="G17" i="32" s="1"/>
  <c r="R43" i="29"/>
  <c r="R44" i="29" s="1"/>
  <c r="R46" i="29" s="1"/>
  <c r="R48" i="29" s="1"/>
  <c r="R26" i="29"/>
  <c r="R27" i="29" s="1"/>
  <c r="R31" i="29" s="1"/>
  <c r="R33" i="29" s="1"/>
  <c r="X32" i="29"/>
  <c r="S42" i="29"/>
  <c r="S38" i="29"/>
  <c r="P49" i="29"/>
  <c r="T21" i="29"/>
  <c r="U10" i="29"/>
  <c r="U19" i="29" s="1"/>
  <c r="T12" i="29"/>
  <c r="T37" i="29" s="1"/>
  <c r="Q44" i="29"/>
  <c r="Q46" i="29" s="1"/>
  <c r="Q48" i="29" s="1"/>
  <c r="S41" i="29"/>
  <c r="S25" i="29"/>
  <c r="S15" i="29"/>
  <c r="S30" i="29" s="1"/>
  <c r="S43" i="29" l="1"/>
  <c r="S44" i="29" s="1"/>
  <c r="S46" i="29" s="1"/>
  <c r="S48" i="29" s="1"/>
  <c r="S26" i="29"/>
  <c r="S27" i="29" s="1"/>
  <c r="S31" i="29" s="1"/>
  <c r="S33" i="29" s="1"/>
  <c r="Y32" i="29"/>
  <c r="Q49" i="29"/>
  <c r="R49" i="29"/>
  <c r="U21" i="29"/>
  <c r="V10" i="29"/>
  <c r="V19" i="29" s="1"/>
  <c r="U12" i="29"/>
  <c r="U37" i="29" s="1"/>
  <c r="T41" i="29"/>
  <c r="T38" i="29"/>
  <c r="T42" i="29"/>
  <c r="T15" i="29"/>
  <c r="T30" i="29" s="1"/>
  <c r="T25" i="29"/>
  <c r="T26" i="29" s="1"/>
  <c r="T43" i="29" l="1"/>
  <c r="T44" i="29" s="1"/>
  <c r="T46" i="29" s="1"/>
  <c r="T48" i="29" s="1"/>
  <c r="Z32" i="29"/>
  <c r="S49" i="29"/>
  <c r="T27" i="29"/>
  <c r="T31" i="29" s="1"/>
  <c r="T33" i="29" s="1"/>
  <c r="U25" i="29"/>
  <c r="U15" i="29"/>
  <c r="U30" i="29" s="1"/>
  <c r="V21" i="29"/>
  <c r="W10" i="29"/>
  <c r="W19" i="29" s="1"/>
  <c r="V12" i="29"/>
  <c r="U41" i="29"/>
  <c r="U42" i="29"/>
  <c r="U38" i="29"/>
  <c r="U43" i="29" l="1"/>
  <c r="U44" i="29" s="1"/>
  <c r="U46" i="29" s="1"/>
  <c r="U48" i="29" s="1"/>
  <c r="U26" i="29"/>
  <c r="U27" i="29" s="1"/>
  <c r="U31" i="29" s="1"/>
  <c r="U33" i="29" s="1"/>
  <c r="AA32" i="29"/>
  <c r="T49" i="29"/>
  <c r="V25" i="29"/>
  <c r="V15" i="29"/>
  <c r="V30" i="29" s="1"/>
  <c r="W21" i="29"/>
  <c r="X10" i="29"/>
  <c r="X19" i="29" s="1"/>
  <c r="W12" i="29"/>
  <c r="W37" i="29" s="1"/>
  <c r="V37" i="29"/>
  <c r="V41" i="29"/>
  <c r="V26" i="29" l="1"/>
  <c r="V27" i="29" s="1"/>
  <c r="V31" i="29" s="1"/>
  <c r="V33" i="29" s="1"/>
  <c r="AB32" i="29"/>
  <c r="U49" i="29"/>
  <c r="V38" i="29"/>
  <c r="V42" i="29"/>
  <c r="V43" i="29" s="1"/>
  <c r="W42" i="29"/>
  <c r="W38" i="29"/>
  <c r="W25" i="29"/>
  <c r="W26" i="29" s="1"/>
  <c r="W15" i="29"/>
  <c r="W30" i="29" s="1"/>
  <c r="X21" i="29"/>
  <c r="Y10" i="29"/>
  <c r="Y19" i="29" s="1"/>
  <c r="X12" i="29"/>
  <c r="W41" i="29"/>
  <c r="W43" i="29" l="1"/>
  <c r="W44" i="29" s="1"/>
  <c r="W46" i="29" s="1"/>
  <c r="W48" i="29" s="1"/>
  <c r="AC32" i="29"/>
  <c r="X41" i="29"/>
  <c r="X25" i="29"/>
  <c r="X26" i="29" s="1"/>
  <c r="X15" i="29"/>
  <c r="X30" i="29" s="1"/>
  <c r="X37" i="29"/>
  <c r="V44" i="29"/>
  <c r="V46" i="29" s="1"/>
  <c r="V48" i="29" s="1"/>
  <c r="W27" i="29"/>
  <c r="W31" i="29" s="1"/>
  <c r="W33" i="29" s="1"/>
  <c r="Y21" i="29"/>
  <c r="Z10" i="29"/>
  <c r="Z19" i="29" s="1"/>
  <c r="Y12" i="29"/>
  <c r="Y37" i="29" s="1"/>
  <c r="AD32" i="29" l="1"/>
  <c r="W49" i="29"/>
  <c r="V49" i="29"/>
  <c r="X42" i="29"/>
  <c r="X43" i="29" s="1"/>
  <c r="X38" i="29"/>
  <c r="Y42" i="29"/>
  <c r="Y38" i="29"/>
  <c r="Y25" i="29"/>
  <c r="Y26" i="29" s="1"/>
  <c r="Y15" i="29"/>
  <c r="Y30" i="29" s="1"/>
  <c r="X27" i="29"/>
  <c r="X31" i="29" s="1"/>
  <c r="X33" i="29" s="1"/>
  <c r="Z21" i="29"/>
  <c r="AA10" i="29"/>
  <c r="AA19" i="29" s="1"/>
  <c r="Z12" i="29"/>
  <c r="Y41" i="29"/>
  <c r="Y43" i="29" l="1"/>
  <c r="Y44" i="29" s="1"/>
  <c r="Y46" i="29" s="1"/>
  <c r="Y48" i="29" s="1"/>
  <c r="X44" i="29"/>
  <c r="X46" i="29" s="1"/>
  <c r="X48" i="29" s="1"/>
  <c r="AE32" i="29"/>
  <c r="Y27" i="29"/>
  <c r="Y31" i="29" s="1"/>
  <c r="Y33" i="29" s="1"/>
  <c r="AA21" i="29"/>
  <c r="AB10" i="29"/>
  <c r="AB19" i="29" s="1"/>
  <c r="AA12" i="29"/>
  <c r="AA37" i="29" s="1"/>
  <c r="Z25" i="29"/>
  <c r="Z15" i="29"/>
  <c r="Z30" i="29" s="1"/>
  <c r="Z41" i="29"/>
  <c r="Z37" i="29"/>
  <c r="Z26" i="29" l="1"/>
  <c r="Z27" i="29" s="1"/>
  <c r="Z31" i="29" s="1"/>
  <c r="Z33" i="29" s="1"/>
  <c r="AF32" i="29"/>
  <c r="Y49" i="29"/>
  <c r="Z42" i="29"/>
  <c r="Z43" i="29" s="1"/>
  <c r="Z38" i="29"/>
  <c r="AA42" i="29"/>
  <c r="AA38" i="29"/>
  <c r="X49" i="29"/>
  <c r="AA25" i="29"/>
  <c r="AA26" i="29" s="1"/>
  <c r="AA15" i="29"/>
  <c r="AA30" i="29" s="1"/>
  <c r="AB21" i="29"/>
  <c r="AC10" i="29"/>
  <c r="AC19" i="29" s="1"/>
  <c r="AB12" i="29"/>
  <c r="AB37" i="29" s="1"/>
  <c r="AA41" i="29"/>
  <c r="AA43" i="29" l="1"/>
  <c r="AA44" i="29" s="1"/>
  <c r="AA46" i="29" s="1"/>
  <c r="AA48" i="29" s="1"/>
  <c r="Z44" i="29"/>
  <c r="Z46" i="29" s="1"/>
  <c r="Z48" i="29" s="1"/>
  <c r="AG32" i="29"/>
  <c r="AA27" i="29"/>
  <c r="AA31" i="29" s="1"/>
  <c r="AA33" i="29" s="1"/>
  <c r="AB41" i="29"/>
  <c r="AB42" i="29"/>
  <c r="AB38" i="29"/>
  <c r="AB25" i="29"/>
  <c r="AB26" i="29" s="1"/>
  <c r="AB15" i="29"/>
  <c r="AB30" i="29" s="1"/>
  <c r="AC21" i="29"/>
  <c r="AD10" i="29"/>
  <c r="AD19" i="29" s="1"/>
  <c r="AC12" i="29"/>
  <c r="AB43" i="29" l="1"/>
  <c r="AB44" i="29" s="1"/>
  <c r="AB46" i="29" s="1"/>
  <c r="AB48" i="29" s="1"/>
  <c r="AH32" i="29"/>
  <c r="AA49" i="29"/>
  <c r="AC25" i="29"/>
  <c r="AC15" i="29"/>
  <c r="AC30" i="29" s="1"/>
  <c r="AD21" i="29"/>
  <c r="AE10" i="29"/>
  <c r="AE19" i="29" s="1"/>
  <c r="AD12" i="29"/>
  <c r="AC37" i="29"/>
  <c r="AC41" i="29"/>
  <c r="AB27" i="29"/>
  <c r="AB31" i="29" s="1"/>
  <c r="AB33" i="29" s="1"/>
  <c r="Z49" i="29"/>
  <c r="AC26" i="29" l="1"/>
  <c r="AC27" i="29" s="1"/>
  <c r="AC31" i="29" s="1"/>
  <c r="AC33" i="29" s="1"/>
  <c r="AI32" i="29"/>
  <c r="AB49" i="29"/>
  <c r="AE21" i="29"/>
  <c r="AF10" i="29"/>
  <c r="AF19" i="29" s="1"/>
  <c r="AE12" i="29"/>
  <c r="AD41" i="29"/>
  <c r="AC42" i="29"/>
  <c r="AC43" i="29" s="1"/>
  <c r="AC38" i="29"/>
  <c r="AD25" i="29"/>
  <c r="AD26" i="29" s="1"/>
  <c r="AD15" i="29"/>
  <c r="AD30" i="29" s="1"/>
  <c r="AD37" i="29"/>
  <c r="AC44" i="29" l="1"/>
  <c r="AC46" i="29" s="1"/>
  <c r="AC48" i="29" s="1"/>
  <c r="AJ32" i="29"/>
  <c r="AD27" i="29"/>
  <c r="AD31" i="29" s="1"/>
  <c r="AD33" i="29" s="1"/>
  <c r="AE25" i="29"/>
  <c r="AE15" i="29"/>
  <c r="AE30" i="29" s="1"/>
  <c r="AF21" i="29"/>
  <c r="AG10" i="29"/>
  <c r="AG19" i="29" s="1"/>
  <c r="AF12" i="29"/>
  <c r="AF37" i="29" s="1"/>
  <c r="AE37" i="29"/>
  <c r="AE41" i="29"/>
  <c r="AD38" i="29"/>
  <c r="AD42" i="29"/>
  <c r="AD43" i="29" s="1"/>
  <c r="AE26" i="29" l="1"/>
  <c r="AE27" i="29" s="1"/>
  <c r="AE31" i="29" s="1"/>
  <c r="AE33" i="29" s="1"/>
  <c r="AD44" i="29"/>
  <c r="AD46" i="29" s="1"/>
  <c r="AD48" i="29" s="1"/>
  <c r="AK32" i="29"/>
  <c r="AF41" i="29"/>
  <c r="AE42" i="29"/>
  <c r="AE43" i="29" s="1"/>
  <c r="AE38" i="29"/>
  <c r="AC49" i="29"/>
  <c r="AF25" i="29"/>
  <c r="AF26" i="29" s="1"/>
  <c r="AF15" i="29"/>
  <c r="AF30" i="29" s="1"/>
  <c r="AG21" i="29"/>
  <c r="AH10" i="29"/>
  <c r="AH19" i="29" s="1"/>
  <c r="AG12" i="29"/>
  <c r="AG37" i="29" s="1"/>
  <c r="AF42" i="29"/>
  <c r="AF38" i="29"/>
  <c r="AF43" i="29" l="1"/>
  <c r="AF44" i="29" s="1"/>
  <c r="AF46" i="29" s="1"/>
  <c r="AF48" i="29" s="1"/>
  <c r="AL32" i="29"/>
  <c r="AG41" i="29"/>
  <c r="AE44" i="29"/>
  <c r="AE46" i="29" s="1"/>
  <c r="AE48" i="29" s="1"/>
  <c r="AF27" i="29"/>
  <c r="AF31" i="29" s="1"/>
  <c r="AF33" i="29" s="1"/>
  <c r="AG25" i="29"/>
  <c r="AG15" i="29"/>
  <c r="AG30" i="29" s="1"/>
  <c r="AH21" i="29"/>
  <c r="AI10" i="29"/>
  <c r="AI19" i="29" s="1"/>
  <c r="AH12" i="29"/>
  <c r="AG42" i="29"/>
  <c r="AG38" i="29"/>
  <c r="AD49" i="29"/>
  <c r="AG43" i="29" l="1"/>
  <c r="AG44" i="29" s="1"/>
  <c r="AG46" i="29" s="1"/>
  <c r="AG48" i="29" s="1"/>
  <c r="AG26" i="29"/>
  <c r="AG27" i="29" s="1"/>
  <c r="AG31" i="29" s="1"/>
  <c r="AG33" i="29" s="1"/>
  <c r="AM32" i="29"/>
  <c r="AF49" i="29"/>
  <c r="AH15" i="29"/>
  <c r="AH30" i="29" s="1"/>
  <c r="AH25" i="29"/>
  <c r="AH26" i="29" s="1"/>
  <c r="AH37" i="29"/>
  <c r="AI21" i="29"/>
  <c r="AJ10" i="29"/>
  <c r="AJ19" i="29" s="1"/>
  <c r="AI12" i="29"/>
  <c r="AH41" i="29"/>
  <c r="AE49" i="29"/>
  <c r="AN32" i="29" l="1"/>
  <c r="AH27" i="29"/>
  <c r="AH31" i="29" s="1"/>
  <c r="AH33" i="29" s="1"/>
  <c r="AI15" i="29"/>
  <c r="AI30" i="29" s="1"/>
  <c r="AI25" i="29"/>
  <c r="AH42" i="29"/>
  <c r="AH43" i="29" s="1"/>
  <c r="AH38" i="29"/>
  <c r="AG49" i="29"/>
  <c r="AJ21" i="29"/>
  <c r="AK10" i="29"/>
  <c r="AK19" i="29" s="1"/>
  <c r="AJ12" i="29"/>
  <c r="AI37" i="29"/>
  <c r="AI41" i="29"/>
  <c r="AI26" i="29" l="1"/>
  <c r="AI27" i="29" s="1"/>
  <c r="AI31" i="29" s="1"/>
  <c r="AI33" i="29" s="1"/>
  <c r="AH44" i="29"/>
  <c r="AH46" i="29" s="1"/>
  <c r="AH48" i="29" s="1"/>
  <c r="AO32" i="29"/>
  <c r="AI42" i="29"/>
  <c r="AI43" i="29" s="1"/>
  <c r="AI38" i="29"/>
  <c r="AJ25" i="29"/>
  <c r="AJ26" i="29" s="1"/>
  <c r="AJ15" i="29"/>
  <c r="AJ30" i="29" s="1"/>
  <c r="AJ37" i="29"/>
  <c r="AK21" i="29"/>
  <c r="AL10" i="29"/>
  <c r="AL19" i="29" s="1"/>
  <c r="AK12" i="29"/>
  <c r="AK37" i="29" s="1"/>
  <c r="AJ41" i="29"/>
  <c r="AI44" i="29" l="1"/>
  <c r="AI46" i="29" s="1"/>
  <c r="AI48" i="29" s="1"/>
  <c r="AP32" i="29"/>
  <c r="AJ27" i="29"/>
  <c r="AJ31" i="29" s="1"/>
  <c r="AJ33" i="29" s="1"/>
  <c r="AH49" i="29"/>
  <c r="AK42" i="29"/>
  <c r="AK38" i="29"/>
  <c r="AK25" i="29"/>
  <c r="AK26" i="29" s="1"/>
  <c r="AK15" i="29"/>
  <c r="AK30" i="29" s="1"/>
  <c r="AJ42" i="29"/>
  <c r="AJ43" i="29" s="1"/>
  <c r="AJ38" i="29"/>
  <c r="AL21" i="29"/>
  <c r="AM10" i="29"/>
  <c r="AM19" i="29" s="1"/>
  <c r="AL12" i="29"/>
  <c r="AK41" i="29"/>
  <c r="AK43" i="29" l="1"/>
  <c r="AK44" i="29" s="1"/>
  <c r="AK46" i="29" s="1"/>
  <c r="AK48" i="29" s="1"/>
  <c r="AQ32" i="29"/>
  <c r="AJ44" i="29"/>
  <c r="AJ46" i="29" s="1"/>
  <c r="AJ48" i="29" s="1"/>
  <c r="AL41" i="29"/>
  <c r="AK27" i="29"/>
  <c r="AK31" i="29" s="1"/>
  <c r="AK33" i="29" s="1"/>
  <c r="AL25" i="29"/>
  <c r="AL15" i="29"/>
  <c r="AL30" i="29" s="1"/>
  <c r="AM21" i="29"/>
  <c r="AN10" i="29"/>
  <c r="AN19" i="29" s="1"/>
  <c r="AM12" i="29"/>
  <c r="AM37" i="29" s="1"/>
  <c r="AI49" i="29"/>
  <c r="AL37" i="29"/>
  <c r="AL26" i="29" l="1"/>
  <c r="AL27" i="29" s="1"/>
  <c r="AL31" i="29" s="1"/>
  <c r="AL33" i="29" s="1"/>
  <c r="AR32" i="29"/>
  <c r="AM42" i="29"/>
  <c r="AM38" i="29"/>
  <c r="AK49" i="29"/>
  <c r="AJ49" i="29"/>
  <c r="AL42" i="29"/>
  <c r="AL43" i="29" s="1"/>
  <c r="AL38" i="29"/>
  <c r="AN21" i="29"/>
  <c r="AO10" i="29"/>
  <c r="AO19" i="29" s="1"/>
  <c r="AN12" i="29"/>
  <c r="AN37" i="29" s="1"/>
  <c r="AM25" i="29"/>
  <c r="AM26" i="29" s="1"/>
  <c r="AM15" i="29"/>
  <c r="AM30" i="29" s="1"/>
  <c r="AM41" i="29"/>
  <c r="AM43" i="29" l="1"/>
  <c r="AM44" i="29" s="1"/>
  <c r="AM46" i="29" s="1"/>
  <c r="AM48" i="29" s="1"/>
  <c r="AL44" i="29"/>
  <c r="AL46" i="29" s="1"/>
  <c r="AL48" i="29" s="1"/>
  <c r="AS32" i="29"/>
  <c r="AM27" i="29"/>
  <c r="AM31" i="29" s="1"/>
  <c r="AM33" i="29" s="1"/>
  <c r="AN41" i="29"/>
  <c r="AN25" i="29"/>
  <c r="AN26" i="29" s="1"/>
  <c r="AN15" i="29"/>
  <c r="AN30" i="29" s="1"/>
  <c r="AO21" i="29"/>
  <c r="AP10" i="29"/>
  <c r="AP19" i="29" s="1"/>
  <c r="AO12" i="29"/>
  <c r="AN42" i="29"/>
  <c r="AN38" i="29"/>
  <c r="AN43" i="29" l="1"/>
  <c r="AN44" i="29" s="1"/>
  <c r="AN46" i="29" s="1"/>
  <c r="AN48" i="29" s="1"/>
  <c r="AT32" i="29"/>
  <c r="AN27" i="29"/>
  <c r="AN31" i="29" s="1"/>
  <c r="AN33" i="29" s="1"/>
  <c r="AM49" i="29"/>
  <c r="AP21" i="29"/>
  <c r="AQ10" i="29"/>
  <c r="AQ19" i="29" s="1"/>
  <c r="AP12" i="29"/>
  <c r="AP37" i="29" s="1"/>
  <c r="AO41" i="29"/>
  <c r="AL49" i="29"/>
  <c r="AO15" i="29"/>
  <c r="AO30" i="29" s="1"/>
  <c r="AO25" i="29"/>
  <c r="AO26" i="29" s="1"/>
  <c r="AO37" i="29"/>
  <c r="AU32" i="29" l="1"/>
  <c r="AO27" i="29"/>
  <c r="AO31" i="29" s="1"/>
  <c r="AO33" i="29" s="1"/>
  <c r="AN49" i="29"/>
  <c r="AP41" i="29"/>
  <c r="AP25" i="29"/>
  <c r="AP15" i="29"/>
  <c r="AP30" i="29" s="1"/>
  <c r="AQ21" i="29"/>
  <c r="AR10" i="29"/>
  <c r="AR19" i="29" s="1"/>
  <c r="AQ12" i="29"/>
  <c r="AQ37" i="29" s="1"/>
  <c r="AP42" i="29"/>
  <c r="AP38" i="29"/>
  <c r="AO42" i="29"/>
  <c r="AO43" i="29" s="1"/>
  <c r="AO38" i="29"/>
  <c r="AP43" i="29" l="1"/>
  <c r="AP44" i="29" s="1"/>
  <c r="AP46" i="29" s="1"/>
  <c r="AP48" i="29" s="1"/>
  <c r="AP26" i="29"/>
  <c r="AP27" i="29" s="1"/>
  <c r="AP31" i="29" s="1"/>
  <c r="AP33" i="29" s="1"/>
  <c r="AV32" i="29"/>
  <c r="AR21" i="29"/>
  <c r="AS10" i="29"/>
  <c r="AS19" i="29" s="1"/>
  <c r="AR12" i="29"/>
  <c r="AR37" i="29" s="1"/>
  <c r="AQ42" i="29"/>
  <c r="AQ38" i="29"/>
  <c r="AO44" i="29"/>
  <c r="AO46" i="29" s="1"/>
  <c r="AO48" i="29" s="1"/>
  <c r="AQ25" i="29"/>
  <c r="AQ26" i="29" s="1"/>
  <c r="AQ15" i="29"/>
  <c r="AQ30" i="29" s="1"/>
  <c r="AQ41" i="29"/>
  <c r="AQ43" i="29" l="1"/>
  <c r="AQ44" i="29" s="1"/>
  <c r="AQ46" i="29" s="1"/>
  <c r="AQ48" i="29" s="1"/>
  <c r="AW32" i="29"/>
  <c r="AO49" i="29"/>
  <c r="AP49" i="29"/>
  <c r="AQ27" i="29"/>
  <c r="AQ31" i="29" s="1"/>
  <c r="AQ33" i="29" s="1"/>
  <c r="AS21" i="29"/>
  <c r="AT10" i="29"/>
  <c r="AT19" i="29" s="1"/>
  <c r="AS12" i="29"/>
  <c r="AS37" i="29" s="1"/>
  <c r="AR41" i="29"/>
  <c r="AR38" i="29"/>
  <c r="AR42" i="29"/>
  <c r="AR25" i="29"/>
  <c r="AR15" i="29"/>
  <c r="AR30" i="29" s="1"/>
  <c r="AR43" i="29" l="1"/>
  <c r="AR44" i="29" s="1"/>
  <c r="AR46" i="29" s="1"/>
  <c r="AR48" i="29" s="1"/>
  <c r="AR26" i="29"/>
  <c r="AR27" i="29" s="1"/>
  <c r="AR31" i="29" s="1"/>
  <c r="AR33" i="29" s="1"/>
  <c r="AY9" i="29"/>
  <c r="AX32" i="29"/>
  <c r="AQ49" i="29"/>
  <c r="AS38" i="29"/>
  <c r="AS42" i="29"/>
  <c r="AT21" i="29"/>
  <c r="AU10" i="29"/>
  <c r="AU19" i="29" s="1"/>
  <c r="AT12" i="29"/>
  <c r="AT37" i="29" s="1"/>
  <c r="AS41" i="29"/>
  <c r="AS25" i="29"/>
  <c r="AS26" i="29" s="1"/>
  <c r="AS15" i="29"/>
  <c r="AS30" i="29" s="1"/>
  <c r="AS43" i="29" l="1"/>
  <c r="AS44" i="29" s="1"/>
  <c r="AS46" i="29" s="1"/>
  <c r="AS48" i="29" s="1"/>
  <c r="AZ9" i="29"/>
  <c r="AY32" i="29"/>
  <c r="AS27" i="29"/>
  <c r="AS31" i="29" s="1"/>
  <c r="AS33" i="29" s="1"/>
  <c r="AR49" i="29"/>
  <c r="AT38" i="29"/>
  <c r="AT42" i="29"/>
  <c r="AT41" i="29"/>
  <c r="AT25" i="29"/>
  <c r="AT26" i="29" s="1"/>
  <c r="AT15" i="29"/>
  <c r="AT30" i="29" s="1"/>
  <c r="AU21" i="29"/>
  <c r="AV10" i="29"/>
  <c r="AV19" i="29" s="1"/>
  <c r="AU12" i="29"/>
  <c r="AT43" i="29" l="1"/>
  <c r="AT44" i="29" s="1"/>
  <c r="AT46" i="29" s="1"/>
  <c r="AT48" i="29" s="1"/>
  <c r="AZ32" i="29"/>
  <c r="AS49" i="29"/>
  <c r="AT27" i="29"/>
  <c r="AT31" i="29" s="1"/>
  <c r="AT33" i="29" s="1"/>
  <c r="AU25" i="29"/>
  <c r="AU15" i="29"/>
  <c r="AU30" i="29" s="1"/>
  <c r="AU37" i="29"/>
  <c r="AV21" i="29"/>
  <c r="AW10" i="29"/>
  <c r="AW19" i="29" s="1"/>
  <c r="AV12" i="29"/>
  <c r="AU41" i="29"/>
  <c r="BA9" i="29" l="1"/>
  <c r="AU26" i="29"/>
  <c r="AU27" i="29" s="1"/>
  <c r="AU31" i="29" s="1"/>
  <c r="AU33" i="29" s="1"/>
  <c r="BB9" i="29"/>
  <c r="BA32" i="29"/>
  <c r="AT49" i="29"/>
  <c r="AV25" i="29"/>
  <c r="AV26" i="29" s="1"/>
  <c r="AV15" i="29"/>
  <c r="AV30" i="29" s="1"/>
  <c r="AW21" i="29"/>
  <c r="AX10" i="29"/>
  <c r="AX19" i="29" s="1"/>
  <c r="AW12" i="29"/>
  <c r="AU38" i="29"/>
  <c r="AU42" i="29"/>
  <c r="AU43" i="29" s="1"/>
  <c r="AV37" i="29"/>
  <c r="AV41" i="29"/>
  <c r="AU44" i="29" l="1"/>
  <c r="AU46" i="29" s="1"/>
  <c r="AU48" i="29" s="1"/>
  <c r="BB32" i="29"/>
  <c r="AV27" i="29"/>
  <c r="AV31" i="29" s="1"/>
  <c r="AV33" i="29" s="1"/>
  <c r="AW25" i="29"/>
  <c r="AW15" i="29"/>
  <c r="AW30" i="29" s="1"/>
  <c r="AW37" i="29"/>
  <c r="AV38" i="29"/>
  <c r="AV42" i="29"/>
  <c r="AV43" i="29" s="1"/>
  <c r="AX21" i="29"/>
  <c r="AY10" i="29"/>
  <c r="AY19" i="29" s="1"/>
  <c r="AX12" i="29"/>
  <c r="AX37" i="29" s="1"/>
  <c r="AW41" i="29"/>
  <c r="BC9" i="29" l="1"/>
  <c r="AW26" i="29"/>
  <c r="AW27" i="29" s="1"/>
  <c r="AW31" i="29" s="1"/>
  <c r="AW33" i="29" s="1"/>
  <c r="BC32" i="29"/>
  <c r="AX42" i="29"/>
  <c r="AX38" i="29"/>
  <c r="AX41" i="29"/>
  <c r="AW42" i="29"/>
  <c r="AW43" i="29" s="1"/>
  <c r="AW38" i="29"/>
  <c r="AU49" i="29"/>
  <c r="AV44" i="29"/>
  <c r="AV46" i="29" s="1"/>
  <c r="AV48" i="29" s="1"/>
  <c r="AX25" i="29"/>
  <c r="AX15" i="29"/>
  <c r="AX30" i="29" s="1"/>
  <c r="AY21" i="29"/>
  <c r="AZ10" i="29"/>
  <c r="AZ19" i="29" s="1"/>
  <c r="AY12" i="29"/>
  <c r="AY37" i="29" s="1"/>
  <c r="BD9" i="29" l="1"/>
  <c r="AX43" i="29"/>
  <c r="AX44" i="29" s="1"/>
  <c r="AX46" i="29" s="1"/>
  <c r="AX48" i="29" s="1"/>
  <c r="AX26" i="29"/>
  <c r="AX27" i="29" s="1"/>
  <c r="AX31" i="29" s="1"/>
  <c r="AX33" i="29" s="1"/>
  <c r="BD32" i="29"/>
  <c r="AV49" i="29"/>
  <c r="AZ21" i="29"/>
  <c r="BA10" i="29"/>
  <c r="BA19" i="29" s="1"/>
  <c r="AZ12" i="29"/>
  <c r="AZ37" i="29" s="1"/>
  <c r="AY38" i="29"/>
  <c r="AY42" i="29"/>
  <c r="AY25" i="29"/>
  <c r="AY15" i="29"/>
  <c r="AY30" i="29" s="1"/>
  <c r="AW44" i="29"/>
  <c r="AW46" i="29" s="1"/>
  <c r="AW48" i="29" s="1"/>
  <c r="AY41" i="29"/>
  <c r="BE9" i="29" l="1"/>
  <c r="AY43" i="29"/>
  <c r="AY44" i="29" s="1"/>
  <c r="AY46" i="29" s="1"/>
  <c r="AY48" i="29" s="1"/>
  <c r="AY26" i="29"/>
  <c r="AY27" i="29" s="1"/>
  <c r="AY31" i="29" s="1"/>
  <c r="AY33" i="29" s="1"/>
  <c r="BE32" i="29"/>
  <c r="AW49" i="29"/>
  <c r="BA21" i="29"/>
  <c r="BB10" i="29"/>
  <c r="BB19" i="29" s="1"/>
  <c r="BA12" i="29"/>
  <c r="BA37" i="29" s="1"/>
  <c r="AX49" i="29"/>
  <c r="AZ41" i="29"/>
  <c r="AZ42" i="29"/>
  <c r="AZ38" i="29"/>
  <c r="AZ25" i="29"/>
  <c r="AZ26" i="29" s="1"/>
  <c r="AZ15" i="29"/>
  <c r="AZ30" i="29" s="1"/>
  <c r="BF9" i="29" l="1"/>
  <c r="AZ43" i="29"/>
  <c r="AZ44" i="29" s="1"/>
  <c r="AZ46" i="29" s="1"/>
  <c r="AZ48" i="29" s="1"/>
  <c r="BF32" i="29"/>
  <c r="AZ27" i="29"/>
  <c r="AZ31" i="29" s="1"/>
  <c r="AZ33" i="29" s="1"/>
  <c r="AY49" i="29"/>
  <c r="BA41" i="29"/>
  <c r="BA38" i="29"/>
  <c r="BA42" i="29"/>
  <c r="BA25" i="29"/>
  <c r="BA15" i="29"/>
  <c r="BA30" i="29" s="1"/>
  <c r="BB21" i="29"/>
  <c r="BC10" i="29"/>
  <c r="BC19" i="29" s="1"/>
  <c r="BB12" i="29"/>
  <c r="BG9" i="29" l="1"/>
  <c r="BA43" i="29"/>
  <c r="BA44" i="29" s="1"/>
  <c r="BA46" i="29" s="1"/>
  <c r="BA48" i="29" s="1"/>
  <c r="BA26" i="29"/>
  <c r="BA27" i="29" s="1"/>
  <c r="BA31" i="29" s="1"/>
  <c r="BA33" i="29" s="1"/>
  <c r="BG32" i="29"/>
  <c r="AZ49" i="29"/>
  <c r="BC21" i="29"/>
  <c r="BD10" i="29"/>
  <c r="BD19" i="29" s="1"/>
  <c r="BC12" i="29"/>
  <c r="BC37" i="29" s="1"/>
  <c r="BB41" i="29"/>
  <c r="BB25" i="29"/>
  <c r="BB15" i="29"/>
  <c r="BB30" i="29" s="1"/>
  <c r="BB37" i="29"/>
  <c r="BH9" i="29" l="1"/>
  <c r="BB26" i="29"/>
  <c r="BB27" i="29" s="1"/>
  <c r="BB31" i="29" s="1"/>
  <c r="BB33" i="29" s="1"/>
  <c r="BH32" i="29"/>
  <c r="BC42" i="29"/>
  <c r="BC38" i="29"/>
  <c r="BC41" i="29"/>
  <c r="BB38" i="29"/>
  <c r="BB42" i="29"/>
  <c r="BB43" i="29" s="1"/>
  <c r="BA49" i="29"/>
  <c r="BC15" i="29"/>
  <c r="BC30" i="29" s="1"/>
  <c r="BC25" i="29"/>
  <c r="BC26" i="29" s="1"/>
  <c r="BD21" i="29"/>
  <c r="BE10" i="29"/>
  <c r="BE19" i="29" s="1"/>
  <c r="BD12" i="29"/>
  <c r="BD37" i="29" s="1"/>
  <c r="BI9" i="29" l="1"/>
  <c r="BC43" i="29"/>
  <c r="BC44" i="29" s="1"/>
  <c r="BC46" i="29" s="1"/>
  <c r="BC48" i="29" s="1"/>
  <c r="BJ9" i="29"/>
  <c r="BI32" i="29"/>
  <c r="BD41" i="29"/>
  <c r="BC27" i="29"/>
  <c r="BC31" i="29" s="1"/>
  <c r="BC33" i="29" s="1"/>
  <c r="BB44" i="29"/>
  <c r="BB46" i="29" s="1"/>
  <c r="BB48" i="29" s="1"/>
  <c r="BD42" i="29"/>
  <c r="BD38" i="29"/>
  <c r="BD25" i="29"/>
  <c r="BD26" i="29" s="1"/>
  <c r="BD15" i="29"/>
  <c r="BD30" i="29" s="1"/>
  <c r="BE21" i="29"/>
  <c r="BF10" i="29"/>
  <c r="BF19" i="29" s="1"/>
  <c r="BE12" i="29"/>
  <c r="BD43" i="29" l="1"/>
  <c r="BD44" i="29" s="1"/>
  <c r="BD46" i="29" s="1"/>
  <c r="BD48" i="29" s="1"/>
  <c r="BJ32" i="29"/>
  <c r="BB49" i="29"/>
  <c r="BC49" i="29"/>
  <c r="BE25" i="29"/>
  <c r="BE26" i="29" s="1"/>
  <c r="BE15" i="29"/>
  <c r="BE30" i="29" s="1"/>
  <c r="BE37" i="29"/>
  <c r="BF21" i="29"/>
  <c r="BG10" i="29"/>
  <c r="BG19" i="29" s="1"/>
  <c r="BF12" i="29"/>
  <c r="BD27" i="29"/>
  <c r="BD31" i="29" s="1"/>
  <c r="BD33" i="29" s="1"/>
  <c r="BE41" i="29"/>
  <c r="BK9" i="29" l="1"/>
  <c r="BL9" i="29"/>
  <c r="BK32" i="29"/>
  <c r="BD49" i="29"/>
  <c r="BE27" i="29"/>
  <c r="BE31" i="29" s="1"/>
  <c r="BE33" i="29" s="1"/>
  <c r="BF25" i="29"/>
  <c r="BF26" i="29" s="1"/>
  <c r="BF15" i="29"/>
  <c r="BF30" i="29" s="1"/>
  <c r="BG21" i="29"/>
  <c r="BH10" i="29"/>
  <c r="BH19" i="29" s="1"/>
  <c r="BG12" i="29"/>
  <c r="BG37" i="29" s="1"/>
  <c r="BF41" i="29"/>
  <c r="BE38" i="29"/>
  <c r="BE42" i="29"/>
  <c r="BE43" i="29" s="1"/>
  <c r="BF37" i="29"/>
  <c r="BE44" i="29" l="1"/>
  <c r="BE46" i="29" s="1"/>
  <c r="BE48" i="29" s="1"/>
  <c r="BL32" i="29"/>
  <c r="BF27" i="29"/>
  <c r="BF31" i="29" s="1"/>
  <c r="BF33" i="29" s="1"/>
  <c r="BF42" i="29"/>
  <c r="BF43" i="29" s="1"/>
  <c r="BF38" i="29"/>
  <c r="BG42" i="29"/>
  <c r="BG38" i="29"/>
  <c r="BG25" i="29"/>
  <c r="BG26" i="29" s="1"/>
  <c r="BG15" i="29"/>
  <c r="BG30" i="29" s="1"/>
  <c r="BH21" i="29"/>
  <c r="BI10" i="29"/>
  <c r="BI19" i="29" s="1"/>
  <c r="BH12" i="29"/>
  <c r="BG41" i="29"/>
  <c r="BM9" i="29" l="1"/>
  <c r="BG43" i="29"/>
  <c r="BG44" i="29" s="1"/>
  <c r="BG46" i="29" s="1"/>
  <c r="BG48" i="29" s="1"/>
  <c r="BF44" i="29"/>
  <c r="BF46" i="29" s="1"/>
  <c r="BF48" i="29" s="1"/>
  <c r="BM32" i="29"/>
  <c r="BG27" i="29"/>
  <c r="BG31" i="29" s="1"/>
  <c r="BG33" i="29" s="1"/>
  <c r="BH25" i="29"/>
  <c r="BH15" i="29"/>
  <c r="BH30" i="29" s="1"/>
  <c r="BI21" i="29"/>
  <c r="BJ10" i="29"/>
  <c r="BJ19" i="29" s="1"/>
  <c r="BI12" i="29"/>
  <c r="BI37" i="29" s="1"/>
  <c r="BE49" i="29"/>
  <c r="BH41" i="29"/>
  <c r="BH37" i="29"/>
  <c r="BN9" i="29" l="1"/>
  <c r="BH26" i="29"/>
  <c r="BH27" i="29" s="1"/>
  <c r="BH31" i="29" s="1"/>
  <c r="BH33" i="29" s="1"/>
  <c r="BO9" i="29"/>
  <c r="BN32" i="29"/>
  <c r="BG49" i="29"/>
  <c r="BI42" i="29"/>
  <c r="BI38" i="29"/>
  <c r="BF49" i="29"/>
  <c r="BJ21" i="29"/>
  <c r="BK10" i="29"/>
  <c r="BK19" i="29" s="1"/>
  <c r="BJ12" i="29"/>
  <c r="BJ37" i="29" s="1"/>
  <c r="BI41" i="29"/>
  <c r="BH42" i="29"/>
  <c r="BH43" i="29" s="1"/>
  <c r="BH38" i="29"/>
  <c r="BI15" i="29"/>
  <c r="BI30" i="29" s="1"/>
  <c r="BI25" i="29"/>
  <c r="BI43" i="29" l="1"/>
  <c r="BI44" i="29" s="1"/>
  <c r="BI46" i="29" s="1"/>
  <c r="BI48" i="29" s="1"/>
  <c r="BI26" i="29"/>
  <c r="BI27" i="29" s="1"/>
  <c r="BI31" i="29" s="1"/>
  <c r="BI33" i="29" s="1"/>
  <c r="BH44" i="29"/>
  <c r="BH46" i="29" s="1"/>
  <c r="BH48" i="29" s="1"/>
  <c r="BP9" i="29"/>
  <c r="BO32" i="29"/>
  <c r="BJ42" i="29"/>
  <c r="BJ38" i="29"/>
  <c r="BK21" i="29"/>
  <c r="BL10" i="29"/>
  <c r="BL19" i="29" s="1"/>
  <c r="BK12" i="29"/>
  <c r="BK37" i="29" s="1"/>
  <c r="BJ41" i="29"/>
  <c r="BJ25" i="29"/>
  <c r="BJ26" i="29" s="1"/>
  <c r="BJ15" i="29"/>
  <c r="BJ30" i="29" s="1"/>
  <c r="BP32" i="29" l="1"/>
  <c r="BJ43" i="29"/>
  <c r="BJ44" i="29" s="1"/>
  <c r="BJ46" i="29" s="1"/>
  <c r="BJ48" i="29" s="1"/>
  <c r="BQ9" i="29"/>
  <c r="BJ27" i="29"/>
  <c r="BJ31" i="29" s="1"/>
  <c r="BJ33" i="29" s="1"/>
  <c r="BK41" i="29"/>
  <c r="BK42" i="29"/>
  <c r="BK38" i="29"/>
  <c r="BH49" i="29"/>
  <c r="BK25" i="29"/>
  <c r="BK26" i="29" s="1"/>
  <c r="BK15" i="29"/>
  <c r="BK30" i="29" s="1"/>
  <c r="BL21" i="29"/>
  <c r="BM10" i="29"/>
  <c r="BM19" i="29" s="1"/>
  <c r="BL12" i="29"/>
  <c r="BL37" i="29" s="1"/>
  <c r="BI49" i="29"/>
  <c r="BQ32" i="29" l="1"/>
  <c r="BK43" i="29"/>
  <c r="BK44" i="29" s="1"/>
  <c r="BK46" i="29" s="1"/>
  <c r="BK48" i="29" s="1"/>
  <c r="BR9" i="29"/>
  <c r="BJ49" i="29"/>
  <c r="BL41" i="29"/>
  <c r="BL42" i="29"/>
  <c r="BL38" i="29"/>
  <c r="BK27" i="29"/>
  <c r="BK31" i="29" s="1"/>
  <c r="BK33" i="29" s="1"/>
  <c r="BL25" i="29"/>
  <c r="BL26" i="29" s="1"/>
  <c r="BL15" i="29"/>
  <c r="BL30" i="29" s="1"/>
  <c r="BM21" i="29"/>
  <c r="BN10" i="29"/>
  <c r="BN19" i="29" s="1"/>
  <c r="BM12" i="29"/>
  <c r="BR32" i="29" l="1"/>
  <c r="BL43" i="29"/>
  <c r="BL44" i="29" s="1"/>
  <c r="BL46" i="29" s="1"/>
  <c r="BL48" i="29" s="1"/>
  <c r="BL27" i="29"/>
  <c r="BL31" i="29" s="1"/>
  <c r="BL33" i="29" s="1"/>
  <c r="BK49" i="29"/>
  <c r="BM15" i="29"/>
  <c r="BM30" i="29" s="1"/>
  <c r="BM25" i="29"/>
  <c r="BM26" i="29" s="1"/>
  <c r="BM37" i="29"/>
  <c r="BN21" i="29"/>
  <c r="BO10" i="29"/>
  <c r="BO19" i="29" s="1"/>
  <c r="BN12" i="29"/>
  <c r="BM41" i="29"/>
  <c r="BS9" i="29" l="1"/>
  <c r="BT9" i="29"/>
  <c r="BS32" i="29"/>
  <c r="BL49" i="29"/>
  <c r="BM27" i="29"/>
  <c r="BM31" i="29" s="1"/>
  <c r="BM33" i="29" s="1"/>
  <c r="BN41" i="29"/>
  <c r="BM42" i="29"/>
  <c r="BM43" i="29" s="1"/>
  <c r="BM38" i="29"/>
  <c r="BN25" i="29"/>
  <c r="BN15" i="29"/>
  <c r="BN30" i="29" s="1"/>
  <c r="BN37" i="29"/>
  <c r="BO21" i="29"/>
  <c r="BP10" i="29"/>
  <c r="BP19" i="29" s="1"/>
  <c r="BO12" i="29"/>
  <c r="BO37" i="29" s="1"/>
  <c r="BT32" i="29" l="1"/>
  <c r="BN26" i="29"/>
  <c r="BN27" i="29" s="1"/>
  <c r="BN31" i="29" s="1"/>
  <c r="BN33" i="29" s="1"/>
  <c r="BM44" i="29"/>
  <c r="BM46" i="29" s="1"/>
  <c r="BM48" i="29" s="1"/>
  <c r="BO42" i="29"/>
  <c r="BO38" i="29"/>
  <c r="BP21" i="29"/>
  <c r="BQ10" i="29"/>
  <c r="BQ19" i="29" s="1"/>
  <c r="BP12" i="29"/>
  <c r="BP37" i="29" s="1"/>
  <c r="BO41" i="29"/>
  <c r="BN42" i="29"/>
  <c r="BN43" i="29" s="1"/>
  <c r="BN38" i="29"/>
  <c r="BO15" i="29"/>
  <c r="BO30" i="29" s="1"/>
  <c r="BO25" i="29"/>
  <c r="BO26" i="29" s="1"/>
  <c r="BU9" i="29" l="1"/>
  <c r="BU32" i="29"/>
  <c r="BO43" i="29"/>
  <c r="BO44" i="29" s="1"/>
  <c r="BO46" i="29" s="1"/>
  <c r="BO48" i="29" s="1"/>
  <c r="BO27" i="29"/>
  <c r="BO31" i="29" s="1"/>
  <c r="BO33" i="29" s="1"/>
  <c r="BN44" i="29"/>
  <c r="BN46" i="29" s="1"/>
  <c r="BN48" i="29" s="1"/>
  <c r="BM49" i="29"/>
  <c r="BP42" i="29"/>
  <c r="BP38" i="29"/>
  <c r="BQ21" i="29"/>
  <c r="BR10" i="29"/>
  <c r="BQ12" i="29"/>
  <c r="BQ37" i="29" s="1"/>
  <c r="BP41" i="29"/>
  <c r="BP25" i="29"/>
  <c r="BP15" i="29"/>
  <c r="BP30" i="29" s="1"/>
  <c r="BV9" i="29" l="1"/>
  <c r="BP43" i="29"/>
  <c r="BP44" i="29" s="1"/>
  <c r="BP46" i="29" s="1"/>
  <c r="BP48" i="29" s="1"/>
  <c r="BW9" i="29"/>
  <c r="BV32" i="29"/>
  <c r="BP26" i="29"/>
  <c r="BP27" i="29" s="1"/>
  <c r="BP31" i="29" s="1"/>
  <c r="BP33" i="29" s="1"/>
  <c r="BR19" i="29"/>
  <c r="BR21" i="29" s="1"/>
  <c r="BS10" i="29"/>
  <c r="BO49" i="29"/>
  <c r="BQ42" i="29"/>
  <c r="BQ38" i="29"/>
  <c r="BN49" i="29"/>
  <c r="BQ25" i="29"/>
  <c r="BQ26" i="29" s="1"/>
  <c r="BQ15" i="29"/>
  <c r="BQ30" i="29" s="1"/>
  <c r="BR12" i="29"/>
  <c r="BQ41" i="29"/>
  <c r="BQ43" i="29" l="1"/>
  <c r="BQ44" i="29" s="1"/>
  <c r="BQ46" i="29" s="1"/>
  <c r="BQ48" i="29" s="1"/>
  <c r="BW32" i="29"/>
  <c r="BR37" i="29"/>
  <c r="BR38" i="29" s="1"/>
  <c r="BS19" i="29"/>
  <c r="BS21" i="29" s="1"/>
  <c r="BT10" i="29"/>
  <c r="BS12" i="29"/>
  <c r="BS37" i="29" s="1"/>
  <c r="BQ27" i="29"/>
  <c r="BQ31" i="29" s="1"/>
  <c r="BQ33" i="29" s="1"/>
  <c r="BP49" i="29"/>
  <c r="BR41" i="29"/>
  <c r="BR15" i="29"/>
  <c r="BR30" i="29" s="1"/>
  <c r="BR25" i="29"/>
  <c r="BX9" i="29" l="1"/>
  <c r="BY9" i="29"/>
  <c r="BX32" i="29"/>
  <c r="BR26" i="29"/>
  <c r="BR27" i="29" s="1"/>
  <c r="BR31" i="29" s="1"/>
  <c r="BR33" i="29" s="1"/>
  <c r="BR42" i="29"/>
  <c r="BS41" i="29"/>
  <c r="BS42" i="29"/>
  <c r="BS38" i="29"/>
  <c r="BT19" i="29"/>
  <c r="BT21" i="29" s="1"/>
  <c r="BU10" i="29"/>
  <c r="BT12" i="29"/>
  <c r="BS15" i="29"/>
  <c r="BS30" i="29" s="1"/>
  <c r="BS25" i="29"/>
  <c r="BQ49" i="29"/>
  <c r="BS43" i="29" l="1"/>
  <c r="BS44" i="29" s="1"/>
  <c r="BS46" i="29" s="1"/>
  <c r="BS48" i="29" s="1"/>
  <c r="BR43" i="29"/>
  <c r="BR44" i="29" s="1"/>
  <c r="BR46" i="29" s="1"/>
  <c r="BZ9" i="29"/>
  <c r="BY32" i="29"/>
  <c r="BS26" i="29"/>
  <c r="BS27" i="29" s="1"/>
  <c r="BS31" i="29" s="1"/>
  <c r="BS33" i="29" s="1"/>
  <c r="BU19" i="29"/>
  <c r="BU21" i="29" s="1"/>
  <c r="BV10" i="29"/>
  <c r="BW10" i="29" s="1"/>
  <c r="BU12" i="29"/>
  <c r="BU37" i="29" s="1"/>
  <c r="BT15" i="29"/>
  <c r="BT30" i="29" s="1"/>
  <c r="BT25" i="29"/>
  <c r="BT26" i="29" s="1"/>
  <c r="BT41" i="29"/>
  <c r="BT37" i="29"/>
  <c r="BR48" i="29" l="1"/>
  <c r="BR49" i="29" s="1"/>
  <c r="BZ32" i="29"/>
  <c r="BW19" i="29"/>
  <c r="BW21" i="29" s="1"/>
  <c r="BX10" i="29"/>
  <c r="BS49" i="29"/>
  <c r="BT27" i="29"/>
  <c r="BT31" i="29" s="1"/>
  <c r="BT33" i="29" s="1"/>
  <c r="BU15" i="29"/>
  <c r="BU30" i="29" s="1"/>
  <c r="BU25" i="29"/>
  <c r="BU26" i="29" s="1"/>
  <c r="BV19" i="29"/>
  <c r="BV21" i="29" s="1"/>
  <c r="BU38" i="29"/>
  <c r="BU42" i="29"/>
  <c r="BU41" i="29"/>
  <c r="BT38" i="29"/>
  <c r="BT42" i="29"/>
  <c r="BT43" i="29" s="1"/>
  <c r="CA9" i="29" l="1"/>
  <c r="BU43" i="29"/>
  <c r="BU44" i="29" s="1"/>
  <c r="BU46" i="29" s="1"/>
  <c r="BU48" i="29" s="1"/>
  <c r="CA32" i="29"/>
  <c r="BW41" i="29"/>
  <c r="BX19" i="29"/>
  <c r="BX21" i="29" s="1"/>
  <c r="BY10" i="29"/>
  <c r="BT44" i="29"/>
  <c r="BT46" i="29" s="1"/>
  <c r="BT48" i="29" s="1"/>
  <c r="BV41" i="29"/>
  <c r="BU27" i="29"/>
  <c r="BU31" i="29" s="1"/>
  <c r="BU33" i="29" s="1"/>
  <c r="CB9" i="29" l="1"/>
  <c r="CB32" i="29"/>
  <c r="BY19" i="29"/>
  <c r="BY21" i="29" s="1"/>
  <c r="BZ10" i="29"/>
  <c r="BX41" i="29"/>
  <c r="BU49" i="29"/>
  <c r="BT49" i="29"/>
  <c r="CC9" i="29" l="1"/>
  <c r="CC32" i="29"/>
  <c r="BY41" i="29"/>
  <c r="BZ19" i="29"/>
  <c r="BZ21" i="29" s="1"/>
  <c r="CA10" i="29"/>
  <c r="CD9" i="29" l="1"/>
  <c r="CD32" i="29"/>
  <c r="CA19" i="29"/>
  <c r="CA21" i="29" s="1"/>
  <c r="CB10" i="29"/>
  <c r="BZ41" i="29"/>
  <c r="CE9" i="29" l="1"/>
  <c r="CE32" i="29"/>
  <c r="CB19" i="29"/>
  <c r="CB21" i="29" s="1"/>
  <c r="CC10" i="29"/>
  <c r="CA41" i="29"/>
  <c r="CF9" i="29" l="1"/>
  <c r="CG9" i="29"/>
  <c r="CF32" i="29"/>
  <c r="CC19" i="29"/>
  <c r="CC21" i="29" s="1"/>
  <c r="CD10" i="29"/>
  <c r="CE10" i="29" s="1"/>
  <c r="CB41" i="29"/>
  <c r="CG32" i="29" l="1"/>
  <c r="CF10" i="29"/>
  <c r="CE12" i="29"/>
  <c r="CE19" i="29"/>
  <c r="CE21" i="29" s="1"/>
  <c r="CC41" i="29"/>
  <c r="CD19" i="29"/>
  <c r="CD21" i="29" s="1"/>
  <c r="CD12" i="29"/>
  <c r="CH9" i="29" l="1"/>
  <c r="CH32" i="29"/>
  <c r="CE37" i="29"/>
  <c r="CE38" i="29" s="1"/>
  <c r="CG10" i="29"/>
  <c r="CF12" i="29"/>
  <c r="CF37" i="29" s="1"/>
  <c r="CE41" i="29"/>
  <c r="CE25" i="29"/>
  <c r="CE15" i="29"/>
  <c r="CE30" i="29" s="1"/>
  <c r="CF19" i="29"/>
  <c r="CF21" i="29" s="1"/>
  <c r="CD15" i="29"/>
  <c r="CD30" i="29" s="1"/>
  <c r="CD25" i="29"/>
  <c r="CD26" i="29" s="1"/>
  <c r="CD41" i="29"/>
  <c r="CI9" i="29" l="1"/>
  <c r="CJ9" i="29"/>
  <c r="CI32" i="29"/>
  <c r="CE26" i="29"/>
  <c r="CE27" i="29" s="1"/>
  <c r="CE31" i="29" s="1"/>
  <c r="CE33" i="29" s="1"/>
  <c r="CE42" i="29"/>
  <c r="CH10" i="29"/>
  <c r="CG12" i="29"/>
  <c r="CG37" i="29" s="1"/>
  <c r="CG19" i="29"/>
  <c r="CG21" i="29" s="1"/>
  <c r="CF38" i="29"/>
  <c r="CF42" i="29"/>
  <c r="CF41" i="29"/>
  <c r="CF25" i="29"/>
  <c r="CF26" i="29" s="1"/>
  <c r="CF15" i="29"/>
  <c r="CF30" i="29" s="1"/>
  <c r="CD27" i="29"/>
  <c r="CD31" i="29" s="1"/>
  <c r="CD33" i="29" s="1"/>
  <c r="CF43" i="29" l="1"/>
  <c r="CF44" i="29" s="1"/>
  <c r="CF46" i="29" s="1"/>
  <c r="CF48" i="29" s="1"/>
  <c r="BV12" i="29"/>
  <c r="BV15" i="29" s="1"/>
  <c r="BV30" i="29" s="1"/>
  <c r="CE43" i="29"/>
  <c r="CE44" i="29" s="1"/>
  <c r="CE46" i="29" s="1"/>
  <c r="CJ32" i="29"/>
  <c r="CH12" i="29"/>
  <c r="CI10" i="29"/>
  <c r="CG38" i="29"/>
  <c r="CG42" i="29"/>
  <c r="CG41" i="29"/>
  <c r="CF27" i="29"/>
  <c r="CF31" i="29" s="1"/>
  <c r="CF33" i="29" s="1"/>
  <c r="CG25" i="29"/>
  <c r="CG26" i="29" s="1"/>
  <c r="CG15" i="29"/>
  <c r="CG30" i="29" s="1"/>
  <c r="CH19" i="29"/>
  <c r="CH21" i="29" s="1"/>
  <c r="CK9" i="29" l="1"/>
  <c r="BW12" i="29"/>
  <c r="BW37" i="29" s="1"/>
  <c r="BW38" i="29" s="1"/>
  <c r="BV37" i="29"/>
  <c r="BV42" i="29" s="1"/>
  <c r="BV25" i="29"/>
  <c r="BV26" i="29" s="1"/>
  <c r="BV27" i="29" s="1"/>
  <c r="BV31" i="29" s="1"/>
  <c r="BV33" i="29" s="1"/>
  <c r="CE48" i="29"/>
  <c r="CE49" i="29" s="1"/>
  <c r="CG43" i="29"/>
  <c r="CG44" i="29" s="1"/>
  <c r="CG46" i="29" s="1"/>
  <c r="CG48" i="29" s="1"/>
  <c r="CK32" i="29"/>
  <c r="CJ10" i="29"/>
  <c r="CI12" i="29"/>
  <c r="CI37" i="29" s="1"/>
  <c r="CF49" i="29"/>
  <c r="CH41" i="29"/>
  <c r="CG27" i="29"/>
  <c r="CG31" i="29" s="1"/>
  <c r="CG33" i="29" s="1"/>
  <c r="CH15" i="29"/>
  <c r="CH30" i="29" s="1"/>
  <c r="CH25" i="29"/>
  <c r="CH37" i="29"/>
  <c r="CI19" i="29"/>
  <c r="CI21" i="29" s="1"/>
  <c r="BW15" i="29" l="1"/>
  <c r="BW30" i="29" s="1"/>
  <c r="BW25" i="29"/>
  <c r="BW26" i="29" s="1"/>
  <c r="CL9" i="29"/>
  <c r="BW42" i="29"/>
  <c r="BW43" i="29" s="1"/>
  <c r="BV38" i="29"/>
  <c r="BX12" i="29"/>
  <c r="BX15" i="29" s="1"/>
  <c r="BX30" i="29" s="1"/>
  <c r="BV43" i="29"/>
  <c r="BV44" i="29" s="1"/>
  <c r="CM9" i="29"/>
  <c r="CL32" i="29"/>
  <c r="CH26" i="29"/>
  <c r="CH27" i="29" s="1"/>
  <c r="CH31" i="29" s="1"/>
  <c r="CH33" i="29" s="1"/>
  <c r="CK10" i="29"/>
  <c r="CJ12" i="29"/>
  <c r="CJ37" i="29" s="1"/>
  <c r="CG49" i="29"/>
  <c r="CI41" i="29"/>
  <c r="CH42" i="29"/>
  <c r="CH43" i="29" s="1"/>
  <c r="CH38" i="29"/>
  <c r="CI15" i="29"/>
  <c r="CI30" i="29" s="1"/>
  <c r="CI25" i="29"/>
  <c r="CI42" i="29"/>
  <c r="CI38" i="29"/>
  <c r="CJ19" i="29"/>
  <c r="CJ21" i="29" s="1"/>
  <c r="CK12" i="29" l="1"/>
  <c r="CK37" i="29" s="1"/>
  <c r="BW27" i="29"/>
  <c r="BW31" i="29" s="1"/>
  <c r="BW33" i="29" s="1"/>
  <c r="BW44" i="29"/>
  <c r="BW46" i="29" s="1"/>
  <c r="BW48" i="29" s="1"/>
  <c r="BX25" i="29"/>
  <c r="BX26" i="29" s="1"/>
  <c r="BV46" i="29"/>
  <c r="BV48" i="29" s="1"/>
  <c r="BV49" i="29" s="1"/>
  <c r="BX37" i="29"/>
  <c r="BX42" i="29" s="1"/>
  <c r="BX43" i="29" s="1"/>
  <c r="CI43" i="29"/>
  <c r="CI44" i="29" s="1"/>
  <c r="CI46" i="29" s="1"/>
  <c r="CI48" i="29" s="1"/>
  <c r="BY12" i="29"/>
  <c r="BY25" i="29" s="1"/>
  <c r="BY26" i="29" s="1"/>
  <c r="CN9" i="29"/>
  <c r="CM32" i="29"/>
  <c r="CI26" i="29"/>
  <c r="CI27" i="29" s="1"/>
  <c r="CI31" i="29" s="1"/>
  <c r="CI33" i="29" s="1"/>
  <c r="CJ41" i="29"/>
  <c r="CJ25" i="29"/>
  <c r="CJ26" i="29" s="1"/>
  <c r="CJ15" i="29"/>
  <c r="CJ30" i="29" s="1"/>
  <c r="CH44" i="29"/>
  <c r="CH46" i="29" s="1"/>
  <c r="CH48" i="29" s="1"/>
  <c r="CK19" i="29"/>
  <c r="CK21" i="29" s="1"/>
  <c r="CL10" i="29"/>
  <c r="CJ38" i="29"/>
  <c r="CJ42" i="29"/>
  <c r="BW49" i="29" l="1"/>
  <c r="BX27" i="29"/>
  <c r="BX31" i="29" s="1"/>
  <c r="BX33" i="29" s="1"/>
  <c r="BX38" i="29"/>
  <c r="BY37" i="29"/>
  <c r="BY38" i="29" s="1"/>
  <c r="BZ12" i="29"/>
  <c r="BZ37" i="29" s="1"/>
  <c r="BZ38" i="29" s="1"/>
  <c r="CJ43" i="29"/>
  <c r="CJ44" i="29" s="1"/>
  <c r="CJ46" i="29" s="1"/>
  <c r="CJ48" i="29" s="1"/>
  <c r="CO9" i="29"/>
  <c r="CN32" i="29"/>
  <c r="BY15" i="29"/>
  <c r="BY30" i="29" s="1"/>
  <c r="CJ27" i="29"/>
  <c r="CJ31" i="29" s="1"/>
  <c r="CJ33" i="29" s="1"/>
  <c r="CK38" i="29"/>
  <c r="CK42" i="29"/>
  <c r="CH49" i="29"/>
  <c r="CI49" i="29"/>
  <c r="CL19" i="29"/>
  <c r="CL21" i="29" s="1"/>
  <c r="CM10" i="29"/>
  <c r="CL12" i="29"/>
  <c r="CL37" i="29" s="1"/>
  <c r="CK41" i="29"/>
  <c r="CK25" i="29"/>
  <c r="CK26" i="29" s="1"/>
  <c r="CK15" i="29"/>
  <c r="CK30" i="29" s="1"/>
  <c r="BY27" i="29"/>
  <c r="BY31" i="29" s="1"/>
  <c r="BX44" i="29"/>
  <c r="BY42" i="29" l="1"/>
  <c r="BY43" i="29" s="1"/>
  <c r="BY44" i="29" s="1"/>
  <c r="BY46" i="29" s="1"/>
  <c r="BY48" i="29" s="1"/>
  <c r="BX46" i="29"/>
  <c r="BX48" i="29" s="1"/>
  <c r="BZ42" i="29"/>
  <c r="BZ43" i="29" s="1"/>
  <c r="BZ25" i="29"/>
  <c r="BZ26" i="29" s="1"/>
  <c r="BZ27" i="29" s="1"/>
  <c r="BZ31" i="29" s="1"/>
  <c r="BZ15" i="29"/>
  <c r="BZ30" i="29" s="1"/>
  <c r="BY33" i="29"/>
  <c r="CK43" i="29"/>
  <c r="CK44" i="29" s="1"/>
  <c r="CK46" i="29" s="1"/>
  <c r="CK48" i="29" s="1"/>
  <c r="CA12" i="29"/>
  <c r="CA15" i="29" s="1"/>
  <c r="CA30" i="29" s="1"/>
  <c r="CP9" i="29"/>
  <c r="CO32" i="29"/>
  <c r="CK27" i="29"/>
  <c r="CK31" i="29" s="1"/>
  <c r="CK33" i="29" s="1"/>
  <c r="CJ49" i="29"/>
  <c r="CL42" i="29"/>
  <c r="CL38" i="29"/>
  <c r="CM19" i="29"/>
  <c r="CM21" i="29" s="1"/>
  <c r="CN10" i="29"/>
  <c r="CM12" i="29"/>
  <c r="CM37" i="29" s="1"/>
  <c r="CL41" i="29"/>
  <c r="CL15" i="29"/>
  <c r="CL30" i="29" s="1"/>
  <c r="CL25" i="29"/>
  <c r="CL26" i="29" s="1"/>
  <c r="BX49" i="29" l="1"/>
  <c r="BZ44" i="29"/>
  <c r="BZ46" i="29" s="1"/>
  <c r="BZ48" i="29" s="1"/>
  <c r="BZ33" i="29"/>
  <c r="CL43" i="29"/>
  <c r="CL44" i="29" s="1"/>
  <c r="CL46" i="29" s="1"/>
  <c r="CL48" i="29" s="1"/>
  <c r="CA37" i="29"/>
  <c r="CA42" i="29" s="1"/>
  <c r="CA43" i="29" s="1"/>
  <c r="CB12" i="29"/>
  <c r="CB37" i="29" s="1"/>
  <c r="CA25" i="29"/>
  <c r="CA26" i="29" s="1"/>
  <c r="CP32" i="29"/>
  <c r="CK49" i="29"/>
  <c r="CL27" i="29"/>
  <c r="CL31" i="29" s="1"/>
  <c r="CL33" i="29" s="1"/>
  <c r="CM15" i="29"/>
  <c r="CM30" i="29" s="1"/>
  <c r="CM25" i="29"/>
  <c r="CM26" i="29" s="1"/>
  <c r="CM42" i="29"/>
  <c r="CM38" i="29"/>
  <c r="CN19" i="29"/>
  <c r="CN21" i="29" s="1"/>
  <c r="CO10" i="29"/>
  <c r="CN12" i="29"/>
  <c r="CM41" i="29"/>
  <c r="BY49" i="29"/>
  <c r="CQ9" i="29" l="1"/>
  <c r="CQ32" i="29"/>
  <c r="BZ49" i="29"/>
  <c r="CA38" i="29"/>
  <c r="CB15" i="29"/>
  <c r="CB30" i="29" s="1"/>
  <c r="CC12" i="29"/>
  <c r="CC37" i="29" s="1"/>
  <c r="CC38" i="29" s="1"/>
  <c r="CA27" i="29"/>
  <c r="CA31" i="29" s="1"/>
  <c r="CA33" i="29" s="1"/>
  <c r="CM43" i="29"/>
  <c r="CM44" i="29" s="1"/>
  <c r="CM46" i="29" s="1"/>
  <c r="CM48" i="29" s="1"/>
  <c r="CB25" i="29"/>
  <c r="CB26" i="29" s="1"/>
  <c r="CB27" i="29" s="1"/>
  <c r="CB31" i="29" s="1"/>
  <c r="CM27" i="29"/>
  <c r="CM31" i="29" s="1"/>
  <c r="CM33" i="29" s="1"/>
  <c r="CL49" i="29"/>
  <c r="CO19" i="29"/>
  <c r="CO21" i="29" s="1"/>
  <c r="CP10" i="29"/>
  <c r="CO12" i="29"/>
  <c r="CO37" i="29" s="1"/>
  <c r="CN41" i="29"/>
  <c r="CN25" i="29"/>
  <c r="CN26" i="29" s="1"/>
  <c r="CN15" i="29"/>
  <c r="CN30" i="29" s="1"/>
  <c r="CN37" i="29"/>
  <c r="CA44" i="29"/>
  <c r="CB38" i="29"/>
  <c r="CB42" i="29"/>
  <c r="CB43" i="29" s="1"/>
  <c r="CB33" i="29" l="1"/>
  <c r="CA46" i="29"/>
  <c r="CA48" i="29" s="1"/>
  <c r="CD37" i="29"/>
  <c r="CD38" i="29" s="1"/>
  <c r="CC42" i="29"/>
  <c r="CC43" i="29" s="1"/>
  <c r="CC15" i="29"/>
  <c r="CC30" i="29" s="1"/>
  <c r="CC25" i="29"/>
  <c r="CC26" i="29" s="1"/>
  <c r="CC27" i="29" s="1"/>
  <c r="CC31" i="29" s="1"/>
  <c r="CM49" i="29"/>
  <c r="CO38" i="29"/>
  <c r="CO42" i="29"/>
  <c r="CN27" i="29"/>
  <c r="CN31" i="29" s="1"/>
  <c r="CN33" i="29" s="1"/>
  <c r="CN38" i="29"/>
  <c r="CN42" i="29"/>
  <c r="CN43" i="29" s="1"/>
  <c r="CO41" i="29"/>
  <c r="CO25" i="29"/>
  <c r="CO26" i="29" s="1"/>
  <c r="CO15" i="29"/>
  <c r="CO30" i="29" s="1"/>
  <c r="CP19" i="29"/>
  <c r="CP21" i="29" s="1"/>
  <c r="CQ10" i="29"/>
  <c r="CR10" i="29" s="1"/>
  <c r="CP12" i="29"/>
  <c r="CP37" i="29" s="1"/>
  <c r="CB44" i="29"/>
  <c r="CB46" i="29" s="1"/>
  <c r="CB48" i="29" s="1"/>
  <c r="CR19" i="29" l="1"/>
  <c r="CR21" i="29" s="1"/>
  <c r="CR12" i="29"/>
  <c r="CS10" i="29"/>
  <c r="CC44" i="29"/>
  <c r="CC46" i="29" s="1"/>
  <c r="CC48" i="29" s="1"/>
  <c r="CA49" i="29"/>
  <c r="CD42" i="29"/>
  <c r="CD43" i="29" s="1"/>
  <c r="CD44" i="29" s="1"/>
  <c r="CD46" i="29" s="1"/>
  <c r="CD48" i="29" s="1"/>
  <c r="CC33" i="29"/>
  <c r="CO43" i="29"/>
  <c r="CO44" i="29" s="1"/>
  <c r="CO46" i="29" s="1"/>
  <c r="CO48" i="29" s="1"/>
  <c r="CP42" i="29"/>
  <c r="CP38" i="29"/>
  <c r="CP41" i="29"/>
  <c r="CN44" i="29"/>
  <c r="CN46" i="29" s="1"/>
  <c r="CN48" i="29" s="1"/>
  <c r="CO27" i="29"/>
  <c r="CO31" i="29" s="1"/>
  <c r="CO33" i="29" s="1"/>
  <c r="CQ19" i="29"/>
  <c r="CQ21" i="29" s="1"/>
  <c r="CQ12" i="29"/>
  <c r="CP15" i="29"/>
  <c r="CP30" i="29" s="1"/>
  <c r="CP25" i="29"/>
  <c r="CP26" i="29" s="1"/>
  <c r="CB49" i="29"/>
  <c r="CQ37" i="29" l="1"/>
  <c r="CQ42" i="29" s="1"/>
  <c r="CR37" i="29"/>
  <c r="CS19" i="29"/>
  <c r="CS21" i="29" s="1"/>
  <c r="CS12" i="29"/>
  <c r="CT10" i="29"/>
  <c r="CR25" i="29"/>
  <c r="CR26" i="29" s="1"/>
  <c r="CR27" i="29" s="1"/>
  <c r="CR31" i="29" s="1"/>
  <c r="CR15" i="29"/>
  <c r="CR30" i="29" s="1"/>
  <c r="CR41" i="29"/>
  <c r="CC49" i="29"/>
  <c r="CP43" i="29"/>
  <c r="CP44" i="29" s="1"/>
  <c r="CP46" i="29" s="1"/>
  <c r="CP48" i="29" s="1"/>
  <c r="CO49" i="29"/>
  <c r="CN49" i="29"/>
  <c r="CQ41" i="29"/>
  <c r="CP27" i="29"/>
  <c r="CP31" i="29" s="1"/>
  <c r="CP33" i="29" s="1"/>
  <c r="CQ15" i="29"/>
  <c r="CQ30" i="29" s="1"/>
  <c r="CQ25" i="29"/>
  <c r="CD49" i="29"/>
  <c r="CQ38" i="29" l="1"/>
  <c r="CR33" i="29"/>
  <c r="CS41" i="29"/>
  <c r="CS15" i="29"/>
  <c r="CS30" i="29" s="1"/>
  <c r="CS25" i="29"/>
  <c r="CS37" i="29"/>
  <c r="CR38" i="29"/>
  <c r="CR42" i="29"/>
  <c r="CR43" i="29" s="1"/>
  <c r="CT19" i="29"/>
  <c r="CT21" i="29" s="1"/>
  <c r="CT12" i="29"/>
  <c r="CU10" i="29"/>
  <c r="CQ43" i="29"/>
  <c r="CQ44" i="29" s="1"/>
  <c r="CQ26" i="29"/>
  <c r="CQ27" i="29" s="1"/>
  <c r="CQ31" i="29" s="1"/>
  <c r="CQ33" i="29" s="1"/>
  <c r="CP49" i="29"/>
  <c r="CQ46" i="29" l="1"/>
  <c r="CQ48" i="29" s="1"/>
  <c r="CQ49" i="29" s="1"/>
  <c r="CU19" i="29"/>
  <c r="CU21" i="29" s="1"/>
  <c r="CU12" i="29"/>
  <c r="CU37" i="29" s="1"/>
  <c r="CV10" i="29"/>
  <c r="CS26" i="29"/>
  <c r="CS27" i="29" s="1"/>
  <c r="CS31" i="29" s="1"/>
  <c r="CS33" i="29" s="1"/>
  <c r="CR44" i="29"/>
  <c r="CR46" i="29" s="1"/>
  <c r="CT15" i="29"/>
  <c r="CT30" i="29" s="1"/>
  <c r="CT25" i="29"/>
  <c r="CT26" i="29" s="1"/>
  <c r="CS42" i="29"/>
  <c r="CS43" i="29" s="1"/>
  <c r="CS38" i="29"/>
  <c r="CT41" i="29"/>
  <c r="CT37" i="29"/>
  <c r="CR48" i="29" l="1"/>
  <c r="CR49" i="29" s="1"/>
  <c r="CU41" i="29"/>
  <c r="CT38" i="29"/>
  <c r="CT42" i="29"/>
  <c r="CT43" i="29" s="1"/>
  <c r="CT44" i="29" s="1"/>
  <c r="CU38" i="29"/>
  <c r="CU42" i="29"/>
  <c r="CS44" i="29"/>
  <c r="CS46" i="29" s="1"/>
  <c r="CV19" i="29"/>
  <c r="CV21" i="29" s="1"/>
  <c r="CV12" i="29"/>
  <c r="CV37" i="29" s="1"/>
  <c r="CW10" i="29"/>
  <c r="CT27" i="29"/>
  <c r="CT31" i="29" s="1"/>
  <c r="CT33" i="29" s="1"/>
  <c r="CU25" i="29"/>
  <c r="CU15" i="29"/>
  <c r="CU30" i="29" s="1"/>
  <c r="CU26" i="29" l="1"/>
  <c r="CU27" i="29" s="1"/>
  <c r="CU31" i="29" s="1"/>
  <c r="CU33" i="29" s="1"/>
  <c r="CV41" i="29"/>
  <c r="CU43" i="29"/>
  <c r="CU44" i="29" s="1"/>
  <c r="CU46" i="29" s="1"/>
  <c r="CS48" i="29"/>
  <c r="CS49" i="29" s="1"/>
  <c r="CT46" i="29"/>
  <c r="CW19" i="29"/>
  <c r="CW21" i="29" s="1"/>
  <c r="CW12" i="29"/>
  <c r="CW37" i="29" s="1"/>
  <c r="CX10" i="29"/>
  <c r="CV38" i="29"/>
  <c r="CV42" i="29"/>
  <c r="CV25" i="29"/>
  <c r="CV26" i="29" s="1"/>
  <c r="CV15" i="29"/>
  <c r="CV30" i="29" s="1"/>
  <c r="CU48" i="29" l="1"/>
  <c r="CU49" i="29" s="1"/>
  <c r="CW42" i="29"/>
  <c r="CW38" i="29"/>
  <c r="CW15" i="29"/>
  <c r="CW30" i="29" s="1"/>
  <c r="CW25" i="29"/>
  <c r="CW26" i="29" s="1"/>
  <c r="CW27" i="29" s="1"/>
  <c r="CW31" i="29" s="1"/>
  <c r="CW41" i="29"/>
  <c r="CV27" i="29"/>
  <c r="CV31" i="29" s="1"/>
  <c r="CV33" i="29" s="1"/>
  <c r="CV43" i="29"/>
  <c r="CV44" i="29" s="1"/>
  <c r="CV46" i="29" s="1"/>
  <c r="CX19" i="29"/>
  <c r="CX21" i="29" s="1"/>
  <c r="CX12" i="29"/>
  <c r="CT48" i="29"/>
  <c r="CT49" i="29" s="1"/>
  <c r="CV48" i="29" l="1"/>
  <c r="CV49" i="29" s="1"/>
  <c r="CX41" i="29"/>
  <c r="CW43" i="29"/>
  <c r="CW44" i="29" s="1"/>
  <c r="CW46" i="29" s="1"/>
  <c r="CW33" i="29"/>
  <c r="CX15" i="29"/>
  <c r="CX30" i="29" s="1"/>
  <c r="CX25" i="29"/>
  <c r="CX26" i="29" s="1"/>
  <c r="CX27" i="29" s="1"/>
  <c r="CX31" i="29" s="1"/>
  <c r="CX37" i="29"/>
  <c r="CW48" i="29" l="1"/>
  <c r="CW49" i="29" s="1"/>
  <c r="CX38" i="29"/>
  <c r="CX42" i="29"/>
  <c r="CX43" i="29" s="1"/>
  <c r="CX33" i="29"/>
  <c r="CX44" i="29" l="1"/>
  <c r="CX46" i="29" s="1"/>
  <c r="CX48" i="29" l="1"/>
  <c r="CX49" i="29" s="1"/>
  <c r="B51" i="29" s="1"/>
  <c r="F17" i="32" s="1"/>
</calcChain>
</file>

<file path=xl/sharedStrings.xml><?xml version="1.0" encoding="utf-8"?>
<sst xmlns="http://schemas.openxmlformats.org/spreadsheetml/2006/main" count="705" uniqueCount="329">
  <si>
    <t>Other</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</si>
  <si>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</si>
  <si>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</si>
  <si>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</si>
  <si>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</si>
  <si>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</si>
  <si>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</si>
  <si>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</si>
  <si>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</si>
  <si>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</si>
  <si>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</si>
  <si>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</si>
  <si>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</si>
  <si>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</si>
  <si>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</si>
  <si>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</si>
  <si>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</si>
  <si>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</si>
  <si>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</si>
  <si>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</si>
  <si>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</si>
  <si>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</si>
  <si>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</si>
  <si>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</si>
  <si>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</si>
  <si>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</si>
  <si>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</si>
  <si>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</si>
  <si>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</si>
  <si>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</si>
  <si>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</si>
  <si>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</si>
  <si>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</si>
  <si>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</si>
  <si>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</si>
  <si>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Brown 3</t>
  </si>
  <si>
    <t>Ghent 1</t>
  </si>
  <si>
    <t>Ghent 2</t>
  </si>
  <si>
    <t>Ghent 3</t>
  </si>
  <si>
    <t>Ghent 4</t>
  </si>
  <si>
    <t>Dix Dam</t>
  </si>
  <si>
    <t>Power Generation</t>
  </si>
  <si>
    <t>Analysis period (years)</t>
  </si>
  <si>
    <t>Book Depreciation</t>
  </si>
  <si>
    <t>Cash Flow Yr.---------&gt;</t>
  </si>
  <si>
    <t>Total Book Depreciation</t>
  </si>
  <si>
    <t>Total Tax Depreciation</t>
  </si>
  <si>
    <t>Investment Year</t>
  </si>
  <si>
    <t>Tax Depreciation</t>
  </si>
  <si>
    <t>Years</t>
  </si>
  <si>
    <t>No</t>
  </si>
  <si>
    <t>Value</t>
  </si>
  <si>
    <t>Book LG&amp;E</t>
  </si>
  <si>
    <t>Book KU</t>
  </si>
  <si>
    <t>Heat Rate Impr.</t>
  </si>
  <si>
    <t>Value per Btu/kWh Improvement, $000s</t>
  </si>
  <si>
    <t/>
  </si>
  <si>
    <t>Value of avoiding one week of outage</t>
  </si>
  <si>
    <t>In-Service Year</t>
  </si>
  <si>
    <t>Capital Investment</t>
  </si>
  <si>
    <t>Depreciation</t>
  </si>
  <si>
    <t>Inv.</t>
  </si>
  <si>
    <t>Transmission</t>
  </si>
  <si>
    <t>IT</t>
  </si>
  <si>
    <t xml:space="preserve">  Other Computer Hardware and Software</t>
  </si>
  <si>
    <t>Named region Line of Business</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</si>
  <si>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</si>
  <si>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</si>
  <si>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</si>
  <si>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</si>
  <si>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</si>
  <si>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</si>
  <si>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</si>
  <si>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</si>
  <si>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</si>
  <si>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</si>
  <si>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</si>
  <si>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</si>
  <si>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</si>
  <si>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</si>
  <si>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</si>
  <si>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</si>
  <si>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</si>
  <si>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</si>
  <si>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</si>
  <si>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</si>
  <si>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</si>
  <si>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</si>
  <si>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</si>
  <si>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</si>
  <si>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</si>
  <si>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</si>
  <si>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</si>
  <si>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</si>
  <si>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</si>
  <si>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</si>
  <si>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</si>
  <si>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</si>
  <si>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</si>
  <si>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</si>
  <si>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</si>
  <si>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</si>
  <si>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</si>
  <si>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</si>
  <si>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</si>
  <si>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</si>
  <si>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</si>
  <si>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</si>
  <si>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</si>
  <si>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</si>
  <si>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</si>
  <si>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</si>
  <si>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</si>
  <si>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</si>
  <si>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</si>
  <si>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</si>
  <si>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</si>
  <si>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</si>
  <si>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</si>
  <si>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</si>
  <si>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</si>
  <si>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</si>
  <si>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</si>
  <si>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</si>
  <si>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</si>
  <si>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</si>
  <si>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</si>
  <si>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</si>
  <si>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</si>
  <si>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</si>
  <si>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</si>
  <si>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</si>
  <si>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</si>
  <si>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</si>
  <si>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</si>
  <si>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</si>
  <si>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</si>
  <si>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</si>
  <si>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</si>
  <si>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</si>
  <si>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</si>
  <si>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</si>
  <si>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</si>
  <si>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</si>
  <si>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</si>
  <si>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</si>
  <si>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</si>
  <si>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</si>
  <si>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</si>
  <si>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</si>
  <si>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</si>
  <si>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</si>
  <si>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</si>
  <si>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</si>
  <si>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</si>
  <si>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</si>
  <si>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</si>
  <si>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</si>
  <si>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</si>
  <si>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</si>
  <si>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</si>
  <si>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</si>
  <si>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</si>
  <si>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</si>
  <si>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</si>
  <si>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</si>
  <si>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</si>
  <si>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</si>
  <si>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</si>
  <si>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</si>
  <si>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[Add description for Cost here]….……………………………</t>
  </si>
  <si>
    <t>NPVRR general rules:</t>
  </si>
  <si>
    <t>E</t>
  </si>
  <si>
    <t>P</t>
  </si>
  <si>
    <t>F</t>
  </si>
  <si>
    <t>G</t>
  </si>
  <si>
    <t>H</t>
  </si>
  <si>
    <t>I</t>
  </si>
  <si>
    <t>J</t>
  </si>
  <si>
    <t>K</t>
  </si>
  <si>
    <t>L</t>
  </si>
  <si>
    <t>M</t>
  </si>
  <si>
    <t>N</t>
  </si>
  <si>
    <t>O</t>
  </si>
  <si>
    <t>D</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</si>
  <si>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</si>
  <si>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</si>
  <si>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</si>
  <si>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</si>
  <si>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</si>
  <si>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</si>
  <si>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</si>
  <si>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</si>
  <si>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</si>
  <si>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</si>
  <si>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</si>
  <si>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</si>
  <si>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</si>
  <si>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</si>
  <si>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</si>
  <si>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</si>
  <si>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</si>
  <si>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</si>
  <si>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</si>
  <si>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</si>
  <si>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</si>
  <si>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</si>
  <si>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</si>
  <si>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</si>
  <si>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</si>
  <si>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</si>
  <si>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</si>
  <si>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Alternative #3</t>
  </si>
  <si>
    <t>Blanket</t>
  </si>
  <si>
    <t>Alternative #1</t>
  </si>
  <si>
    <t>Alternative #2</t>
  </si>
  <si>
    <t>Book Income Taxes - Federal</t>
  </si>
  <si>
    <t>Book Income Taxes - State</t>
  </si>
  <si>
    <t>Federal Book Depreciation</t>
  </si>
  <si>
    <t>Federal Tax Depreciation</t>
  </si>
  <si>
    <t xml:space="preserve">  Other Production - Solar</t>
  </si>
  <si>
    <t>Alt #3</t>
  </si>
  <si>
    <t>Alt #2</t>
  </si>
  <si>
    <t>Alt #1</t>
  </si>
  <si>
    <t>Recomm.</t>
  </si>
  <si>
    <t>Recomm</t>
  </si>
  <si>
    <t>Alt#2</t>
  </si>
  <si>
    <t>Alt#3</t>
  </si>
  <si>
    <t>In service year*……………………………….</t>
  </si>
  <si>
    <t>First year of spending*………………..…….</t>
  </si>
  <si>
    <t>ECR</t>
  </si>
  <si>
    <t>GLT</t>
  </si>
  <si>
    <t>DSM</t>
  </si>
  <si>
    <t>ECR/GLT/DSM/Other project……………………….</t>
  </si>
  <si>
    <t>ROE - GLT</t>
  </si>
  <si>
    <t>ROE - DSM</t>
  </si>
  <si>
    <t>ROE - Other</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</si>
  <si>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</si>
  <si>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</si>
  <si>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</si>
  <si>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</si>
  <si>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</si>
  <si>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</si>
  <si>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</si>
  <si>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</si>
  <si>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</si>
  <si>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</si>
  <si>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</si>
  <si>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</si>
  <si>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</si>
  <si>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</si>
  <si>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</si>
  <si>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</si>
  <si>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</si>
  <si>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</si>
  <si>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</si>
  <si>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</si>
  <si>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</si>
  <si>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</si>
  <si>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</si>
  <si>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</si>
  <si>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</si>
  <si>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</si>
  <si>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</si>
  <si>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</si>
  <si>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</si>
  <si>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</si>
  <si>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</si>
  <si>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</si>
  <si>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</si>
  <si>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</si>
  <si>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</si>
  <si>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</si>
  <si>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</si>
  <si>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</si>
  <si>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</si>
  <si>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</si>
  <si>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MACRS Rate</t>
  </si>
  <si>
    <t>Year N+1</t>
  </si>
  <si>
    <t xml:space="preserve">  Production Land, Struct., Improvem., Ben. Equip., &amp; Misc.</t>
  </si>
  <si>
    <t xml:space="preserve">  Electric Transmission Land, Struct., Improvem., Ben. Equip., &amp; Misc.</t>
  </si>
  <si>
    <t xml:space="preserve">  Electric Distribution Land, Struct., Improvem., Ben. Equip., &amp; Misc.</t>
  </si>
  <si>
    <t xml:space="preserve">  Gas Transmission Land, Struct., Improvem., Ben. Equip., &amp; Misc.</t>
  </si>
  <si>
    <t xml:space="preserve">  Gas Distribution Land, Struct., Improvem., Ben. Equip., &amp; Misc.</t>
  </si>
  <si>
    <t>Note: Federal corporate tax rate is equal to 21%, but it is reduced to the extent state tax is paid (100% - 6%) x 21% = 19.95%</t>
  </si>
  <si>
    <t>Company</t>
  </si>
  <si>
    <t>Rate</t>
  </si>
  <si>
    <t>Weighted Cost Rate</t>
  </si>
  <si>
    <t>LKS</t>
  </si>
  <si>
    <t xml:space="preserve">  AMI Meters</t>
  </si>
  <si>
    <t>Advanced Metering Infrastructure</t>
  </si>
  <si>
    <t>Total Revenue/(Incurred Costs), $000s</t>
  </si>
  <si>
    <t>Revenue/(Incurred Costs), $000s</t>
  </si>
  <si>
    <t>Revenue/(Incurred Costs)</t>
  </si>
  <si>
    <t xml:space="preserve">The CEM is required on projects $1,000,000 or greater, </t>
  </si>
  <si>
    <t>per the Capital and Investment Review Policy.</t>
  </si>
  <si>
    <t>*Note: In alternatives with no capital spend, the "First year of spending" and "In service year" inputs should both be set to equal the first year with Revenue/(Incurred Costs).</t>
  </si>
  <si>
    <t xml:space="preserve">  Mill Creek 1</t>
  </si>
  <si>
    <t xml:space="preserve">  Mill Creek 2</t>
  </si>
  <si>
    <t xml:space="preserve">  Mill Creek 3</t>
  </si>
  <si>
    <t xml:space="preserve">  Mill Creek 4</t>
  </si>
  <si>
    <t xml:space="preserve">  Trimble County 1</t>
  </si>
  <si>
    <t xml:space="preserve">  Trimble County 2</t>
  </si>
  <si>
    <t xml:space="preserve">  Brown 3</t>
  </si>
  <si>
    <t xml:space="preserve">  Ghent 1</t>
  </si>
  <si>
    <t xml:space="preserve">  Ghent 2</t>
  </si>
  <si>
    <t xml:space="preserve">  Ghent 3</t>
  </si>
  <si>
    <t xml:space="preserve">  Ghent 4</t>
  </si>
  <si>
    <t>Ghent Station</t>
  </si>
  <si>
    <t>Ghent 1-2</t>
  </si>
  <si>
    <t>Ghent 2-3</t>
  </si>
  <si>
    <t>Ghent 3-4</t>
  </si>
  <si>
    <t>Mill Creek Station</t>
  </si>
  <si>
    <t>Mill Creek 1-2</t>
  </si>
  <si>
    <t>Mill Creek 3-4</t>
  </si>
  <si>
    <t>Ohio Falls, 1 Turbine</t>
  </si>
  <si>
    <t>Ohio Falls, 2 Turbines</t>
  </si>
  <si>
    <t>Ohio Falls, 3 Turbines</t>
  </si>
  <si>
    <t>Ohio Falls, 4 Turbines</t>
  </si>
  <si>
    <t>Ohio Falls, 5 Turbines</t>
  </si>
  <si>
    <t>Ohio Falls, 6 Turbines</t>
  </si>
  <si>
    <t>Ohio Falls, 7 Turbines</t>
  </si>
  <si>
    <t>Ohio Falls, 8 Turbines</t>
  </si>
  <si>
    <t>Trimble County 1-2</t>
  </si>
  <si>
    <t>Total Capital</t>
  </si>
  <si>
    <t>LGE</t>
  </si>
  <si>
    <t>NPVRR July 2021</t>
  </si>
  <si>
    <t>Gas Operations</t>
  </si>
  <si>
    <t xml:space="preserve">  Cane Run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</si>
</sst>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0.00000000%"/>
    <numFmt numFmtId="177" formatCode="0.0000%"/>
    <numFmt numFmtId="178" formatCode="0.000%"/>
  </numFmts>
  <fonts count="48"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i/>
      <sz val="12"/>
      <name val="Times New Roman"/>
      <family val="1"/>
    </font>
    <font>
      <b/>
      <sz val="14"/>
      <name val="Times New Roman"/>
      <family val="1"/>
    </font>
    <font>
      <b/>
      <u/>
      <sz val="10"/>
      <name val="Arial"/>
      <family val="2"/>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sz val="10.5"/>
      <name val="Times New Roman"/>
      <family val="1"/>
    </font>
    <font>
      <sz val="10"/>
      <name val="Times New Roman"/>
      <family val="1"/>
    </font>
    <font>
      <b/>
      <sz val="10"/>
      <name val="Garamond"/>
      <family val="1"/>
    </font>
    <font>
      <sz val="10"/>
      <name val="Courier"/>
      <family val="3"/>
    </font>
    <font>
      <sz val="10"/>
      <name val="Arial"/>
      <family val="2"/>
    </font>
    <font>
      <sz val="10"/>
      <name val="Tms Rmn"/>
    </font>
    <font>
      <sz val="8"/>
      <name val="Times New Roman"/>
      <family val="1"/>
    </font>
    <font>
      <sz val="8"/>
      <color theme="1"/>
      <name val="Calibri"/>
      <family val="2"/>
      <scheme val="minor"/>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sz val="10"/>
      <color rgb="FF0000FF"/>
      <name val="Arial"/>
      <family val="2"/>
    </font>
    <font>
      <b/>
      <sz val="10"/>
      <color rgb="FF0000FF"/>
      <name val="Arial"/>
      <family val="2"/>
    </font>
    <font>
      <sz val="12"/>
      <color theme="0"/>
      <name val="Times New Roman"/>
      <family val="1"/>
    </font>
    <font>
      <sz val="11"/>
      <color rgb="FFFF0000"/>
      <name val="Calibri"/>
      <family val="2"/>
      <scheme val="minor"/>
    </font>
  </fonts>
  <fills count="25">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style="thin">
        <color theme="0" tint="-0.499984740745262"/>
      </left>
      <right style="thin">
        <color theme="0" tint="-0.499984740745262"/>
      </right>
      <top style="thin">
        <color theme="0" tint="-0.499984740745262"/>
      </top>
      <bottom style="medium">
        <color indexed="9"/>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right/>
      <top style="thin">
        <color theme="0"/>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style="medium">
        <color indexed="64"/>
      </top>
      <bottom style="medium">
        <color indexed="64"/>
      </bottom>
      <diagonal/>
    </border>
  </borders>
  <cellStyleXfs count="69">
    <xf numFmtId="0" fontId="0" fillId="0" borderId="0"/>
    <xf numFmtId="0" fontId="28"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29" fillId="0" borderId="0" applyFont="0" applyFill="0" applyBorder="0" applyAlignment="0" applyProtection="0"/>
    <xf numFmtId="37" fontId="29" fillId="0" borderId="0"/>
    <xf numFmtId="0" fontId="29"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0" fillId="0" borderId="0">
      <alignment wrapText="1"/>
    </xf>
    <xf numFmtId="0" fontId="27"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32" fillId="0" borderId="0"/>
    <xf numFmtId="43" fontId="32"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06">
    <xf numFmtId="0" fontId="0" fillId="0" borderId="0" xfId="0"/>
    <xf numFmtId="0" fontId="9" fillId="0" borderId="0" xfId="0" applyFont="1" applyFill="1" applyBorder="1"/>
    <xf numFmtId="0" fontId="0" fillId="0" borderId="0" xfId="0" applyFill="1" applyBorder="1"/>
    <xf numFmtId="0" fontId="26" fillId="0" borderId="0" xfId="0" quotePrefix="1" applyFont="1" applyFill="1" applyBorder="1" applyAlignment="1">
      <alignment horizontal="left"/>
    </xf>
    <xf numFmtId="0" fontId="26" fillId="0" borderId="0" xfId="0" applyFont="1" applyFill="1" applyBorder="1"/>
    <xf numFmtId="165" fontId="13" fillId="0" borderId="0" xfId="2" applyNumberFormat="1" applyFont="1" applyFill="1" applyBorder="1" applyProtection="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0" fontId="0" fillId="0" borderId="0" xfId="0" applyFont="1" applyFill="1" applyBorder="1"/>
    <xf numFmtId="0" fontId="16" fillId="10" borderId="0" xfId="0" applyFont="1" applyFill="1" applyBorder="1" applyAlignment="1">
      <alignment vertical="top"/>
    </xf>
    <xf numFmtId="0" fontId="16" fillId="10" borderId="0" xfId="0" applyFont="1" applyFill="1" applyBorder="1"/>
    <xf numFmtId="0" fontId="0" fillId="0" borderId="0" xfId="0" applyFont="1" applyBorder="1"/>
    <xf numFmtId="0" fontId="16" fillId="0" borderId="0" xfId="10" quotePrefix="1" applyFont="1" applyAlignment="1">
      <alignment horizontal="left"/>
    </xf>
    <xf numFmtId="0" fontId="20"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8" borderId="29" xfId="10" quotePrefix="1" applyFont="1" applyFill="1" applyBorder="1" applyAlignment="1">
      <alignment horizontal="left"/>
    </xf>
    <xf numFmtId="0" fontId="0" fillId="8"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8" borderId="30" xfId="0" applyFont="1" applyFill="1" applyBorder="1"/>
    <xf numFmtId="0" fontId="9" fillId="0" borderId="8" xfId="0" applyFont="1" applyBorder="1"/>
    <xf numFmtId="0" fontId="9" fillId="8"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8" borderId="19" xfId="10" quotePrefix="1" applyFont="1" applyFill="1" applyBorder="1" applyAlignment="1">
      <alignment horizontal="left"/>
    </xf>
    <xf numFmtId="0" fontId="9" fillId="8" borderId="15" xfId="10" applyFont="1" applyFill="1" applyBorder="1" applyAlignment="1">
      <alignment horizontal="left" indent="2"/>
    </xf>
    <xf numFmtId="0" fontId="0" fillId="8" borderId="17" xfId="0" applyFont="1" applyFill="1" applyBorder="1"/>
    <xf numFmtId="0" fontId="0" fillId="0" borderId="0" xfId="0" applyBorder="1"/>
    <xf numFmtId="171" fontId="11" fillId="0" borderId="0" xfId="0" applyNumberFormat="1" applyFont="1" applyBorder="1" applyProtection="1"/>
    <xf numFmtId="167" fontId="11" fillId="0" borderId="0" xfId="0" applyNumberFormat="1" applyFont="1" applyBorder="1" applyProtection="1"/>
    <xf numFmtId="172" fontId="21" fillId="0" borderId="0" xfId="0" applyNumberFormat="1" applyFont="1" applyProtection="1"/>
    <xf numFmtId="168" fontId="21"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0" fontId="11" fillId="0" borderId="14" xfId="0" quotePrefix="1" applyFont="1" applyBorder="1" applyAlignment="1" applyProtection="1">
      <alignment horizontal="left"/>
    </xf>
    <xf numFmtId="0" fontId="11" fillId="0" borderId="11" xfId="0" applyFont="1" applyBorder="1" applyProtection="1"/>
    <xf numFmtId="0" fontId="10" fillId="6" borderId="20" xfId="0" applyFont="1" applyFill="1" applyBorder="1" applyProtection="1"/>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0" fontId="11" fillId="0" borderId="0" xfId="0" applyFont="1" applyBorder="1" applyProtection="1"/>
    <xf numFmtId="0" fontId="10" fillId="0" borderId="0" xfId="0" applyFont="1" applyBorder="1" applyProtection="1"/>
    <xf numFmtId="0" fontId="18" fillId="6" borderId="1" xfId="0" applyFont="1" applyFill="1" applyBorder="1" applyAlignment="1" applyProtection="1">
      <alignment horizontal="left"/>
    </xf>
    <xf numFmtId="0" fontId="11" fillId="0" borderId="0" xfId="0" quotePrefix="1" applyFont="1" applyAlignment="1" applyProtection="1">
      <alignment horizontal="left"/>
    </xf>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0" fontId="11" fillId="6" borderId="7" xfId="0" quotePrefix="1" applyFont="1" applyFill="1" applyBorder="1" applyAlignment="1" applyProtection="1">
      <alignment horizontal="left"/>
    </xf>
    <xf numFmtId="0" fontId="11" fillId="6" borderId="7" xfId="0" applyFont="1" applyFill="1" applyBorder="1" applyAlignment="1" applyProtection="1">
      <alignment horizontal="left"/>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3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9" fillId="0" borderId="0" xfId="0" applyFont="1" applyProtection="1"/>
    <xf numFmtId="0" fontId="0" fillId="0" borderId="0" xfId="0" applyFont="1" applyProtection="1"/>
    <xf numFmtId="0" fontId="0" fillId="8" borderId="13" xfId="0" quotePrefix="1" applyFont="1" applyFill="1" applyBorder="1" applyAlignment="1" applyProtection="1">
      <alignment horizontal="left"/>
    </xf>
    <xf numFmtId="0" fontId="0" fillId="8" borderId="13" xfId="0" applyFont="1" applyFill="1" applyBorder="1" applyProtection="1"/>
    <xf numFmtId="9" fontId="0" fillId="8" borderId="26" xfId="11" applyNumberFormat="1" applyFont="1" applyFill="1" applyBorder="1" applyProtection="1"/>
    <xf numFmtId="0" fontId="0" fillId="8" borderId="15" xfId="0" applyFont="1" applyFill="1" applyBorder="1" applyProtection="1"/>
    <xf numFmtId="9" fontId="0" fillId="8" borderId="17" xfId="11" applyNumberFormat="1" applyFont="1" applyFill="1" applyBorder="1" applyProtection="1"/>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1" fillId="0" borderId="0" xfId="0" applyFont="1" applyFill="1" applyProtection="1"/>
    <xf numFmtId="0" fontId="21" fillId="0" borderId="0" xfId="0" applyFont="1" applyAlignment="1" applyProtection="1">
      <alignment horizontal="centerContinuous"/>
    </xf>
    <xf numFmtId="0" fontId="21" fillId="0" borderId="0" xfId="0" applyFont="1" applyProtection="1"/>
    <xf numFmtId="1" fontId="21" fillId="0" borderId="8" xfId="0" applyNumberFormat="1" applyFont="1" applyBorder="1" applyProtection="1"/>
    <xf numFmtId="0" fontId="21" fillId="0" borderId="0" xfId="0" applyFont="1" applyBorder="1" applyProtection="1"/>
    <xf numFmtId="0" fontId="24" fillId="0" borderId="0" xfId="0" applyFont="1" applyProtection="1"/>
    <xf numFmtId="165" fontId="21" fillId="0" borderId="0" xfId="0" applyNumberFormat="1" applyFont="1" applyProtection="1"/>
    <xf numFmtId="0" fontId="22" fillId="0" borderId="0" xfId="0" applyFont="1" applyAlignment="1" applyProtection="1">
      <alignment horizontal="left"/>
    </xf>
    <xf numFmtId="0" fontId="21" fillId="0" borderId="0" xfId="0" applyFont="1" applyAlignment="1" applyProtection="1">
      <alignment horizontal="left"/>
    </xf>
    <xf numFmtId="0" fontId="23" fillId="0" borderId="0" xfId="0" applyFont="1" applyAlignment="1" applyProtection="1">
      <alignment horizontal="center"/>
    </xf>
    <xf numFmtId="0" fontId="23" fillId="0" borderId="0" xfId="0" applyFont="1" applyAlignment="1" applyProtection="1">
      <alignment horizontal="right"/>
    </xf>
    <xf numFmtId="0" fontId="23" fillId="0" borderId="23" xfId="0" applyFont="1" applyBorder="1" applyProtection="1"/>
    <xf numFmtId="0" fontId="23" fillId="0" borderId="23" xfId="0" applyFont="1" applyBorder="1" applyAlignment="1" applyProtection="1">
      <alignment horizontal="center"/>
    </xf>
    <xf numFmtId="0" fontId="23" fillId="0" borderId="0" xfId="0" applyFont="1" applyProtection="1"/>
    <xf numFmtId="0" fontId="21" fillId="0" borderId="0" xfId="0" applyFont="1" applyAlignment="1" applyProtection="1">
      <alignment horizontal="center"/>
    </xf>
    <xf numFmtId="37" fontId="21" fillId="0" borderId="0" xfId="0" applyNumberFormat="1" applyFont="1" applyProtection="1"/>
    <xf numFmtId="37" fontId="21" fillId="0" borderId="0" xfId="0" applyNumberFormat="1" applyFont="1" applyFill="1" applyProtection="1"/>
    <xf numFmtId="37" fontId="21" fillId="0" borderId="0" xfId="0" applyNumberFormat="1" applyFont="1" applyBorder="1" applyProtection="1"/>
    <xf numFmtId="0" fontId="24" fillId="0" borderId="0" xfId="0" applyFont="1" applyAlignment="1" applyProtection="1">
      <alignment horizontal="left"/>
    </xf>
    <xf numFmtId="37" fontId="24" fillId="0" borderId="12" xfId="0" applyNumberFormat="1" applyFont="1" applyBorder="1" applyProtection="1"/>
    <xf numFmtId="0" fontId="22" fillId="0" borderId="0" xfId="0" quotePrefix="1" applyFont="1" applyAlignment="1" applyProtection="1">
      <alignment horizontal="left"/>
    </xf>
    <xf numFmtId="0" fontId="23" fillId="0" borderId="0" xfId="0" quotePrefix="1" applyFont="1" applyAlignment="1" applyProtection="1">
      <alignment horizontal="center"/>
    </xf>
    <xf numFmtId="0" fontId="23" fillId="0" borderId="0" xfId="0" quotePrefix="1" applyFont="1" applyAlignment="1" applyProtection="1">
      <alignment horizontal="left"/>
    </xf>
    <xf numFmtId="37" fontId="21" fillId="0" borderId="0" xfId="0" quotePrefix="1" applyNumberFormat="1" applyFont="1" applyFill="1" applyAlignment="1" applyProtection="1">
      <alignment horizontal="right"/>
    </xf>
    <xf numFmtId="173" fontId="21" fillId="0" borderId="0" xfId="3" applyNumberFormat="1" applyFont="1" applyProtection="1"/>
    <xf numFmtId="43" fontId="0" fillId="11" borderId="0" xfId="3" applyFont="1" applyFill="1" applyBorder="1" applyProtection="1"/>
    <xf numFmtId="43" fontId="0" fillId="11" borderId="28" xfId="3" applyFont="1" applyFill="1" applyBorder="1" applyProtection="1"/>
    <xf numFmtId="43" fontId="0" fillId="11" borderId="8" xfId="3" applyFont="1" applyFill="1" applyBorder="1" applyProtection="1"/>
    <xf numFmtId="165" fontId="0" fillId="11" borderId="0" xfId="6" applyNumberFormat="1" applyFont="1" applyFill="1" applyBorder="1" applyProtection="1"/>
    <xf numFmtId="43" fontId="0" fillId="11" borderId="28" xfId="3" quotePrefix="1" applyFont="1" applyFill="1" applyBorder="1" applyProtection="1"/>
    <xf numFmtId="173" fontId="0" fillId="11" borderId="0" xfId="3" applyNumberFormat="1" applyFont="1" applyFill="1" applyBorder="1" applyProtection="1"/>
    <xf numFmtId="10" fontId="0" fillId="11" borderId="0" xfId="6" applyNumberFormat="1" applyFont="1" applyFill="1" applyBorder="1" applyProtection="1"/>
    <xf numFmtId="0" fontId="35" fillId="0" borderId="0" xfId="0" applyFont="1" applyFill="1"/>
    <xf numFmtId="0" fontId="35" fillId="0" borderId="0" xfId="0" applyFont="1" applyFill="1" applyBorder="1"/>
    <xf numFmtId="0" fontId="35" fillId="0" borderId="0" xfId="0" applyFont="1"/>
    <xf numFmtId="0" fontId="35" fillId="0" borderId="0" xfId="0" applyFont="1" applyProtection="1">
      <protection locked="0"/>
    </xf>
    <xf numFmtId="10" fontId="35" fillId="0" borderId="0" xfId="0" applyNumberFormat="1" applyFont="1"/>
    <xf numFmtId="0" fontId="0" fillId="0" borderId="28" xfId="0" applyFill="1" applyBorder="1"/>
    <xf numFmtId="0" fontId="35" fillId="11" borderId="0" xfId="0" applyFont="1" applyFill="1"/>
    <xf numFmtId="0" fontId="35" fillId="11" borderId="0" xfId="0" applyFont="1" applyFill="1" applyBorder="1"/>
    <xf numFmtId="0" fontId="35" fillId="12" borderId="0" xfId="0" applyFont="1" applyFill="1" applyBorder="1"/>
    <xf numFmtId="43" fontId="35" fillId="12" borderId="0" xfId="3" applyFont="1" applyFill="1" applyBorder="1"/>
    <xf numFmtId="0" fontId="35" fillId="13" borderId="0" xfId="0" applyFont="1" applyFill="1" applyBorder="1"/>
    <xf numFmtId="0" fontId="35" fillId="11" borderId="0" xfId="0" applyFont="1" applyFill="1" applyProtection="1">
      <protection locked="0"/>
    </xf>
    <xf numFmtId="10" fontId="35" fillId="11" borderId="0" xfId="0" applyNumberFormat="1" applyFont="1" applyFill="1"/>
    <xf numFmtId="0" fontId="35" fillId="13" borderId="0" xfId="0" quotePrefix="1" applyFont="1" applyFill="1" applyBorder="1" applyAlignment="1">
      <alignment horizontal="left"/>
    </xf>
    <xf numFmtId="0" fontId="35" fillId="12" borderId="0" xfId="0" applyFont="1" applyFill="1" applyBorder="1" applyProtection="1">
      <protection locked="0"/>
    </xf>
    <xf numFmtId="10" fontId="35" fillId="12" borderId="0" xfId="0" applyNumberFormat="1" applyFont="1" applyFill="1" applyBorder="1"/>
    <xf numFmtId="0" fontId="35" fillId="12" borderId="34" xfId="0" applyFont="1" applyFill="1" applyBorder="1"/>
    <xf numFmtId="0" fontId="9" fillId="12" borderId="38" xfId="0" quotePrefix="1" applyFont="1" applyFill="1" applyBorder="1" applyAlignment="1">
      <alignment horizontal="left" indent="2"/>
    </xf>
    <xf numFmtId="0" fontId="35" fillId="12" borderId="40" xfId="0" applyFont="1" applyFill="1" applyBorder="1"/>
    <xf numFmtId="0" fontId="35" fillId="12" borderId="41" xfId="0" applyFont="1" applyFill="1" applyBorder="1"/>
    <xf numFmtId="0" fontId="36" fillId="12" borderId="41" xfId="24" applyNumberFormat="1" applyFont="1" applyFill="1" applyBorder="1" applyAlignment="1" applyProtection="1">
      <alignment horizontal="center" vertical="center"/>
      <protection locked="0"/>
    </xf>
    <xf numFmtId="0" fontId="35" fillId="12" borderId="43" xfId="0" applyFont="1" applyFill="1" applyBorder="1"/>
    <xf numFmtId="0" fontId="35" fillId="12" borderId="43" xfId="0" applyFont="1" applyFill="1" applyBorder="1" applyProtection="1">
      <protection locked="0"/>
    </xf>
    <xf numFmtId="10" fontId="35" fillId="12" borderId="43" xfId="0" applyNumberFormat="1" applyFont="1" applyFill="1" applyBorder="1"/>
    <xf numFmtId="0" fontId="35" fillId="12" borderId="45" xfId="0" applyFont="1" applyFill="1" applyBorder="1"/>
    <xf numFmtId="0" fontId="35" fillId="12" borderId="46" xfId="0" applyFont="1" applyFill="1" applyBorder="1"/>
    <xf numFmtId="0" fontId="35" fillId="12" borderId="47" xfId="0" applyFont="1" applyFill="1" applyBorder="1"/>
    <xf numFmtId="0" fontId="9" fillId="12" borderId="47" xfId="0" quotePrefix="1" applyFont="1" applyFill="1" applyBorder="1" applyAlignment="1">
      <alignment horizontal="left" indent="2"/>
    </xf>
    <xf numFmtId="173" fontId="0" fillId="12" borderId="47" xfId="3" applyNumberFormat="1" applyFont="1" applyFill="1" applyBorder="1"/>
    <xf numFmtId="0" fontId="35" fillId="12" borderId="44" xfId="0" applyFont="1" applyFill="1" applyBorder="1" applyProtection="1">
      <protection locked="0"/>
    </xf>
    <xf numFmtId="10" fontId="35" fillId="12" borderId="44" xfId="0" applyNumberFormat="1" applyFont="1" applyFill="1" applyBorder="1"/>
    <xf numFmtId="0" fontId="35" fillId="12" borderId="48" xfId="0" applyFont="1" applyFill="1" applyBorder="1"/>
    <xf numFmtId="0" fontId="35" fillId="11" borderId="0" xfId="0" quotePrefix="1" applyFont="1" applyFill="1" applyAlignment="1">
      <alignment horizontal="left"/>
    </xf>
    <xf numFmtId="0" fontId="35" fillId="11" borderId="0" xfId="0" quotePrefix="1" applyFont="1" applyFill="1" applyBorder="1" applyAlignment="1">
      <alignment horizontal="left"/>
    </xf>
    <xf numFmtId="0" fontId="9" fillId="11" borderId="0" xfId="0" quotePrefix="1" applyFont="1" applyFill="1" applyBorder="1" applyAlignment="1">
      <alignment horizontal="right"/>
    </xf>
    <xf numFmtId="0" fontId="36" fillId="11" borderId="0" xfId="24" applyNumberFormat="1" applyFont="1" applyFill="1" applyBorder="1" applyAlignment="1" applyProtection="1">
      <alignment horizontal="center" vertical="center"/>
      <protection locked="0"/>
    </xf>
    <xf numFmtId="0" fontId="0" fillId="11" borderId="0" xfId="0" applyFont="1" applyFill="1"/>
    <xf numFmtId="0" fontId="0" fillId="12" borderId="0" xfId="0" quotePrefix="1" applyFont="1" applyFill="1" applyBorder="1" applyAlignment="1">
      <alignment horizontal="left"/>
    </xf>
    <xf numFmtId="0" fontId="9" fillId="12" borderId="0" xfId="0" quotePrefix="1" applyFont="1" applyFill="1" applyBorder="1" applyAlignment="1" applyProtection="1">
      <alignment horizontal="left" indent="2"/>
    </xf>
    <xf numFmtId="0" fontId="35" fillId="12" borderId="49" xfId="0" applyFont="1" applyFill="1" applyBorder="1"/>
    <xf numFmtId="0" fontId="0" fillId="12" borderId="33" xfId="0" quotePrefix="1" applyFont="1" applyFill="1" applyBorder="1" applyAlignment="1">
      <alignment horizontal="left"/>
    </xf>
    <xf numFmtId="43" fontId="35" fillId="12" borderId="34" xfId="3" applyFont="1" applyFill="1" applyBorder="1" applyProtection="1"/>
    <xf numFmtId="173" fontId="36" fillId="9" borderId="52" xfId="3" applyNumberFormat="1" applyFont="1" applyFill="1" applyBorder="1" applyAlignment="1" applyProtection="1">
      <alignment horizontal="center" vertical="center"/>
      <protection locked="0"/>
    </xf>
    <xf numFmtId="173" fontId="0" fillId="11" borderId="55" xfId="3" applyNumberFormat="1" applyFont="1" applyFill="1" applyBorder="1"/>
    <xf numFmtId="43" fontId="35" fillId="12" borderId="36" xfId="3" applyFont="1" applyFill="1" applyBorder="1"/>
    <xf numFmtId="0" fontId="35" fillId="12" borderId="57" xfId="0" applyFont="1" applyFill="1" applyBorder="1"/>
    <xf numFmtId="0" fontId="35" fillId="12" borderId="37" xfId="0" applyFont="1" applyFill="1" applyBorder="1"/>
    <xf numFmtId="0" fontId="35" fillId="12" borderId="58" xfId="0" applyFont="1" applyFill="1" applyBorder="1"/>
    <xf numFmtId="0" fontId="35" fillId="12" borderId="37" xfId="0" applyFont="1" applyFill="1" applyBorder="1" applyProtection="1">
      <protection locked="0"/>
    </xf>
    <xf numFmtId="10" fontId="35" fillId="12" borderId="37" xfId="0" applyNumberFormat="1" applyFont="1" applyFill="1" applyBorder="1"/>
    <xf numFmtId="0" fontId="35" fillId="12" borderId="39" xfId="0" applyFont="1" applyFill="1" applyBorder="1"/>
    <xf numFmtId="173" fontId="8" fillId="12" borderId="38" xfId="3" applyNumberFormat="1" applyFont="1" applyFill="1" applyBorder="1" applyAlignment="1" applyProtection="1">
      <alignment horizontal="center" vertical="center"/>
      <protection locked="0"/>
    </xf>
    <xf numFmtId="0" fontId="9" fillId="12" borderId="36" xfId="0" quotePrefix="1" applyFont="1" applyFill="1" applyBorder="1" applyAlignment="1">
      <alignment horizontal="left" indent="2"/>
    </xf>
    <xf numFmtId="173" fontId="8" fillId="12" borderId="36" xfId="3" applyNumberFormat="1" applyFont="1" applyFill="1" applyBorder="1" applyAlignment="1" applyProtection="1">
      <alignment horizontal="center" vertical="center"/>
      <protection locked="0"/>
    </xf>
    <xf numFmtId="0" fontId="35" fillId="12" borderId="59" xfId="0" applyFont="1" applyFill="1" applyBorder="1"/>
    <xf numFmtId="0" fontId="39" fillId="13" borderId="34" xfId="0" quotePrefix="1" applyFont="1" applyFill="1" applyBorder="1" applyAlignment="1">
      <alignment horizontal="left" vertical="center"/>
    </xf>
    <xf numFmtId="173" fontId="37" fillId="9" borderId="61" xfId="3" applyNumberFormat="1" applyFont="1" applyFill="1" applyBorder="1" applyAlignment="1" applyProtection="1">
      <alignment horizontal="center" vertical="center"/>
      <protection locked="0"/>
    </xf>
    <xf numFmtId="1" fontId="9" fillId="11" borderId="60" xfId="0" applyNumberFormat="1" applyFont="1" applyFill="1" applyBorder="1" applyAlignment="1">
      <alignment horizontal="center"/>
    </xf>
    <xf numFmtId="0" fontId="39" fillId="13" borderId="0" xfId="0" quotePrefix="1" applyFont="1" applyFill="1" applyBorder="1" applyAlignment="1">
      <alignment horizontal="left" vertical="top"/>
    </xf>
    <xf numFmtId="1" fontId="9" fillId="11" borderId="63" xfId="0" applyNumberFormat="1" applyFont="1" applyFill="1" applyBorder="1" applyAlignment="1">
      <alignment horizontal="center"/>
    </xf>
    <xf numFmtId="173" fontId="37" fillId="9" borderId="64" xfId="3" applyNumberFormat="1" applyFont="1" applyFill="1" applyBorder="1" applyAlignment="1" applyProtection="1">
      <alignment horizontal="center" vertical="center"/>
      <protection locked="0"/>
    </xf>
    <xf numFmtId="0" fontId="35" fillId="12" borderId="0" xfId="0" quotePrefix="1" applyFont="1" applyFill="1" applyBorder="1" applyAlignment="1">
      <alignment horizontal="left"/>
    </xf>
    <xf numFmtId="0" fontId="9" fillId="16" borderId="4" xfId="0" applyFont="1" applyFill="1" applyBorder="1" applyAlignment="1">
      <alignment horizontal="center"/>
    </xf>
    <xf numFmtId="1" fontId="9" fillId="16" borderId="4" xfId="0" applyNumberFormat="1" applyFont="1" applyFill="1" applyBorder="1" applyAlignment="1">
      <alignment horizontal="center"/>
    </xf>
    <xf numFmtId="0" fontId="9" fillId="12" borderId="33" xfId="0" quotePrefix="1" applyFont="1" applyFill="1" applyBorder="1" applyAlignment="1">
      <alignment horizontal="left" indent="1"/>
    </xf>
    <xf numFmtId="0" fontId="9" fillId="12" borderId="33" xfId="0" quotePrefix="1" applyFont="1" applyFill="1" applyBorder="1" applyAlignment="1">
      <alignment horizontal="left" indent="3"/>
    </xf>
    <xf numFmtId="0" fontId="9" fillId="12" borderId="34" xfId="0" quotePrefix="1" applyFont="1" applyFill="1" applyBorder="1" applyAlignment="1">
      <alignment horizontal="left" indent="1"/>
    </xf>
    <xf numFmtId="173" fontId="36" fillId="12" borderId="65" xfId="3" quotePrefix="1" applyNumberFormat="1" applyFont="1" applyFill="1" applyBorder="1" applyAlignment="1" applyProtection="1">
      <alignment horizontal="left" vertical="center" indent="2"/>
      <protection locked="0"/>
    </xf>
    <xf numFmtId="173" fontId="36" fillId="9" borderId="56" xfId="3" quotePrefix="1" applyNumberFormat="1" applyFont="1" applyFill="1" applyBorder="1" applyAlignment="1" applyProtection="1">
      <alignment horizontal="left" vertical="center" indent="2"/>
      <protection locked="0"/>
    </xf>
    <xf numFmtId="173" fontId="36" fillId="12" borderId="36" xfId="3" applyNumberFormat="1" applyFont="1" applyFill="1" applyBorder="1" applyAlignment="1" applyProtection="1">
      <alignment horizontal="center" vertical="center"/>
      <protection locked="0"/>
    </xf>
    <xf numFmtId="0" fontId="35" fillId="0" borderId="0" xfId="0" applyFont="1" applyBorder="1"/>
    <xf numFmtId="165" fontId="34" fillId="11" borderId="66" xfId="6" applyNumberFormat="1" applyFont="1" applyFill="1" applyBorder="1">
      <protection locked="0"/>
    </xf>
    <xf numFmtId="1" fontId="9" fillId="11" borderId="67" xfId="0" applyNumberFormat="1" applyFont="1" applyFill="1" applyBorder="1"/>
    <xf numFmtId="0" fontId="35" fillId="11" borderId="68" xfId="0" quotePrefix="1" applyFont="1" applyFill="1" applyBorder="1" applyAlignment="1">
      <alignment horizontal="left"/>
    </xf>
    <xf numFmtId="0" fontId="34" fillId="11" borderId="69" xfId="0" quotePrefix="1" applyFont="1" applyFill="1" applyBorder="1" applyAlignment="1">
      <alignment horizontal="left" indent="2"/>
    </xf>
    <xf numFmtId="0" fontId="34" fillId="11" borderId="68" xfId="0" quotePrefix="1" applyFont="1" applyFill="1" applyBorder="1" applyAlignment="1">
      <alignment horizontal="left" indent="2"/>
    </xf>
    <xf numFmtId="0" fontId="35" fillId="11" borderId="69" xfId="0" quotePrefix="1" applyFont="1" applyFill="1" applyBorder="1" applyAlignment="1">
      <alignment horizontal="left"/>
    </xf>
    <xf numFmtId="0" fontId="35" fillId="11" borderId="70" xfId="0" quotePrefix="1" applyFont="1" applyFill="1" applyBorder="1" applyAlignment="1">
      <alignment horizontal="left"/>
    </xf>
    <xf numFmtId="0" fontId="34" fillId="11" borderId="71" xfId="0" quotePrefix="1" applyFont="1" applyFill="1" applyBorder="1" applyAlignment="1">
      <alignment horizontal="left" indent="2"/>
    </xf>
    <xf numFmtId="43" fontId="0" fillId="11" borderId="72" xfId="3" applyFont="1" applyFill="1" applyBorder="1"/>
    <xf numFmtId="0" fontId="42" fillId="0" borderId="0" xfId="0" quotePrefix="1" applyFont="1" applyBorder="1" applyAlignment="1">
      <alignment vertical="top"/>
    </xf>
    <xf numFmtId="0" fontId="12" fillId="0" borderId="0" xfId="0" quotePrefix="1" applyFont="1" applyBorder="1" applyAlignment="1"/>
    <xf numFmtId="0" fontId="0" fillId="11" borderId="0" xfId="0" applyFill="1"/>
    <xf numFmtId="0" fontId="0" fillId="11"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6" fillId="18" borderId="12" xfId="0" applyFont="1" applyFill="1" applyBorder="1" applyAlignment="1">
      <alignment vertical="top" wrapText="1"/>
    </xf>
    <xf numFmtId="0" fontId="9" fillId="16" borderId="4" xfId="0" quotePrefix="1" applyFont="1" applyFill="1" applyBorder="1" applyAlignment="1">
      <alignment horizontal="left"/>
    </xf>
    <xf numFmtId="0" fontId="9" fillId="16" borderId="3" xfId="0" quotePrefix="1" applyFont="1" applyFill="1" applyBorder="1" applyAlignment="1">
      <alignment horizontal="center"/>
    </xf>
    <xf numFmtId="0" fontId="9" fillId="16" borderId="3" xfId="0" applyFont="1" applyFill="1" applyBorder="1" applyAlignment="1">
      <alignment horizontal="center"/>
    </xf>
    <xf numFmtId="0" fontId="0" fillId="0" borderId="73" xfId="0" applyFill="1" applyBorder="1"/>
    <xf numFmtId="0" fontId="26" fillId="0" borderId="74" xfId="0" quotePrefix="1" applyFont="1" applyFill="1" applyBorder="1" applyAlignment="1">
      <alignment horizontal="left"/>
    </xf>
    <xf numFmtId="0" fontId="0" fillId="0" borderId="74" xfId="0" applyBorder="1"/>
    <xf numFmtId="0" fontId="0" fillId="0" borderId="75" xfId="0" applyFill="1" applyBorder="1"/>
    <xf numFmtId="0" fontId="12" fillId="0" borderId="76" xfId="0" applyFont="1" applyFill="1" applyBorder="1" applyAlignment="1">
      <alignment horizontal="centerContinuous"/>
    </xf>
    <xf numFmtId="0" fontId="0" fillId="0" borderId="76" xfId="0" applyFill="1" applyBorder="1"/>
    <xf numFmtId="0" fontId="0" fillId="0" borderId="76" xfId="0" quotePrefix="1" applyFill="1" applyBorder="1" applyAlignment="1">
      <alignment horizontal="left"/>
    </xf>
    <xf numFmtId="0" fontId="16" fillId="0" borderId="76" xfId="0" applyFont="1" applyFill="1" applyBorder="1"/>
    <xf numFmtId="43" fontId="16" fillId="0" borderId="76" xfId="3" applyFont="1" applyFill="1" applyBorder="1"/>
    <xf numFmtId="0" fontId="16" fillId="0" borderId="76" xfId="0" applyFont="1" applyFill="1" applyBorder="1" applyAlignment="1">
      <alignment vertical="top" wrapText="1"/>
    </xf>
    <xf numFmtId="0" fontId="25" fillId="0" borderId="76" xfId="0" applyFont="1" applyFill="1" applyBorder="1"/>
    <xf numFmtId="0" fontId="0" fillId="0" borderId="77" xfId="0" applyFill="1" applyBorder="1"/>
    <xf numFmtId="0" fontId="9" fillId="18" borderId="18" xfId="0" applyFont="1" applyFill="1" applyBorder="1" applyAlignment="1">
      <alignment vertical="top"/>
    </xf>
    <xf numFmtId="0" fontId="16" fillId="18" borderId="31" xfId="0" applyFont="1" applyFill="1" applyBorder="1" applyAlignment="1">
      <alignment vertical="top" wrapText="1"/>
    </xf>
    <xf numFmtId="0" fontId="9" fillId="16"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8" xfId="0" applyFill="1" applyBorder="1"/>
    <xf numFmtId="0" fontId="0" fillId="0" borderId="79"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6" fillId="10"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9" fillId="0" borderId="0" xfId="0" quotePrefix="1" applyFont="1" applyFill="1" applyBorder="1" applyAlignment="1">
      <alignment horizontal="center"/>
    </xf>
    <xf numFmtId="0" fontId="9" fillId="0" borderId="0" xfId="0" applyFont="1" applyFill="1" applyBorder="1" applyAlignment="1">
      <alignment horizontal="center"/>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5" fontId="0" fillId="0" borderId="1" xfId="0" applyNumberFormat="1" applyFont="1" applyBorder="1" applyAlignment="1">
      <alignment horizontal="right"/>
    </xf>
    <xf numFmtId="0" fontId="0" fillId="10" borderId="0" xfId="0" applyFont="1" applyFill="1" applyBorder="1"/>
    <xf numFmtId="0" fontId="0" fillId="16" borderId="4" xfId="0" quotePrefix="1" applyFont="1" applyFill="1" applyBorder="1" applyAlignment="1">
      <alignment horizontal="left"/>
    </xf>
    <xf numFmtId="0" fontId="0" fillId="0" borderId="28" xfId="0" applyFont="1" applyBorder="1"/>
    <xf numFmtId="0" fontId="0" fillId="10" borderId="28" xfId="0" applyFont="1" applyFill="1" applyBorder="1"/>
    <xf numFmtId="0" fontId="0" fillId="16" borderId="3" xfId="0" applyFont="1" applyFill="1" applyBorder="1"/>
    <xf numFmtId="0" fontId="0" fillId="18" borderId="12" xfId="0" applyFont="1" applyFill="1" applyBorder="1"/>
    <xf numFmtId="6" fontId="0" fillId="0" borderId="31" xfId="0" applyNumberFormat="1" applyFont="1" applyBorder="1" applyAlignment="1">
      <alignment horizontal="right"/>
    </xf>
    <xf numFmtId="6" fontId="0" fillId="0" borderId="1" xfId="0" applyNumberFormat="1" applyFont="1" applyBorder="1" applyAlignment="1">
      <alignment horizontal="right"/>
    </xf>
    <xf numFmtId="0" fontId="0" fillId="0" borderId="0" xfId="0" applyFont="1" applyBorder="1" applyAlignment="1">
      <alignment horizontal="left"/>
    </xf>
    <xf numFmtId="0" fontId="0" fillId="16" borderId="1" xfId="0" quotePrefix="1" applyFont="1" applyFill="1" applyBorder="1" applyAlignment="1">
      <alignment horizontal="left"/>
    </xf>
    <xf numFmtId="0" fontId="35" fillId="12" borderId="80" xfId="0" applyFont="1" applyFill="1" applyBorder="1"/>
    <xf numFmtId="0" fontId="9" fillId="14" borderId="1" xfId="0" quotePrefix="1" applyFont="1" applyFill="1" applyBorder="1" applyAlignment="1" applyProtection="1">
      <alignment horizontal="center" wrapText="1"/>
    </xf>
    <xf numFmtId="0" fontId="9" fillId="17" borderId="1" xfId="0" applyFont="1" applyFill="1" applyBorder="1" applyAlignment="1" applyProtection="1">
      <alignment horizontal="center" wrapText="1"/>
    </xf>
    <xf numFmtId="0" fontId="9" fillId="19" borderId="1" xfId="0" applyFont="1" applyFill="1" applyBorder="1" applyAlignment="1" applyProtection="1">
      <alignment horizontal="center" wrapText="1"/>
    </xf>
    <xf numFmtId="6" fontId="9" fillId="0" borderId="1" xfId="0" applyNumberFormat="1" applyFont="1" applyBorder="1" applyAlignment="1">
      <alignment horizontal="right"/>
    </xf>
    <xf numFmtId="43" fontId="13" fillId="0" borderId="0" xfId="3" applyFont="1" applyFill="1" applyBorder="1" applyProtection="1"/>
    <xf numFmtId="0" fontId="9" fillId="12" borderId="0" xfId="0" quotePrefix="1" applyFont="1" applyFill="1" applyBorder="1" applyAlignment="1">
      <alignment horizontal="left" indent="2"/>
    </xf>
    <xf numFmtId="173" fontId="8" fillId="12" borderId="0" xfId="3" applyNumberFormat="1" applyFont="1" applyFill="1" applyBorder="1" applyAlignment="1" applyProtection="1">
      <alignment horizontal="center" vertical="center"/>
      <protection locked="0"/>
    </xf>
    <xf numFmtId="0" fontId="35" fillId="12" borderId="82" xfId="0" applyFont="1" applyFill="1" applyBorder="1"/>
    <xf numFmtId="0" fontId="9" fillId="12" borderId="82" xfId="0" quotePrefix="1" applyFont="1" applyFill="1" applyBorder="1" applyAlignment="1">
      <alignment horizontal="left" indent="2"/>
    </xf>
    <xf numFmtId="173" fontId="8" fillId="12" borderId="82" xfId="3" applyNumberFormat="1" applyFont="1" applyFill="1" applyBorder="1" applyAlignment="1" applyProtection="1">
      <alignment horizontal="center" vertical="center"/>
      <protection locked="0"/>
    </xf>
    <xf numFmtId="0" fontId="35" fillId="12" borderId="83" xfId="0" applyFont="1" applyFill="1" applyBorder="1"/>
    <xf numFmtId="173" fontId="0" fillId="12" borderId="0" xfId="3" applyNumberFormat="1" applyFont="1" applyFill="1" applyBorder="1"/>
    <xf numFmtId="43" fontId="0" fillId="11" borderId="0" xfId="3" applyFont="1" applyFill="1" applyBorder="1"/>
    <xf numFmtId="1" fontId="9" fillId="11" borderId="0" xfId="0" applyNumberFormat="1" applyFont="1" applyFill="1" applyBorder="1"/>
    <xf numFmtId="173" fontId="8" fillId="12" borderId="34" xfId="3" applyNumberFormat="1" applyFont="1" applyFill="1" applyBorder="1" applyAlignment="1" applyProtection="1">
      <alignment horizontal="center" vertical="center"/>
      <protection locked="0"/>
    </xf>
    <xf numFmtId="43" fontId="0" fillId="11" borderId="0" xfId="3" quotePrefix="1" applyFont="1" applyFill="1" applyBorder="1" applyProtection="1"/>
    <xf numFmtId="165" fontId="13" fillId="0" borderId="28" xfId="2" applyNumberFormat="1" applyFont="1" applyFill="1" applyBorder="1" applyProtection="1"/>
    <xf numFmtId="43" fontId="0" fillId="11" borderId="0" xfId="3" applyFont="1" applyFill="1" applyBorder="1" applyProtection="1"/>
    <xf numFmtId="165" fontId="0" fillId="11" borderId="0" xfId="6" applyNumberFormat="1" applyFont="1" applyFill="1" applyBorder="1" applyProtection="1"/>
    <xf numFmtId="173" fontId="0" fillId="11" borderId="0" xfId="3" applyNumberFormat="1" applyFont="1" applyFill="1" applyBorder="1" applyProtection="1"/>
    <xf numFmtId="10" fontId="0" fillId="11" borderId="0" xfId="6" applyNumberFormat="1" applyFont="1" applyFill="1" applyBorder="1" applyProtection="1"/>
    <xf numFmtId="0" fontId="35" fillId="0" borderId="0" xfId="0" applyFont="1" applyFill="1"/>
    <xf numFmtId="0" fontId="35" fillId="0" borderId="0" xfId="0" applyFont="1"/>
    <xf numFmtId="0" fontId="35" fillId="11" borderId="0" xfId="0" applyFont="1" applyFill="1"/>
    <xf numFmtId="0" fontId="35" fillId="12" borderId="0" xfId="0" applyFont="1" applyFill="1" applyBorder="1"/>
    <xf numFmtId="43" fontId="35" fillId="12" borderId="0" xfId="3" applyFont="1" applyFill="1" applyBorder="1"/>
    <xf numFmtId="0" fontId="35" fillId="13" borderId="0" xfId="0" applyFont="1" applyFill="1" applyBorder="1"/>
    <xf numFmtId="173" fontId="0" fillId="12" borderId="47" xfId="3" applyNumberFormat="1" applyFont="1" applyFill="1" applyBorder="1"/>
    <xf numFmtId="43" fontId="35" fillId="12" borderId="34" xfId="3" applyFont="1" applyFill="1" applyBorder="1" applyProtection="1"/>
    <xf numFmtId="173" fontId="0" fillId="11" borderId="35" xfId="3" applyNumberFormat="1" applyFont="1" applyFill="1" applyBorder="1"/>
    <xf numFmtId="43" fontId="35" fillId="12" borderId="36" xfId="3" applyFont="1" applyFill="1" applyBorder="1"/>
    <xf numFmtId="173" fontId="8" fillId="12" borderId="38" xfId="3" applyNumberFormat="1" applyFont="1" applyFill="1" applyBorder="1" applyAlignment="1" applyProtection="1">
      <alignment horizontal="center" vertical="center"/>
      <protection locked="0"/>
    </xf>
    <xf numFmtId="1" fontId="9" fillId="11" borderId="60" xfId="0" applyNumberFormat="1" applyFont="1" applyFill="1" applyBorder="1" applyAlignment="1">
      <alignment horizontal="center"/>
    </xf>
    <xf numFmtId="173" fontId="8" fillId="11" borderId="50" xfId="3" applyNumberFormat="1" applyFont="1" applyFill="1" applyBorder="1" applyAlignment="1" applyProtection="1">
      <alignment horizontal="center" vertical="center"/>
    </xf>
    <xf numFmtId="173" fontId="8" fillId="11" borderId="51" xfId="3" applyNumberFormat="1" applyFont="1" applyFill="1" applyBorder="1" applyAlignment="1" applyProtection="1">
      <alignment horizontal="center" vertical="center"/>
    </xf>
    <xf numFmtId="173" fontId="8" fillId="11" borderId="53" xfId="3" applyNumberFormat="1" applyFont="1" applyFill="1" applyBorder="1" applyAlignment="1" applyProtection="1">
      <alignment horizontal="center" vertical="center"/>
    </xf>
    <xf numFmtId="173" fontId="36" fillId="12" borderId="36" xfId="3" applyNumberFormat="1" applyFont="1" applyFill="1" applyBorder="1" applyAlignment="1" applyProtection="1">
      <alignment horizontal="center" vertical="center"/>
      <protection locked="0"/>
    </xf>
    <xf numFmtId="0" fontId="35" fillId="12" borderId="80" xfId="0" applyFont="1" applyFill="1" applyBorder="1"/>
    <xf numFmtId="173" fontId="37" fillId="9" borderId="62" xfId="3" quotePrefix="1" applyNumberFormat="1" applyFont="1" applyFill="1" applyBorder="1" applyAlignment="1" applyProtection="1">
      <alignment horizontal="center" vertical="center"/>
      <protection locked="0"/>
    </xf>
    <xf numFmtId="173" fontId="8" fillId="12" borderId="0" xfId="3" applyNumberFormat="1" applyFont="1" applyFill="1" applyBorder="1" applyAlignment="1" applyProtection="1">
      <alignment horizontal="center" vertical="center"/>
      <protection locked="0"/>
    </xf>
    <xf numFmtId="173" fontId="8" fillId="12" borderId="82" xfId="3" applyNumberFormat="1" applyFont="1" applyFill="1" applyBorder="1" applyAlignment="1" applyProtection="1">
      <alignment horizontal="center" vertical="center"/>
      <protection locked="0"/>
    </xf>
    <xf numFmtId="173" fontId="0" fillId="12" borderId="0" xfId="3" applyNumberFormat="1" applyFont="1" applyFill="1" applyBorder="1"/>
    <xf numFmtId="0" fontId="19" fillId="13" borderId="40" xfId="0" applyFont="1" applyFill="1" applyBorder="1"/>
    <xf numFmtId="49" fontId="38" fillId="12" borderId="0" xfId="0" quotePrefix="1" applyNumberFormat="1" applyFont="1" applyFill="1" applyBorder="1" applyAlignment="1">
      <alignment horizontal="center"/>
    </xf>
    <xf numFmtId="49" fontId="41" fillId="12" borderId="0" xfId="0" quotePrefix="1" applyNumberFormat="1" applyFont="1" applyFill="1" applyBorder="1" applyAlignment="1">
      <alignment horizontal="center"/>
    </xf>
    <xf numFmtId="49" fontId="41" fillId="12" borderId="0" xfId="0" quotePrefix="1" applyNumberFormat="1" applyFont="1" applyFill="1" applyBorder="1" applyAlignment="1">
      <alignment horizontal="center" wrapText="1"/>
    </xf>
    <xf numFmtId="0" fontId="35" fillId="12" borderId="0" xfId="0" applyFont="1" applyFill="1" applyBorder="1"/>
    <xf numFmtId="0" fontId="35" fillId="13" borderId="0" xfId="0" applyFont="1" applyFill="1" applyBorder="1"/>
    <xf numFmtId="0" fontId="35" fillId="13" borderId="34" xfId="0" applyFont="1" applyFill="1" applyBorder="1"/>
    <xf numFmtId="0" fontId="35" fillId="12" borderId="34" xfId="0" applyFont="1" applyFill="1" applyBorder="1"/>
    <xf numFmtId="0" fontId="35" fillId="12" borderId="40" xfId="0" applyFont="1" applyFill="1" applyBorder="1"/>
    <xf numFmtId="0" fontId="35" fillId="12" borderId="41" xfId="0" applyFont="1" applyFill="1" applyBorder="1"/>
    <xf numFmtId="0" fontId="35" fillId="12" borderId="43" xfId="0" applyFont="1" applyFill="1" applyBorder="1"/>
    <xf numFmtId="0" fontId="35" fillId="12" borderId="45" xfId="0" applyFont="1" applyFill="1" applyBorder="1"/>
    <xf numFmtId="0" fontId="35" fillId="12" borderId="46" xfId="0" applyFont="1" applyFill="1" applyBorder="1"/>
    <xf numFmtId="0" fontId="35" fillId="12" borderId="42" xfId="0" applyFont="1" applyFill="1" applyBorder="1"/>
    <xf numFmtId="0" fontId="35" fillId="12" borderId="44" xfId="0" applyFont="1" applyFill="1" applyBorder="1"/>
    <xf numFmtId="0" fontId="36" fillId="12" borderId="34" xfId="3" applyNumberFormat="1" applyFont="1" applyFill="1" applyBorder="1" applyAlignment="1" applyProtection="1">
      <alignment horizontal="center" vertical="center"/>
      <protection locked="0"/>
    </xf>
    <xf numFmtId="0" fontId="19" fillId="12" borderId="45" xfId="0" applyFont="1" applyFill="1" applyBorder="1"/>
    <xf numFmtId="0" fontId="19" fillId="12" borderId="44" xfId="0" applyFont="1" applyFill="1" applyBorder="1"/>
    <xf numFmtId="0" fontId="19" fillId="12" borderId="46" xfId="0" applyFont="1" applyFill="1" applyBorder="1"/>
    <xf numFmtId="49" fontId="0" fillId="12" borderId="47" xfId="0" applyNumberFormat="1" applyFont="1" applyFill="1" applyBorder="1"/>
    <xf numFmtId="0" fontId="19" fillId="12" borderId="48" xfId="0" applyFont="1" applyFill="1" applyBorder="1"/>
    <xf numFmtId="0" fontId="39" fillId="13" borderId="0" xfId="0" quotePrefix="1" applyFont="1" applyFill="1" applyBorder="1" applyAlignment="1">
      <alignment horizontal="left" vertical="center"/>
    </xf>
    <xf numFmtId="0" fontId="39" fillId="13" borderId="0" xfId="0" quotePrefix="1" applyFont="1" applyFill="1" applyBorder="1" applyAlignment="1">
      <alignment horizontal="left"/>
    </xf>
    <xf numFmtId="0" fontId="35" fillId="12" borderId="80" xfId="0" applyFont="1" applyFill="1" applyBorder="1"/>
    <xf numFmtId="0" fontId="35" fillId="12" borderId="81" xfId="0" applyFont="1" applyFill="1" applyBorder="1"/>
    <xf numFmtId="169" fontId="35" fillId="13" borderId="0" xfId="12" quotePrefix="1" applyFont="1" applyFill="1" applyBorder="1" applyProtection="1">
      <alignment horizontal="left"/>
      <protection locked="0"/>
    </xf>
    <xf numFmtId="49" fontId="0" fillId="12" borderId="0" xfId="0" applyNumberFormat="1" applyFont="1" applyFill="1" applyBorder="1"/>
    <xf numFmtId="49" fontId="40" fillId="13" borderId="81" xfId="0" applyNumberFormat="1" applyFont="1" applyFill="1" applyBorder="1" applyAlignment="1">
      <alignment horizontal="center"/>
    </xf>
    <xf numFmtId="0" fontId="19" fillId="13" borderId="42" xfId="0" applyFont="1" applyFill="1" applyBorder="1"/>
    <xf numFmtId="166" fontId="36" fillId="9" borderId="54" xfId="11" applyNumberFormat="1" applyFont="1" applyFill="1" applyBorder="1" applyAlignment="1" applyProtection="1">
      <alignment horizontal="center" vertical="center"/>
      <protection locked="0"/>
    </xf>
    <xf numFmtId="0" fontId="21" fillId="0" borderId="0" xfId="0" applyFont="1" applyProtection="1"/>
    <xf numFmtId="37" fontId="21" fillId="0" borderId="0" xfId="0" applyNumberFormat="1" applyFont="1" applyProtection="1"/>
    <xf numFmtId="37" fontId="21" fillId="0" borderId="0" xfId="0" applyNumberFormat="1" applyFont="1" applyFill="1" applyProtection="1"/>
    <xf numFmtId="37" fontId="21" fillId="0" borderId="0" xfId="0" quotePrefix="1" applyNumberFormat="1" applyFont="1" applyFill="1" applyAlignment="1" applyProtection="1">
      <alignment horizontal="right"/>
    </xf>
    <xf numFmtId="37" fontId="21" fillId="0" borderId="0" xfId="0" quotePrefix="1" applyNumberFormat="1" applyFont="1" applyAlignment="1" applyProtection="1">
      <alignment horizontal="righ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0" fontId="0" fillId="16"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1" fillId="0" borderId="0" xfId="0" quotePrefix="1" applyNumberFormat="1" applyFont="1" applyProtection="1"/>
    <xf numFmtId="165" fontId="21" fillId="0" borderId="0" xfId="0" quotePrefix="1" applyNumberFormat="1" applyFont="1" applyProtection="1"/>
    <xf numFmtId="0" fontId="39" fillId="13" borderId="0" xfId="0" quotePrefix="1" applyFont="1" applyFill="1" applyBorder="1" applyAlignment="1">
      <alignment horizontal="center" vertical="center"/>
    </xf>
    <xf numFmtId="0" fontId="35" fillId="12" borderId="88" xfId="0" applyFont="1" applyFill="1" applyBorder="1"/>
    <xf numFmtId="0" fontId="35" fillId="12" borderId="33" xfId="0" applyFont="1" applyFill="1" applyBorder="1"/>
    <xf numFmtId="0" fontId="35" fillId="12" borderId="84" xfId="0" applyFont="1" applyFill="1" applyBorder="1"/>
    <xf numFmtId="0" fontId="35" fillId="12" borderId="90" xfId="0" applyFont="1" applyFill="1" applyBorder="1"/>
    <xf numFmtId="0" fontId="36" fillId="12" borderId="34" xfId="24" applyNumberFormat="1" applyFont="1" applyFill="1" applyBorder="1" applyAlignment="1" applyProtection="1">
      <alignment horizontal="center" vertical="center"/>
      <protection locked="0"/>
    </xf>
    <xf numFmtId="173" fontId="9" fillId="8" borderId="27" xfId="3" quotePrefix="1" applyNumberFormat="1" applyFont="1" applyFill="1" applyBorder="1"/>
    <xf numFmtId="0" fontId="11" fillId="0" borderId="15" xfId="0" quotePrefix="1" applyFont="1" applyBorder="1" applyAlignment="1" applyProtection="1">
      <alignment horizontal="left"/>
    </xf>
    <xf numFmtId="0" fontId="0" fillId="0" borderId="0" xfId="0" applyFont="1" applyFill="1" applyAlignment="1" applyProtection="1">
      <alignment horizontal="center"/>
    </xf>
    <xf numFmtId="1" fontId="36" fillId="20" borderId="52" xfId="3" applyNumberFormat="1" applyFont="1" applyFill="1" applyBorder="1" applyAlignment="1" applyProtection="1">
      <alignment horizontal="right" vertical="center"/>
      <protection locked="0"/>
    </xf>
    <xf numFmtId="1" fontId="36" fillId="22" borderId="52" xfId="3" applyNumberFormat="1" applyFont="1" applyFill="1" applyBorder="1" applyAlignment="1" applyProtection="1">
      <alignment horizontal="right" vertical="center"/>
      <protection locked="0"/>
    </xf>
    <xf numFmtId="1" fontId="36" fillId="23" borderId="52" xfId="3" applyNumberFormat="1" applyFont="1" applyFill="1" applyBorder="1" applyAlignment="1" applyProtection="1">
      <alignment horizontal="right" vertical="center"/>
      <protection locked="0"/>
    </xf>
    <xf numFmtId="1" fontId="36" fillId="21" borderId="52" xfId="3" applyNumberFormat="1" applyFont="1" applyFill="1" applyBorder="1" applyAlignment="1" applyProtection="1">
      <alignment horizontal="right" vertical="center"/>
      <protection locked="0"/>
    </xf>
    <xf numFmtId="3" fontId="36" fillId="20" borderId="52" xfId="3" applyNumberFormat="1" applyFont="1" applyFill="1" applyBorder="1" applyAlignment="1" applyProtection="1">
      <alignment horizontal="right" vertical="center"/>
      <protection locked="0"/>
    </xf>
    <xf numFmtId="3" fontId="36" fillId="22" borderId="52" xfId="3" applyNumberFormat="1" applyFont="1" applyFill="1" applyBorder="1" applyAlignment="1" applyProtection="1">
      <alignment horizontal="right" vertical="center"/>
      <protection locked="0"/>
    </xf>
    <xf numFmtId="3" fontId="36" fillId="23" borderId="52" xfId="3" applyNumberFormat="1" applyFont="1" applyFill="1" applyBorder="1" applyAlignment="1" applyProtection="1">
      <alignment horizontal="right" vertical="center"/>
      <protection locked="0"/>
    </xf>
    <xf numFmtId="3" fontId="36" fillId="21" borderId="52" xfId="3" applyNumberFormat="1" applyFont="1" applyFill="1" applyBorder="1" applyAlignment="1" applyProtection="1">
      <alignment horizontal="right" vertical="center"/>
      <protection locked="0"/>
    </xf>
    <xf numFmtId="0" fontId="31" fillId="12" borderId="90" xfId="0" applyFont="1" applyFill="1" applyBorder="1"/>
    <xf numFmtId="0" fontId="31" fillId="12" borderId="34" xfId="3" applyNumberFormat="1" applyFont="1" applyFill="1" applyBorder="1" applyAlignment="1" applyProtection="1">
      <alignment horizontal="left" vertical="center"/>
      <protection locked="0"/>
    </xf>
    <xf numFmtId="0" fontId="0" fillId="8" borderId="19" xfId="0" quotePrefix="1" applyFont="1" applyFill="1" applyBorder="1" applyAlignment="1" applyProtection="1">
      <alignment horizontal="left"/>
    </xf>
    <xf numFmtId="176" fontId="11" fillId="0" borderId="0" xfId="0" applyNumberFormat="1" applyFont="1" applyProtection="1"/>
    <xf numFmtId="10" fontId="11" fillId="0" borderId="0" xfId="11" applyNumberFormat="1" applyFont="1" applyProtection="1"/>
    <xf numFmtId="173" fontId="11" fillId="0" borderId="0" xfId="3" applyNumberFormat="1" applyFont="1" applyBorder="1" applyProtection="1"/>
    <xf numFmtId="0" fontId="11" fillId="6" borderId="1" xfId="0" applyFont="1" applyFill="1" applyBorder="1" applyAlignment="1" applyProtection="1">
      <alignment horizontal="center"/>
    </xf>
    <xf numFmtId="0" fontId="11" fillId="0" borderId="1" xfId="0" applyFont="1" applyBorder="1" applyProtection="1"/>
    <xf numFmtId="0" fontId="10" fillId="0" borderId="1" xfId="0" applyFont="1" applyBorder="1" applyProtection="1"/>
    <xf numFmtId="0" fontId="18" fillId="6" borderId="1" xfId="0" applyFont="1" applyFill="1" applyBorder="1" applyAlignment="1" applyProtection="1">
      <alignment horizontal="center"/>
    </xf>
    <xf numFmtId="171" fontId="11" fillId="0" borderId="1" xfId="0" applyNumberFormat="1" applyFont="1" applyBorder="1" applyProtection="1"/>
    <xf numFmtId="0" fontId="10" fillId="0" borderId="1" xfId="0" applyFont="1" applyFill="1" applyBorder="1" applyProtection="1"/>
    <xf numFmtId="10" fontId="10" fillId="0" borderId="1" xfId="11" applyNumberFormat="1" applyFont="1" applyFill="1" applyBorder="1" applyProtection="1"/>
    <xf numFmtId="10" fontId="10" fillId="0" borderId="3" xfId="11" applyNumberFormat="1" applyFont="1" applyFill="1" applyBorder="1" applyProtection="1"/>
    <xf numFmtId="0" fontId="10" fillId="0" borderId="3" xfId="0" applyFont="1" applyFill="1" applyBorder="1" applyProtection="1"/>
    <xf numFmtId="10" fontId="10" fillId="0" borderId="24" xfId="11" applyNumberFormat="1" applyFont="1" applyFill="1" applyBorder="1" applyProtection="1"/>
    <xf numFmtId="0" fontId="11" fillId="0" borderId="0" xfId="0" quotePrefix="1" applyFont="1" applyFill="1" applyAlignment="1" applyProtection="1">
      <alignment horizontal="left"/>
    </xf>
    <xf numFmtId="0" fontId="11" fillId="0" borderId="8" xfId="0" applyFont="1" applyFill="1" applyBorder="1" applyProtection="1"/>
    <xf numFmtId="0" fontId="11" fillId="0" borderId="8" xfId="0" applyFont="1" applyBorder="1" applyProtection="1"/>
    <xf numFmtId="10" fontId="11" fillId="0" borderId="9" xfId="11" applyNumberFormat="1" applyFont="1" applyBorder="1" applyProtection="1"/>
    <xf numFmtId="0" fontId="11" fillId="0" borderId="5" xfId="0" applyFont="1" applyBorder="1" applyProtection="1"/>
    <xf numFmtId="10" fontId="11" fillId="0" borderId="6" xfId="11" applyNumberFormat="1" applyFont="1" applyBorder="1" applyProtection="1"/>
    <xf numFmtId="174" fontId="11" fillId="0" borderId="26" xfId="11" quotePrefix="1" applyNumberFormat="1" applyFont="1" applyFill="1" applyBorder="1" applyAlignment="1" applyProtection="1">
      <alignment horizontal="right"/>
    </xf>
    <xf numFmtId="164" fontId="11" fillId="0" borderId="0" xfId="11" applyNumberFormat="1" applyFont="1" applyFill="1" applyBorder="1" applyProtection="1"/>
    <xf numFmtId="164" fontId="11" fillId="0" borderId="0" xfId="11" applyNumberFormat="1" applyFont="1" applyBorder="1" applyProtection="1"/>
    <xf numFmtId="10" fontId="10" fillId="0" borderId="16" xfId="0" applyNumberFormat="1" applyFont="1" applyBorder="1" applyProtection="1"/>
    <xf numFmtId="174" fontId="11" fillId="0" borderId="17" xfId="11" quotePrefix="1" applyNumberFormat="1" applyFont="1" applyFill="1" applyBorder="1" applyAlignment="1" applyProtection="1">
      <alignment horizontal="right"/>
    </xf>
    <xf numFmtId="0" fontId="11" fillId="0" borderId="0" xfId="0" applyFont="1" applyBorder="1" applyAlignment="1" applyProtection="1">
      <alignment horizontal="center"/>
    </xf>
    <xf numFmtId="0" fontId="11" fillId="0" borderId="0" xfId="0" applyFont="1" applyBorder="1" applyAlignment="1" applyProtection="1">
      <alignment horizontal="left"/>
    </xf>
    <xf numFmtId="166" fontId="11" fillId="0" borderId="0" xfId="0" applyNumberFormat="1" applyFont="1" applyBorder="1" applyAlignment="1" applyProtection="1">
      <alignment horizontal="center"/>
    </xf>
    <xf numFmtId="3" fontId="11" fillId="0" borderId="0" xfId="0" applyNumberFormat="1" applyFont="1" applyFill="1" applyBorder="1" applyAlignment="1" applyProtection="1">
      <alignment horizontal="center" wrapText="1"/>
    </xf>
    <xf numFmtId="3" fontId="10" fillId="0" borderId="0" xfId="0" applyNumberFormat="1" applyFont="1" applyFill="1" applyBorder="1" applyAlignment="1" applyProtection="1">
      <alignment horizontal="center" wrapText="1"/>
    </xf>
    <xf numFmtId="0" fontId="9" fillId="0" borderId="13" xfId="0" applyFont="1" applyFill="1" applyBorder="1" applyAlignment="1" applyProtection="1">
      <alignment horizontal="right"/>
    </xf>
    <xf numFmtId="0" fontId="0" fillId="0" borderId="0" xfId="0" quotePrefix="1" applyFont="1" applyFill="1" applyAlignment="1" applyProtection="1">
      <alignment horizontal="center"/>
    </xf>
    <xf numFmtId="0" fontId="44" fillId="0" borderId="19" xfId="0" applyFont="1" applyBorder="1" applyProtection="1"/>
    <xf numFmtId="1" fontId="45" fillId="0" borderId="24" xfId="0" applyNumberFormat="1" applyFont="1" applyFill="1" applyBorder="1" applyProtection="1"/>
    <xf numFmtId="10" fontId="45" fillId="0" borderId="24" xfId="11" applyNumberFormat="1" applyFont="1" applyFill="1" applyBorder="1" applyProtection="1"/>
    <xf numFmtId="10" fontId="45" fillId="0" borderId="8" xfId="0" applyNumberFormat="1" applyFont="1" applyBorder="1" applyProtection="1"/>
    <xf numFmtId="173" fontId="44" fillId="0" borderId="0" xfId="3" applyNumberFormat="1" applyFont="1" applyBorder="1" applyProtection="1"/>
    <xf numFmtId="171" fontId="44" fillId="24" borderId="29" xfId="0" applyNumberFormat="1" applyFont="1" applyFill="1" applyBorder="1" applyProtection="1"/>
    <xf numFmtId="171" fontId="44" fillId="24" borderId="91" xfId="0" applyNumberFormat="1" applyFont="1" applyFill="1" applyBorder="1" applyProtection="1"/>
    <xf numFmtId="171" fontId="44" fillId="24" borderId="30" xfId="0" applyNumberFormat="1" applyFont="1" applyFill="1" applyBorder="1" applyProtection="1"/>
    <xf numFmtId="0" fontId="44" fillId="8" borderId="0" xfId="0" quotePrefix="1" applyFont="1" applyFill="1" applyAlignment="1" applyProtection="1">
      <alignment horizontal="left"/>
    </xf>
    <xf numFmtId="0" fontId="44" fillId="8" borderId="0" xfId="0" applyFont="1" applyFill="1" applyProtection="1"/>
    <xf numFmtId="10" fontId="36" fillId="8" borderId="26" xfId="11" applyNumberFormat="1" applyFont="1" applyFill="1" applyBorder="1" applyProtection="1"/>
    <xf numFmtId="169" fontId="36" fillId="0" borderId="32" xfId="12" applyFont="1" applyFill="1" applyBorder="1" applyAlignment="1" applyProtection="1">
      <alignment horizontal="center"/>
    </xf>
    <xf numFmtId="169" fontId="36" fillId="0" borderId="0" xfId="0" applyNumberFormat="1" applyFont="1" applyAlignment="1" applyProtection="1">
      <alignment horizontal="center"/>
    </xf>
    <xf numFmtId="173" fontId="10" fillId="0" borderId="1" xfId="3" applyNumberFormat="1" applyFont="1" applyFill="1" applyBorder="1" applyProtection="1"/>
    <xf numFmtId="10" fontId="10" fillId="0" borderId="1" xfId="0" applyNumberFormat="1" applyFont="1" applyFill="1" applyBorder="1" applyProtection="1"/>
    <xf numFmtId="173" fontId="10" fillId="0" borderId="3" xfId="3" applyNumberFormat="1" applyFont="1" applyFill="1" applyBorder="1" applyProtection="1"/>
    <xf numFmtId="0" fontId="33" fillId="0" borderId="8" xfId="0" quotePrefix="1" applyFont="1" applyFill="1" applyBorder="1" applyAlignment="1" applyProtection="1">
      <alignment horizontal="left"/>
    </xf>
    <xf numFmtId="0" fontId="33" fillId="0" borderId="28" xfId="0" quotePrefix="1" applyFont="1" applyBorder="1" applyAlignment="1" applyProtection="1">
      <alignment horizontal="left"/>
    </xf>
    <xf numFmtId="164" fontId="33" fillId="0" borderId="0" xfId="11" applyNumberFormat="1" applyFont="1" applyBorder="1" applyAlignment="1" applyProtection="1">
      <alignment horizontal="centerContinuous"/>
    </xf>
    <xf numFmtId="164" fontId="33" fillId="0" borderId="16" xfId="11" applyNumberFormat="1" applyFont="1" applyBorder="1" applyAlignment="1" applyProtection="1">
      <alignment horizontal="centerContinuous"/>
    </xf>
    <xf numFmtId="0" fontId="33" fillId="0" borderId="1" xfId="0" quotePrefix="1" applyFont="1" applyBorder="1" applyAlignment="1" applyProtection="1">
      <alignment horizontal="left"/>
    </xf>
    <xf numFmtId="0" fontId="10" fillId="0" borderId="14" xfId="0" applyFont="1" applyBorder="1" applyAlignment="1" applyProtection="1">
      <alignment horizontal="center" vertical="center"/>
    </xf>
    <xf numFmtId="0" fontId="10" fillId="0" borderId="8" xfId="0" applyFont="1" applyBorder="1" applyAlignment="1" applyProtection="1">
      <alignment horizontal="center" vertical="center"/>
    </xf>
    <xf numFmtId="0" fontId="11" fillId="0" borderId="7" xfId="0" applyFont="1" applyBorder="1" applyProtection="1"/>
    <xf numFmtId="177" fontId="11" fillId="0" borderId="0" xfId="11" applyNumberFormat="1" applyFont="1" applyBorder="1" applyProtection="1"/>
    <xf numFmtId="178" fontId="0" fillId="8" borderId="27" xfId="11" applyNumberFormat="1" applyFont="1" applyFill="1" applyBorder="1" applyProtection="1"/>
    <xf numFmtId="178" fontId="0" fillId="8" borderId="26" xfId="11" applyNumberFormat="1" applyFont="1" applyFill="1" applyBorder="1" applyProtection="1"/>
    <xf numFmtId="173" fontId="45" fillId="0" borderId="24" xfId="3" applyNumberFormat="1" applyFont="1" applyFill="1" applyBorder="1" applyProtection="1"/>
    <xf numFmtId="0" fontId="0" fillId="16" borderId="3" xfId="0" quotePrefix="1" applyFont="1" applyFill="1" applyBorder="1" applyAlignment="1">
      <alignment horizontal="left" vertical="top"/>
    </xf>
    <xf numFmtId="0" fontId="9" fillId="12" borderId="33" xfId="0" quotePrefix="1" applyFont="1" applyFill="1" applyBorder="1" applyAlignment="1">
      <alignment horizontal="left"/>
    </xf>
    <xf numFmtId="0" fontId="35" fillId="12" borderId="0" xfId="0" applyFont="1" applyFill="1" applyBorder="1" applyAlignment="1">
      <alignment horizontal="left"/>
    </xf>
    <xf numFmtId="0" fontId="35" fillId="12" borderId="34" xfId="0" applyFont="1" applyFill="1" applyBorder="1" applyAlignment="1">
      <alignment horizontal="left"/>
    </xf>
    <xf numFmtId="0" fontId="9" fillId="12" borderId="34" xfId="0" quotePrefix="1" applyFont="1" applyFill="1" applyBorder="1" applyAlignment="1">
      <alignment horizontal="left"/>
    </xf>
    <xf numFmtId="0" fontId="34" fillId="12" borderId="80" xfId="0" applyFont="1" applyFill="1" applyBorder="1" applyAlignment="1">
      <alignment horizontal="right"/>
    </xf>
    <xf numFmtId="169" fontId="35" fillId="12" borderId="80" xfId="12" quotePrefix="1" applyFont="1" applyFill="1" applyBorder="1" applyProtection="1">
      <alignment horizontal="left"/>
      <protection locked="0"/>
    </xf>
    <xf numFmtId="0" fontId="9" fillId="12" borderId="0" xfId="0" quotePrefix="1" applyFont="1" applyFill="1" applyBorder="1" applyAlignment="1">
      <alignment horizontal="left"/>
    </xf>
    <xf numFmtId="0" fontId="9" fillId="12" borderId="34" xfId="0" quotePrefix="1" applyFont="1" applyFill="1" applyBorder="1" applyAlignment="1">
      <alignment horizontal="right"/>
    </xf>
    <xf numFmtId="0" fontId="35" fillId="12" borderId="34" xfId="0" quotePrefix="1" applyFont="1" applyFill="1" applyBorder="1" applyAlignment="1">
      <alignment horizontal="left"/>
    </xf>
    <xf numFmtId="0" fontId="35" fillId="12" borderId="89" xfId="0" applyFont="1" applyFill="1" applyBorder="1"/>
    <xf numFmtId="0" fontId="35" fillId="12" borderId="47" xfId="0" quotePrefix="1" applyFont="1" applyFill="1" applyBorder="1" applyAlignment="1">
      <alignment horizontal="left"/>
    </xf>
    <xf numFmtId="0" fontId="26" fillId="12" borderId="47" xfId="0" quotePrefix="1" applyFont="1" applyFill="1" applyBorder="1" applyAlignment="1">
      <alignment horizontal="left"/>
    </xf>
    <xf numFmtId="0" fontId="9" fillId="12" borderId="41" xfId="0" quotePrefix="1" applyFont="1" applyFill="1" applyBorder="1" applyAlignment="1">
      <alignment horizontal="right"/>
    </xf>
    <xf numFmtId="0" fontId="35" fillId="12" borderId="41" xfId="0" quotePrefix="1" applyFont="1" applyFill="1" applyBorder="1" applyAlignment="1">
      <alignment horizontal="left"/>
    </xf>
    <xf numFmtId="0" fontId="46" fillId="0" borderId="0" xfId="0" applyFont="1"/>
    <xf numFmtId="178" fontId="9" fillId="0" borderId="0" xfId="11" applyNumberFormat="1" applyFont="1" applyFill="1" applyBorder="1"/>
    <xf numFmtId="1" fontId="39" fillId="0" borderId="0" xfId="0" applyNumberFormat="1" applyFont="1" applyFill="1" applyBorder="1" applyAlignment="1">
      <alignment horizontal="center"/>
    </xf>
    <xf numFmtId="173" fontId="36" fillId="11" borderId="52" xfId="3" applyNumberFormat="1" applyFont="1" applyFill="1" applyBorder="1" applyAlignment="1" applyProtection="1">
      <alignment horizontal="center" vertical="center"/>
    </xf>
    <xf numFmtId="173" fontId="36" fillId="11" borderId="54" xfId="3" applyNumberFormat="1" applyFont="1" applyFill="1" applyBorder="1" applyAlignment="1" applyProtection="1">
      <alignment horizontal="center" vertical="center"/>
    </xf>
    <xf numFmtId="173" fontId="0" fillId="11" borderId="55" xfId="3" applyNumberFormat="1" applyFont="1" applyFill="1" applyBorder="1" applyProtection="1"/>
    <xf numFmtId="173" fontId="0" fillId="11" borderId="35" xfId="3" applyNumberFormat="1" applyFont="1" applyFill="1" applyBorder="1" applyProtection="1"/>
    <xf numFmtId="0" fontId="11" fillId="0" borderId="2" xfId="0" applyFont="1" applyFill="1" applyBorder="1" applyAlignment="1" applyProtection="1">
      <alignment horizontal="left"/>
    </xf>
    <xf numFmtId="9" fontId="47" fillId="0" borderId="0" xfId="0" applyNumberFormat="1" applyFont="1"/>
    <xf numFmtId="0" fontId="31" fillId="11" borderId="0" xfId="0" applyFont="1" applyFill="1" applyAlignment="1">
      <alignment vertical="center"/>
    </xf>
    <xf numFmtId="177" fontId="11" fillId="0" borderId="0" xfId="0" applyNumberFormat="1" applyFont="1" applyProtection="1"/>
    <xf numFmtId="177" fontId="45" fillId="0" borderId="0" xfId="11" applyNumberFormat="1" applyFont="1" applyBorder="1" applyProtection="1"/>
    <xf numFmtId="0" fontId="11" fillId="0" borderId="10" xfId="0" applyFont="1" applyBorder="1" applyProtection="1"/>
    <xf numFmtId="0" fontId="11" fillId="0" borderId="18" xfId="0" applyFont="1" applyBorder="1" applyProtection="1"/>
    <xf numFmtId="173" fontId="45" fillId="0" borderId="12" xfId="3" applyNumberFormat="1" applyFont="1" applyBorder="1" applyProtection="1"/>
    <xf numFmtId="177" fontId="11" fillId="0" borderId="12" xfId="11" applyNumberFormat="1" applyFont="1" applyBorder="1" applyProtection="1"/>
    <xf numFmtId="0" fontId="33" fillId="0" borderId="8" xfId="0" applyFont="1" applyBorder="1" applyAlignment="1" applyProtection="1">
      <alignment vertical="top" wrapText="1"/>
    </xf>
    <xf numFmtId="0" fontId="33" fillId="0" borderId="0" xfId="0" applyFont="1" applyBorder="1" applyAlignment="1" applyProtection="1">
      <alignment vertical="top" wrapText="1"/>
    </xf>
    <xf numFmtId="173" fontId="36" fillId="15" borderId="85" xfId="3" applyNumberFormat="1" applyFont="1" applyFill="1" applyBorder="1" applyAlignment="1" applyProtection="1">
      <alignment horizontal="center" vertical="center"/>
      <protection locked="0"/>
    </xf>
    <xf numFmtId="173" fontId="36" fillId="15" borderId="86" xfId="3" applyNumberFormat="1" applyFont="1" applyFill="1" applyBorder="1" applyAlignment="1" applyProtection="1">
      <alignment horizontal="center" vertical="center"/>
      <protection locked="0"/>
    </xf>
    <xf numFmtId="173" fontId="36" fillId="15" borderId="87" xfId="3" applyNumberFormat="1" applyFont="1" applyFill="1" applyBorder="1" applyAlignment="1" applyProtection="1">
      <alignment horizontal="center" vertical="center"/>
      <protection locked="0"/>
    </xf>
    <xf numFmtId="173" fontId="36" fillId="9" borderId="85" xfId="3" applyNumberFormat="1" applyFont="1" applyFill="1" applyBorder="1" applyAlignment="1" applyProtection="1">
      <alignment horizontal="center" vertical="center"/>
      <protection locked="0"/>
    </xf>
    <xf numFmtId="173" fontId="36" fillId="9" borderId="86" xfId="3" applyNumberFormat="1" applyFont="1" applyFill="1" applyBorder="1" applyAlignment="1" applyProtection="1">
      <alignment horizontal="center" vertical="center"/>
      <protection locked="0"/>
    </xf>
    <xf numFmtId="173" fontId="36" fillId="9" borderId="87" xfId="3" applyNumberFormat="1" applyFont="1" applyFill="1" applyBorder="1" applyAlignment="1" applyProtection="1">
      <alignment horizontal="center" vertical="center"/>
      <protection locked="0"/>
    </xf>
    <xf numFmtId="0" fontId="36" fillId="9" borderId="85" xfId="3" applyNumberFormat="1" applyFont="1" applyFill="1" applyBorder="1" applyAlignment="1" applyProtection="1">
      <alignment horizontal="center" vertical="center"/>
      <protection locked="0"/>
    </xf>
    <xf numFmtId="0" fontId="36" fillId="9" borderId="86" xfId="3" applyNumberFormat="1" applyFont="1" applyFill="1" applyBorder="1" applyAlignment="1" applyProtection="1">
      <alignment horizontal="center" vertical="center"/>
      <protection locked="0"/>
    </xf>
    <xf numFmtId="0" fontId="36" fillId="9" borderId="87" xfId="3" applyNumberFormat="1" applyFont="1" applyFill="1" applyBorder="1" applyAlignment="1" applyProtection="1">
      <alignment horizontal="center" vertical="center"/>
      <protection locked="0"/>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177" fontId="45" fillId="0" borderId="0" xfId="11" applyNumberFormat="1" applyFont="1" applyBorder="1" applyAlignment="1" applyProtection="1">
      <alignment horizontal="center"/>
    </xf>
    <xf numFmtId="177" fontId="45" fillId="0" borderId="10" xfId="11" applyNumberFormat="1" applyFont="1" applyBorder="1" applyAlignment="1" applyProtection="1">
      <alignment horizontal="center"/>
    </xf>
    <xf numFmtId="177" fontId="45" fillId="0" borderId="12" xfId="11" applyNumberFormat="1" applyFont="1" applyBorder="1" applyAlignment="1" applyProtection="1">
      <alignment horizontal="center"/>
    </xf>
    <xf numFmtId="177" fontId="45" fillId="0" borderId="31" xfId="11" applyNumberFormat="1" applyFont="1" applyBorder="1" applyAlignment="1" applyProtection="1">
      <alignment horizontal="center"/>
    </xf>
    <xf numFmtId="0" fontId="9" fillId="0" borderId="0" xfId="0" applyFont="1" applyBorder="1" applyAlignment="1">
      <alignment horizontal="center"/>
    </xf>
    <xf numFmtId="0" fontId="43" fillId="0" borderId="0" xfId="0" quotePrefix="1" applyFont="1" applyBorder="1" applyAlignment="1">
      <alignment horizontal="center"/>
    </xf>
    <xf numFmtId="0" fontId="42" fillId="0" borderId="0" xfId="0" quotePrefix="1" applyFont="1" applyBorder="1" applyAlignment="1">
      <alignment horizontal="center" vertical="top"/>
    </xf>
    <xf numFmtId="0" fontId="9" fillId="0" borderId="0" xfId="0" applyFont="1" applyBorder="1" applyAlignment="1">
      <alignment horizontal="center" vertical="top"/>
    </xf>
    <xf numFmtId="0" fontId="17" fillId="0" borderId="0" xfId="0" applyFont="1" applyBorder="1" applyAlignment="1" applyProtection="1">
      <alignment horizontal="center"/>
    </xf>
    <xf numFmtId="0" fontId="17" fillId="0" borderId="0" xfId="0" quotePrefix="1" applyFont="1" applyBorder="1" applyAlignment="1" applyProtection="1">
      <alignment horizontal="center"/>
    </xf>
    <xf numFmtId="0" fontId="9" fillId="0" borderId="0" xfId="0" applyFont="1" applyAlignment="1">
      <alignment horizontal="center"/>
    </xf>
  </cellXfs>
  <cellStyles count="69">
    <cellStyle name="A3 297 x 420 mm" xfId="1" xr:uid="{00000000-0005-0000-0000-000000000000}"/>
    <cellStyle name="Cell for PL&amp;CF sheet" xfId="2" xr:uid="{00000000-0005-0000-0000-000001000000}"/>
    <cellStyle name="Comma" xfId="3" builtinId="3"/>
    <cellStyle name="Comma 2" xfId="18" xr:uid="{00000000-0005-0000-0000-000003000000}"/>
    <cellStyle name="Comma 3" xfId="21" xr:uid="{00000000-0005-0000-0000-000004000000}"/>
    <cellStyle name="Comma 4" xfId="24" xr:uid="{00000000-0005-0000-0000-000005000000}"/>
    <cellStyle name="Comma 5" xfId="27" xr:uid="{00000000-0005-0000-0000-000006000000}"/>
    <cellStyle name="Comma 5 2" xfId="38" xr:uid="{00000000-0005-0000-0000-000007000000}"/>
    <cellStyle name="Comma 5 2 2" xfId="60" xr:uid="{00000000-0005-0000-0000-000008000000}"/>
    <cellStyle name="Comma 5 3" xfId="49" xr:uid="{00000000-0005-0000-0000-000009000000}"/>
    <cellStyle name="Currency 2" xfId="31" xr:uid="{00000000-0005-0000-0000-00000A000000}"/>
    <cellStyle name="Currency 2 2" xfId="42" xr:uid="{00000000-0005-0000-0000-00000B000000}"/>
    <cellStyle name="Currency 2 2 2" xfId="64" xr:uid="{00000000-0005-0000-0000-00000C000000}"/>
    <cellStyle name="Currency 2 3" xfId="53" xr:uid="{00000000-0005-0000-0000-00000D000000}"/>
    <cellStyle name="Data Entry" xfId="4" xr:uid="{00000000-0005-0000-0000-00000E000000}"/>
    <cellStyle name="Input Data Entry" xfId="5" xr:uid="{00000000-0005-0000-0000-00000F000000}"/>
    <cellStyle name="Input for PL&amp;CF sheet" xfId="6" xr:uid="{00000000-0005-0000-0000-000010000000}"/>
    <cellStyle name="Input Value" xfId="7" xr:uid="{00000000-0005-0000-0000-000011000000}"/>
    <cellStyle name="Millares_repenerconsomarzobis" xfId="8" xr:uid="{00000000-0005-0000-0000-000012000000}"/>
    <cellStyle name="Normal" xfId="0" builtinId="0"/>
    <cellStyle name="Normal 2" xfId="17" xr:uid="{00000000-0005-0000-0000-000014000000}"/>
    <cellStyle name="Normal 2 2 2 2" xfId="68" xr:uid="{00000000-0005-0000-0000-000015000000}"/>
    <cellStyle name="Normal 3" xfId="19" xr:uid="{00000000-0005-0000-0000-000016000000}"/>
    <cellStyle name="Normal 3 2" xfId="22" xr:uid="{00000000-0005-0000-0000-000017000000}"/>
    <cellStyle name="Normal 3 2 2" xfId="30" xr:uid="{00000000-0005-0000-0000-000018000000}"/>
    <cellStyle name="Normal 3 2 2 2" xfId="41" xr:uid="{00000000-0005-0000-0000-000019000000}"/>
    <cellStyle name="Normal 3 2 2 2 2" xfId="63" xr:uid="{00000000-0005-0000-0000-00001A000000}"/>
    <cellStyle name="Normal 3 2 2 3" xfId="52" xr:uid="{00000000-0005-0000-0000-00001B000000}"/>
    <cellStyle name="Normal 3 2 3" xfId="36" xr:uid="{00000000-0005-0000-0000-00001C000000}"/>
    <cellStyle name="Normal 3 2 3 2" xfId="58" xr:uid="{00000000-0005-0000-0000-00001D000000}"/>
    <cellStyle name="Normal 3 2 4" xfId="47" xr:uid="{00000000-0005-0000-0000-00001E000000}"/>
    <cellStyle name="Normal 3 3" xfId="29" xr:uid="{00000000-0005-0000-0000-00001F000000}"/>
    <cellStyle name="Normal 3 3 2" xfId="40" xr:uid="{00000000-0005-0000-0000-000020000000}"/>
    <cellStyle name="Normal 3 3 2 2" xfId="62" xr:uid="{00000000-0005-0000-0000-000021000000}"/>
    <cellStyle name="Normal 3 3 3" xfId="51" xr:uid="{00000000-0005-0000-0000-000022000000}"/>
    <cellStyle name="Normal 3 4" xfId="35" xr:uid="{00000000-0005-0000-0000-000023000000}"/>
    <cellStyle name="Normal 3 4 2" xfId="57" xr:uid="{00000000-0005-0000-0000-000024000000}"/>
    <cellStyle name="Normal 3 5" xfId="46" xr:uid="{00000000-0005-0000-0000-000025000000}"/>
    <cellStyle name="Normal 4" xfId="20" xr:uid="{00000000-0005-0000-0000-000026000000}"/>
    <cellStyle name="Normal 5" xfId="23" xr:uid="{00000000-0005-0000-0000-000027000000}"/>
    <cellStyle name="Normal 6" xfId="26" xr:uid="{00000000-0005-0000-0000-000028000000}"/>
    <cellStyle name="Normal 6 2" xfId="37" xr:uid="{00000000-0005-0000-0000-000029000000}"/>
    <cellStyle name="Normal 6 2 2" xfId="59" xr:uid="{00000000-0005-0000-0000-00002A000000}"/>
    <cellStyle name="Normal 6 3" xfId="48" xr:uid="{00000000-0005-0000-0000-00002B000000}"/>
    <cellStyle name="Normal 7" xfId="33" xr:uid="{00000000-0005-0000-0000-00002C000000}"/>
    <cellStyle name="Normal 7 2" xfId="44" xr:uid="{00000000-0005-0000-0000-00002D000000}"/>
    <cellStyle name="Normal 7 2 2" xfId="66" xr:uid="{00000000-0005-0000-0000-00002E000000}"/>
    <cellStyle name="Normal 7 3" xfId="55" xr:uid="{00000000-0005-0000-0000-00002F000000}"/>
    <cellStyle name="Normal_NOX ECR" xfId="9" xr:uid="{00000000-0005-0000-0000-000030000000}"/>
    <cellStyle name="Normal_Sheet1" xfId="10" xr:uid="{00000000-0005-0000-0000-000031000000}"/>
    <cellStyle name="Percent" xfId="11" builtinId="5"/>
    <cellStyle name="Percent 2" xfId="25" xr:uid="{00000000-0005-0000-0000-000033000000}"/>
    <cellStyle name="Percent 3" xfId="28" xr:uid="{00000000-0005-0000-0000-000034000000}"/>
    <cellStyle name="Percent 3 2" xfId="32" xr:uid="{00000000-0005-0000-0000-000035000000}"/>
    <cellStyle name="Percent 3 2 2" xfId="43" xr:uid="{00000000-0005-0000-0000-000036000000}"/>
    <cellStyle name="Percent 3 2 2 2" xfId="65" xr:uid="{00000000-0005-0000-0000-000037000000}"/>
    <cellStyle name="Percent 3 2 3" xfId="54" xr:uid="{00000000-0005-0000-0000-000038000000}"/>
    <cellStyle name="Percent 3 3" xfId="39" xr:uid="{00000000-0005-0000-0000-000039000000}"/>
    <cellStyle name="Percent 3 3 2" xfId="61" xr:uid="{00000000-0005-0000-0000-00003A000000}"/>
    <cellStyle name="Percent 3 4" xfId="50" xr:uid="{00000000-0005-0000-0000-00003B000000}"/>
    <cellStyle name="Percent 4" xfId="34" xr:uid="{00000000-0005-0000-0000-00003C000000}"/>
    <cellStyle name="Percent 4 2" xfId="45" xr:uid="{00000000-0005-0000-0000-00003D000000}"/>
    <cellStyle name="Percent 4 2 2" xfId="67" xr:uid="{00000000-0005-0000-0000-00003E000000}"/>
    <cellStyle name="Percent 4 3" xfId="56" xr:uid="{00000000-0005-0000-0000-00003F000000}"/>
    <cellStyle name="Project Overview Data Entry" xfId="12" xr:uid="{00000000-0005-0000-0000-000040000000}"/>
    <cellStyle name="Protected" xfId="13" xr:uid="{00000000-0005-0000-0000-000041000000}"/>
    <cellStyle name="QUESTION" xfId="14" xr:uid="{00000000-0005-0000-0000-000042000000}"/>
    <cellStyle name="Style 1" xfId="15" xr:uid="{00000000-0005-0000-0000-000043000000}"/>
    <cellStyle name="Total cell for PL&amp;CF" xfId="16" xr:uid="{00000000-0005-0000-0000-000044000000}"/>
  </cellStyles>
  <dxfs count="6786">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xdr:row>
      <xdr:rowOff>85725</xdr:rowOff>
    </xdr:from>
    <xdr:to>
      <xdr:col>3</xdr:col>
      <xdr:colOff>2787015</xdr:colOff>
      <xdr:row>6</xdr:row>
      <xdr:rowOff>66675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685800"/>
          <a:ext cx="2348865"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DC138"/>
  <sheetViews>
    <sheetView tabSelected="1" view="pageBreakPreview" zoomScale="80" zoomScaleNormal="90" zoomScaleSheetLayoutView="80" workbookViewId="0">
      <pane xSplit="5" topLeftCell="F1" activePane="topRight" state="frozen"/>
      <selection activeCell="E29" sqref="E29"/>
      <selection pane="topRight" activeCell="B1" sqref="B1"/>
    </sheetView>
  </sheetViews>
  <sheetFormatPr defaultColWidth="9" defaultRowHeight="15.75" x14ac:dyDescent="0.25"/>
  <cols>
    <col min="1" max="1" width="1.25" style="151" customWidth="1"/>
    <col min="2" max="2" width="3.5" style="153" customWidth="1"/>
    <col min="3" max="3" width="3.875" style="153" customWidth="1"/>
    <col min="4" max="4" width="58.5" style="153" customWidth="1"/>
    <col min="5" max="17" width="10.625" style="153" customWidth="1"/>
    <col min="18" max="104" width="10.625" style="309" customWidth="1"/>
    <col min="105" max="107" width="9" style="309"/>
    <col min="108" max="16384" width="9" style="153"/>
  </cols>
  <sheetData>
    <row r="1" spans="1:107" s="151" customFormat="1" ht="16.5" thickBot="1" x14ac:dyDescent="0.3">
      <c r="A1" s="157"/>
      <c r="B1" s="475" t="s">
        <v>326</v>
      </c>
      <c r="C1" s="157"/>
      <c r="D1" s="157"/>
      <c r="E1" s="157"/>
      <c r="F1" s="157"/>
      <c r="G1" s="157"/>
      <c r="H1" s="157"/>
      <c r="I1" s="157"/>
      <c r="J1" s="157"/>
      <c r="K1" s="157"/>
      <c r="L1" s="157"/>
      <c r="M1" s="157"/>
      <c r="N1" s="157"/>
      <c r="O1" s="157"/>
      <c r="P1" s="157"/>
      <c r="Q1" s="157"/>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row>
    <row r="2" spans="1:107" ht="33" x14ac:dyDescent="0.45">
      <c r="A2" s="157"/>
      <c r="B2" s="329"/>
      <c r="C2" s="356"/>
      <c r="D2" s="356" t="s">
        <v>132</v>
      </c>
      <c r="E2" s="357"/>
      <c r="F2" s="157"/>
      <c r="G2" s="337"/>
      <c r="H2" s="338"/>
      <c r="I2" s="338"/>
      <c r="J2" s="338"/>
      <c r="K2" s="338"/>
      <c r="L2" s="338"/>
      <c r="M2" s="338"/>
      <c r="N2" s="338"/>
      <c r="O2" s="338"/>
      <c r="P2" s="353"/>
      <c r="Q2" s="353"/>
      <c r="R2" s="342"/>
      <c r="S2" s="311"/>
      <c r="T2" s="311"/>
      <c r="U2" s="311"/>
      <c r="V2" s="311"/>
      <c r="W2" s="311"/>
      <c r="X2" s="333"/>
      <c r="Y2" s="333"/>
      <c r="Z2" s="333"/>
      <c r="AA2" s="333"/>
      <c r="AB2" s="333"/>
      <c r="AC2" s="333"/>
      <c r="AD2" s="333"/>
      <c r="AE2" s="333"/>
      <c r="AF2" s="333"/>
      <c r="AG2" s="333"/>
      <c r="AH2" s="333"/>
      <c r="AI2" s="333"/>
      <c r="AJ2" s="333"/>
      <c r="AK2" s="333"/>
      <c r="AL2" s="333"/>
      <c r="AM2" s="333"/>
      <c r="AN2" s="333"/>
      <c r="AO2" s="333"/>
      <c r="AP2" s="333"/>
      <c r="AQ2" s="333"/>
      <c r="AR2" s="311"/>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10"/>
      <c r="DB2" s="310"/>
      <c r="DC2" s="310"/>
    </row>
    <row r="3" spans="1:107" x14ac:dyDescent="0.25">
      <c r="A3" s="157"/>
      <c r="B3" s="345"/>
      <c r="C3" s="355"/>
      <c r="D3" s="355"/>
      <c r="E3" s="346"/>
      <c r="F3" s="157"/>
      <c r="G3" s="339"/>
      <c r="H3" s="297"/>
      <c r="I3" s="352"/>
      <c r="J3" s="352"/>
      <c r="K3" s="352"/>
      <c r="L3" s="352"/>
      <c r="M3" s="352"/>
      <c r="N3" s="352"/>
      <c r="O3" s="352"/>
      <c r="P3" s="352"/>
      <c r="Q3" s="373"/>
      <c r="R3" s="343"/>
      <c r="S3" s="311"/>
      <c r="T3" s="311"/>
      <c r="U3" s="311"/>
      <c r="V3" s="311"/>
      <c r="W3" s="311"/>
      <c r="X3" s="333"/>
      <c r="Y3" s="333"/>
      <c r="Z3" s="333"/>
      <c r="AA3" s="333"/>
      <c r="AB3" s="333"/>
      <c r="AC3" s="333"/>
      <c r="AD3" s="333"/>
      <c r="AE3" s="333"/>
      <c r="AF3" s="333"/>
      <c r="AG3" s="333"/>
      <c r="AH3" s="333"/>
      <c r="AI3" s="333"/>
      <c r="AJ3" s="333"/>
      <c r="AK3" s="333"/>
      <c r="AL3" s="333"/>
      <c r="AM3" s="333"/>
      <c r="AN3" s="333"/>
      <c r="AO3" s="333"/>
      <c r="AP3" s="333"/>
      <c r="AQ3" s="333"/>
      <c r="AR3" s="311"/>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10"/>
      <c r="DB3" s="310"/>
      <c r="DC3" s="310"/>
    </row>
    <row r="4" spans="1:107" s="151" customFormat="1" ht="15" customHeight="1" thickBot="1" x14ac:dyDescent="0.3">
      <c r="A4" s="157"/>
      <c r="B4" s="345"/>
      <c r="C4" s="355"/>
      <c r="D4" s="355"/>
      <c r="E4" s="346"/>
      <c r="F4" s="157"/>
      <c r="G4" s="339"/>
      <c r="H4" s="375"/>
      <c r="I4" s="350" t="s">
        <v>134</v>
      </c>
      <c r="J4" s="334"/>
      <c r="K4" s="334"/>
      <c r="L4" s="334"/>
      <c r="M4" s="335"/>
      <c r="N4" s="335"/>
      <c r="O4" s="335"/>
      <c r="P4" s="335"/>
      <c r="Q4" s="374"/>
      <c r="R4" s="343"/>
      <c r="S4" s="311"/>
      <c r="T4" s="311"/>
      <c r="U4" s="311"/>
      <c r="V4" s="311"/>
      <c r="W4" s="311"/>
      <c r="X4" s="333"/>
      <c r="Y4" s="333"/>
      <c r="Z4" s="333"/>
      <c r="AA4" s="333"/>
      <c r="AB4" s="333"/>
      <c r="AC4" s="333"/>
      <c r="AD4" s="333"/>
      <c r="AE4" s="333"/>
      <c r="AF4" s="333"/>
      <c r="AG4" s="333"/>
      <c r="AH4" s="333"/>
      <c r="AI4" s="333"/>
      <c r="AJ4" s="333"/>
      <c r="AK4" s="333"/>
      <c r="AL4" s="333"/>
      <c r="AM4" s="333"/>
      <c r="AN4" s="333"/>
      <c r="AO4" s="333"/>
      <c r="AP4" s="333"/>
      <c r="AQ4" s="333"/>
      <c r="AR4" s="311"/>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10"/>
      <c r="DB4" s="310"/>
      <c r="DC4" s="310"/>
    </row>
    <row r="5" spans="1:107" s="151" customFormat="1" ht="15" customHeight="1" thickBot="1" x14ac:dyDescent="0.3">
      <c r="A5" s="157"/>
      <c r="B5" s="345"/>
      <c r="C5" s="332"/>
      <c r="D5" s="332" t="s">
        <v>133</v>
      </c>
      <c r="E5" s="346"/>
      <c r="F5" s="157"/>
      <c r="G5" s="339"/>
      <c r="H5" s="375"/>
      <c r="I5" s="452" t="s">
        <v>159</v>
      </c>
      <c r="J5" s="333"/>
      <c r="K5" s="333"/>
      <c r="L5" s="333"/>
      <c r="M5" s="487"/>
      <c r="N5" s="488"/>
      <c r="O5" s="488"/>
      <c r="P5" s="489"/>
      <c r="Q5" s="374"/>
      <c r="R5" s="34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10"/>
      <c r="DB5" s="310"/>
      <c r="DC5" s="310"/>
    </row>
    <row r="6" spans="1:107" s="151" customFormat="1" ht="15" customHeight="1" thickBot="1" x14ac:dyDescent="0.3">
      <c r="A6" s="157"/>
      <c r="B6" s="345"/>
      <c r="C6" s="332"/>
      <c r="D6" s="332" t="s">
        <v>294</v>
      </c>
      <c r="E6" s="346"/>
      <c r="F6" s="157"/>
      <c r="G6" s="339"/>
      <c r="H6" s="375"/>
      <c r="I6" s="452" t="s">
        <v>160</v>
      </c>
      <c r="J6" s="333"/>
      <c r="K6" s="333"/>
      <c r="L6" s="333"/>
      <c r="M6" s="490"/>
      <c r="N6" s="491"/>
      <c r="O6" s="491"/>
      <c r="P6" s="492"/>
      <c r="Q6" s="374"/>
      <c r="R6" s="34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10"/>
      <c r="DB6" s="310"/>
      <c r="DC6" s="310"/>
    </row>
    <row r="7" spans="1:107" s="151" customFormat="1" ht="15" customHeight="1" thickBot="1" x14ac:dyDescent="0.3">
      <c r="A7" s="157"/>
      <c r="B7" s="345"/>
      <c r="C7" s="332"/>
      <c r="D7" s="332" t="s">
        <v>295</v>
      </c>
      <c r="E7" s="346"/>
      <c r="F7" s="157"/>
      <c r="G7" s="339"/>
      <c r="H7" s="375"/>
      <c r="I7" s="452" t="s">
        <v>161</v>
      </c>
      <c r="J7" s="333"/>
      <c r="K7" s="333"/>
      <c r="L7" s="333"/>
      <c r="M7" s="487"/>
      <c r="N7" s="488"/>
      <c r="O7" s="488"/>
      <c r="P7" s="489"/>
      <c r="Q7" s="374"/>
      <c r="R7" s="34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10"/>
      <c r="DB7" s="310"/>
      <c r="DC7" s="310"/>
    </row>
    <row r="8" spans="1:107" s="151" customFormat="1" ht="15" customHeight="1" x14ac:dyDescent="0.25">
      <c r="A8" s="157"/>
      <c r="B8" s="345"/>
      <c r="C8" s="331"/>
      <c r="D8" s="331" t="s">
        <v>154</v>
      </c>
      <c r="E8" s="346"/>
      <c r="F8" s="157"/>
      <c r="G8" s="339"/>
      <c r="H8" s="375"/>
      <c r="I8" s="333"/>
      <c r="J8" s="333"/>
      <c r="K8" s="333"/>
      <c r="L8" s="333"/>
      <c r="M8" s="333"/>
      <c r="N8" s="333"/>
      <c r="O8" s="333"/>
      <c r="P8" s="333"/>
      <c r="Q8" s="374"/>
      <c r="R8" s="34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3"/>
      <c r="CM8" s="333"/>
      <c r="CN8" s="333"/>
      <c r="CO8" s="333"/>
      <c r="CP8" s="333"/>
      <c r="CQ8" s="333"/>
      <c r="CR8" s="333"/>
      <c r="CS8" s="333"/>
      <c r="CT8" s="333"/>
      <c r="CU8" s="333"/>
      <c r="CV8" s="333"/>
      <c r="CW8" s="333"/>
      <c r="CX8" s="333"/>
      <c r="CY8" s="333"/>
      <c r="CZ8" s="333"/>
      <c r="DA8" s="310"/>
      <c r="DB8" s="310"/>
      <c r="DC8" s="310"/>
    </row>
    <row r="9" spans="1:107" s="308" customFormat="1" ht="15" customHeight="1" thickBot="1" x14ac:dyDescent="0.3">
      <c r="A9" s="310"/>
      <c r="B9" s="345"/>
      <c r="C9" s="331"/>
      <c r="D9" s="331" t="s">
        <v>153</v>
      </c>
      <c r="E9" s="346"/>
      <c r="F9" s="310"/>
      <c r="G9" s="339"/>
      <c r="H9" s="375"/>
      <c r="I9" s="333"/>
      <c r="J9" s="333"/>
      <c r="K9" s="333"/>
      <c r="L9" s="333"/>
      <c r="M9" s="372" t="s">
        <v>224</v>
      </c>
      <c r="N9" s="372" t="s">
        <v>223</v>
      </c>
      <c r="O9" s="372" t="s">
        <v>222</v>
      </c>
      <c r="P9" s="372" t="s">
        <v>221</v>
      </c>
      <c r="Q9" s="374"/>
      <c r="R9" s="34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c r="CV9" s="333"/>
      <c r="CW9" s="333"/>
      <c r="CX9" s="333"/>
      <c r="CY9" s="333"/>
      <c r="CZ9" s="333"/>
      <c r="DA9" s="310"/>
      <c r="DB9" s="310"/>
      <c r="DC9" s="310"/>
    </row>
    <row r="10" spans="1:107" s="308" customFormat="1" ht="15" customHeight="1" thickBot="1" x14ac:dyDescent="0.3">
      <c r="A10" s="310"/>
      <c r="B10" s="345"/>
      <c r="C10" s="331"/>
      <c r="D10" s="330"/>
      <c r="E10" s="346"/>
      <c r="F10" s="310"/>
      <c r="G10" s="339"/>
      <c r="H10" s="375"/>
      <c r="I10" s="452" t="s">
        <v>229</v>
      </c>
      <c r="J10" s="333"/>
      <c r="K10" s="333"/>
      <c r="L10" s="333"/>
      <c r="M10" s="381"/>
      <c r="N10" s="382"/>
      <c r="O10" s="383"/>
      <c r="P10" s="384"/>
      <c r="Q10" s="374"/>
      <c r="R10" s="34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333"/>
      <c r="CZ10" s="333"/>
      <c r="DA10" s="310"/>
      <c r="DB10" s="310"/>
      <c r="DC10" s="310"/>
    </row>
    <row r="11" spans="1:107" s="151" customFormat="1" ht="15" customHeight="1" thickBot="1" x14ac:dyDescent="0.3">
      <c r="A11" s="157"/>
      <c r="B11" s="345"/>
      <c r="C11" s="331"/>
      <c r="D11" s="331" t="s">
        <v>155</v>
      </c>
      <c r="E11" s="346"/>
      <c r="F11" s="157"/>
      <c r="G11" s="339"/>
      <c r="H11" s="375"/>
      <c r="I11" s="452" t="s">
        <v>228</v>
      </c>
      <c r="J11" s="333"/>
      <c r="K11" s="333"/>
      <c r="L11" s="333"/>
      <c r="M11" s="381"/>
      <c r="N11" s="382"/>
      <c r="O11" s="383"/>
      <c r="P11" s="384"/>
      <c r="Q11" s="374"/>
      <c r="R11" s="34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333"/>
      <c r="CZ11" s="333"/>
      <c r="DA11" s="310"/>
      <c r="DB11" s="310"/>
      <c r="DC11" s="310"/>
    </row>
    <row r="12" spans="1:107" s="151" customFormat="1" ht="15" customHeight="1" thickBot="1" x14ac:dyDescent="0.3">
      <c r="A12" s="157"/>
      <c r="B12" s="345"/>
      <c r="C12" s="331"/>
      <c r="D12" s="331" t="s">
        <v>156</v>
      </c>
      <c r="E12" s="346"/>
      <c r="F12" s="157"/>
      <c r="G12" s="339"/>
      <c r="H12" s="375"/>
      <c r="I12" s="452" t="s">
        <v>162</v>
      </c>
      <c r="J12" s="333"/>
      <c r="K12" s="453"/>
      <c r="L12" s="333"/>
      <c r="M12" s="385"/>
      <c r="N12" s="386"/>
      <c r="O12" s="387"/>
      <c r="P12" s="388"/>
      <c r="Q12" s="374"/>
      <c r="R12" s="34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333"/>
      <c r="CZ12" s="333"/>
      <c r="DA12" s="310"/>
      <c r="DB12" s="310"/>
      <c r="DC12" s="310"/>
    </row>
    <row r="13" spans="1:107" s="151" customFormat="1" ht="15" customHeight="1" x14ac:dyDescent="0.25">
      <c r="A13" s="157"/>
      <c r="B13" s="345"/>
      <c r="C13" s="331"/>
      <c r="D13" s="331"/>
      <c r="E13" s="346"/>
      <c r="F13" s="157"/>
      <c r="G13" s="339"/>
      <c r="H13" s="389"/>
      <c r="I13" s="390"/>
      <c r="J13" s="344"/>
      <c r="K13" s="454"/>
      <c r="L13" s="336"/>
      <c r="M13" s="336"/>
      <c r="N13" s="336"/>
      <c r="O13" s="336"/>
      <c r="P13" s="454"/>
      <c r="Q13" s="461"/>
      <c r="R13" s="34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333"/>
      <c r="CZ13" s="333"/>
      <c r="DA13" s="310"/>
      <c r="DB13" s="310"/>
      <c r="DC13" s="310"/>
    </row>
    <row r="14" spans="1:107" s="151" customFormat="1" ht="15" customHeight="1" x14ac:dyDescent="0.25">
      <c r="A14" s="157"/>
      <c r="B14" s="345"/>
      <c r="C14" s="331"/>
      <c r="D14" s="331" t="s">
        <v>158</v>
      </c>
      <c r="E14" s="346"/>
      <c r="F14" s="157"/>
      <c r="G14" s="340"/>
      <c r="H14" s="336"/>
      <c r="I14" s="455"/>
      <c r="J14" s="344"/>
      <c r="K14" s="454"/>
      <c r="L14" s="336"/>
      <c r="M14" s="336"/>
      <c r="N14" s="336"/>
      <c r="O14" s="336"/>
      <c r="P14" s="454"/>
      <c r="Q14" s="454"/>
      <c r="R14" s="34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CU14" s="333"/>
      <c r="CV14" s="333"/>
      <c r="CW14" s="333"/>
      <c r="CX14" s="333"/>
      <c r="CY14" s="333"/>
      <c r="CZ14" s="333"/>
      <c r="DA14" s="310"/>
      <c r="DB14" s="310"/>
      <c r="DC14" s="310"/>
    </row>
    <row r="15" spans="1:107" s="152" customFormat="1" ht="15" customHeight="1" x14ac:dyDescent="0.25">
      <c r="A15" s="158"/>
      <c r="B15" s="345"/>
      <c r="C15" s="331"/>
      <c r="D15" s="331" t="s">
        <v>157</v>
      </c>
      <c r="E15" s="346"/>
      <c r="F15" s="158"/>
      <c r="G15" s="339"/>
      <c r="H15" s="297"/>
      <c r="I15" s="456"/>
      <c r="J15" s="457"/>
      <c r="K15" s="352"/>
      <c r="L15" s="352"/>
      <c r="M15" s="352"/>
      <c r="N15" s="352"/>
      <c r="O15" s="352"/>
      <c r="P15" s="352"/>
      <c r="Q15" s="373"/>
      <c r="R15" s="34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33"/>
      <c r="CR15" s="333"/>
      <c r="CS15" s="333"/>
      <c r="CT15" s="333"/>
      <c r="CU15" s="333"/>
      <c r="CV15" s="333"/>
      <c r="CW15" s="333"/>
      <c r="CX15" s="333"/>
      <c r="CY15" s="333"/>
      <c r="CZ15" s="333"/>
      <c r="DA15" s="158"/>
      <c r="DB15" s="158"/>
      <c r="DC15" s="158"/>
    </row>
    <row r="16" spans="1:107" s="152" customFormat="1" ht="15" customHeight="1" thickBot="1" x14ac:dyDescent="0.3">
      <c r="A16" s="158"/>
      <c r="B16" s="345"/>
      <c r="C16" s="331"/>
      <c r="D16" s="331"/>
      <c r="E16" s="346"/>
      <c r="F16" s="158"/>
      <c r="G16" s="339"/>
      <c r="H16" s="375"/>
      <c r="I16" s="351" t="s">
        <v>167</v>
      </c>
      <c r="J16" s="354"/>
      <c r="K16" s="334"/>
      <c r="L16" s="334"/>
      <c r="M16" s="335"/>
      <c r="N16" s="335"/>
      <c r="O16" s="335"/>
      <c r="P16" s="335"/>
      <c r="Q16" s="374"/>
      <c r="R16" s="34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c r="CX16" s="333"/>
      <c r="CY16" s="333"/>
      <c r="CZ16" s="333"/>
      <c r="DA16" s="158"/>
      <c r="DB16" s="158"/>
      <c r="DC16" s="158"/>
    </row>
    <row r="17" spans="1:107" s="151" customFormat="1" ht="15" customHeight="1" thickBot="1" x14ac:dyDescent="0.3">
      <c r="A17" s="157"/>
      <c r="B17" s="345"/>
      <c r="C17" s="331"/>
      <c r="D17" s="331"/>
      <c r="E17" s="346"/>
      <c r="F17" s="157"/>
      <c r="G17" s="339"/>
      <c r="H17" s="375"/>
      <c r="I17" s="458" t="s">
        <v>163</v>
      </c>
      <c r="J17" s="333"/>
      <c r="K17" s="212"/>
      <c r="L17" s="333"/>
      <c r="M17" s="484"/>
      <c r="N17" s="485"/>
      <c r="O17" s="485"/>
      <c r="P17" s="486"/>
      <c r="Q17" s="374"/>
      <c r="R17" s="34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c r="CX17" s="333"/>
      <c r="CY17" s="333"/>
      <c r="CZ17" s="333"/>
      <c r="DA17" s="310"/>
      <c r="DB17" s="310"/>
      <c r="DC17" s="310"/>
    </row>
    <row r="18" spans="1:107" s="151" customFormat="1" ht="15" customHeight="1" thickBot="1" x14ac:dyDescent="0.3">
      <c r="A18" s="157"/>
      <c r="B18" s="345"/>
      <c r="C18" s="331"/>
      <c r="D18" s="330"/>
      <c r="E18" s="346"/>
      <c r="F18" s="157"/>
      <c r="G18" s="339"/>
      <c r="H18" s="375"/>
      <c r="I18" s="458" t="s">
        <v>164</v>
      </c>
      <c r="J18" s="333"/>
      <c r="K18" s="212"/>
      <c r="L18" s="333"/>
      <c r="M18" s="484"/>
      <c r="N18" s="485"/>
      <c r="O18" s="485"/>
      <c r="P18" s="486"/>
      <c r="Q18" s="374"/>
      <c r="R18" s="34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c r="CU18" s="333"/>
      <c r="CV18" s="333"/>
      <c r="CW18" s="333"/>
      <c r="CX18" s="333"/>
      <c r="CY18" s="333"/>
      <c r="CZ18" s="333"/>
      <c r="DA18" s="310"/>
      <c r="DB18" s="310"/>
      <c r="DC18" s="310"/>
    </row>
    <row r="19" spans="1:107" s="151" customFormat="1" ht="15" customHeight="1" thickBot="1" x14ac:dyDescent="0.3">
      <c r="A19" s="157"/>
      <c r="B19" s="345"/>
      <c r="C19" s="331"/>
      <c r="D19" s="330"/>
      <c r="E19" s="346"/>
      <c r="F19" s="157"/>
      <c r="G19" s="339"/>
      <c r="H19" s="375"/>
      <c r="I19" s="458" t="s">
        <v>165</v>
      </c>
      <c r="J19" s="333"/>
      <c r="K19" s="212"/>
      <c r="L19" s="333"/>
      <c r="M19" s="484"/>
      <c r="N19" s="485"/>
      <c r="O19" s="485"/>
      <c r="P19" s="486"/>
      <c r="Q19" s="374"/>
      <c r="R19" s="34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10"/>
      <c r="DB19" s="310"/>
      <c r="DC19" s="310"/>
    </row>
    <row r="20" spans="1:107" s="151" customFormat="1" ht="15" customHeight="1" thickBot="1" x14ac:dyDescent="0.3">
      <c r="A20" s="157"/>
      <c r="B20" s="345"/>
      <c r="C20" s="330"/>
      <c r="D20" s="330"/>
      <c r="E20" s="346"/>
      <c r="F20" s="157"/>
      <c r="G20" s="339"/>
      <c r="H20" s="375"/>
      <c r="I20" s="458" t="s">
        <v>166</v>
      </c>
      <c r="J20" s="333"/>
      <c r="K20" s="212"/>
      <c r="L20" s="333"/>
      <c r="M20" s="484"/>
      <c r="N20" s="485"/>
      <c r="O20" s="485"/>
      <c r="P20" s="486"/>
      <c r="Q20" s="374"/>
      <c r="R20" s="34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10"/>
      <c r="DB20" s="310"/>
      <c r="DC20" s="310"/>
    </row>
    <row r="21" spans="1:107" s="151" customFormat="1" ht="15" customHeight="1" thickBot="1" x14ac:dyDescent="0.3">
      <c r="A21" s="157"/>
      <c r="B21" s="345"/>
      <c r="C21" s="330"/>
      <c r="D21" s="330"/>
      <c r="E21" s="346"/>
      <c r="F21" s="157"/>
      <c r="G21" s="339"/>
      <c r="H21" s="375"/>
      <c r="I21" s="458" t="s">
        <v>233</v>
      </c>
      <c r="J21" s="333"/>
      <c r="K21" s="212"/>
      <c r="L21" s="333"/>
      <c r="M21" s="484"/>
      <c r="N21" s="485"/>
      <c r="O21" s="485"/>
      <c r="P21" s="486"/>
      <c r="Q21" s="374"/>
      <c r="R21" s="34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10"/>
      <c r="DB21" s="310"/>
      <c r="DC21" s="310"/>
    </row>
    <row r="22" spans="1:107" s="151" customFormat="1" ht="15" customHeight="1" x14ac:dyDescent="0.25">
      <c r="A22" s="157"/>
      <c r="B22" s="345"/>
      <c r="C22" s="330"/>
      <c r="D22" s="330"/>
      <c r="E22" s="346"/>
      <c r="F22" s="157"/>
      <c r="G22" s="339"/>
      <c r="H22" s="376"/>
      <c r="I22" s="459"/>
      <c r="J22" s="377"/>
      <c r="K22" s="460"/>
      <c r="L22" s="336"/>
      <c r="M22" s="336"/>
      <c r="N22" s="336"/>
      <c r="O22" s="336"/>
      <c r="P22" s="460"/>
      <c r="Q22" s="461"/>
      <c r="R22" s="34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10"/>
      <c r="DB22" s="310"/>
      <c r="DC22" s="310"/>
    </row>
    <row r="23" spans="1:107" s="151" customFormat="1" ht="27" customHeight="1" thickBot="1" x14ac:dyDescent="0.3">
      <c r="A23" s="157"/>
      <c r="B23" s="347"/>
      <c r="C23" s="348"/>
      <c r="D23" s="348"/>
      <c r="E23" s="349"/>
      <c r="F23" s="157"/>
      <c r="G23" s="341"/>
      <c r="H23" s="463" t="s">
        <v>296</v>
      </c>
      <c r="I23" s="462"/>
      <c r="J23" s="462"/>
      <c r="K23" s="462"/>
      <c r="L23" s="462"/>
      <c r="M23" s="462"/>
      <c r="N23" s="462"/>
      <c r="O23" s="462"/>
      <c r="P23" s="462"/>
      <c r="Q23" s="462"/>
      <c r="R23" s="182"/>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10"/>
      <c r="DB23" s="310"/>
      <c r="DC23" s="310"/>
    </row>
    <row r="24" spans="1:107" s="151" customFormat="1" ht="15" customHeight="1" thickBot="1" x14ac:dyDescent="0.3">
      <c r="A24" s="157"/>
      <c r="B24" s="158"/>
      <c r="C24" s="158"/>
      <c r="D24" s="185"/>
      <c r="E24" s="186"/>
      <c r="F24" s="184"/>
      <c r="G24" s="158"/>
      <c r="H24" s="157"/>
      <c r="I24" s="183"/>
      <c r="J24" s="157"/>
      <c r="K24" s="157"/>
      <c r="L24" s="158"/>
      <c r="M24" s="157"/>
      <c r="N24" s="157"/>
      <c r="O24" s="157"/>
      <c r="P24" s="157"/>
      <c r="Q24" s="157"/>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c r="DA24" s="310"/>
      <c r="DB24" s="310"/>
      <c r="DC24" s="310"/>
    </row>
    <row r="25" spans="1:107" s="151" customFormat="1" ht="15" customHeight="1" x14ac:dyDescent="0.25">
      <c r="A25" s="157"/>
      <c r="B25" s="169"/>
      <c r="C25" s="170"/>
      <c r="D25" s="464"/>
      <c r="E25" s="171"/>
      <c r="F25" s="465"/>
      <c r="G25" s="338"/>
      <c r="H25" s="338"/>
      <c r="I25" s="465"/>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c r="BN25" s="338"/>
      <c r="BO25" s="338"/>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8"/>
      <c r="CY25" s="338"/>
      <c r="CZ25" s="338"/>
      <c r="DA25" s="338"/>
      <c r="DB25" s="342"/>
      <c r="DC25" s="310"/>
    </row>
    <row r="26" spans="1:107" x14ac:dyDescent="0.25">
      <c r="A26" s="157"/>
      <c r="B26" s="172"/>
      <c r="C26" s="159"/>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196"/>
      <c r="DB26" s="343"/>
      <c r="DC26" s="310"/>
    </row>
    <row r="27" spans="1:107" ht="15" customHeight="1" x14ac:dyDescent="0.25">
      <c r="A27" s="157"/>
      <c r="B27" s="172"/>
      <c r="C27" s="159"/>
      <c r="D27" s="206" t="s">
        <v>137</v>
      </c>
      <c r="E27" s="161"/>
      <c r="F27" s="161"/>
      <c r="G27" s="161"/>
      <c r="H27" s="161"/>
      <c r="I27" s="164"/>
      <c r="J27" s="161"/>
      <c r="K27" s="161"/>
      <c r="L27" s="161"/>
      <c r="M27" s="161"/>
      <c r="N27" s="161"/>
      <c r="O27" s="161"/>
      <c r="P27" s="161"/>
      <c r="Q27" s="161"/>
      <c r="R27" s="313"/>
      <c r="S27" s="313"/>
      <c r="T27" s="313"/>
      <c r="U27" s="313"/>
      <c r="V27" s="313"/>
      <c r="W27" s="313"/>
      <c r="X27" s="334"/>
      <c r="Y27" s="334"/>
      <c r="Z27" s="334"/>
      <c r="AA27" s="334"/>
      <c r="AB27" s="334"/>
      <c r="AC27" s="334"/>
      <c r="AD27" s="334"/>
      <c r="AE27" s="334"/>
      <c r="AF27" s="334"/>
      <c r="AG27" s="334"/>
      <c r="AH27" s="334"/>
      <c r="AI27" s="334"/>
      <c r="AJ27" s="334"/>
      <c r="AK27" s="334"/>
      <c r="AL27" s="334"/>
      <c r="AM27" s="334"/>
      <c r="AN27" s="334"/>
      <c r="AO27" s="334"/>
      <c r="AP27" s="334"/>
      <c r="AQ27" s="334"/>
      <c r="AR27" s="313"/>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197"/>
      <c r="DB27" s="343"/>
      <c r="DC27" s="310"/>
    </row>
    <row r="28" spans="1:107" ht="16.5" thickBot="1" x14ac:dyDescent="0.3">
      <c r="A28" s="157"/>
      <c r="B28" s="172"/>
      <c r="C28" s="190"/>
      <c r="D28" s="207" t="s">
        <v>89</v>
      </c>
      <c r="E28" s="208">
        <f>FirstYear</f>
        <v>0</v>
      </c>
      <c r="F28" s="208">
        <f t="shared" ref="F28:N28" si="0">E28+1</f>
        <v>1</v>
      </c>
      <c r="G28" s="208">
        <f t="shared" si="0"/>
        <v>2</v>
      </c>
      <c r="H28" s="208">
        <f t="shared" si="0"/>
        <v>3</v>
      </c>
      <c r="I28" s="208">
        <f>H28+1</f>
        <v>4</v>
      </c>
      <c r="J28" s="208">
        <f t="shared" si="0"/>
        <v>5</v>
      </c>
      <c r="K28" s="208">
        <f t="shared" si="0"/>
        <v>6</v>
      </c>
      <c r="L28" s="208">
        <f t="shared" si="0"/>
        <v>7</v>
      </c>
      <c r="M28" s="208">
        <f t="shared" si="0"/>
        <v>8</v>
      </c>
      <c r="N28" s="319">
        <f t="shared" si="0"/>
        <v>9</v>
      </c>
      <c r="O28" s="319">
        <f t="shared" ref="O28" si="1">N28+1</f>
        <v>10</v>
      </c>
      <c r="P28" s="319">
        <f>O28+1</f>
        <v>11</v>
      </c>
      <c r="Q28" s="319">
        <f t="shared" ref="Q28" si="2">P28+1</f>
        <v>12</v>
      </c>
      <c r="R28" s="319">
        <f t="shared" ref="R28" si="3">Q28+1</f>
        <v>13</v>
      </c>
      <c r="S28" s="319">
        <f t="shared" ref="S28" si="4">R28+1</f>
        <v>14</v>
      </c>
      <c r="T28" s="319">
        <f t="shared" ref="T28" si="5">S28+1</f>
        <v>15</v>
      </c>
      <c r="U28" s="319">
        <f t="shared" ref="U28" si="6">T28+1</f>
        <v>16</v>
      </c>
      <c r="V28" s="319">
        <f t="shared" ref="V28" si="7">U28+1</f>
        <v>17</v>
      </c>
      <c r="W28" s="319">
        <f t="shared" ref="W28" si="8">V28+1</f>
        <v>18</v>
      </c>
      <c r="X28" s="319">
        <f t="shared" ref="X28" si="9">W28+1</f>
        <v>19</v>
      </c>
      <c r="Y28" s="319">
        <f t="shared" ref="Y28" si="10">X28+1</f>
        <v>20</v>
      </c>
      <c r="Z28" s="319">
        <f t="shared" ref="Z28" si="11">Y28+1</f>
        <v>21</v>
      </c>
      <c r="AA28" s="319">
        <f t="shared" ref="AA28" si="12">Z28+1</f>
        <v>22</v>
      </c>
      <c r="AB28" s="319">
        <f t="shared" ref="AB28" si="13">AA28+1</f>
        <v>23</v>
      </c>
      <c r="AC28" s="319">
        <f t="shared" ref="AC28" si="14">AB28+1</f>
        <v>24</v>
      </c>
      <c r="AD28" s="319">
        <f t="shared" ref="AD28" si="15">AC28+1</f>
        <v>25</v>
      </c>
      <c r="AE28" s="319">
        <f t="shared" ref="AE28" si="16">AD28+1</f>
        <v>26</v>
      </c>
      <c r="AF28" s="319">
        <f t="shared" ref="AF28" si="17">AE28+1</f>
        <v>27</v>
      </c>
      <c r="AG28" s="319">
        <f t="shared" ref="AG28" si="18">AF28+1</f>
        <v>28</v>
      </c>
      <c r="AH28" s="319">
        <f t="shared" ref="AH28" si="19">AG28+1</f>
        <v>29</v>
      </c>
      <c r="AI28" s="319">
        <f t="shared" ref="AI28" si="20">AH28+1</f>
        <v>30</v>
      </c>
      <c r="AJ28" s="319">
        <f t="shared" ref="AJ28" si="21">AI28+1</f>
        <v>31</v>
      </c>
      <c r="AK28" s="319">
        <f t="shared" ref="AK28" si="22">AJ28+1</f>
        <v>32</v>
      </c>
      <c r="AL28" s="319">
        <f t="shared" ref="AL28" si="23">AK28+1</f>
        <v>33</v>
      </c>
      <c r="AM28" s="319">
        <f t="shared" ref="AM28" si="24">AL28+1</f>
        <v>34</v>
      </c>
      <c r="AN28" s="319">
        <f t="shared" ref="AN28" si="25">AM28+1</f>
        <v>35</v>
      </c>
      <c r="AO28" s="319">
        <f t="shared" ref="AO28" si="26">AN28+1</f>
        <v>36</v>
      </c>
      <c r="AP28" s="319">
        <f t="shared" ref="AP28" si="27">AO28+1</f>
        <v>37</v>
      </c>
      <c r="AQ28" s="319">
        <f t="shared" ref="AQ28" si="28">AP28+1</f>
        <v>38</v>
      </c>
      <c r="AR28" s="319">
        <f t="shared" ref="AR28" si="29">AQ28+1</f>
        <v>39</v>
      </c>
      <c r="AS28" s="319">
        <f t="shared" ref="AS28" si="30">AR28+1</f>
        <v>40</v>
      </c>
      <c r="AT28" s="319">
        <f t="shared" ref="AT28" si="31">AS28+1</f>
        <v>41</v>
      </c>
      <c r="AU28" s="319">
        <f t="shared" ref="AU28" si="32">AT28+1</f>
        <v>42</v>
      </c>
      <c r="AV28" s="319">
        <f t="shared" ref="AV28" si="33">AU28+1</f>
        <v>43</v>
      </c>
      <c r="AW28" s="319">
        <f t="shared" ref="AW28" si="34">AV28+1</f>
        <v>44</v>
      </c>
      <c r="AX28" s="319">
        <f t="shared" ref="AX28" si="35">AW28+1</f>
        <v>45</v>
      </c>
      <c r="AY28" s="319">
        <f t="shared" ref="AY28" si="36">AX28+1</f>
        <v>46</v>
      </c>
      <c r="AZ28" s="319">
        <f t="shared" ref="AZ28" si="37">AY28+1</f>
        <v>47</v>
      </c>
      <c r="BA28" s="319">
        <f t="shared" ref="BA28" si="38">AZ28+1</f>
        <v>48</v>
      </c>
      <c r="BB28" s="319">
        <f t="shared" ref="BB28" si="39">BA28+1</f>
        <v>49</v>
      </c>
      <c r="BC28" s="319">
        <f t="shared" ref="BC28" si="40">BB28+1</f>
        <v>50</v>
      </c>
      <c r="BD28" s="319">
        <f t="shared" ref="BD28" si="41">BC28+1</f>
        <v>51</v>
      </c>
      <c r="BE28" s="319">
        <f t="shared" ref="BE28" si="42">BD28+1</f>
        <v>52</v>
      </c>
      <c r="BF28" s="319">
        <f t="shared" ref="BF28" si="43">BE28+1</f>
        <v>53</v>
      </c>
      <c r="BG28" s="319">
        <f t="shared" ref="BG28" si="44">BF28+1</f>
        <v>54</v>
      </c>
      <c r="BH28" s="319">
        <f t="shared" ref="BH28" si="45">BG28+1</f>
        <v>55</v>
      </c>
      <c r="BI28" s="319">
        <f t="shared" ref="BI28" si="46">BH28+1</f>
        <v>56</v>
      </c>
      <c r="BJ28" s="319">
        <f t="shared" ref="BJ28" si="47">BI28+1</f>
        <v>57</v>
      </c>
      <c r="BK28" s="319">
        <f t="shared" ref="BK28" si="48">BJ28+1</f>
        <v>58</v>
      </c>
      <c r="BL28" s="319">
        <f t="shared" ref="BL28" si="49">BK28+1</f>
        <v>59</v>
      </c>
      <c r="BM28" s="319">
        <f t="shared" ref="BM28" si="50">BL28+1</f>
        <v>60</v>
      </c>
      <c r="BN28" s="319">
        <f t="shared" ref="BN28" si="51">BM28+1</f>
        <v>61</v>
      </c>
      <c r="BO28" s="319">
        <f t="shared" ref="BO28" si="52">BN28+1</f>
        <v>62</v>
      </c>
      <c r="BP28" s="319">
        <f t="shared" ref="BP28" si="53">BO28+1</f>
        <v>63</v>
      </c>
      <c r="BQ28" s="319">
        <f t="shared" ref="BQ28" si="54">BP28+1</f>
        <v>64</v>
      </c>
      <c r="BR28" s="319">
        <f t="shared" ref="BR28" si="55">BQ28+1</f>
        <v>65</v>
      </c>
      <c r="BS28" s="319">
        <f t="shared" ref="BS28" si="56">BR28+1</f>
        <v>66</v>
      </c>
      <c r="BT28" s="319">
        <f t="shared" ref="BT28" si="57">BS28+1</f>
        <v>67</v>
      </c>
      <c r="BU28" s="319">
        <f t="shared" ref="BU28" si="58">BT28+1</f>
        <v>68</v>
      </c>
      <c r="BV28" s="319">
        <f t="shared" ref="BV28" si="59">BU28+1</f>
        <v>69</v>
      </c>
      <c r="BW28" s="319">
        <f t="shared" ref="BW28" si="60">BV28+1</f>
        <v>70</v>
      </c>
      <c r="BX28" s="319">
        <f t="shared" ref="BX28" si="61">BW28+1</f>
        <v>71</v>
      </c>
      <c r="BY28" s="319">
        <f t="shared" ref="BY28" si="62">BX28+1</f>
        <v>72</v>
      </c>
      <c r="BZ28" s="319">
        <f t="shared" ref="BZ28" si="63">BY28+1</f>
        <v>73</v>
      </c>
      <c r="CA28" s="319">
        <f t="shared" ref="CA28" si="64">BZ28+1</f>
        <v>74</v>
      </c>
      <c r="CB28" s="319">
        <f t="shared" ref="CB28" si="65">CA28+1</f>
        <v>75</v>
      </c>
      <c r="CC28" s="319">
        <f t="shared" ref="CC28" si="66">CB28+1</f>
        <v>76</v>
      </c>
      <c r="CD28" s="319">
        <f t="shared" ref="CD28" si="67">CC28+1</f>
        <v>77</v>
      </c>
      <c r="CE28" s="319">
        <f t="shared" ref="CE28" si="68">CD28+1</f>
        <v>78</v>
      </c>
      <c r="CF28" s="319">
        <f t="shared" ref="CF28" si="69">CE28+1</f>
        <v>79</v>
      </c>
      <c r="CG28" s="319">
        <f t="shared" ref="CG28" si="70">CF28+1</f>
        <v>80</v>
      </c>
      <c r="CH28" s="319">
        <f t="shared" ref="CH28" si="71">CG28+1</f>
        <v>81</v>
      </c>
      <c r="CI28" s="319">
        <f t="shared" ref="CI28" si="72">CH28+1</f>
        <v>82</v>
      </c>
      <c r="CJ28" s="319">
        <f t="shared" ref="CJ28" si="73">CI28+1</f>
        <v>83</v>
      </c>
      <c r="CK28" s="319">
        <f t="shared" ref="CK28" si="74">CJ28+1</f>
        <v>84</v>
      </c>
      <c r="CL28" s="319">
        <f t="shared" ref="CL28" si="75">CK28+1</f>
        <v>85</v>
      </c>
      <c r="CM28" s="319">
        <f t="shared" ref="CM28" si="76">CL28+1</f>
        <v>86</v>
      </c>
      <c r="CN28" s="319">
        <f t="shared" ref="CN28" si="77">CM28+1</f>
        <v>87</v>
      </c>
      <c r="CO28" s="319">
        <f t="shared" ref="CO28" si="78">CN28+1</f>
        <v>88</v>
      </c>
      <c r="CP28" s="319">
        <f t="shared" ref="CP28" si="79">CO28+1</f>
        <v>89</v>
      </c>
      <c r="CQ28" s="319">
        <f t="shared" ref="CQ28" si="80">CP28+1</f>
        <v>90</v>
      </c>
      <c r="CR28" s="319">
        <f t="shared" ref="CR28" si="81">CQ28+1</f>
        <v>91</v>
      </c>
      <c r="CS28" s="319">
        <f t="shared" ref="CS28" si="82">CR28+1</f>
        <v>92</v>
      </c>
      <c r="CT28" s="319">
        <f t="shared" ref="CT28" si="83">CS28+1</f>
        <v>93</v>
      </c>
      <c r="CU28" s="319">
        <f t="shared" ref="CU28" si="84">CT28+1</f>
        <v>94</v>
      </c>
      <c r="CV28" s="319">
        <f t="shared" ref="CV28" si="85">CU28+1</f>
        <v>95</v>
      </c>
      <c r="CW28" s="319">
        <f t="shared" ref="CW28" si="86">CV28+1</f>
        <v>96</v>
      </c>
      <c r="CX28" s="319">
        <f t="shared" ref="CX28" si="87">CW28+1</f>
        <v>97</v>
      </c>
      <c r="CY28" s="319">
        <f t="shared" ref="CY28" si="88">CX28+1</f>
        <v>98</v>
      </c>
      <c r="CZ28" s="319">
        <f t="shared" ref="CZ28" si="89">CY28+1</f>
        <v>99</v>
      </c>
      <c r="DA28" s="197"/>
      <c r="DB28" s="343"/>
      <c r="DC28" s="310"/>
    </row>
    <row r="29" spans="1:107" s="154" customFormat="1" ht="16.5" thickBot="1" x14ac:dyDescent="0.3">
      <c r="A29" s="162"/>
      <c r="B29" s="173"/>
      <c r="C29" s="165"/>
      <c r="D29" s="191" t="s">
        <v>135</v>
      </c>
      <c r="E29" s="193">
        <v>0</v>
      </c>
      <c r="F29" s="193">
        <v>0</v>
      </c>
      <c r="G29" s="193">
        <v>0</v>
      </c>
      <c r="H29" s="193">
        <v>0</v>
      </c>
      <c r="I29" s="193">
        <v>0</v>
      </c>
      <c r="J29" s="193">
        <v>0</v>
      </c>
      <c r="K29" s="193">
        <v>0</v>
      </c>
      <c r="L29" s="193">
        <v>0</v>
      </c>
      <c r="M29" s="193">
        <v>0</v>
      </c>
      <c r="N29" s="193">
        <v>0</v>
      </c>
      <c r="O29" s="193">
        <v>0</v>
      </c>
      <c r="P29" s="193">
        <v>0</v>
      </c>
      <c r="Q29" s="193">
        <v>0</v>
      </c>
      <c r="R29" s="193">
        <v>0</v>
      </c>
      <c r="S29" s="193">
        <v>0</v>
      </c>
      <c r="T29" s="193">
        <v>0</v>
      </c>
      <c r="U29" s="193">
        <v>0</v>
      </c>
      <c r="V29" s="193">
        <v>0</v>
      </c>
      <c r="W29" s="193">
        <v>0</v>
      </c>
      <c r="X29" s="193">
        <v>0</v>
      </c>
      <c r="Y29" s="193">
        <v>0</v>
      </c>
      <c r="Z29" s="193">
        <v>0</v>
      </c>
      <c r="AA29" s="193">
        <v>0</v>
      </c>
      <c r="AB29" s="193">
        <v>0</v>
      </c>
      <c r="AC29" s="193">
        <v>0</v>
      </c>
      <c r="AD29" s="193">
        <v>0</v>
      </c>
      <c r="AE29" s="193">
        <v>0</v>
      </c>
      <c r="AF29" s="193">
        <v>0</v>
      </c>
      <c r="AG29" s="193">
        <v>0</v>
      </c>
      <c r="AH29" s="193">
        <v>0</v>
      </c>
      <c r="AI29" s="193">
        <v>0</v>
      </c>
      <c r="AJ29" s="193">
        <v>0</v>
      </c>
      <c r="AK29" s="193">
        <v>0</v>
      </c>
      <c r="AL29" s="193">
        <v>0</v>
      </c>
      <c r="AM29" s="193">
        <v>0</v>
      </c>
      <c r="AN29" s="193">
        <v>0</v>
      </c>
      <c r="AO29" s="193">
        <v>0</v>
      </c>
      <c r="AP29" s="193">
        <v>0</v>
      </c>
      <c r="AQ29" s="193">
        <v>0</v>
      </c>
      <c r="AR29" s="193">
        <v>0</v>
      </c>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469"/>
      <c r="CN29" s="469"/>
      <c r="CO29" s="469"/>
      <c r="CP29" s="469"/>
      <c r="CQ29" s="469"/>
      <c r="CR29" s="469"/>
      <c r="CS29" s="469"/>
      <c r="CT29" s="469"/>
      <c r="CU29" s="469"/>
      <c r="CV29" s="469"/>
      <c r="CW29" s="469"/>
      <c r="CX29" s="469"/>
      <c r="CY29" s="469"/>
      <c r="CZ29" s="469"/>
      <c r="DA29" s="199"/>
      <c r="DB29" s="180"/>
      <c r="DC29" s="162"/>
    </row>
    <row r="30" spans="1:107" s="154" customFormat="1" ht="16.5" thickBot="1" x14ac:dyDescent="0.3">
      <c r="A30" s="162"/>
      <c r="B30" s="173"/>
      <c r="C30" s="165"/>
      <c r="D30" s="191" t="s">
        <v>136</v>
      </c>
      <c r="E30" s="193">
        <v>0</v>
      </c>
      <c r="F30" s="193">
        <v>0</v>
      </c>
      <c r="G30" s="193">
        <v>0</v>
      </c>
      <c r="H30" s="193">
        <v>0</v>
      </c>
      <c r="I30" s="193">
        <v>0</v>
      </c>
      <c r="J30" s="193">
        <v>0</v>
      </c>
      <c r="K30" s="193">
        <v>0</v>
      </c>
      <c r="L30" s="193">
        <v>0</v>
      </c>
      <c r="M30" s="193">
        <v>0</v>
      </c>
      <c r="N30" s="193">
        <v>0</v>
      </c>
      <c r="O30" s="193">
        <v>0</v>
      </c>
      <c r="P30" s="193">
        <v>0</v>
      </c>
      <c r="Q30" s="193">
        <v>0</v>
      </c>
      <c r="R30" s="193">
        <v>0</v>
      </c>
      <c r="S30" s="193">
        <v>0</v>
      </c>
      <c r="T30" s="193">
        <v>0</v>
      </c>
      <c r="U30" s="193">
        <v>0</v>
      </c>
      <c r="V30" s="193">
        <v>0</v>
      </c>
      <c r="W30" s="193">
        <v>0</v>
      </c>
      <c r="X30" s="193">
        <v>0</v>
      </c>
      <c r="Y30" s="193">
        <v>0</v>
      </c>
      <c r="Z30" s="193">
        <v>0</v>
      </c>
      <c r="AA30" s="193">
        <v>0</v>
      </c>
      <c r="AB30" s="193">
        <v>0</v>
      </c>
      <c r="AC30" s="193">
        <v>0</v>
      </c>
      <c r="AD30" s="193">
        <v>0</v>
      </c>
      <c r="AE30" s="193">
        <v>0</v>
      </c>
      <c r="AF30" s="193">
        <v>0</v>
      </c>
      <c r="AG30" s="193">
        <v>0</v>
      </c>
      <c r="AH30" s="193">
        <v>0</v>
      </c>
      <c r="AI30" s="193">
        <v>0</v>
      </c>
      <c r="AJ30" s="193">
        <v>0</v>
      </c>
      <c r="AK30" s="193">
        <v>0</v>
      </c>
      <c r="AL30" s="193">
        <v>0</v>
      </c>
      <c r="AM30" s="193">
        <v>0</v>
      </c>
      <c r="AN30" s="193">
        <v>0</v>
      </c>
      <c r="AO30" s="193">
        <v>0</v>
      </c>
      <c r="AP30" s="193">
        <v>0</v>
      </c>
      <c r="AQ30" s="193">
        <v>0</v>
      </c>
      <c r="AR30" s="193">
        <v>0</v>
      </c>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c r="CG30" s="470"/>
      <c r="CH30" s="470"/>
      <c r="CI30" s="470"/>
      <c r="CJ30" s="470"/>
      <c r="CK30" s="470"/>
      <c r="CL30" s="470"/>
      <c r="CM30" s="470"/>
      <c r="CN30" s="470"/>
      <c r="CO30" s="470"/>
      <c r="CP30" s="470"/>
      <c r="CQ30" s="470"/>
      <c r="CR30" s="470"/>
      <c r="CS30" s="470"/>
      <c r="CT30" s="470"/>
      <c r="CU30" s="470"/>
      <c r="CV30" s="470"/>
      <c r="CW30" s="470"/>
      <c r="CX30" s="470"/>
      <c r="CY30" s="470"/>
      <c r="CZ30" s="470"/>
      <c r="DA30" s="199"/>
      <c r="DB30" s="180"/>
      <c r="DC30" s="162"/>
    </row>
    <row r="31" spans="1:107" s="154" customFormat="1" x14ac:dyDescent="0.25">
      <c r="A31" s="162"/>
      <c r="B31" s="173"/>
      <c r="C31" s="165"/>
      <c r="D31" s="216" t="s">
        <v>99</v>
      </c>
      <c r="E31" s="320">
        <f t="shared" ref="E31:N31" si="90">E29+E30</f>
        <v>0</v>
      </c>
      <c r="F31" s="320">
        <f t="shared" si="90"/>
        <v>0</v>
      </c>
      <c r="G31" s="320">
        <f t="shared" si="90"/>
        <v>0</v>
      </c>
      <c r="H31" s="320">
        <f t="shared" si="90"/>
        <v>0</v>
      </c>
      <c r="I31" s="320">
        <f t="shared" si="90"/>
        <v>0</v>
      </c>
      <c r="J31" s="320">
        <f t="shared" si="90"/>
        <v>0</v>
      </c>
      <c r="K31" s="320">
        <f t="shared" si="90"/>
        <v>0</v>
      </c>
      <c r="L31" s="320">
        <f t="shared" si="90"/>
        <v>0</v>
      </c>
      <c r="M31" s="320">
        <f t="shared" si="90"/>
        <v>0</v>
      </c>
      <c r="N31" s="320">
        <f t="shared" si="90"/>
        <v>0</v>
      </c>
      <c r="O31" s="320">
        <f t="shared" ref="O31:W31" si="91">O29+O30</f>
        <v>0</v>
      </c>
      <c r="P31" s="320">
        <f t="shared" si="91"/>
        <v>0</v>
      </c>
      <c r="Q31" s="320">
        <f t="shared" si="91"/>
        <v>0</v>
      </c>
      <c r="R31" s="320">
        <f t="shared" si="91"/>
        <v>0</v>
      </c>
      <c r="S31" s="320">
        <f t="shared" si="91"/>
        <v>0</v>
      </c>
      <c r="T31" s="320">
        <f t="shared" si="91"/>
        <v>0</v>
      </c>
      <c r="U31" s="320">
        <f t="shared" si="91"/>
        <v>0</v>
      </c>
      <c r="V31" s="320">
        <f t="shared" si="91"/>
        <v>0</v>
      </c>
      <c r="W31" s="320">
        <f t="shared" si="91"/>
        <v>0</v>
      </c>
      <c r="X31" s="320">
        <f t="shared" ref="X31:AR31" si="92">X29+X30</f>
        <v>0</v>
      </c>
      <c r="Y31" s="320">
        <f t="shared" si="92"/>
        <v>0</v>
      </c>
      <c r="Z31" s="320">
        <f t="shared" si="92"/>
        <v>0</v>
      </c>
      <c r="AA31" s="320">
        <f t="shared" si="92"/>
        <v>0</v>
      </c>
      <c r="AB31" s="320">
        <f t="shared" si="92"/>
        <v>0</v>
      </c>
      <c r="AC31" s="320">
        <f t="shared" si="92"/>
        <v>0</v>
      </c>
      <c r="AD31" s="320">
        <f t="shared" si="92"/>
        <v>0</v>
      </c>
      <c r="AE31" s="320">
        <f t="shared" si="92"/>
        <v>0</v>
      </c>
      <c r="AF31" s="320">
        <f t="shared" si="92"/>
        <v>0</v>
      </c>
      <c r="AG31" s="320">
        <f t="shared" si="92"/>
        <v>0</v>
      </c>
      <c r="AH31" s="320">
        <f t="shared" si="92"/>
        <v>0</v>
      </c>
      <c r="AI31" s="320">
        <f t="shared" si="92"/>
        <v>0</v>
      </c>
      <c r="AJ31" s="320">
        <f t="shared" si="92"/>
        <v>0</v>
      </c>
      <c r="AK31" s="320">
        <f t="shared" si="92"/>
        <v>0</v>
      </c>
      <c r="AL31" s="320">
        <f t="shared" si="92"/>
        <v>0</v>
      </c>
      <c r="AM31" s="320">
        <f t="shared" si="92"/>
        <v>0</v>
      </c>
      <c r="AN31" s="320">
        <f t="shared" si="92"/>
        <v>0</v>
      </c>
      <c r="AO31" s="320">
        <f t="shared" si="92"/>
        <v>0</v>
      </c>
      <c r="AP31" s="320">
        <f t="shared" si="92"/>
        <v>0</v>
      </c>
      <c r="AQ31" s="320">
        <f t="shared" si="92"/>
        <v>0</v>
      </c>
      <c r="AR31" s="320">
        <f t="shared" si="92"/>
        <v>0</v>
      </c>
      <c r="AS31" s="320">
        <f t="shared" ref="AS31:CZ31" si="93">AS29+AS30</f>
        <v>0</v>
      </c>
      <c r="AT31" s="320">
        <f t="shared" si="93"/>
        <v>0</v>
      </c>
      <c r="AU31" s="320">
        <f t="shared" si="93"/>
        <v>0</v>
      </c>
      <c r="AV31" s="320">
        <f t="shared" si="93"/>
        <v>0</v>
      </c>
      <c r="AW31" s="320">
        <f t="shared" si="93"/>
        <v>0</v>
      </c>
      <c r="AX31" s="320">
        <f t="shared" si="93"/>
        <v>0</v>
      </c>
      <c r="AY31" s="320">
        <f t="shared" si="93"/>
        <v>0</v>
      </c>
      <c r="AZ31" s="320">
        <f t="shared" si="93"/>
        <v>0</v>
      </c>
      <c r="BA31" s="320">
        <f t="shared" si="93"/>
        <v>0</v>
      </c>
      <c r="BB31" s="320">
        <f t="shared" si="93"/>
        <v>0</v>
      </c>
      <c r="BC31" s="320">
        <f t="shared" si="93"/>
        <v>0</v>
      </c>
      <c r="BD31" s="320">
        <f t="shared" si="93"/>
        <v>0</v>
      </c>
      <c r="BE31" s="320">
        <f t="shared" si="93"/>
        <v>0</v>
      </c>
      <c r="BF31" s="320">
        <f t="shared" si="93"/>
        <v>0</v>
      </c>
      <c r="BG31" s="320">
        <f t="shared" si="93"/>
        <v>0</v>
      </c>
      <c r="BH31" s="320">
        <f t="shared" si="93"/>
        <v>0</v>
      </c>
      <c r="BI31" s="320">
        <f t="shared" si="93"/>
        <v>0</v>
      </c>
      <c r="BJ31" s="320">
        <f t="shared" si="93"/>
        <v>0</v>
      </c>
      <c r="BK31" s="320">
        <f t="shared" si="93"/>
        <v>0</v>
      </c>
      <c r="BL31" s="320">
        <f t="shared" si="93"/>
        <v>0</v>
      </c>
      <c r="BM31" s="320">
        <f t="shared" si="93"/>
        <v>0</v>
      </c>
      <c r="BN31" s="320">
        <f t="shared" si="93"/>
        <v>0</v>
      </c>
      <c r="BO31" s="320">
        <f t="shared" si="93"/>
        <v>0</v>
      </c>
      <c r="BP31" s="320">
        <f t="shared" si="93"/>
        <v>0</v>
      </c>
      <c r="BQ31" s="320">
        <f t="shared" si="93"/>
        <v>0</v>
      </c>
      <c r="BR31" s="320">
        <f t="shared" si="93"/>
        <v>0</v>
      </c>
      <c r="BS31" s="320">
        <f t="shared" si="93"/>
        <v>0</v>
      </c>
      <c r="BT31" s="320">
        <f t="shared" si="93"/>
        <v>0</v>
      </c>
      <c r="BU31" s="320">
        <f t="shared" si="93"/>
        <v>0</v>
      </c>
      <c r="BV31" s="320">
        <f t="shared" si="93"/>
        <v>0</v>
      </c>
      <c r="BW31" s="320">
        <f t="shared" si="93"/>
        <v>0</v>
      </c>
      <c r="BX31" s="320">
        <f t="shared" si="93"/>
        <v>0</v>
      </c>
      <c r="BY31" s="320">
        <f t="shared" si="93"/>
        <v>0</v>
      </c>
      <c r="BZ31" s="320">
        <f t="shared" si="93"/>
        <v>0</v>
      </c>
      <c r="CA31" s="320">
        <f t="shared" si="93"/>
        <v>0</v>
      </c>
      <c r="CB31" s="320">
        <f t="shared" si="93"/>
        <v>0</v>
      </c>
      <c r="CC31" s="320">
        <f t="shared" si="93"/>
        <v>0</v>
      </c>
      <c r="CD31" s="320">
        <f t="shared" si="93"/>
        <v>0</v>
      </c>
      <c r="CE31" s="320">
        <f t="shared" si="93"/>
        <v>0</v>
      </c>
      <c r="CF31" s="320">
        <f t="shared" si="93"/>
        <v>0</v>
      </c>
      <c r="CG31" s="320">
        <f t="shared" si="93"/>
        <v>0</v>
      </c>
      <c r="CH31" s="320">
        <f t="shared" si="93"/>
        <v>0</v>
      </c>
      <c r="CI31" s="320">
        <f t="shared" si="93"/>
        <v>0</v>
      </c>
      <c r="CJ31" s="320">
        <f t="shared" si="93"/>
        <v>0</v>
      </c>
      <c r="CK31" s="320">
        <f t="shared" si="93"/>
        <v>0</v>
      </c>
      <c r="CL31" s="320">
        <f t="shared" si="93"/>
        <v>0</v>
      </c>
      <c r="CM31" s="320">
        <f t="shared" si="93"/>
        <v>0</v>
      </c>
      <c r="CN31" s="320">
        <f t="shared" si="93"/>
        <v>0</v>
      </c>
      <c r="CO31" s="320">
        <f t="shared" si="93"/>
        <v>0</v>
      </c>
      <c r="CP31" s="320">
        <f t="shared" si="93"/>
        <v>0</v>
      </c>
      <c r="CQ31" s="320">
        <f t="shared" si="93"/>
        <v>0</v>
      </c>
      <c r="CR31" s="320">
        <f t="shared" si="93"/>
        <v>0</v>
      </c>
      <c r="CS31" s="320">
        <f t="shared" si="93"/>
        <v>0</v>
      </c>
      <c r="CT31" s="320">
        <f t="shared" si="93"/>
        <v>0</v>
      </c>
      <c r="CU31" s="320">
        <f t="shared" si="93"/>
        <v>0</v>
      </c>
      <c r="CV31" s="320">
        <f t="shared" si="93"/>
        <v>0</v>
      </c>
      <c r="CW31" s="320">
        <f t="shared" si="93"/>
        <v>0</v>
      </c>
      <c r="CX31" s="320">
        <f t="shared" si="93"/>
        <v>0</v>
      </c>
      <c r="CY31" s="320">
        <f t="shared" si="93"/>
        <v>0</v>
      </c>
      <c r="CZ31" s="320">
        <f t="shared" si="93"/>
        <v>0</v>
      </c>
      <c r="DA31" s="199"/>
      <c r="DB31" s="180"/>
      <c r="DC31" s="162"/>
    </row>
    <row r="32" spans="1:107" s="154" customFormat="1" ht="16.5" thickBot="1" x14ac:dyDescent="0.3">
      <c r="A32" s="162"/>
      <c r="B32" s="173"/>
      <c r="C32" s="165"/>
      <c r="D32" s="189"/>
      <c r="E32" s="192"/>
      <c r="F32" s="192"/>
      <c r="G32" s="192"/>
      <c r="H32" s="192"/>
      <c r="I32" s="192"/>
      <c r="J32" s="192"/>
      <c r="K32" s="192"/>
      <c r="L32" s="192"/>
      <c r="M32" s="192"/>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5"/>
      <c r="BX32" s="315"/>
      <c r="BY32" s="315"/>
      <c r="BZ32" s="315"/>
      <c r="CA32" s="315"/>
      <c r="CB32" s="315"/>
      <c r="CC32" s="315"/>
      <c r="CD32" s="315"/>
      <c r="CE32" s="315"/>
      <c r="CF32" s="315"/>
      <c r="CG32" s="315"/>
      <c r="CH32" s="315"/>
      <c r="CI32" s="315"/>
      <c r="CJ32" s="315"/>
      <c r="CK32" s="315"/>
      <c r="CL32" s="315"/>
      <c r="CM32" s="315"/>
      <c r="CN32" s="315"/>
      <c r="CO32" s="315"/>
      <c r="CP32" s="315"/>
      <c r="CQ32" s="315"/>
      <c r="CR32" s="315"/>
      <c r="CS32" s="315"/>
      <c r="CT32" s="315"/>
      <c r="CU32" s="315"/>
      <c r="CV32" s="315"/>
      <c r="CW32" s="315"/>
      <c r="CX32" s="315"/>
      <c r="CY32" s="315"/>
      <c r="CZ32" s="315"/>
      <c r="DA32" s="199"/>
      <c r="DB32" s="180"/>
      <c r="DC32" s="162"/>
    </row>
    <row r="33" spans="1:107" ht="16.5" thickBot="1" x14ac:dyDescent="0.3">
      <c r="A33" s="157"/>
      <c r="B33" s="172"/>
      <c r="C33" s="159"/>
      <c r="D33" s="191" t="s">
        <v>144</v>
      </c>
      <c r="E33" s="193">
        <v>0</v>
      </c>
      <c r="F33" s="193">
        <v>0</v>
      </c>
      <c r="G33" s="193">
        <v>0</v>
      </c>
      <c r="H33" s="193">
        <v>0</v>
      </c>
      <c r="I33" s="193">
        <v>0</v>
      </c>
      <c r="J33" s="193">
        <v>0</v>
      </c>
      <c r="K33" s="193">
        <v>0</v>
      </c>
      <c r="L33" s="193">
        <v>0</v>
      </c>
      <c r="M33" s="193">
        <v>0</v>
      </c>
      <c r="N33" s="193">
        <v>0</v>
      </c>
      <c r="O33" s="193">
        <v>0</v>
      </c>
      <c r="P33" s="193">
        <v>0</v>
      </c>
      <c r="Q33" s="193">
        <v>0</v>
      </c>
      <c r="R33" s="193">
        <v>0</v>
      </c>
      <c r="S33" s="193">
        <v>0</v>
      </c>
      <c r="T33" s="193">
        <v>0</v>
      </c>
      <c r="U33" s="193">
        <v>0</v>
      </c>
      <c r="V33" s="193">
        <v>0</v>
      </c>
      <c r="W33" s="193">
        <v>0</v>
      </c>
      <c r="X33" s="193">
        <v>0</v>
      </c>
      <c r="Y33" s="193">
        <v>0</v>
      </c>
      <c r="Z33" s="193">
        <v>0</v>
      </c>
      <c r="AA33" s="193">
        <v>0</v>
      </c>
      <c r="AB33" s="193">
        <v>0</v>
      </c>
      <c r="AC33" s="193">
        <v>0</v>
      </c>
      <c r="AD33" s="193">
        <v>0</v>
      </c>
      <c r="AE33" s="193">
        <v>0</v>
      </c>
      <c r="AF33" s="193">
        <v>0</v>
      </c>
      <c r="AG33" s="193">
        <v>0</v>
      </c>
      <c r="AH33" s="193">
        <v>0</v>
      </c>
      <c r="AI33" s="193">
        <v>0</v>
      </c>
      <c r="AJ33" s="193">
        <v>0</v>
      </c>
      <c r="AK33" s="193">
        <v>0</v>
      </c>
      <c r="AL33" s="193">
        <v>0</v>
      </c>
      <c r="AM33" s="193">
        <v>0</v>
      </c>
      <c r="AN33" s="193">
        <v>0</v>
      </c>
      <c r="AO33" s="193">
        <v>0</v>
      </c>
      <c r="AP33" s="193">
        <v>0</v>
      </c>
      <c r="AQ33" s="193">
        <v>0</v>
      </c>
      <c r="AR33" s="193">
        <v>0</v>
      </c>
      <c r="AS33" s="193">
        <v>0</v>
      </c>
      <c r="AT33" s="193">
        <v>0</v>
      </c>
      <c r="AU33" s="193">
        <v>0</v>
      </c>
      <c r="AV33" s="193">
        <v>0</v>
      </c>
      <c r="AW33" s="193">
        <v>0</v>
      </c>
      <c r="AX33" s="193">
        <v>0</v>
      </c>
      <c r="AY33" s="193">
        <v>0</v>
      </c>
      <c r="AZ33" s="193">
        <v>0</v>
      </c>
      <c r="BA33" s="193">
        <v>0</v>
      </c>
      <c r="BB33" s="193">
        <v>0</v>
      </c>
      <c r="BC33" s="193">
        <v>0</v>
      </c>
      <c r="BD33" s="193">
        <v>0</v>
      </c>
      <c r="BE33" s="193">
        <v>0</v>
      </c>
      <c r="BF33" s="193">
        <v>0</v>
      </c>
      <c r="BG33" s="193">
        <v>0</v>
      </c>
      <c r="BH33" s="193">
        <v>0</v>
      </c>
      <c r="BI33" s="193">
        <v>0</v>
      </c>
      <c r="BJ33" s="193">
        <v>0</v>
      </c>
      <c r="BK33" s="193">
        <v>0</v>
      </c>
      <c r="BL33" s="193">
        <v>0</v>
      </c>
      <c r="BM33" s="193">
        <v>0</v>
      </c>
      <c r="BN33" s="193">
        <v>0</v>
      </c>
      <c r="BO33" s="193">
        <v>0</v>
      </c>
      <c r="BP33" s="193">
        <v>0</v>
      </c>
      <c r="BQ33" s="193">
        <v>0</v>
      </c>
      <c r="BR33" s="193">
        <v>0</v>
      </c>
      <c r="BS33" s="193">
        <v>0</v>
      </c>
      <c r="BT33" s="193">
        <v>0</v>
      </c>
      <c r="BU33" s="193">
        <v>0</v>
      </c>
      <c r="BV33" s="193">
        <v>0</v>
      </c>
      <c r="BW33" s="193">
        <v>0</v>
      </c>
      <c r="BX33" s="193">
        <v>0</v>
      </c>
      <c r="BY33" s="193">
        <v>0</v>
      </c>
      <c r="BZ33" s="193">
        <v>0</v>
      </c>
      <c r="CA33" s="193">
        <v>0</v>
      </c>
      <c r="CB33" s="193">
        <v>0</v>
      </c>
      <c r="CC33" s="193">
        <v>0</v>
      </c>
      <c r="CD33" s="193">
        <v>0</v>
      </c>
      <c r="CE33" s="193">
        <v>0</v>
      </c>
      <c r="CF33" s="193">
        <v>0</v>
      </c>
      <c r="CG33" s="193">
        <v>0</v>
      </c>
      <c r="CH33" s="193">
        <v>0</v>
      </c>
      <c r="CI33" s="193">
        <v>0</v>
      </c>
      <c r="CJ33" s="193">
        <v>0</v>
      </c>
      <c r="CK33" s="193">
        <v>0</v>
      </c>
      <c r="CL33" s="193">
        <v>0</v>
      </c>
      <c r="CM33" s="193">
        <v>0</v>
      </c>
      <c r="CN33" s="193">
        <v>0</v>
      </c>
      <c r="CO33" s="193">
        <v>0</v>
      </c>
      <c r="CP33" s="193">
        <v>0</v>
      </c>
      <c r="CQ33" s="193">
        <v>0</v>
      </c>
      <c r="CR33" s="193">
        <v>0</v>
      </c>
      <c r="CS33" s="193">
        <v>0</v>
      </c>
      <c r="CT33" s="193">
        <v>0</v>
      </c>
      <c r="CU33" s="193">
        <v>0</v>
      </c>
      <c r="CV33" s="193">
        <v>0</v>
      </c>
      <c r="CW33" s="193">
        <v>0</v>
      </c>
      <c r="CX33" s="193">
        <v>0</v>
      </c>
      <c r="CY33" s="193">
        <v>0</v>
      </c>
      <c r="CZ33" s="193">
        <v>0</v>
      </c>
      <c r="DA33" s="197"/>
      <c r="DB33" s="343"/>
      <c r="DC33" s="310"/>
    </row>
    <row r="34" spans="1:107" ht="16.5" thickBot="1" x14ac:dyDescent="0.3">
      <c r="A34" s="157"/>
      <c r="B34" s="172"/>
      <c r="C34" s="159"/>
      <c r="D34" s="191" t="s">
        <v>55</v>
      </c>
      <c r="E34" s="321">
        <f>IF(ISERROR(VLOOKUP(Inputs!$M$18,'LookUp Ranges'!$A$85:$C$115,3,FALSE)),0,VLOOKUP(Inputs!$M$18,'LookUp Ranges'!$A$85:$C$115,3,FALSE))</f>
        <v>0</v>
      </c>
      <c r="F34" s="321">
        <f>IF(ISERROR(VLOOKUP(Inputs!$M$18,'LookUp Ranges'!$A$85:$C$115,3,FALSE)),0,VLOOKUP(Inputs!$M$18,'LookUp Ranges'!$A$85:$C$115,3,FALSE))</f>
        <v>0</v>
      </c>
      <c r="G34" s="321">
        <f>IF(ISERROR(VLOOKUP(Inputs!$M$18,'LookUp Ranges'!$A$85:$C$115,3,FALSE)),0,VLOOKUP(Inputs!$M$18,'LookUp Ranges'!$A$85:$C$115,3,FALSE))</f>
        <v>0</v>
      </c>
      <c r="H34" s="321">
        <f>IF(ISERROR(VLOOKUP(Inputs!$M$18,'LookUp Ranges'!$A$85:$C$115,3,FALSE)),0,VLOOKUP(Inputs!$M$18,'LookUp Ranges'!$A$85:$C$115,3,FALSE))</f>
        <v>0</v>
      </c>
      <c r="I34" s="321">
        <f>IF(ISERROR(VLOOKUP(Inputs!$M$18,'LookUp Ranges'!$A$85:$C$115,3,FALSE)),0,VLOOKUP(Inputs!$M$18,'LookUp Ranges'!$A$85:$C$115,3,FALSE))</f>
        <v>0</v>
      </c>
      <c r="J34" s="321">
        <f>IF(ISERROR(VLOOKUP(Inputs!$M$18,'LookUp Ranges'!$A$85:$C$115,3,FALSE)),0,VLOOKUP(Inputs!$M$18,'LookUp Ranges'!$A$85:$C$115,3,FALSE))</f>
        <v>0</v>
      </c>
      <c r="K34" s="321">
        <f>IF(ISERROR(VLOOKUP(Inputs!$M$18,'LookUp Ranges'!$A$85:$C$115,3,FALSE)),0,VLOOKUP(Inputs!$M$18,'LookUp Ranges'!$A$85:$C$115,3,FALSE))</f>
        <v>0</v>
      </c>
      <c r="L34" s="321">
        <f>IF(ISERROR(VLOOKUP(Inputs!$M$18,'LookUp Ranges'!$A$85:$C$115,3,FALSE)),0,VLOOKUP(Inputs!$M$18,'LookUp Ranges'!$A$85:$C$115,3,FALSE))</f>
        <v>0</v>
      </c>
      <c r="M34" s="321">
        <f>IF(ISERROR(VLOOKUP(Inputs!$M$18,'LookUp Ranges'!$A$85:$C$115,3,FALSE)),0,VLOOKUP(Inputs!$M$18,'LookUp Ranges'!$A$85:$C$115,3,FALSE))</f>
        <v>0</v>
      </c>
      <c r="N34" s="321">
        <f>IF(ISERROR(VLOOKUP(Inputs!$M$18,'LookUp Ranges'!$A$85:$C$115,3,FALSE)),0,VLOOKUP(Inputs!$M$18,'LookUp Ranges'!$A$85:$C$115,3,FALSE))</f>
        <v>0</v>
      </c>
      <c r="O34" s="321">
        <f>IF(ISERROR(VLOOKUP(Inputs!$M$18,'LookUp Ranges'!$A$85:$C$115,3,FALSE)),0,VLOOKUP(Inputs!$M$18,'LookUp Ranges'!$A$85:$C$115,3,FALSE))</f>
        <v>0</v>
      </c>
      <c r="P34" s="321">
        <f>IF(ISERROR(VLOOKUP(Inputs!$M$18,'LookUp Ranges'!$A$85:$C$115,3,FALSE)),0,VLOOKUP(Inputs!$M$18,'LookUp Ranges'!$A$85:$C$115,3,FALSE))</f>
        <v>0</v>
      </c>
      <c r="Q34" s="321">
        <f>IF(ISERROR(VLOOKUP(Inputs!$M$18,'LookUp Ranges'!$A$85:$C$115,3,FALSE)),0,VLOOKUP(Inputs!$M$18,'LookUp Ranges'!$A$85:$C$115,3,FALSE))</f>
        <v>0</v>
      </c>
      <c r="R34" s="321">
        <f>IF(ISERROR(VLOOKUP(Inputs!$M$18,'LookUp Ranges'!$A$85:$C$115,3,FALSE)),0,VLOOKUP(Inputs!$M$18,'LookUp Ranges'!$A$85:$C$115,3,FALSE))</f>
        <v>0</v>
      </c>
      <c r="S34" s="321">
        <f>IF(ISERROR(VLOOKUP(Inputs!$M$18,'LookUp Ranges'!$A$85:$C$115,3,FALSE)),0,VLOOKUP(Inputs!$M$18,'LookUp Ranges'!$A$85:$C$115,3,FALSE))</f>
        <v>0</v>
      </c>
      <c r="T34" s="321">
        <f>IF(ISERROR(VLOOKUP(Inputs!$M$18,'LookUp Ranges'!$A$85:$C$115,3,FALSE)),0,VLOOKUP(Inputs!$M$18,'LookUp Ranges'!$A$85:$C$115,3,FALSE))</f>
        <v>0</v>
      </c>
      <c r="U34" s="321">
        <f>IF(ISERROR(VLOOKUP(Inputs!$M$18,'LookUp Ranges'!$A$85:$C$115,3,FALSE)),0,VLOOKUP(Inputs!$M$18,'LookUp Ranges'!$A$85:$C$115,3,FALSE))</f>
        <v>0</v>
      </c>
      <c r="V34" s="321">
        <f>IF(ISERROR(VLOOKUP(Inputs!$M$18,'LookUp Ranges'!$A$85:$C$115,3,FALSE)),0,VLOOKUP(Inputs!$M$18,'LookUp Ranges'!$A$85:$C$115,3,FALSE))</f>
        <v>0</v>
      </c>
      <c r="W34" s="321">
        <f>IF(ISERROR(VLOOKUP(Inputs!$M$18,'LookUp Ranges'!$A$85:$C$115,3,FALSE)),0,VLOOKUP(Inputs!$M$18,'LookUp Ranges'!$A$85:$C$115,3,FALSE))</f>
        <v>0</v>
      </c>
      <c r="X34" s="321">
        <f>IF(ISERROR(VLOOKUP(Inputs!$M$18,'LookUp Ranges'!$A$85:$C$115,3,FALSE)),0,VLOOKUP(Inputs!$M$18,'LookUp Ranges'!$A$85:$C$115,3,FALSE))</f>
        <v>0</v>
      </c>
      <c r="Y34" s="321">
        <f>IF(ISERROR(VLOOKUP(Inputs!$M$18,'LookUp Ranges'!$A$85:$C$115,3,FALSE)),0,VLOOKUP(Inputs!$M$18,'LookUp Ranges'!$A$85:$C$115,3,FALSE))</f>
        <v>0</v>
      </c>
      <c r="Z34" s="321">
        <f>IF(ISERROR(VLOOKUP(Inputs!$M$18,'LookUp Ranges'!$A$85:$C$115,3,FALSE)),0,VLOOKUP(Inputs!$M$18,'LookUp Ranges'!$A$85:$C$115,3,FALSE))</f>
        <v>0</v>
      </c>
      <c r="AA34" s="321">
        <f>IF(ISERROR(VLOOKUP(Inputs!$M$18,'LookUp Ranges'!$A$85:$C$115,3,FALSE)),0,VLOOKUP(Inputs!$M$18,'LookUp Ranges'!$A$85:$C$115,3,FALSE))</f>
        <v>0</v>
      </c>
      <c r="AB34" s="321">
        <f>IF(ISERROR(VLOOKUP(Inputs!$M$18,'LookUp Ranges'!$A$85:$C$115,3,FALSE)),0,VLOOKUP(Inputs!$M$18,'LookUp Ranges'!$A$85:$C$115,3,FALSE))</f>
        <v>0</v>
      </c>
      <c r="AC34" s="321">
        <f>IF(ISERROR(VLOOKUP(Inputs!$M$18,'LookUp Ranges'!$A$85:$C$115,3,FALSE)),0,VLOOKUP(Inputs!$M$18,'LookUp Ranges'!$A$85:$C$115,3,FALSE))</f>
        <v>0</v>
      </c>
      <c r="AD34" s="321">
        <f>IF(ISERROR(VLOOKUP(Inputs!$M$18,'LookUp Ranges'!$A$85:$C$115,3,FALSE)),0,VLOOKUP(Inputs!$M$18,'LookUp Ranges'!$A$85:$C$115,3,FALSE))</f>
        <v>0</v>
      </c>
      <c r="AE34" s="321">
        <f>IF(ISERROR(VLOOKUP(Inputs!$M$18,'LookUp Ranges'!$A$85:$C$115,3,FALSE)),0,VLOOKUP(Inputs!$M$18,'LookUp Ranges'!$A$85:$C$115,3,FALSE))</f>
        <v>0</v>
      </c>
      <c r="AF34" s="321">
        <f>IF(ISERROR(VLOOKUP(Inputs!$M$18,'LookUp Ranges'!$A$85:$C$115,3,FALSE)),0,VLOOKUP(Inputs!$M$18,'LookUp Ranges'!$A$85:$C$115,3,FALSE))</f>
        <v>0</v>
      </c>
      <c r="AG34" s="321">
        <f>IF(ISERROR(VLOOKUP(Inputs!$M$18,'LookUp Ranges'!$A$85:$C$115,3,FALSE)),0,VLOOKUP(Inputs!$M$18,'LookUp Ranges'!$A$85:$C$115,3,FALSE))</f>
        <v>0</v>
      </c>
      <c r="AH34" s="321">
        <f>IF(ISERROR(VLOOKUP(Inputs!$M$18,'LookUp Ranges'!$A$85:$C$115,3,FALSE)),0,VLOOKUP(Inputs!$M$18,'LookUp Ranges'!$A$85:$C$115,3,FALSE))</f>
        <v>0</v>
      </c>
      <c r="AI34" s="321">
        <f>IF(ISERROR(VLOOKUP(Inputs!$M$18,'LookUp Ranges'!$A$85:$C$115,3,FALSE)),0,VLOOKUP(Inputs!$M$18,'LookUp Ranges'!$A$85:$C$115,3,FALSE))</f>
        <v>0</v>
      </c>
      <c r="AJ34" s="321">
        <f>IF(ISERROR(VLOOKUP(Inputs!$M$18,'LookUp Ranges'!$A$85:$C$115,3,FALSE)),0,VLOOKUP(Inputs!$M$18,'LookUp Ranges'!$A$85:$C$115,3,FALSE))</f>
        <v>0</v>
      </c>
      <c r="AK34" s="321">
        <f>IF(ISERROR(VLOOKUP(Inputs!$M$18,'LookUp Ranges'!$A$85:$C$115,3,FALSE)),0,VLOOKUP(Inputs!$M$18,'LookUp Ranges'!$A$85:$C$115,3,FALSE))</f>
        <v>0</v>
      </c>
      <c r="AL34" s="321">
        <f>IF(ISERROR(VLOOKUP(Inputs!$M$18,'LookUp Ranges'!$A$85:$C$115,3,FALSE)),0,VLOOKUP(Inputs!$M$18,'LookUp Ranges'!$A$85:$C$115,3,FALSE))</f>
        <v>0</v>
      </c>
      <c r="AM34" s="321">
        <f>IF(ISERROR(VLOOKUP(Inputs!$M$18,'LookUp Ranges'!$A$85:$C$115,3,FALSE)),0,VLOOKUP(Inputs!$M$18,'LookUp Ranges'!$A$85:$C$115,3,FALSE))</f>
        <v>0</v>
      </c>
      <c r="AN34" s="321">
        <f>IF(ISERROR(VLOOKUP(Inputs!$M$18,'LookUp Ranges'!$A$85:$C$115,3,FALSE)),0,VLOOKUP(Inputs!$M$18,'LookUp Ranges'!$A$85:$C$115,3,FALSE))</f>
        <v>0</v>
      </c>
      <c r="AO34" s="321">
        <f>IF(ISERROR(VLOOKUP(Inputs!$M$18,'LookUp Ranges'!$A$85:$C$115,3,FALSE)),0,VLOOKUP(Inputs!$M$18,'LookUp Ranges'!$A$85:$C$115,3,FALSE))</f>
        <v>0</v>
      </c>
      <c r="AP34" s="321">
        <f>IF(ISERROR(VLOOKUP(Inputs!$M$18,'LookUp Ranges'!$A$85:$C$115,3,FALSE)),0,VLOOKUP(Inputs!$M$18,'LookUp Ranges'!$A$85:$C$115,3,FALSE))</f>
        <v>0</v>
      </c>
      <c r="AQ34" s="321">
        <f>IF(ISERROR(VLOOKUP(Inputs!$M$18,'LookUp Ranges'!$A$85:$C$115,3,FALSE)),0,VLOOKUP(Inputs!$M$18,'LookUp Ranges'!$A$85:$C$115,3,FALSE))</f>
        <v>0</v>
      </c>
      <c r="AR34" s="321">
        <f>IF(ISERROR(VLOOKUP(Inputs!$M$18,'LookUp Ranges'!$A$85:$C$115,3,FALSE)),0,VLOOKUP(Inputs!$M$18,'LookUp Ranges'!$A$85:$C$115,3,FALSE))</f>
        <v>0</v>
      </c>
      <c r="AS34" s="321">
        <f>IF(ISERROR(VLOOKUP(Inputs!$M$18,'LookUp Ranges'!$A$85:$C$115,3,FALSE)),0,VLOOKUP(Inputs!$M$18,'LookUp Ranges'!$A$85:$C$115,3,FALSE))</f>
        <v>0</v>
      </c>
      <c r="AT34" s="321">
        <f>IF(ISERROR(VLOOKUP(Inputs!$M$18,'LookUp Ranges'!$A$85:$C$115,3,FALSE)),0,VLOOKUP(Inputs!$M$18,'LookUp Ranges'!$A$85:$C$115,3,FALSE))</f>
        <v>0</v>
      </c>
      <c r="AU34" s="321">
        <f>IF(ISERROR(VLOOKUP(Inputs!$M$18,'LookUp Ranges'!$A$85:$C$115,3,FALSE)),0,VLOOKUP(Inputs!$M$18,'LookUp Ranges'!$A$85:$C$115,3,FALSE))</f>
        <v>0</v>
      </c>
      <c r="AV34" s="321">
        <f>IF(ISERROR(VLOOKUP(Inputs!$M$18,'LookUp Ranges'!$A$85:$C$115,3,FALSE)),0,VLOOKUP(Inputs!$M$18,'LookUp Ranges'!$A$85:$C$115,3,FALSE))</f>
        <v>0</v>
      </c>
      <c r="AW34" s="321">
        <f>IF(ISERROR(VLOOKUP(Inputs!$M$18,'LookUp Ranges'!$A$85:$C$115,3,FALSE)),0,VLOOKUP(Inputs!$M$18,'LookUp Ranges'!$A$85:$C$115,3,FALSE))</f>
        <v>0</v>
      </c>
      <c r="AX34" s="321">
        <f>IF(ISERROR(VLOOKUP(Inputs!$M$18,'LookUp Ranges'!$A$85:$C$115,3,FALSE)),0,VLOOKUP(Inputs!$M$18,'LookUp Ranges'!$A$85:$C$115,3,FALSE))</f>
        <v>0</v>
      </c>
      <c r="AY34" s="321">
        <f>IF(ISERROR(VLOOKUP(Inputs!$M$18,'LookUp Ranges'!$A$85:$C$115,3,FALSE)),0,VLOOKUP(Inputs!$M$18,'LookUp Ranges'!$A$85:$C$115,3,FALSE))</f>
        <v>0</v>
      </c>
      <c r="AZ34" s="321">
        <f>IF(ISERROR(VLOOKUP(Inputs!$M$18,'LookUp Ranges'!$A$85:$C$115,3,FALSE)),0,VLOOKUP(Inputs!$M$18,'LookUp Ranges'!$A$85:$C$115,3,FALSE))</f>
        <v>0</v>
      </c>
      <c r="BA34" s="321">
        <f>IF(ISERROR(VLOOKUP(Inputs!$M$18,'LookUp Ranges'!$A$85:$C$115,3,FALSE)),0,VLOOKUP(Inputs!$M$18,'LookUp Ranges'!$A$85:$C$115,3,FALSE))</f>
        <v>0</v>
      </c>
      <c r="BB34" s="321">
        <f>IF(ISERROR(VLOOKUP(Inputs!$M$18,'LookUp Ranges'!$A$85:$C$115,3,FALSE)),0,VLOOKUP(Inputs!$M$18,'LookUp Ranges'!$A$85:$C$115,3,FALSE))</f>
        <v>0</v>
      </c>
      <c r="BC34" s="321">
        <f>IF(ISERROR(VLOOKUP(Inputs!$M$18,'LookUp Ranges'!$A$85:$C$115,3,FALSE)),0,VLOOKUP(Inputs!$M$18,'LookUp Ranges'!$A$85:$C$115,3,FALSE))</f>
        <v>0</v>
      </c>
      <c r="BD34" s="321">
        <f>IF(ISERROR(VLOOKUP(Inputs!$M$18,'LookUp Ranges'!$A$85:$C$115,3,FALSE)),0,VLOOKUP(Inputs!$M$18,'LookUp Ranges'!$A$85:$C$115,3,FALSE))</f>
        <v>0</v>
      </c>
      <c r="BE34" s="321">
        <f>IF(ISERROR(VLOOKUP(Inputs!$M$18,'LookUp Ranges'!$A$85:$C$115,3,FALSE)),0,VLOOKUP(Inputs!$M$18,'LookUp Ranges'!$A$85:$C$115,3,FALSE))</f>
        <v>0</v>
      </c>
      <c r="BF34" s="321">
        <f>IF(ISERROR(VLOOKUP(Inputs!$M$18,'LookUp Ranges'!$A$85:$C$115,3,FALSE)),0,VLOOKUP(Inputs!$M$18,'LookUp Ranges'!$A$85:$C$115,3,FALSE))</f>
        <v>0</v>
      </c>
      <c r="BG34" s="321">
        <f>IF(ISERROR(VLOOKUP(Inputs!$M$18,'LookUp Ranges'!$A$85:$C$115,3,FALSE)),0,VLOOKUP(Inputs!$M$18,'LookUp Ranges'!$A$85:$C$115,3,FALSE))</f>
        <v>0</v>
      </c>
      <c r="BH34" s="321">
        <f>IF(ISERROR(VLOOKUP(Inputs!$M$18,'LookUp Ranges'!$A$85:$C$115,3,FALSE)),0,VLOOKUP(Inputs!$M$18,'LookUp Ranges'!$A$85:$C$115,3,FALSE))</f>
        <v>0</v>
      </c>
      <c r="BI34" s="321">
        <f>IF(ISERROR(VLOOKUP(Inputs!$M$18,'LookUp Ranges'!$A$85:$C$115,3,FALSE)),0,VLOOKUP(Inputs!$M$18,'LookUp Ranges'!$A$85:$C$115,3,FALSE))</f>
        <v>0</v>
      </c>
      <c r="BJ34" s="321">
        <f>IF(ISERROR(VLOOKUP(Inputs!$M$18,'LookUp Ranges'!$A$85:$C$115,3,FALSE)),0,VLOOKUP(Inputs!$M$18,'LookUp Ranges'!$A$85:$C$115,3,FALSE))</f>
        <v>0</v>
      </c>
      <c r="BK34" s="321">
        <f>IF(ISERROR(VLOOKUP(Inputs!$M$18,'LookUp Ranges'!$A$85:$C$115,3,FALSE)),0,VLOOKUP(Inputs!$M$18,'LookUp Ranges'!$A$85:$C$115,3,FALSE))</f>
        <v>0</v>
      </c>
      <c r="BL34" s="321">
        <f>IF(ISERROR(VLOOKUP(Inputs!$M$18,'LookUp Ranges'!$A$85:$C$115,3,FALSE)),0,VLOOKUP(Inputs!$M$18,'LookUp Ranges'!$A$85:$C$115,3,FALSE))</f>
        <v>0</v>
      </c>
      <c r="BM34" s="321">
        <f>IF(ISERROR(VLOOKUP(Inputs!$M$18,'LookUp Ranges'!$A$85:$C$115,3,FALSE)),0,VLOOKUP(Inputs!$M$18,'LookUp Ranges'!$A$85:$C$115,3,FALSE))</f>
        <v>0</v>
      </c>
      <c r="BN34" s="321">
        <f>IF(ISERROR(VLOOKUP(Inputs!$M$18,'LookUp Ranges'!$A$85:$C$115,3,FALSE)),0,VLOOKUP(Inputs!$M$18,'LookUp Ranges'!$A$85:$C$115,3,FALSE))</f>
        <v>0</v>
      </c>
      <c r="BO34" s="321">
        <f>IF(ISERROR(VLOOKUP(Inputs!$M$18,'LookUp Ranges'!$A$85:$C$115,3,FALSE)),0,VLOOKUP(Inputs!$M$18,'LookUp Ranges'!$A$85:$C$115,3,FALSE))</f>
        <v>0</v>
      </c>
      <c r="BP34" s="321">
        <f>IF(ISERROR(VLOOKUP(Inputs!$M$18,'LookUp Ranges'!$A$85:$C$115,3,FALSE)),0,VLOOKUP(Inputs!$M$18,'LookUp Ranges'!$A$85:$C$115,3,FALSE))</f>
        <v>0</v>
      </c>
      <c r="BQ34" s="321">
        <f>IF(ISERROR(VLOOKUP(Inputs!$M$18,'LookUp Ranges'!$A$85:$C$115,3,FALSE)),0,VLOOKUP(Inputs!$M$18,'LookUp Ranges'!$A$85:$C$115,3,FALSE))</f>
        <v>0</v>
      </c>
      <c r="BR34" s="321">
        <f>IF(ISERROR(VLOOKUP(Inputs!$M$18,'LookUp Ranges'!$A$85:$C$115,3,FALSE)),0,VLOOKUP(Inputs!$M$18,'LookUp Ranges'!$A$85:$C$115,3,FALSE))</f>
        <v>0</v>
      </c>
      <c r="BS34" s="321">
        <f>IF(ISERROR(VLOOKUP(Inputs!$M$18,'LookUp Ranges'!$A$85:$C$115,3,FALSE)),0,VLOOKUP(Inputs!$M$18,'LookUp Ranges'!$A$85:$C$115,3,FALSE))</f>
        <v>0</v>
      </c>
      <c r="BT34" s="321">
        <f>IF(ISERROR(VLOOKUP(Inputs!$M$18,'LookUp Ranges'!$A$85:$C$115,3,FALSE)),0,VLOOKUP(Inputs!$M$18,'LookUp Ranges'!$A$85:$C$115,3,FALSE))</f>
        <v>0</v>
      </c>
      <c r="BU34" s="321">
        <f>IF(ISERROR(VLOOKUP(Inputs!$M$18,'LookUp Ranges'!$A$85:$C$115,3,FALSE)),0,VLOOKUP(Inputs!$M$18,'LookUp Ranges'!$A$85:$C$115,3,FALSE))</f>
        <v>0</v>
      </c>
      <c r="BV34" s="321">
        <f>IF(ISERROR(VLOOKUP(Inputs!$M$18,'LookUp Ranges'!$A$85:$C$115,3,FALSE)),0,VLOOKUP(Inputs!$M$18,'LookUp Ranges'!$A$85:$C$115,3,FALSE))</f>
        <v>0</v>
      </c>
      <c r="BW34" s="321">
        <f>IF(ISERROR(VLOOKUP(Inputs!$M$18,'LookUp Ranges'!$A$85:$C$115,3,FALSE)),0,VLOOKUP(Inputs!$M$18,'LookUp Ranges'!$A$85:$C$115,3,FALSE))</f>
        <v>0</v>
      </c>
      <c r="BX34" s="321">
        <f>IF(ISERROR(VLOOKUP(Inputs!$M$18,'LookUp Ranges'!$A$85:$C$115,3,FALSE)),0,VLOOKUP(Inputs!$M$18,'LookUp Ranges'!$A$85:$C$115,3,FALSE))</f>
        <v>0</v>
      </c>
      <c r="BY34" s="321">
        <f>IF(ISERROR(VLOOKUP(Inputs!$M$18,'LookUp Ranges'!$A$85:$C$115,3,FALSE)),0,VLOOKUP(Inputs!$M$18,'LookUp Ranges'!$A$85:$C$115,3,FALSE))</f>
        <v>0</v>
      </c>
      <c r="BZ34" s="321">
        <f>IF(ISERROR(VLOOKUP(Inputs!$M$18,'LookUp Ranges'!$A$85:$C$115,3,FALSE)),0,VLOOKUP(Inputs!$M$18,'LookUp Ranges'!$A$85:$C$115,3,FALSE))</f>
        <v>0</v>
      </c>
      <c r="CA34" s="321">
        <f>IF(ISERROR(VLOOKUP(Inputs!$M$18,'LookUp Ranges'!$A$85:$C$115,3,FALSE)),0,VLOOKUP(Inputs!$M$18,'LookUp Ranges'!$A$85:$C$115,3,FALSE))</f>
        <v>0</v>
      </c>
      <c r="CB34" s="321">
        <f>IF(ISERROR(VLOOKUP(Inputs!$M$18,'LookUp Ranges'!$A$85:$C$115,3,FALSE)),0,VLOOKUP(Inputs!$M$18,'LookUp Ranges'!$A$85:$C$115,3,FALSE))</f>
        <v>0</v>
      </c>
      <c r="CC34" s="321">
        <f>IF(ISERROR(VLOOKUP(Inputs!$M$18,'LookUp Ranges'!$A$85:$C$115,3,FALSE)),0,VLOOKUP(Inputs!$M$18,'LookUp Ranges'!$A$85:$C$115,3,FALSE))</f>
        <v>0</v>
      </c>
      <c r="CD34" s="321">
        <f>IF(ISERROR(VLOOKUP(Inputs!$M$18,'LookUp Ranges'!$A$85:$C$115,3,FALSE)),0,VLOOKUP(Inputs!$M$18,'LookUp Ranges'!$A$85:$C$115,3,FALSE))</f>
        <v>0</v>
      </c>
      <c r="CE34" s="321">
        <f>IF(ISERROR(VLOOKUP(Inputs!$M$18,'LookUp Ranges'!$A$85:$C$115,3,FALSE)),0,VLOOKUP(Inputs!$M$18,'LookUp Ranges'!$A$85:$C$115,3,FALSE))</f>
        <v>0</v>
      </c>
      <c r="CF34" s="321">
        <f>IF(ISERROR(VLOOKUP(Inputs!$M$18,'LookUp Ranges'!$A$85:$C$115,3,FALSE)),0,VLOOKUP(Inputs!$M$18,'LookUp Ranges'!$A$85:$C$115,3,FALSE))</f>
        <v>0</v>
      </c>
      <c r="CG34" s="321">
        <f>IF(ISERROR(VLOOKUP(Inputs!$M$18,'LookUp Ranges'!$A$85:$C$115,3,FALSE)),0,VLOOKUP(Inputs!$M$18,'LookUp Ranges'!$A$85:$C$115,3,FALSE))</f>
        <v>0</v>
      </c>
      <c r="CH34" s="321">
        <f>IF(ISERROR(VLOOKUP(Inputs!$M$18,'LookUp Ranges'!$A$85:$C$115,3,FALSE)),0,VLOOKUP(Inputs!$M$18,'LookUp Ranges'!$A$85:$C$115,3,FALSE))</f>
        <v>0</v>
      </c>
      <c r="CI34" s="321">
        <f>IF(ISERROR(VLOOKUP(Inputs!$M$18,'LookUp Ranges'!$A$85:$C$115,3,FALSE)),0,VLOOKUP(Inputs!$M$18,'LookUp Ranges'!$A$85:$C$115,3,FALSE))</f>
        <v>0</v>
      </c>
      <c r="CJ34" s="321">
        <f>IF(ISERROR(VLOOKUP(Inputs!$M$18,'LookUp Ranges'!$A$85:$C$115,3,FALSE)),0,VLOOKUP(Inputs!$M$18,'LookUp Ranges'!$A$85:$C$115,3,FALSE))</f>
        <v>0</v>
      </c>
      <c r="CK34" s="321">
        <f>IF(ISERROR(VLOOKUP(Inputs!$M$18,'LookUp Ranges'!$A$85:$C$115,3,FALSE)),0,VLOOKUP(Inputs!$M$18,'LookUp Ranges'!$A$85:$C$115,3,FALSE))</f>
        <v>0</v>
      </c>
      <c r="CL34" s="321">
        <f>IF(ISERROR(VLOOKUP(Inputs!$M$18,'LookUp Ranges'!$A$85:$C$115,3,FALSE)),0,VLOOKUP(Inputs!$M$18,'LookUp Ranges'!$A$85:$C$115,3,FALSE))</f>
        <v>0</v>
      </c>
      <c r="CM34" s="321">
        <f>IF(ISERROR(VLOOKUP(Inputs!$M$18,'LookUp Ranges'!$A$85:$C$115,3,FALSE)),0,VLOOKUP(Inputs!$M$18,'LookUp Ranges'!$A$85:$C$115,3,FALSE))</f>
        <v>0</v>
      </c>
      <c r="CN34" s="321">
        <f>IF(ISERROR(VLOOKUP(Inputs!$M$18,'LookUp Ranges'!$A$85:$C$115,3,FALSE)),0,VLOOKUP(Inputs!$M$18,'LookUp Ranges'!$A$85:$C$115,3,FALSE))</f>
        <v>0</v>
      </c>
      <c r="CO34" s="321">
        <f>IF(ISERROR(VLOOKUP(Inputs!$M$18,'LookUp Ranges'!$A$85:$C$115,3,FALSE)),0,VLOOKUP(Inputs!$M$18,'LookUp Ranges'!$A$85:$C$115,3,FALSE))</f>
        <v>0</v>
      </c>
      <c r="CP34" s="321">
        <f>IF(ISERROR(VLOOKUP(Inputs!$M$18,'LookUp Ranges'!$A$85:$C$115,3,FALSE)),0,VLOOKUP(Inputs!$M$18,'LookUp Ranges'!$A$85:$C$115,3,FALSE))</f>
        <v>0</v>
      </c>
      <c r="CQ34" s="321">
        <f>IF(ISERROR(VLOOKUP(Inputs!$M$18,'LookUp Ranges'!$A$85:$C$115,3,FALSE)),0,VLOOKUP(Inputs!$M$18,'LookUp Ranges'!$A$85:$C$115,3,FALSE))</f>
        <v>0</v>
      </c>
      <c r="CR34" s="321">
        <f>IF(ISERROR(VLOOKUP(Inputs!$M$18,'LookUp Ranges'!$A$85:$C$115,3,FALSE)),0,VLOOKUP(Inputs!$M$18,'LookUp Ranges'!$A$85:$C$115,3,FALSE))</f>
        <v>0</v>
      </c>
      <c r="CS34" s="321">
        <f>IF(ISERROR(VLOOKUP(Inputs!$M$18,'LookUp Ranges'!$A$85:$C$115,3,FALSE)),0,VLOOKUP(Inputs!$M$18,'LookUp Ranges'!$A$85:$C$115,3,FALSE))</f>
        <v>0</v>
      </c>
      <c r="CT34" s="321">
        <f>IF(ISERROR(VLOOKUP(Inputs!$M$18,'LookUp Ranges'!$A$85:$C$115,3,FALSE)),0,VLOOKUP(Inputs!$M$18,'LookUp Ranges'!$A$85:$C$115,3,FALSE))</f>
        <v>0</v>
      </c>
      <c r="CU34" s="321">
        <f>IF(ISERROR(VLOOKUP(Inputs!$M$18,'LookUp Ranges'!$A$85:$C$115,3,FALSE)),0,VLOOKUP(Inputs!$M$18,'LookUp Ranges'!$A$85:$C$115,3,FALSE))</f>
        <v>0</v>
      </c>
      <c r="CV34" s="321">
        <f>IF(ISERROR(VLOOKUP(Inputs!$M$18,'LookUp Ranges'!$A$85:$C$115,3,FALSE)),0,VLOOKUP(Inputs!$M$18,'LookUp Ranges'!$A$85:$C$115,3,FALSE))</f>
        <v>0</v>
      </c>
      <c r="CW34" s="321">
        <f>IF(ISERROR(VLOOKUP(Inputs!$M$18,'LookUp Ranges'!$A$85:$C$115,3,FALSE)),0,VLOOKUP(Inputs!$M$18,'LookUp Ranges'!$A$85:$C$115,3,FALSE))</f>
        <v>0</v>
      </c>
      <c r="CX34" s="321">
        <f>IF(ISERROR(VLOOKUP(Inputs!$M$18,'LookUp Ranges'!$A$85:$C$115,3,FALSE)),0,VLOOKUP(Inputs!$M$18,'LookUp Ranges'!$A$85:$C$115,3,FALSE))</f>
        <v>0</v>
      </c>
      <c r="CY34" s="321">
        <f>IF(ISERROR(VLOOKUP(Inputs!$M$18,'LookUp Ranges'!$A$85:$C$115,3,FALSE)),0,VLOOKUP(Inputs!$M$18,'LookUp Ranges'!$A$85:$C$115,3,FALSE))</f>
        <v>0</v>
      </c>
      <c r="CZ34" s="321">
        <f>IF(ISERROR(VLOOKUP(Inputs!$M$18,'LookUp Ranges'!$A$85:$C$115,3,FALSE)),0,VLOOKUP(Inputs!$M$18,'LookUp Ranges'!$A$85:$C$115,3,FALSE))</f>
        <v>0</v>
      </c>
      <c r="DA34" s="197"/>
      <c r="DB34" s="343"/>
      <c r="DC34" s="310"/>
    </row>
    <row r="35" spans="1:107" ht="16.5" thickBot="1" x14ac:dyDescent="0.3">
      <c r="A35" s="157"/>
      <c r="B35" s="172"/>
      <c r="C35" s="159"/>
      <c r="D35" s="215" t="s">
        <v>102</v>
      </c>
      <c r="E35" s="471">
        <f t="shared" ref="E35:N35" si="94">IF(ISERROR(E33*E34),0,E33*E34)</f>
        <v>0</v>
      </c>
      <c r="F35" s="472">
        <f t="shared" si="94"/>
        <v>0</v>
      </c>
      <c r="G35" s="472">
        <f t="shared" si="94"/>
        <v>0</v>
      </c>
      <c r="H35" s="472">
        <f t="shared" si="94"/>
        <v>0</v>
      </c>
      <c r="I35" s="472">
        <f t="shared" si="94"/>
        <v>0</v>
      </c>
      <c r="J35" s="472">
        <f t="shared" si="94"/>
        <v>0</v>
      </c>
      <c r="K35" s="472">
        <f t="shared" si="94"/>
        <v>0</v>
      </c>
      <c r="L35" s="472">
        <f t="shared" si="94"/>
        <v>0</v>
      </c>
      <c r="M35" s="472">
        <f t="shared" si="94"/>
        <v>0</v>
      </c>
      <c r="N35" s="472">
        <f t="shared" si="94"/>
        <v>0</v>
      </c>
      <c r="O35" s="472">
        <f t="shared" ref="O35:W35" si="95">IF(ISERROR(O33*O34),0,O33*O34)</f>
        <v>0</v>
      </c>
      <c r="P35" s="472">
        <f t="shared" si="95"/>
        <v>0</v>
      </c>
      <c r="Q35" s="472">
        <f t="shared" si="95"/>
        <v>0</v>
      </c>
      <c r="R35" s="472">
        <f t="shared" si="95"/>
        <v>0</v>
      </c>
      <c r="S35" s="472">
        <f t="shared" si="95"/>
        <v>0</v>
      </c>
      <c r="T35" s="472">
        <f t="shared" si="95"/>
        <v>0</v>
      </c>
      <c r="U35" s="472">
        <f t="shared" si="95"/>
        <v>0</v>
      </c>
      <c r="V35" s="472">
        <f t="shared" si="95"/>
        <v>0</v>
      </c>
      <c r="W35" s="472">
        <f t="shared" si="95"/>
        <v>0</v>
      </c>
      <c r="X35" s="472">
        <f t="shared" ref="X35:AR35" si="96">IF(ISERROR(X33*X34),0,X33*X34)</f>
        <v>0</v>
      </c>
      <c r="Y35" s="472">
        <f t="shared" si="96"/>
        <v>0</v>
      </c>
      <c r="Z35" s="472">
        <f t="shared" si="96"/>
        <v>0</v>
      </c>
      <c r="AA35" s="472">
        <f t="shared" si="96"/>
        <v>0</v>
      </c>
      <c r="AB35" s="472">
        <f t="shared" si="96"/>
        <v>0</v>
      </c>
      <c r="AC35" s="472">
        <f t="shared" si="96"/>
        <v>0</v>
      </c>
      <c r="AD35" s="472">
        <f t="shared" si="96"/>
        <v>0</v>
      </c>
      <c r="AE35" s="472">
        <f t="shared" si="96"/>
        <v>0</v>
      </c>
      <c r="AF35" s="472">
        <f t="shared" si="96"/>
        <v>0</v>
      </c>
      <c r="AG35" s="472">
        <f t="shared" si="96"/>
        <v>0</v>
      </c>
      <c r="AH35" s="472">
        <f t="shared" si="96"/>
        <v>0</v>
      </c>
      <c r="AI35" s="472">
        <f t="shared" si="96"/>
        <v>0</v>
      </c>
      <c r="AJ35" s="472">
        <f t="shared" si="96"/>
        <v>0</v>
      </c>
      <c r="AK35" s="472">
        <f t="shared" si="96"/>
        <v>0</v>
      </c>
      <c r="AL35" s="472">
        <f t="shared" si="96"/>
        <v>0</v>
      </c>
      <c r="AM35" s="472">
        <f t="shared" si="96"/>
        <v>0</v>
      </c>
      <c r="AN35" s="472">
        <f t="shared" si="96"/>
        <v>0</v>
      </c>
      <c r="AO35" s="472">
        <f t="shared" si="96"/>
        <v>0</v>
      </c>
      <c r="AP35" s="472">
        <f t="shared" si="96"/>
        <v>0</v>
      </c>
      <c r="AQ35" s="472">
        <f t="shared" si="96"/>
        <v>0</v>
      </c>
      <c r="AR35" s="472">
        <f t="shared" si="96"/>
        <v>0</v>
      </c>
      <c r="AS35" s="472">
        <f t="shared" ref="AS35:CZ35" si="97">IF(ISERROR(AS33*AS34),0,AS33*AS34)</f>
        <v>0</v>
      </c>
      <c r="AT35" s="472">
        <f t="shared" si="97"/>
        <v>0</v>
      </c>
      <c r="AU35" s="472">
        <f t="shared" si="97"/>
        <v>0</v>
      </c>
      <c r="AV35" s="472">
        <f t="shared" si="97"/>
        <v>0</v>
      </c>
      <c r="AW35" s="472">
        <f t="shared" si="97"/>
        <v>0</v>
      </c>
      <c r="AX35" s="472">
        <f t="shared" si="97"/>
        <v>0</v>
      </c>
      <c r="AY35" s="472">
        <f t="shared" si="97"/>
        <v>0</v>
      </c>
      <c r="AZ35" s="472">
        <f t="shared" si="97"/>
        <v>0</v>
      </c>
      <c r="BA35" s="472">
        <f t="shared" si="97"/>
        <v>0</v>
      </c>
      <c r="BB35" s="472">
        <f t="shared" si="97"/>
        <v>0</v>
      </c>
      <c r="BC35" s="472">
        <f t="shared" si="97"/>
        <v>0</v>
      </c>
      <c r="BD35" s="472">
        <f t="shared" si="97"/>
        <v>0</v>
      </c>
      <c r="BE35" s="472">
        <f t="shared" si="97"/>
        <v>0</v>
      </c>
      <c r="BF35" s="472">
        <f t="shared" si="97"/>
        <v>0</v>
      </c>
      <c r="BG35" s="472">
        <f t="shared" si="97"/>
        <v>0</v>
      </c>
      <c r="BH35" s="472">
        <f t="shared" si="97"/>
        <v>0</v>
      </c>
      <c r="BI35" s="472">
        <f t="shared" si="97"/>
        <v>0</v>
      </c>
      <c r="BJ35" s="472">
        <f t="shared" si="97"/>
        <v>0</v>
      </c>
      <c r="BK35" s="472">
        <f t="shared" si="97"/>
        <v>0</v>
      </c>
      <c r="BL35" s="472">
        <f t="shared" si="97"/>
        <v>0</v>
      </c>
      <c r="BM35" s="472">
        <f t="shared" si="97"/>
        <v>0</v>
      </c>
      <c r="BN35" s="472">
        <f t="shared" si="97"/>
        <v>0</v>
      </c>
      <c r="BO35" s="472">
        <f t="shared" si="97"/>
        <v>0</v>
      </c>
      <c r="BP35" s="472">
        <f t="shared" si="97"/>
        <v>0</v>
      </c>
      <c r="BQ35" s="472">
        <f t="shared" si="97"/>
        <v>0</v>
      </c>
      <c r="BR35" s="472">
        <f t="shared" si="97"/>
        <v>0</v>
      </c>
      <c r="BS35" s="472">
        <f t="shared" si="97"/>
        <v>0</v>
      </c>
      <c r="BT35" s="472">
        <f t="shared" si="97"/>
        <v>0</v>
      </c>
      <c r="BU35" s="472">
        <f t="shared" si="97"/>
        <v>0</v>
      </c>
      <c r="BV35" s="472">
        <f t="shared" si="97"/>
        <v>0</v>
      </c>
      <c r="BW35" s="472">
        <f t="shared" si="97"/>
        <v>0</v>
      </c>
      <c r="BX35" s="472">
        <f t="shared" si="97"/>
        <v>0</v>
      </c>
      <c r="BY35" s="472">
        <f t="shared" si="97"/>
        <v>0</v>
      </c>
      <c r="BZ35" s="472">
        <f t="shared" si="97"/>
        <v>0</v>
      </c>
      <c r="CA35" s="472">
        <f t="shared" si="97"/>
        <v>0</v>
      </c>
      <c r="CB35" s="472">
        <f t="shared" si="97"/>
        <v>0</v>
      </c>
      <c r="CC35" s="472">
        <f t="shared" si="97"/>
        <v>0</v>
      </c>
      <c r="CD35" s="472">
        <f t="shared" si="97"/>
        <v>0</v>
      </c>
      <c r="CE35" s="472">
        <f t="shared" si="97"/>
        <v>0</v>
      </c>
      <c r="CF35" s="472">
        <f t="shared" si="97"/>
        <v>0</v>
      </c>
      <c r="CG35" s="472">
        <f t="shared" si="97"/>
        <v>0</v>
      </c>
      <c r="CH35" s="472">
        <f t="shared" si="97"/>
        <v>0</v>
      </c>
      <c r="CI35" s="472">
        <f t="shared" si="97"/>
        <v>0</v>
      </c>
      <c r="CJ35" s="472">
        <f t="shared" si="97"/>
        <v>0</v>
      </c>
      <c r="CK35" s="472">
        <f t="shared" si="97"/>
        <v>0</v>
      </c>
      <c r="CL35" s="472">
        <f t="shared" si="97"/>
        <v>0</v>
      </c>
      <c r="CM35" s="472">
        <f t="shared" si="97"/>
        <v>0</v>
      </c>
      <c r="CN35" s="472">
        <f t="shared" si="97"/>
        <v>0</v>
      </c>
      <c r="CO35" s="472">
        <f t="shared" si="97"/>
        <v>0</v>
      </c>
      <c r="CP35" s="472">
        <f t="shared" si="97"/>
        <v>0</v>
      </c>
      <c r="CQ35" s="472">
        <f t="shared" si="97"/>
        <v>0</v>
      </c>
      <c r="CR35" s="472">
        <f t="shared" si="97"/>
        <v>0</v>
      </c>
      <c r="CS35" s="472">
        <f t="shared" si="97"/>
        <v>0</v>
      </c>
      <c r="CT35" s="472">
        <f t="shared" si="97"/>
        <v>0</v>
      </c>
      <c r="CU35" s="472">
        <f t="shared" si="97"/>
        <v>0</v>
      </c>
      <c r="CV35" s="472">
        <f t="shared" si="97"/>
        <v>0</v>
      </c>
      <c r="CW35" s="472">
        <f t="shared" si="97"/>
        <v>0</v>
      </c>
      <c r="CX35" s="472">
        <f t="shared" si="97"/>
        <v>0</v>
      </c>
      <c r="CY35" s="472">
        <f t="shared" si="97"/>
        <v>0</v>
      </c>
      <c r="CZ35" s="472">
        <f t="shared" si="97"/>
        <v>0</v>
      </c>
      <c r="DA35" s="197"/>
      <c r="DB35" s="343"/>
      <c r="DC35" s="310"/>
    </row>
    <row r="36" spans="1:107" ht="16.5" thickBot="1" x14ac:dyDescent="0.3">
      <c r="A36" s="157"/>
      <c r="B36" s="172"/>
      <c r="C36" s="159"/>
      <c r="D36" s="188"/>
      <c r="E36" s="195"/>
      <c r="F36" s="195"/>
      <c r="G36" s="195"/>
      <c r="H36" s="195"/>
      <c r="I36" s="195"/>
      <c r="J36" s="195"/>
      <c r="K36" s="195"/>
      <c r="L36" s="195"/>
      <c r="M36" s="195"/>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7"/>
      <c r="CU36" s="317"/>
      <c r="CV36" s="317"/>
      <c r="CW36" s="317"/>
      <c r="CX36" s="317"/>
      <c r="CY36" s="317"/>
      <c r="CZ36" s="317"/>
      <c r="DA36" s="197"/>
      <c r="DB36" s="343"/>
      <c r="DC36" s="310"/>
    </row>
    <row r="37" spans="1:107" ht="16.5" thickBot="1" x14ac:dyDescent="0.3">
      <c r="A37" s="157"/>
      <c r="B37" s="172"/>
      <c r="C37" s="159"/>
      <c r="D37" s="191" t="s">
        <v>143</v>
      </c>
      <c r="E37" s="193">
        <v>0</v>
      </c>
      <c r="F37" s="193">
        <v>0</v>
      </c>
      <c r="G37" s="193">
        <v>0</v>
      </c>
      <c r="H37" s="193">
        <v>0</v>
      </c>
      <c r="I37" s="193">
        <v>0</v>
      </c>
      <c r="J37" s="193">
        <v>0</v>
      </c>
      <c r="K37" s="193">
        <v>0</v>
      </c>
      <c r="L37" s="193">
        <v>0</v>
      </c>
      <c r="M37" s="193">
        <v>0</v>
      </c>
      <c r="N37" s="193">
        <v>0</v>
      </c>
      <c r="O37" s="193">
        <v>0</v>
      </c>
      <c r="P37" s="193">
        <v>0</v>
      </c>
      <c r="Q37" s="193">
        <v>0</v>
      </c>
      <c r="R37" s="193">
        <v>0</v>
      </c>
      <c r="S37" s="193">
        <v>0</v>
      </c>
      <c r="T37" s="193">
        <v>0</v>
      </c>
      <c r="U37" s="193">
        <v>0</v>
      </c>
      <c r="V37" s="193">
        <v>0</v>
      </c>
      <c r="W37" s="193">
        <v>0</v>
      </c>
      <c r="X37" s="193">
        <v>0</v>
      </c>
      <c r="Y37" s="193">
        <v>0</v>
      </c>
      <c r="Z37" s="193">
        <v>0</v>
      </c>
      <c r="AA37" s="193">
        <v>0</v>
      </c>
      <c r="AB37" s="193">
        <v>0</v>
      </c>
      <c r="AC37" s="193">
        <v>0</v>
      </c>
      <c r="AD37" s="193">
        <v>0</v>
      </c>
      <c r="AE37" s="193">
        <v>0</v>
      </c>
      <c r="AF37" s="193">
        <v>0</v>
      </c>
      <c r="AG37" s="193">
        <v>0</v>
      </c>
      <c r="AH37" s="193">
        <v>0</v>
      </c>
      <c r="AI37" s="193">
        <v>0</v>
      </c>
      <c r="AJ37" s="193">
        <v>0</v>
      </c>
      <c r="AK37" s="193">
        <v>0</v>
      </c>
      <c r="AL37" s="193">
        <v>0</v>
      </c>
      <c r="AM37" s="193">
        <v>0</v>
      </c>
      <c r="AN37" s="193">
        <v>0</v>
      </c>
      <c r="AO37" s="193">
        <v>0</v>
      </c>
      <c r="AP37" s="193">
        <v>0</v>
      </c>
      <c r="AQ37" s="193">
        <v>0</v>
      </c>
      <c r="AR37" s="193">
        <v>0</v>
      </c>
      <c r="AS37" s="193">
        <v>0</v>
      </c>
      <c r="AT37" s="193">
        <v>0</v>
      </c>
      <c r="AU37" s="193">
        <v>0</v>
      </c>
      <c r="AV37" s="193">
        <v>0</v>
      </c>
      <c r="AW37" s="193">
        <v>0</v>
      </c>
      <c r="AX37" s="193">
        <v>0</v>
      </c>
      <c r="AY37" s="193">
        <v>0</v>
      </c>
      <c r="AZ37" s="193">
        <v>0</v>
      </c>
      <c r="BA37" s="193">
        <v>0</v>
      </c>
      <c r="BB37" s="193">
        <v>0</v>
      </c>
      <c r="BC37" s="193">
        <v>0</v>
      </c>
      <c r="BD37" s="193">
        <v>0</v>
      </c>
      <c r="BE37" s="193">
        <v>0</v>
      </c>
      <c r="BF37" s="193">
        <v>0</v>
      </c>
      <c r="BG37" s="193">
        <v>0</v>
      </c>
      <c r="BH37" s="193">
        <v>0</v>
      </c>
      <c r="BI37" s="193">
        <v>0</v>
      </c>
      <c r="BJ37" s="193">
        <v>0</v>
      </c>
      <c r="BK37" s="193">
        <v>0</v>
      </c>
      <c r="BL37" s="193">
        <v>0</v>
      </c>
      <c r="BM37" s="193">
        <v>0</v>
      </c>
      <c r="BN37" s="193">
        <v>0</v>
      </c>
      <c r="BO37" s="193">
        <v>0</v>
      </c>
      <c r="BP37" s="193">
        <v>0</v>
      </c>
      <c r="BQ37" s="193">
        <v>0</v>
      </c>
      <c r="BR37" s="193">
        <v>0</v>
      </c>
      <c r="BS37" s="193">
        <v>0</v>
      </c>
      <c r="BT37" s="193">
        <v>0</v>
      </c>
      <c r="BU37" s="193">
        <v>0</v>
      </c>
      <c r="BV37" s="193">
        <v>0</v>
      </c>
      <c r="BW37" s="193">
        <v>0</v>
      </c>
      <c r="BX37" s="193">
        <v>0</v>
      </c>
      <c r="BY37" s="193">
        <v>0</v>
      </c>
      <c r="BZ37" s="193">
        <v>0</v>
      </c>
      <c r="CA37" s="193">
        <v>0</v>
      </c>
      <c r="CB37" s="193">
        <v>0</v>
      </c>
      <c r="CC37" s="193">
        <v>0</v>
      </c>
      <c r="CD37" s="193">
        <v>0</v>
      </c>
      <c r="CE37" s="193">
        <v>0</v>
      </c>
      <c r="CF37" s="193">
        <v>0</v>
      </c>
      <c r="CG37" s="193">
        <v>0</v>
      </c>
      <c r="CH37" s="193">
        <v>0</v>
      </c>
      <c r="CI37" s="193">
        <v>0</v>
      </c>
      <c r="CJ37" s="193">
        <v>0</v>
      </c>
      <c r="CK37" s="193">
        <v>0</v>
      </c>
      <c r="CL37" s="193">
        <v>0</v>
      </c>
      <c r="CM37" s="193">
        <v>0</v>
      </c>
      <c r="CN37" s="193">
        <v>0</v>
      </c>
      <c r="CO37" s="193">
        <v>0</v>
      </c>
      <c r="CP37" s="193">
        <v>0</v>
      </c>
      <c r="CQ37" s="193">
        <v>0</v>
      </c>
      <c r="CR37" s="193">
        <v>0</v>
      </c>
      <c r="CS37" s="193">
        <v>0</v>
      </c>
      <c r="CT37" s="193">
        <v>0</v>
      </c>
      <c r="CU37" s="193">
        <v>0</v>
      </c>
      <c r="CV37" s="193">
        <v>0</v>
      </c>
      <c r="CW37" s="193">
        <v>0</v>
      </c>
      <c r="CX37" s="193">
        <v>0</v>
      </c>
      <c r="CY37" s="193">
        <v>0</v>
      </c>
      <c r="CZ37" s="193">
        <v>0</v>
      </c>
      <c r="DA37" s="197"/>
      <c r="DB37" s="343"/>
      <c r="DC37" s="310"/>
    </row>
    <row r="38" spans="1:107" s="155" customFormat="1" ht="16.5" thickBot="1" x14ac:dyDescent="0.3">
      <c r="A38" s="163"/>
      <c r="B38" s="174"/>
      <c r="C38" s="166"/>
      <c r="D38" s="191" t="s">
        <v>138</v>
      </c>
      <c r="E38" s="358">
        <v>0</v>
      </c>
      <c r="F38" s="358">
        <v>0</v>
      </c>
      <c r="G38" s="358">
        <v>0</v>
      </c>
      <c r="H38" s="358">
        <v>0</v>
      </c>
      <c r="I38" s="358">
        <v>0</v>
      </c>
      <c r="J38" s="358">
        <v>0</v>
      </c>
      <c r="K38" s="358">
        <v>0</v>
      </c>
      <c r="L38" s="358">
        <v>0</v>
      </c>
      <c r="M38" s="358">
        <v>0</v>
      </c>
      <c r="N38" s="358">
        <v>0</v>
      </c>
      <c r="O38" s="358">
        <v>0</v>
      </c>
      <c r="P38" s="358">
        <v>0</v>
      </c>
      <c r="Q38" s="358">
        <v>0</v>
      </c>
      <c r="R38" s="358">
        <v>0</v>
      </c>
      <c r="S38" s="358">
        <v>0</v>
      </c>
      <c r="T38" s="358">
        <v>0</v>
      </c>
      <c r="U38" s="358">
        <v>0</v>
      </c>
      <c r="V38" s="358">
        <v>0</v>
      </c>
      <c r="W38" s="358">
        <v>0</v>
      </c>
      <c r="X38" s="358">
        <v>0</v>
      </c>
      <c r="Y38" s="358">
        <v>0</v>
      </c>
      <c r="Z38" s="358">
        <v>0</v>
      </c>
      <c r="AA38" s="358">
        <v>0</v>
      </c>
      <c r="AB38" s="358">
        <v>0</v>
      </c>
      <c r="AC38" s="358">
        <v>0</v>
      </c>
      <c r="AD38" s="358">
        <v>0</v>
      </c>
      <c r="AE38" s="358">
        <v>0</v>
      </c>
      <c r="AF38" s="358">
        <v>0</v>
      </c>
      <c r="AG38" s="358">
        <v>0</v>
      </c>
      <c r="AH38" s="358">
        <v>0</v>
      </c>
      <c r="AI38" s="358">
        <v>0</v>
      </c>
      <c r="AJ38" s="358">
        <v>0</v>
      </c>
      <c r="AK38" s="358">
        <v>0</v>
      </c>
      <c r="AL38" s="358">
        <v>0</v>
      </c>
      <c r="AM38" s="358">
        <v>0</v>
      </c>
      <c r="AN38" s="358">
        <v>0</v>
      </c>
      <c r="AO38" s="358">
        <v>0</v>
      </c>
      <c r="AP38" s="358">
        <v>0</v>
      </c>
      <c r="AQ38" s="358">
        <v>0</v>
      </c>
      <c r="AR38" s="358">
        <v>0</v>
      </c>
      <c r="AS38" s="358">
        <v>0</v>
      </c>
      <c r="AT38" s="358">
        <v>0</v>
      </c>
      <c r="AU38" s="358">
        <v>0</v>
      </c>
      <c r="AV38" s="358">
        <v>0</v>
      </c>
      <c r="AW38" s="358">
        <v>0</v>
      </c>
      <c r="AX38" s="358">
        <v>0</v>
      </c>
      <c r="AY38" s="358">
        <v>0</v>
      </c>
      <c r="AZ38" s="358">
        <v>0</v>
      </c>
      <c r="BA38" s="358">
        <v>0</v>
      </c>
      <c r="BB38" s="358">
        <v>0</v>
      </c>
      <c r="BC38" s="358">
        <v>0</v>
      </c>
      <c r="BD38" s="358">
        <v>0</v>
      </c>
      <c r="BE38" s="358">
        <v>0</v>
      </c>
      <c r="BF38" s="358">
        <v>0</v>
      </c>
      <c r="BG38" s="358">
        <v>0</v>
      </c>
      <c r="BH38" s="358">
        <v>0</v>
      </c>
      <c r="BI38" s="358">
        <v>0</v>
      </c>
      <c r="BJ38" s="358">
        <v>0</v>
      </c>
      <c r="BK38" s="358">
        <v>0</v>
      </c>
      <c r="BL38" s="358">
        <v>0</v>
      </c>
      <c r="BM38" s="358">
        <v>0</v>
      </c>
      <c r="BN38" s="358">
        <v>0</v>
      </c>
      <c r="BO38" s="358">
        <v>0</v>
      </c>
      <c r="BP38" s="358">
        <v>0</v>
      </c>
      <c r="BQ38" s="358">
        <v>0</v>
      </c>
      <c r="BR38" s="358">
        <v>0</v>
      </c>
      <c r="BS38" s="358">
        <v>0</v>
      </c>
      <c r="BT38" s="358">
        <v>0</v>
      </c>
      <c r="BU38" s="358">
        <v>0</v>
      </c>
      <c r="BV38" s="358">
        <v>0</v>
      </c>
      <c r="BW38" s="358">
        <v>0</v>
      </c>
      <c r="BX38" s="358">
        <v>0</v>
      </c>
      <c r="BY38" s="358">
        <v>0</v>
      </c>
      <c r="BZ38" s="358">
        <v>0</v>
      </c>
      <c r="CA38" s="358">
        <v>0</v>
      </c>
      <c r="CB38" s="358">
        <v>0</v>
      </c>
      <c r="CC38" s="358">
        <v>0</v>
      </c>
      <c r="CD38" s="358">
        <v>0</v>
      </c>
      <c r="CE38" s="358">
        <v>0</v>
      </c>
      <c r="CF38" s="358">
        <v>0</v>
      </c>
      <c r="CG38" s="358">
        <v>0</v>
      </c>
      <c r="CH38" s="358">
        <v>0</v>
      </c>
      <c r="CI38" s="358">
        <v>0</v>
      </c>
      <c r="CJ38" s="358">
        <v>0</v>
      </c>
      <c r="CK38" s="358">
        <v>0</v>
      </c>
      <c r="CL38" s="358">
        <v>0</v>
      </c>
      <c r="CM38" s="358">
        <v>0</v>
      </c>
      <c r="CN38" s="358">
        <v>0</v>
      </c>
      <c r="CO38" s="358">
        <v>0</v>
      </c>
      <c r="CP38" s="358">
        <v>0</v>
      </c>
      <c r="CQ38" s="358">
        <v>0</v>
      </c>
      <c r="CR38" s="358">
        <v>0</v>
      </c>
      <c r="CS38" s="358">
        <v>0</v>
      </c>
      <c r="CT38" s="358">
        <v>0</v>
      </c>
      <c r="CU38" s="358">
        <v>0</v>
      </c>
      <c r="CV38" s="358">
        <v>0</v>
      </c>
      <c r="CW38" s="358">
        <v>0</v>
      </c>
      <c r="CX38" s="358">
        <v>0</v>
      </c>
      <c r="CY38" s="358">
        <v>0</v>
      </c>
      <c r="CZ38" s="358">
        <v>0</v>
      </c>
      <c r="DA38" s="200"/>
      <c r="DB38" s="181"/>
      <c r="DC38" s="163"/>
    </row>
    <row r="39" spans="1:107" ht="16.5" thickBot="1" x14ac:dyDescent="0.3">
      <c r="A39" s="157"/>
      <c r="B39" s="172"/>
      <c r="C39" s="159"/>
      <c r="D39" s="191" t="s">
        <v>98</v>
      </c>
      <c r="E39" s="322">
        <f>IF(ISERROR(VLOOKUP(Inputs!$M$18,'LookUp Ranges'!$A$85:$B$115,2,FALSE)),0,VLOOKUP(Inputs!$M$18,'LookUp Ranges'!$A$85:$B$115,2,FALSE))</f>
        <v>0</v>
      </c>
      <c r="F39" s="322">
        <f>IF(ISERROR(VLOOKUP(Inputs!$M$18,'LookUp Ranges'!$A$85:$B$115,2,FALSE)),0,VLOOKUP(Inputs!$M$18,'LookUp Ranges'!$A$85:$B$115,2,FALSE))</f>
        <v>0</v>
      </c>
      <c r="G39" s="322">
        <f>IF(ISERROR(VLOOKUP(Inputs!$M$18,'LookUp Ranges'!$A$85:$B$115,2,FALSE)),0,VLOOKUP(Inputs!$M$18,'LookUp Ranges'!$A$85:$B$115,2,FALSE))</f>
        <v>0</v>
      </c>
      <c r="H39" s="322">
        <f>IF(ISERROR(VLOOKUP(Inputs!$M$18,'LookUp Ranges'!$A$85:$B$115,2,FALSE)),0,VLOOKUP(Inputs!$M$18,'LookUp Ranges'!$A$85:$B$115,2,FALSE))</f>
        <v>0</v>
      </c>
      <c r="I39" s="322">
        <f>IF(ISERROR(VLOOKUP(Inputs!$M$18,'LookUp Ranges'!$A$85:$B$115,2,FALSE)),0,VLOOKUP(Inputs!$M$18,'LookUp Ranges'!$A$85:$B$115,2,FALSE))</f>
        <v>0</v>
      </c>
      <c r="J39" s="322">
        <f>IF(ISERROR(VLOOKUP(Inputs!$M$18,'LookUp Ranges'!$A$85:$B$115,2,FALSE)),0,VLOOKUP(Inputs!$M$18,'LookUp Ranges'!$A$85:$B$115,2,FALSE))</f>
        <v>0</v>
      </c>
      <c r="K39" s="322">
        <f>IF(ISERROR(VLOOKUP(Inputs!$M$18,'LookUp Ranges'!$A$85:$B$115,2,FALSE)),0,VLOOKUP(Inputs!$M$18,'LookUp Ranges'!$A$85:$B$115,2,FALSE))</f>
        <v>0</v>
      </c>
      <c r="L39" s="322">
        <f>IF(ISERROR(VLOOKUP(Inputs!$M$18,'LookUp Ranges'!$A$85:$B$115,2,FALSE)),0,VLOOKUP(Inputs!$M$18,'LookUp Ranges'!$A$85:$B$115,2,FALSE))</f>
        <v>0</v>
      </c>
      <c r="M39" s="322">
        <f>IF(ISERROR(VLOOKUP(Inputs!$M$18,'LookUp Ranges'!$A$85:$B$115,2,FALSE)),0,VLOOKUP(Inputs!$M$18,'LookUp Ranges'!$A$85:$B$115,2,FALSE))</f>
        <v>0</v>
      </c>
      <c r="N39" s="322">
        <f>IF(ISERROR(VLOOKUP(Inputs!$M$18,'LookUp Ranges'!$A$85:$B$115,2,FALSE)),0,VLOOKUP(Inputs!$M$18,'LookUp Ranges'!$A$85:$B$115,2,FALSE))</f>
        <v>0</v>
      </c>
      <c r="O39" s="322">
        <f>IF(ISERROR(VLOOKUP(Inputs!$M$18,'LookUp Ranges'!$A$85:$B$115,2,FALSE)),0,VLOOKUP(Inputs!$M$18,'LookUp Ranges'!$A$85:$B$115,2,FALSE))</f>
        <v>0</v>
      </c>
      <c r="P39" s="322">
        <f>IF(ISERROR(VLOOKUP(Inputs!$M$18,'LookUp Ranges'!$A$85:$B$115,2,FALSE)),0,VLOOKUP(Inputs!$M$18,'LookUp Ranges'!$A$85:$B$115,2,FALSE))</f>
        <v>0</v>
      </c>
      <c r="Q39" s="322">
        <f>IF(ISERROR(VLOOKUP(Inputs!$M$18,'LookUp Ranges'!$A$85:$B$115,2,FALSE)),0,VLOOKUP(Inputs!$M$18,'LookUp Ranges'!$A$85:$B$115,2,FALSE))</f>
        <v>0</v>
      </c>
      <c r="R39" s="322">
        <f>IF(ISERROR(VLOOKUP(Inputs!$M$18,'LookUp Ranges'!$A$85:$B$115,2,FALSE)),0,VLOOKUP(Inputs!$M$18,'LookUp Ranges'!$A$85:$B$115,2,FALSE))</f>
        <v>0</v>
      </c>
      <c r="S39" s="322">
        <f>IF(ISERROR(VLOOKUP(Inputs!$M$18,'LookUp Ranges'!$A$85:$B$115,2,FALSE)),0,VLOOKUP(Inputs!$M$18,'LookUp Ranges'!$A$85:$B$115,2,FALSE))</f>
        <v>0</v>
      </c>
      <c r="T39" s="322">
        <f>IF(ISERROR(VLOOKUP(Inputs!$M$18,'LookUp Ranges'!$A$85:$B$115,2,FALSE)),0,VLOOKUP(Inputs!$M$18,'LookUp Ranges'!$A$85:$B$115,2,FALSE))</f>
        <v>0</v>
      </c>
      <c r="U39" s="322">
        <f>IF(ISERROR(VLOOKUP(Inputs!$M$18,'LookUp Ranges'!$A$85:$B$115,2,FALSE)),0,VLOOKUP(Inputs!$M$18,'LookUp Ranges'!$A$85:$B$115,2,FALSE))</f>
        <v>0</v>
      </c>
      <c r="V39" s="322">
        <f>IF(ISERROR(VLOOKUP(Inputs!$M$18,'LookUp Ranges'!$A$85:$B$115,2,FALSE)),0,VLOOKUP(Inputs!$M$18,'LookUp Ranges'!$A$85:$B$115,2,FALSE))</f>
        <v>0</v>
      </c>
      <c r="W39" s="322">
        <f>IF(ISERROR(VLOOKUP(Inputs!$M$18,'LookUp Ranges'!$A$85:$B$115,2,FALSE)),0,VLOOKUP(Inputs!$M$18,'LookUp Ranges'!$A$85:$B$115,2,FALSE))</f>
        <v>0</v>
      </c>
      <c r="X39" s="322">
        <f>IF(ISERROR(VLOOKUP(Inputs!$M$18,'LookUp Ranges'!$A$85:$B$115,2,FALSE)),0,VLOOKUP(Inputs!$M$18,'LookUp Ranges'!$A$85:$B$115,2,FALSE))</f>
        <v>0</v>
      </c>
      <c r="Y39" s="322">
        <f>IF(ISERROR(VLOOKUP(Inputs!$M$18,'LookUp Ranges'!$A$85:$B$115,2,FALSE)),0,VLOOKUP(Inputs!$M$18,'LookUp Ranges'!$A$85:$B$115,2,FALSE))</f>
        <v>0</v>
      </c>
      <c r="Z39" s="322">
        <f>IF(ISERROR(VLOOKUP(Inputs!$M$18,'LookUp Ranges'!$A$85:$B$115,2,FALSE)),0,VLOOKUP(Inputs!$M$18,'LookUp Ranges'!$A$85:$B$115,2,FALSE))</f>
        <v>0</v>
      </c>
      <c r="AA39" s="322">
        <f>IF(ISERROR(VLOOKUP(Inputs!$M$18,'LookUp Ranges'!$A$85:$B$115,2,FALSE)),0,VLOOKUP(Inputs!$M$18,'LookUp Ranges'!$A$85:$B$115,2,FALSE))</f>
        <v>0</v>
      </c>
      <c r="AB39" s="322">
        <f>IF(ISERROR(VLOOKUP(Inputs!$M$18,'LookUp Ranges'!$A$85:$B$115,2,FALSE)),0,VLOOKUP(Inputs!$M$18,'LookUp Ranges'!$A$85:$B$115,2,FALSE))</f>
        <v>0</v>
      </c>
      <c r="AC39" s="322">
        <f>IF(ISERROR(VLOOKUP(Inputs!$M$18,'LookUp Ranges'!$A$85:$B$115,2,FALSE)),0,VLOOKUP(Inputs!$M$18,'LookUp Ranges'!$A$85:$B$115,2,FALSE))</f>
        <v>0</v>
      </c>
      <c r="AD39" s="322">
        <f>IF(ISERROR(VLOOKUP(Inputs!$M$18,'LookUp Ranges'!$A$85:$B$115,2,FALSE)),0,VLOOKUP(Inputs!$M$18,'LookUp Ranges'!$A$85:$B$115,2,FALSE))</f>
        <v>0</v>
      </c>
      <c r="AE39" s="322">
        <f>IF(ISERROR(VLOOKUP(Inputs!$M$18,'LookUp Ranges'!$A$85:$B$115,2,FALSE)),0,VLOOKUP(Inputs!$M$18,'LookUp Ranges'!$A$85:$B$115,2,FALSE))</f>
        <v>0</v>
      </c>
      <c r="AF39" s="322">
        <f>IF(ISERROR(VLOOKUP(Inputs!$M$18,'LookUp Ranges'!$A$85:$B$115,2,FALSE)),0,VLOOKUP(Inputs!$M$18,'LookUp Ranges'!$A$85:$B$115,2,FALSE))</f>
        <v>0</v>
      </c>
      <c r="AG39" s="322">
        <f>IF(ISERROR(VLOOKUP(Inputs!$M$18,'LookUp Ranges'!$A$85:$B$115,2,FALSE)),0,VLOOKUP(Inputs!$M$18,'LookUp Ranges'!$A$85:$B$115,2,FALSE))</f>
        <v>0</v>
      </c>
      <c r="AH39" s="322">
        <f>IF(ISERROR(VLOOKUP(Inputs!$M$18,'LookUp Ranges'!$A$85:$B$115,2,FALSE)),0,VLOOKUP(Inputs!$M$18,'LookUp Ranges'!$A$85:$B$115,2,FALSE))</f>
        <v>0</v>
      </c>
      <c r="AI39" s="322">
        <f>IF(ISERROR(VLOOKUP(Inputs!$M$18,'LookUp Ranges'!$A$85:$B$115,2,FALSE)),0,VLOOKUP(Inputs!$M$18,'LookUp Ranges'!$A$85:$B$115,2,FALSE))</f>
        <v>0</v>
      </c>
      <c r="AJ39" s="322">
        <f>IF(ISERROR(VLOOKUP(Inputs!$M$18,'LookUp Ranges'!$A$85:$B$115,2,FALSE)),0,VLOOKUP(Inputs!$M$18,'LookUp Ranges'!$A$85:$B$115,2,FALSE))</f>
        <v>0</v>
      </c>
      <c r="AK39" s="322">
        <f>IF(ISERROR(VLOOKUP(Inputs!$M$18,'LookUp Ranges'!$A$85:$B$115,2,FALSE)),0,VLOOKUP(Inputs!$M$18,'LookUp Ranges'!$A$85:$B$115,2,FALSE))</f>
        <v>0</v>
      </c>
      <c r="AL39" s="322">
        <f>IF(ISERROR(VLOOKUP(Inputs!$M$18,'LookUp Ranges'!$A$85:$B$115,2,FALSE)),0,VLOOKUP(Inputs!$M$18,'LookUp Ranges'!$A$85:$B$115,2,FALSE))</f>
        <v>0</v>
      </c>
      <c r="AM39" s="322">
        <f>IF(ISERROR(VLOOKUP(Inputs!$M$18,'LookUp Ranges'!$A$85:$B$115,2,FALSE)),0,VLOOKUP(Inputs!$M$18,'LookUp Ranges'!$A$85:$B$115,2,FALSE))</f>
        <v>0</v>
      </c>
      <c r="AN39" s="322">
        <f>IF(ISERROR(VLOOKUP(Inputs!$M$18,'LookUp Ranges'!$A$85:$B$115,2,FALSE)),0,VLOOKUP(Inputs!$M$18,'LookUp Ranges'!$A$85:$B$115,2,FALSE))</f>
        <v>0</v>
      </c>
      <c r="AO39" s="322">
        <f>IF(ISERROR(VLOOKUP(Inputs!$M$18,'LookUp Ranges'!$A$85:$B$115,2,FALSE)),0,VLOOKUP(Inputs!$M$18,'LookUp Ranges'!$A$85:$B$115,2,FALSE))</f>
        <v>0</v>
      </c>
      <c r="AP39" s="322">
        <f>IF(ISERROR(VLOOKUP(Inputs!$M$18,'LookUp Ranges'!$A$85:$B$115,2,FALSE)),0,VLOOKUP(Inputs!$M$18,'LookUp Ranges'!$A$85:$B$115,2,FALSE))</f>
        <v>0</v>
      </c>
      <c r="AQ39" s="322">
        <f>IF(ISERROR(VLOOKUP(Inputs!$M$18,'LookUp Ranges'!$A$85:$B$115,2,FALSE)),0,VLOOKUP(Inputs!$M$18,'LookUp Ranges'!$A$85:$B$115,2,FALSE))</f>
        <v>0</v>
      </c>
      <c r="AR39" s="322">
        <f>IF(ISERROR(VLOOKUP(Inputs!$M$18,'LookUp Ranges'!$A$85:$B$115,2,FALSE)),0,VLOOKUP(Inputs!$M$18,'LookUp Ranges'!$A$85:$B$115,2,FALSE))</f>
        <v>0</v>
      </c>
      <c r="AS39" s="322">
        <f>IF(ISERROR(VLOOKUP(Inputs!$M$18,'LookUp Ranges'!$A$85:$B$115,2,FALSE)),0,VLOOKUP(Inputs!$M$18,'LookUp Ranges'!$A$85:$B$115,2,FALSE))</f>
        <v>0</v>
      </c>
      <c r="AT39" s="322">
        <f>IF(ISERROR(VLOOKUP(Inputs!$M$18,'LookUp Ranges'!$A$85:$B$115,2,FALSE)),0,VLOOKUP(Inputs!$M$18,'LookUp Ranges'!$A$85:$B$115,2,FALSE))</f>
        <v>0</v>
      </c>
      <c r="AU39" s="322">
        <f>IF(ISERROR(VLOOKUP(Inputs!$M$18,'LookUp Ranges'!$A$85:$B$115,2,FALSE)),0,VLOOKUP(Inputs!$M$18,'LookUp Ranges'!$A$85:$B$115,2,FALSE))</f>
        <v>0</v>
      </c>
      <c r="AV39" s="322">
        <f>IF(ISERROR(VLOOKUP(Inputs!$M$18,'LookUp Ranges'!$A$85:$B$115,2,FALSE)),0,VLOOKUP(Inputs!$M$18,'LookUp Ranges'!$A$85:$B$115,2,FALSE))</f>
        <v>0</v>
      </c>
      <c r="AW39" s="322">
        <f>IF(ISERROR(VLOOKUP(Inputs!$M$18,'LookUp Ranges'!$A$85:$B$115,2,FALSE)),0,VLOOKUP(Inputs!$M$18,'LookUp Ranges'!$A$85:$B$115,2,FALSE))</f>
        <v>0</v>
      </c>
      <c r="AX39" s="322">
        <f>IF(ISERROR(VLOOKUP(Inputs!$M$18,'LookUp Ranges'!$A$85:$B$115,2,FALSE)),0,VLOOKUP(Inputs!$M$18,'LookUp Ranges'!$A$85:$B$115,2,FALSE))</f>
        <v>0</v>
      </c>
      <c r="AY39" s="322">
        <f>IF(ISERROR(VLOOKUP(Inputs!$M$18,'LookUp Ranges'!$A$85:$B$115,2,FALSE)),0,VLOOKUP(Inputs!$M$18,'LookUp Ranges'!$A$85:$B$115,2,FALSE))</f>
        <v>0</v>
      </c>
      <c r="AZ39" s="322">
        <f>IF(ISERROR(VLOOKUP(Inputs!$M$18,'LookUp Ranges'!$A$85:$B$115,2,FALSE)),0,VLOOKUP(Inputs!$M$18,'LookUp Ranges'!$A$85:$B$115,2,FALSE))</f>
        <v>0</v>
      </c>
      <c r="BA39" s="322">
        <f>IF(ISERROR(VLOOKUP(Inputs!$M$18,'LookUp Ranges'!$A$85:$B$115,2,FALSE)),0,VLOOKUP(Inputs!$M$18,'LookUp Ranges'!$A$85:$B$115,2,FALSE))</f>
        <v>0</v>
      </c>
      <c r="BB39" s="322">
        <f>IF(ISERROR(VLOOKUP(Inputs!$M$18,'LookUp Ranges'!$A$85:$B$115,2,FALSE)),0,VLOOKUP(Inputs!$M$18,'LookUp Ranges'!$A$85:$B$115,2,FALSE))</f>
        <v>0</v>
      </c>
      <c r="BC39" s="322">
        <f>IF(ISERROR(VLOOKUP(Inputs!$M$18,'LookUp Ranges'!$A$85:$B$115,2,FALSE)),0,VLOOKUP(Inputs!$M$18,'LookUp Ranges'!$A$85:$B$115,2,FALSE))</f>
        <v>0</v>
      </c>
      <c r="BD39" s="322">
        <f>IF(ISERROR(VLOOKUP(Inputs!$M$18,'LookUp Ranges'!$A$85:$B$115,2,FALSE)),0,VLOOKUP(Inputs!$M$18,'LookUp Ranges'!$A$85:$B$115,2,FALSE))</f>
        <v>0</v>
      </c>
      <c r="BE39" s="322">
        <f>IF(ISERROR(VLOOKUP(Inputs!$M$18,'LookUp Ranges'!$A$85:$B$115,2,FALSE)),0,VLOOKUP(Inputs!$M$18,'LookUp Ranges'!$A$85:$B$115,2,FALSE))</f>
        <v>0</v>
      </c>
      <c r="BF39" s="322">
        <f>IF(ISERROR(VLOOKUP(Inputs!$M$18,'LookUp Ranges'!$A$85:$B$115,2,FALSE)),0,VLOOKUP(Inputs!$M$18,'LookUp Ranges'!$A$85:$B$115,2,FALSE))</f>
        <v>0</v>
      </c>
      <c r="BG39" s="322">
        <f>IF(ISERROR(VLOOKUP(Inputs!$M$18,'LookUp Ranges'!$A$85:$B$115,2,FALSE)),0,VLOOKUP(Inputs!$M$18,'LookUp Ranges'!$A$85:$B$115,2,FALSE))</f>
        <v>0</v>
      </c>
      <c r="BH39" s="322">
        <f>IF(ISERROR(VLOOKUP(Inputs!$M$18,'LookUp Ranges'!$A$85:$B$115,2,FALSE)),0,VLOOKUP(Inputs!$M$18,'LookUp Ranges'!$A$85:$B$115,2,FALSE))</f>
        <v>0</v>
      </c>
      <c r="BI39" s="322">
        <f>IF(ISERROR(VLOOKUP(Inputs!$M$18,'LookUp Ranges'!$A$85:$B$115,2,FALSE)),0,VLOOKUP(Inputs!$M$18,'LookUp Ranges'!$A$85:$B$115,2,FALSE))</f>
        <v>0</v>
      </c>
      <c r="BJ39" s="322">
        <f>IF(ISERROR(VLOOKUP(Inputs!$M$18,'LookUp Ranges'!$A$85:$B$115,2,FALSE)),0,VLOOKUP(Inputs!$M$18,'LookUp Ranges'!$A$85:$B$115,2,FALSE))</f>
        <v>0</v>
      </c>
      <c r="BK39" s="322">
        <f>IF(ISERROR(VLOOKUP(Inputs!$M$18,'LookUp Ranges'!$A$85:$B$115,2,FALSE)),0,VLOOKUP(Inputs!$M$18,'LookUp Ranges'!$A$85:$B$115,2,FALSE))</f>
        <v>0</v>
      </c>
      <c r="BL39" s="322">
        <f>IF(ISERROR(VLOOKUP(Inputs!$M$18,'LookUp Ranges'!$A$85:$B$115,2,FALSE)),0,VLOOKUP(Inputs!$M$18,'LookUp Ranges'!$A$85:$B$115,2,FALSE))</f>
        <v>0</v>
      </c>
      <c r="BM39" s="322">
        <f>IF(ISERROR(VLOOKUP(Inputs!$M$18,'LookUp Ranges'!$A$85:$B$115,2,FALSE)),0,VLOOKUP(Inputs!$M$18,'LookUp Ranges'!$A$85:$B$115,2,FALSE))</f>
        <v>0</v>
      </c>
      <c r="BN39" s="322">
        <f>IF(ISERROR(VLOOKUP(Inputs!$M$18,'LookUp Ranges'!$A$85:$B$115,2,FALSE)),0,VLOOKUP(Inputs!$M$18,'LookUp Ranges'!$A$85:$B$115,2,FALSE))</f>
        <v>0</v>
      </c>
      <c r="BO39" s="322">
        <f>IF(ISERROR(VLOOKUP(Inputs!$M$18,'LookUp Ranges'!$A$85:$B$115,2,FALSE)),0,VLOOKUP(Inputs!$M$18,'LookUp Ranges'!$A$85:$B$115,2,FALSE))</f>
        <v>0</v>
      </c>
      <c r="BP39" s="322">
        <f>IF(ISERROR(VLOOKUP(Inputs!$M$18,'LookUp Ranges'!$A$85:$B$115,2,FALSE)),0,VLOOKUP(Inputs!$M$18,'LookUp Ranges'!$A$85:$B$115,2,FALSE))</f>
        <v>0</v>
      </c>
      <c r="BQ39" s="322">
        <f>IF(ISERROR(VLOOKUP(Inputs!$M$18,'LookUp Ranges'!$A$85:$B$115,2,FALSE)),0,VLOOKUP(Inputs!$M$18,'LookUp Ranges'!$A$85:$B$115,2,FALSE))</f>
        <v>0</v>
      </c>
      <c r="BR39" s="322">
        <f>IF(ISERROR(VLOOKUP(Inputs!$M$18,'LookUp Ranges'!$A$85:$B$115,2,FALSE)),0,VLOOKUP(Inputs!$M$18,'LookUp Ranges'!$A$85:$B$115,2,FALSE))</f>
        <v>0</v>
      </c>
      <c r="BS39" s="322">
        <f>IF(ISERROR(VLOOKUP(Inputs!$M$18,'LookUp Ranges'!$A$85:$B$115,2,FALSE)),0,VLOOKUP(Inputs!$M$18,'LookUp Ranges'!$A$85:$B$115,2,FALSE))</f>
        <v>0</v>
      </c>
      <c r="BT39" s="322">
        <f>IF(ISERROR(VLOOKUP(Inputs!$M$18,'LookUp Ranges'!$A$85:$B$115,2,FALSE)),0,VLOOKUP(Inputs!$M$18,'LookUp Ranges'!$A$85:$B$115,2,FALSE))</f>
        <v>0</v>
      </c>
      <c r="BU39" s="322">
        <f>IF(ISERROR(VLOOKUP(Inputs!$M$18,'LookUp Ranges'!$A$85:$B$115,2,FALSE)),0,VLOOKUP(Inputs!$M$18,'LookUp Ranges'!$A$85:$B$115,2,FALSE))</f>
        <v>0</v>
      </c>
      <c r="BV39" s="322">
        <f>IF(ISERROR(VLOOKUP(Inputs!$M$18,'LookUp Ranges'!$A$85:$B$115,2,FALSE)),0,VLOOKUP(Inputs!$M$18,'LookUp Ranges'!$A$85:$B$115,2,FALSE))</f>
        <v>0</v>
      </c>
      <c r="BW39" s="322">
        <f>IF(ISERROR(VLOOKUP(Inputs!$M$18,'LookUp Ranges'!$A$85:$B$115,2,FALSE)),0,VLOOKUP(Inputs!$M$18,'LookUp Ranges'!$A$85:$B$115,2,FALSE))</f>
        <v>0</v>
      </c>
      <c r="BX39" s="322">
        <f>IF(ISERROR(VLOOKUP(Inputs!$M$18,'LookUp Ranges'!$A$85:$B$115,2,FALSE)),0,VLOOKUP(Inputs!$M$18,'LookUp Ranges'!$A$85:$B$115,2,FALSE))</f>
        <v>0</v>
      </c>
      <c r="BY39" s="322">
        <f>IF(ISERROR(VLOOKUP(Inputs!$M$18,'LookUp Ranges'!$A$85:$B$115,2,FALSE)),0,VLOOKUP(Inputs!$M$18,'LookUp Ranges'!$A$85:$B$115,2,FALSE))</f>
        <v>0</v>
      </c>
      <c r="BZ39" s="322">
        <f>IF(ISERROR(VLOOKUP(Inputs!$M$18,'LookUp Ranges'!$A$85:$B$115,2,FALSE)),0,VLOOKUP(Inputs!$M$18,'LookUp Ranges'!$A$85:$B$115,2,FALSE))</f>
        <v>0</v>
      </c>
      <c r="CA39" s="322">
        <f>IF(ISERROR(VLOOKUP(Inputs!$M$18,'LookUp Ranges'!$A$85:$B$115,2,FALSE)),0,VLOOKUP(Inputs!$M$18,'LookUp Ranges'!$A$85:$B$115,2,FALSE))</f>
        <v>0</v>
      </c>
      <c r="CB39" s="322">
        <f>IF(ISERROR(VLOOKUP(Inputs!$M$18,'LookUp Ranges'!$A$85:$B$115,2,FALSE)),0,VLOOKUP(Inputs!$M$18,'LookUp Ranges'!$A$85:$B$115,2,FALSE))</f>
        <v>0</v>
      </c>
      <c r="CC39" s="322">
        <f>IF(ISERROR(VLOOKUP(Inputs!$M$18,'LookUp Ranges'!$A$85:$B$115,2,FALSE)),0,VLOOKUP(Inputs!$M$18,'LookUp Ranges'!$A$85:$B$115,2,FALSE))</f>
        <v>0</v>
      </c>
      <c r="CD39" s="322">
        <f>IF(ISERROR(VLOOKUP(Inputs!$M$18,'LookUp Ranges'!$A$85:$B$115,2,FALSE)),0,VLOOKUP(Inputs!$M$18,'LookUp Ranges'!$A$85:$B$115,2,FALSE))</f>
        <v>0</v>
      </c>
      <c r="CE39" s="322">
        <f>IF(ISERROR(VLOOKUP(Inputs!$M$18,'LookUp Ranges'!$A$85:$B$115,2,FALSE)),0,VLOOKUP(Inputs!$M$18,'LookUp Ranges'!$A$85:$B$115,2,FALSE))</f>
        <v>0</v>
      </c>
      <c r="CF39" s="322">
        <f>IF(ISERROR(VLOOKUP(Inputs!$M$18,'LookUp Ranges'!$A$85:$B$115,2,FALSE)),0,VLOOKUP(Inputs!$M$18,'LookUp Ranges'!$A$85:$B$115,2,FALSE))</f>
        <v>0</v>
      </c>
      <c r="CG39" s="322">
        <f>IF(ISERROR(VLOOKUP(Inputs!$M$18,'LookUp Ranges'!$A$85:$B$115,2,FALSE)),0,VLOOKUP(Inputs!$M$18,'LookUp Ranges'!$A$85:$B$115,2,FALSE))</f>
        <v>0</v>
      </c>
      <c r="CH39" s="322">
        <f>IF(ISERROR(VLOOKUP(Inputs!$M$18,'LookUp Ranges'!$A$85:$B$115,2,FALSE)),0,VLOOKUP(Inputs!$M$18,'LookUp Ranges'!$A$85:$B$115,2,FALSE))</f>
        <v>0</v>
      </c>
      <c r="CI39" s="322">
        <f>IF(ISERROR(VLOOKUP(Inputs!$M$18,'LookUp Ranges'!$A$85:$B$115,2,FALSE)),0,VLOOKUP(Inputs!$M$18,'LookUp Ranges'!$A$85:$B$115,2,FALSE))</f>
        <v>0</v>
      </c>
      <c r="CJ39" s="322">
        <f>IF(ISERROR(VLOOKUP(Inputs!$M$18,'LookUp Ranges'!$A$85:$B$115,2,FALSE)),0,VLOOKUP(Inputs!$M$18,'LookUp Ranges'!$A$85:$B$115,2,FALSE))</f>
        <v>0</v>
      </c>
      <c r="CK39" s="322">
        <f>IF(ISERROR(VLOOKUP(Inputs!$M$18,'LookUp Ranges'!$A$85:$B$115,2,FALSE)),0,VLOOKUP(Inputs!$M$18,'LookUp Ranges'!$A$85:$B$115,2,FALSE))</f>
        <v>0</v>
      </c>
      <c r="CL39" s="322">
        <f>IF(ISERROR(VLOOKUP(Inputs!$M$18,'LookUp Ranges'!$A$85:$B$115,2,FALSE)),0,VLOOKUP(Inputs!$M$18,'LookUp Ranges'!$A$85:$B$115,2,FALSE))</f>
        <v>0</v>
      </c>
      <c r="CM39" s="322">
        <f>IF(ISERROR(VLOOKUP(Inputs!$M$18,'LookUp Ranges'!$A$85:$B$115,2,FALSE)),0,VLOOKUP(Inputs!$M$18,'LookUp Ranges'!$A$85:$B$115,2,FALSE))</f>
        <v>0</v>
      </c>
      <c r="CN39" s="322">
        <f>IF(ISERROR(VLOOKUP(Inputs!$M$18,'LookUp Ranges'!$A$85:$B$115,2,FALSE)),0,VLOOKUP(Inputs!$M$18,'LookUp Ranges'!$A$85:$B$115,2,FALSE))</f>
        <v>0</v>
      </c>
      <c r="CO39" s="322">
        <f>IF(ISERROR(VLOOKUP(Inputs!$M$18,'LookUp Ranges'!$A$85:$B$115,2,FALSE)),0,VLOOKUP(Inputs!$M$18,'LookUp Ranges'!$A$85:$B$115,2,FALSE))</f>
        <v>0</v>
      </c>
      <c r="CP39" s="322">
        <f>IF(ISERROR(VLOOKUP(Inputs!$M$18,'LookUp Ranges'!$A$85:$B$115,2,FALSE)),0,VLOOKUP(Inputs!$M$18,'LookUp Ranges'!$A$85:$B$115,2,FALSE))</f>
        <v>0</v>
      </c>
      <c r="CQ39" s="322">
        <f>IF(ISERROR(VLOOKUP(Inputs!$M$18,'LookUp Ranges'!$A$85:$B$115,2,FALSE)),0,VLOOKUP(Inputs!$M$18,'LookUp Ranges'!$A$85:$B$115,2,FALSE))</f>
        <v>0</v>
      </c>
      <c r="CR39" s="322">
        <f>IF(ISERROR(VLOOKUP(Inputs!$M$18,'LookUp Ranges'!$A$85:$B$115,2,FALSE)),0,VLOOKUP(Inputs!$M$18,'LookUp Ranges'!$A$85:$B$115,2,FALSE))</f>
        <v>0</v>
      </c>
      <c r="CS39" s="322">
        <f>IF(ISERROR(VLOOKUP(Inputs!$M$18,'LookUp Ranges'!$A$85:$B$115,2,FALSE)),0,VLOOKUP(Inputs!$M$18,'LookUp Ranges'!$A$85:$B$115,2,FALSE))</f>
        <v>0</v>
      </c>
      <c r="CT39" s="322">
        <f>IF(ISERROR(VLOOKUP(Inputs!$M$18,'LookUp Ranges'!$A$85:$B$115,2,FALSE)),0,VLOOKUP(Inputs!$M$18,'LookUp Ranges'!$A$85:$B$115,2,FALSE))</f>
        <v>0</v>
      </c>
      <c r="CU39" s="322">
        <f>IF(ISERROR(VLOOKUP(Inputs!$M$18,'LookUp Ranges'!$A$85:$B$115,2,FALSE)),0,VLOOKUP(Inputs!$M$18,'LookUp Ranges'!$A$85:$B$115,2,FALSE))</f>
        <v>0</v>
      </c>
      <c r="CV39" s="322">
        <f>IF(ISERROR(VLOOKUP(Inputs!$M$18,'LookUp Ranges'!$A$85:$B$115,2,FALSE)),0,VLOOKUP(Inputs!$M$18,'LookUp Ranges'!$A$85:$B$115,2,FALSE))</f>
        <v>0</v>
      </c>
      <c r="CW39" s="322">
        <f>IF(ISERROR(VLOOKUP(Inputs!$M$18,'LookUp Ranges'!$A$85:$B$115,2,FALSE)),0,VLOOKUP(Inputs!$M$18,'LookUp Ranges'!$A$85:$B$115,2,FALSE))</f>
        <v>0</v>
      </c>
      <c r="CX39" s="322">
        <f>IF(ISERROR(VLOOKUP(Inputs!$M$18,'LookUp Ranges'!$A$85:$B$115,2,FALSE)),0,VLOOKUP(Inputs!$M$18,'LookUp Ranges'!$A$85:$B$115,2,FALSE))</f>
        <v>0</v>
      </c>
      <c r="CY39" s="322">
        <f>IF(ISERROR(VLOOKUP(Inputs!$M$18,'LookUp Ranges'!$A$85:$B$115,2,FALSE)),0,VLOOKUP(Inputs!$M$18,'LookUp Ranges'!$A$85:$B$115,2,FALSE))</f>
        <v>0</v>
      </c>
      <c r="CZ39" s="322">
        <f>IF(ISERROR(VLOOKUP(Inputs!$M$18,'LookUp Ranges'!$A$85:$B$115,2,FALSE)),0,VLOOKUP(Inputs!$M$18,'LookUp Ranges'!$A$85:$B$115,2,FALSE))</f>
        <v>0</v>
      </c>
      <c r="DA39" s="197"/>
      <c r="DB39" s="343"/>
      <c r="DC39" s="310"/>
    </row>
    <row r="40" spans="1:107" ht="16.5" thickBot="1" x14ac:dyDescent="0.3">
      <c r="A40" s="157"/>
      <c r="B40" s="172"/>
      <c r="C40" s="159"/>
      <c r="D40" s="215" t="s">
        <v>101</v>
      </c>
      <c r="E40" s="321">
        <f t="shared" ref="E40:N40" si="98">IF(ISERROR(E37*E38*E39),0,E37*E38*E39)</f>
        <v>0</v>
      </c>
      <c r="F40" s="321">
        <f t="shared" si="98"/>
        <v>0</v>
      </c>
      <c r="G40" s="321">
        <f t="shared" si="98"/>
        <v>0</v>
      </c>
      <c r="H40" s="321">
        <f t="shared" si="98"/>
        <v>0</v>
      </c>
      <c r="I40" s="321">
        <f t="shared" si="98"/>
        <v>0</v>
      </c>
      <c r="J40" s="321">
        <f t="shared" si="98"/>
        <v>0</v>
      </c>
      <c r="K40" s="321">
        <f t="shared" si="98"/>
        <v>0</v>
      </c>
      <c r="L40" s="321">
        <f t="shared" si="98"/>
        <v>0</v>
      </c>
      <c r="M40" s="321">
        <f t="shared" si="98"/>
        <v>0</v>
      </c>
      <c r="N40" s="321">
        <f t="shared" si="98"/>
        <v>0</v>
      </c>
      <c r="O40" s="321">
        <f t="shared" ref="O40:W40" si="99">IF(ISERROR(O37*O38*O39),0,O37*O38*O39)</f>
        <v>0</v>
      </c>
      <c r="P40" s="321">
        <f t="shared" si="99"/>
        <v>0</v>
      </c>
      <c r="Q40" s="321">
        <f t="shared" si="99"/>
        <v>0</v>
      </c>
      <c r="R40" s="321">
        <f t="shared" si="99"/>
        <v>0</v>
      </c>
      <c r="S40" s="321">
        <f t="shared" si="99"/>
        <v>0</v>
      </c>
      <c r="T40" s="321">
        <f t="shared" si="99"/>
        <v>0</v>
      </c>
      <c r="U40" s="321">
        <f t="shared" si="99"/>
        <v>0</v>
      </c>
      <c r="V40" s="321">
        <f t="shared" si="99"/>
        <v>0</v>
      </c>
      <c r="W40" s="321">
        <f t="shared" si="99"/>
        <v>0</v>
      </c>
      <c r="X40" s="321">
        <f t="shared" ref="X40:AR40" si="100">IF(ISERROR(X37*X38*X39),0,X37*X38*X39)</f>
        <v>0</v>
      </c>
      <c r="Y40" s="321">
        <f t="shared" si="100"/>
        <v>0</v>
      </c>
      <c r="Z40" s="321">
        <f t="shared" si="100"/>
        <v>0</v>
      </c>
      <c r="AA40" s="321">
        <f t="shared" si="100"/>
        <v>0</v>
      </c>
      <c r="AB40" s="321">
        <f t="shared" si="100"/>
        <v>0</v>
      </c>
      <c r="AC40" s="321">
        <f t="shared" si="100"/>
        <v>0</v>
      </c>
      <c r="AD40" s="321">
        <f t="shared" si="100"/>
        <v>0</v>
      </c>
      <c r="AE40" s="321">
        <f t="shared" si="100"/>
        <v>0</v>
      </c>
      <c r="AF40" s="321">
        <f t="shared" si="100"/>
        <v>0</v>
      </c>
      <c r="AG40" s="321">
        <f t="shared" si="100"/>
        <v>0</v>
      </c>
      <c r="AH40" s="321">
        <f t="shared" si="100"/>
        <v>0</v>
      </c>
      <c r="AI40" s="321">
        <f t="shared" si="100"/>
        <v>0</v>
      </c>
      <c r="AJ40" s="321">
        <f t="shared" si="100"/>
        <v>0</v>
      </c>
      <c r="AK40" s="321">
        <f t="shared" si="100"/>
        <v>0</v>
      </c>
      <c r="AL40" s="321">
        <f t="shared" si="100"/>
        <v>0</v>
      </c>
      <c r="AM40" s="321">
        <f t="shared" si="100"/>
        <v>0</v>
      </c>
      <c r="AN40" s="321">
        <f t="shared" si="100"/>
        <v>0</v>
      </c>
      <c r="AO40" s="321">
        <f t="shared" si="100"/>
        <v>0</v>
      </c>
      <c r="AP40" s="321">
        <f t="shared" si="100"/>
        <v>0</v>
      </c>
      <c r="AQ40" s="321">
        <f t="shared" si="100"/>
        <v>0</v>
      </c>
      <c r="AR40" s="321">
        <f t="shared" si="100"/>
        <v>0</v>
      </c>
      <c r="AS40" s="321">
        <f t="shared" ref="AS40:CZ40" si="101">IF(ISERROR(AS37*AS38*AS39),0,AS37*AS38*AS39)</f>
        <v>0</v>
      </c>
      <c r="AT40" s="321">
        <f t="shared" si="101"/>
        <v>0</v>
      </c>
      <c r="AU40" s="321">
        <f t="shared" si="101"/>
        <v>0</v>
      </c>
      <c r="AV40" s="321">
        <f t="shared" si="101"/>
        <v>0</v>
      </c>
      <c r="AW40" s="321">
        <f t="shared" si="101"/>
        <v>0</v>
      </c>
      <c r="AX40" s="321">
        <f t="shared" si="101"/>
        <v>0</v>
      </c>
      <c r="AY40" s="321">
        <f t="shared" si="101"/>
        <v>0</v>
      </c>
      <c r="AZ40" s="321">
        <f t="shared" si="101"/>
        <v>0</v>
      </c>
      <c r="BA40" s="321">
        <f t="shared" si="101"/>
        <v>0</v>
      </c>
      <c r="BB40" s="321">
        <f t="shared" si="101"/>
        <v>0</v>
      </c>
      <c r="BC40" s="321">
        <f t="shared" si="101"/>
        <v>0</v>
      </c>
      <c r="BD40" s="321">
        <f t="shared" si="101"/>
        <v>0</v>
      </c>
      <c r="BE40" s="321">
        <f t="shared" si="101"/>
        <v>0</v>
      </c>
      <c r="BF40" s="321">
        <f t="shared" si="101"/>
        <v>0</v>
      </c>
      <c r="BG40" s="321">
        <f t="shared" si="101"/>
        <v>0</v>
      </c>
      <c r="BH40" s="321">
        <f t="shared" si="101"/>
        <v>0</v>
      </c>
      <c r="BI40" s="321">
        <f t="shared" si="101"/>
        <v>0</v>
      </c>
      <c r="BJ40" s="321">
        <f t="shared" si="101"/>
        <v>0</v>
      </c>
      <c r="BK40" s="321">
        <f t="shared" si="101"/>
        <v>0</v>
      </c>
      <c r="BL40" s="321">
        <f t="shared" si="101"/>
        <v>0</v>
      </c>
      <c r="BM40" s="321">
        <f t="shared" si="101"/>
        <v>0</v>
      </c>
      <c r="BN40" s="321">
        <f t="shared" si="101"/>
        <v>0</v>
      </c>
      <c r="BO40" s="321">
        <f t="shared" si="101"/>
        <v>0</v>
      </c>
      <c r="BP40" s="321">
        <f t="shared" si="101"/>
        <v>0</v>
      </c>
      <c r="BQ40" s="321">
        <f t="shared" si="101"/>
        <v>0</v>
      </c>
      <c r="BR40" s="321">
        <f t="shared" si="101"/>
        <v>0</v>
      </c>
      <c r="BS40" s="321">
        <f t="shared" si="101"/>
        <v>0</v>
      </c>
      <c r="BT40" s="321">
        <f t="shared" si="101"/>
        <v>0</v>
      </c>
      <c r="BU40" s="321">
        <f t="shared" si="101"/>
        <v>0</v>
      </c>
      <c r="BV40" s="321">
        <f t="shared" si="101"/>
        <v>0</v>
      </c>
      <c r="BW40" s="321">
        <f t="shared" si="101"/>
        <v>0</v>
      </c>
      <c r="BX40" s="321">
        <f t="shared" si="101"/>
        <v>0</v>
      </c>
      <c r="BY40" s="321">
        <f t="shared" si="101"/>
        <v>0</v>
      </c>
      <c r="BZ40" s="321">
        <f t="shared" si="101"/>
        <v>0</v>
      </c>
      <c r="CA40" s="321">
        <f t="shared" si="101"/>
        <v>0</v>
      </c>
      <c r="CB40" s="321">
        <f t="shared" si="101"/>
        <v>0</v>
      </c>
      <c r="CC40" s="321">
        <f t="shared" si="101"/>
        <v>0</v>
      </c>
      <c r="CD40" s="321">
        <f t="shared" si="101"/>
        <v>0</v>
      </c>
      <c r="CE40" s="321">
        <f t="shared" si="101"/>
        <v>0</v>
      </c>
      <c r="CF40" s="321">
        <f t="shared" si="101"/>
        <v>0</v>
      </c>
      <c r="CG40" s="321">
        <f t="shared" si="101"/>
        <v>0</v>
      </c>
      <c r="CH40" s="321">
        <f t="shared" si="101"/>
        <v>0</v>
      </c>
      <c r="CI40" s="321">
        <f t="shared" si="101"/>
        <v>0</v>
      </c>
      <c r="CJ40" s="321">
        <f t="shared" si="101"/>
        <v>0</v>
      </c>
      <c r="CK40" s="321">
        <f t="shared" si="101"/>
        <v>0</v>
      </c>
      <c r="CL40" s="321">
        <f t="shared" si="101"/>
        <v>0</v>
      </c>
      <c r="CM40" s="321">
        <f t="shared" si="101"/>
        <v>0</v>
      </c>
      <c r="CN40" s="321">
        <f t="shared" si="101"/>
        <v>0</v>
      </c>
      <c r="CO40" s="321">
        <f t="shared" si="101"/>
        <v>0</v>
      </c>
      <c r="CP40" s="321">
        <f t="shared" si="101"/>
        <v>0</v>
      </c>
      <c r="CQ40" s="321">
        <f t="shared" si="101"/>
        <v>0</v>
      </c>
      <c r="CR40" s="321">
        <f t="shared" si="101"/>
        <v>0</v>
      </c>
      <c r="CS40" s="321">
        <f t="shared" si="101"/>
        <v>0</v>
      </c>
      <c r="CT40" s="321">
        <f t="shared" si="101"/>
        <v>0</v>
      </c>
      <c r="CU40" s="321">
        <f t="shared" si="101"/>
        <v>0</v>
      </c>
      <c r="CV40" s="321">
        <f t="shared" si="101"/>
        <v>0</v>
      </c>
      <c r="CW40" s="321">
        <f t="shared" si="101"/>
        <v>0</v>
      </c>
      <c r="CX40" s="321">
        <f t="shared" si="101"/>
        <v>0</v>
      </c>
      <c r="CY40" s="321">
        <f t="shared" si="101"/>
        <v>0</v>
      </c>
      <c r="CZ40" s="321">
        <f t="shared" si="101"/>
        <v>0</v>
      </c>
      <c r="DA40" s="197"/>
      <c r="DB40" s="343"/>
      <c r="DC40" s="310"/>
    </row>
    <row r="41" spans="1:107" x14ac:dyDescent="0.25">
      <c r="A41" s="157"/>
      <c r="B41" s="172"/>
      <c r="C41" s="159"/>
      <c r="D41" s="188"/>
      <c r="E41" s="160"/>
      <c r="F41" s="160"/>
      <c r="G41" s="160"/>
      <c r="H41" s="160"/>
      <c r="I41" s="160"/>
      <c r="J41" s="160"/>
      <c r="K41" s="160"/>
      <c r="L41" s="160"/>
      <c r="M41" s="160"/>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c r="BV41" s="312"/>
      <c r="BW41" s="312"/>
      <c r="BX41" s="312"/>
      <c r="BY41" s="312"/>
      <c r="BZ41" s="312"/>
      <c r="CA41" s="312"/>
      <c r="CB41" s="312"/>
      <c r="CC41" s="312"/>
      <c r="CD41" s="312"/>
      <c r="CE41" s="312"/>
      <c r="CF41" s="312"/>
      <c r="CG41" s="312"/>
      <c r="CH41" s="312"/>
      <c r="CI41" s="312"/>
      <c r="CJ41" s="312"/>
      <c r="CK41" s="312"/>
      <c r="CL41" s="312"/>
      <c r="CM41" s="312"/>
      <c r="CN41" s="312"/>
      <c r="CO41" s="312"/>
      <c r="CP41" s="312"/>
      <c r="CQ41" s="312"/>
      <c r="CR41" s="312"/>
      <c r="CS41" s="312"/>
      <c r="CT41" s="312"/>
      <c r="CU41" s="312"/>
      <c r="CV41" s="312"/>
      <c r="CW41" s="312"/>
      <c r="CX41" s="312"/>
      <c r="CY41" s="312"/>
      <c r="CZ41" s="312"/>
      <c r="DA41" s="197"/>
      <c r="DB41" s="343"/>
      <c r="DC41" s="310"/>
    </row>
    <row r="42" spans="1:107" ht="16.5" thickBot="1" x14ac:dyDescent="0.3">
      <c r="A42" s="157"/>
      <c r="B42" s="172"/>
      <c r="C42" s="159"/>
      <c r="D42" s="217" t="s">
        <v>292</v>
      </c>
      <c r="E42" s="160"/>
      <c r="F42" s="160"/>
      <c r="G42" s="160"/>
      <c r="H42" s="160"/>
      <c r="I42" s="160"/>
      <c r="J42" s="160"/>
      <c r="K42" s="160"/>
      <c r="L42" s="160"/>
      <c r="M42" s="160"/>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312"/>
      <c r="CM42" s="312"/>
      <c r="CN42" s="312"/>
      <c r="CO42" s="312"/>
      <c r="CP42" s="312"/>
      <c r="CQ42" s="312"/>
      <c r="CR42" s="312"/>
      <c r="CS42" s="312"/>
      <c r="CT42" s="312"/>
      <c r="CU42" s="312"/>
      <c r="CV42" s="312"/>
      <c r="CW42" s="312"/>
      <c r="CX42" s="312"/>
      <c r="CY42" s="312"/>
      <c r="CZ42" s="312"/>
      <c r="DA42" s="197"/>
      <c r="DB42" s="343"/>
      <c r="DC42" s="310"/>
    </row>
    <row r="43" spans="1:107" ht="16.5" thickBot="1" x14ac:dyDescent="0.3">
      <c r="A43" s="157"/>
      <c r="B43" s="172"/>
      <c r="C43" s="212"/>
      <c r="D43" s="219" t="s">
        <v>170</v>
      </c>
      <c r="E43" s="193">
        <v>0</v>
      </c>
      <c r="F43" s="193">
        <v>0</v>
      </c>
      <c r="G43" s="193">
        <v>0</v>
      </c>
      <c r="H43" s="193">
        <v>0</v>
      </c>
      <c r="I43" s="193">
        <v>0</v>
      </c>
      <c r="J43" s="193">
        <v>0</v>
      </c>
      <c r="K43" s="193">
        <v>0</v>
      </c>
      <c r="L43" s="193">
        <v>0</v>
      </c>
      <c r="M43" s="193">
        <v>0</v>
      </c>
      <c r="N43" s="193">
        <v>0</v>
      </c>
      <c r="O43" s="193">
        <v>0</v>
      </c>
      <c r="P43" s="193">
        <v>0</v>
      </c>
      <c r="Q43" s="193">
        <v>0</v>
      </c>
      <c r="R43" s="193">
        <v>0</v>
      </c>
      <c r="S43" s="193">
        <v>0</v>
      </c>
      <c r="T43" s="193">
        <v>0</v>
      </c>
      <c r="U43" s="193">
        <v>0</v>
      </c>
      <c r="V43" s="193">
        <v>0</v>
      </c>
      <c r="W43" s="193">
        <v>0</v>
      </c>
      <c r="X43" s="193">
        <v>0</v>
      </c>
      <c r="Y43" s="193">
        <v>0</v>
      </c>
      <c r="Z43" s="193">
        <v>0</v>
      </c>
      <c r="AA43" s="193">
        <v>0</v>
      </c>
      <c r="AB43" s="193">
        <v>0</v>
      </c>
      <c r="AC43" s="193">
        <v>0</v>
      </c>
      <c r="AD43" s="193">
        <v>0</v>
      </c>
      <c r="AE43" s="193">
        <v>0</v>
      </c>
      <c r="AF43" s="193">
        <v>0</v>
      </c>
      <c r="AG43" s="193">
        <v>0</v>
      </c>
      <c r="AH43" s="193">
        <v>0</v>
      </c>
      <c r="AI43" s="193">
        <v>0</v>
      </c>
      <c r="AJ43" s="193">
        <v>0</v>
      </c>
      <c r="AK43" s="193">
        <v>0</v>
      </c>
      <c r="AL43" s="193">
        <v>0</v>
      </c>
      <c r="AM43" s="193">
        <v>0</v>
      </c>
      <c r="AN43" s="193">
        <v>0</v>
      </c>
      <c r="AO43" s="193">
        <v>0</v>
      </c>
      <c r="AP43" s="193">
        <v>0</v>
      </c>
      <c r="AQ43" s="193">
        <v>0</v>
      </c>
      <c r="AR43" s="193">
        <v>0</v>
      </c>
      <c r="AS43" s="193">
        <v>0</v>
      </c>
      <c r="AT43" s="193">
        <v>0</v>
      </c>
      <c r="AU43" s="193">
        <v>0</v>
      </c>
      <c r="AV43" s="193">
        <v>0</v>
      </c>
      <c r="AW43" s="193">
        <v>0</v>
      </c>
      <c r="AX43" s="193">
        <v>0</v>
      </c>
      <c r="AY43" s="193">
        <v>0</v>
      </c>
      <c r="AZ43" s="193">
        <v>0</v>
      </c>
      <c r="BA43" s="193">
        <v>0</v>
      </c>
      <c r="BB43" s="193">
        <v>0</v>
      </c>
      <c r="BC43" s="193">
        <v>0</v>
      </c>
      <c r="BD43" s="193">
        <v>0</v>
      </c>
      <c r="BE43" s="193">
        <v>0</v>
      </c>
      <c r="BF43" s="193">
        <v>0</v>
      </c>
      <c r="BG43" s="193">
        <v>0</v>
      </c>
      <c r="BH43" s="193">
        <v>0</v>
      </c>
      <c r="BI43" s="193">
        <v>0</v>
      </c>
      <c r="BJ43" s="193">
        <v>0</v>
      </c>
      <c r="BK43" s="193">
        <v>0</v>
      </c>
      <c r="BL43" s="193">
        <v>0</v>
      </c>
      <c r="BM43" s="193">
        <v>0</v>
      </c>
      <c r="BN43" s="193">
        <v>0</v>
      </c>
      <c r="BO43" s="193">
        <v>0</v>
      </c>
      <c r="BP43" s="193">
        <v>0</v>
      </c>
      <c r="BQ43" s="193">
        <v>0</v>
      </c>
      <c r="BR43" s="193">
        <v>0</v>
      </c>
      <c r="BS43" s="193">
        <v>0</v>
      </c>
      <c r="BT43" s="193">
        <v>0</v>
      </c>
      <c r="BU43" s="193">
        <v>0</v>
      </c>
      <c r="BV43" s="193">
        <v>0</v>
      </c>
      <c r="BW43" s="193">
        <v>0</v>
      </c>
      <c r="BX43" s="193">
        <v>0</v>
      </c>
      <c r="BY43" s="193">
        <v>0</v>
      </c>
      <c r="BZ43" s="193">
        <v>0</v>
      </c>
      <c r="CA43" s="193">
        <v>0</v>
      </c>
      <c r="CB43" s="193">
        <v>0</v>
      </c>
      <c r="CC43" s="193">
        <v>0</v>
      </c>
      <c r="CD43" s="193">
        <v>0</v>
      </c>
      <c r="CE43" s="193">
        <v>0</v>
      </c>
      <c r="CF43" s="193">
        <v>0</v>
      </c>
      <c r="CG43" s="193">
        <v>0</v>
      </c>
      <c r="CH43" s="193">
        <v>0</v>
      </c>
      <c r="CI43" s="193">
        <v>0</v>
      </c>
      <c r="CJ43" s="193">
        <v>0</v>
      </c>
      <c r="CK43" s="193">
        <v>0</v>
      </c>
      <c r="CL43" s="193">
        <v>0</v>
      </c>
      <c r="CM43" s="193">
        <v>0</v>
      </c>
      <c r="CN43" s="193">
        <v>0</v>
      </c>
      <c r="CO43" s="193">
        <v>0</v>
      </c>
      <c r="CP43" s="193">
        <v>0</v>
      </c>
      <c r="CQ43" s="193">
        <v>0</v>
      </c>
      <c r="CR43" s="193">
        <v>0</v>
      </c>
      <c r="CS43" s="193">
        <v>0</v>
      </c>
      <c r="CT43" s="193">
        <v>0</v>
      </c>
      <c r="CU43" s="193">
        <v>0</v>
      </c>
      <c r="CV43" s="193">
        <v>0</v>
      </c>
      <c r="CW43" s="193">
        <v>0</v>
      </c>
      <c r="CX43" s="193">
        <v>0</v>
      </c>
      <c r="CY43" s="193">
        <v>0</v>
      </c>
      <c r="CZ43" s="193">
        <v>0</v>
      </c>
      <c r="DA43" s="197"/>
      <c r="DB43" s="343"/>
      <c r="DC43" s="310"/>
    </row>
    <row r="44" spans="1:107" x14ac:dyDescent="0.25">
      <c r="A44" s="157"/>
      <c r="B44" s="172"/>
      <c r="C44" s="212"/>
      <c r="D44" s="218"/>
      <c r="E44" s="220"/>
      <c r="F44" s="220"/>
      <c r="G44" s="220"/>
      <c r="H44" s="220"/>
      <c r="I44" s="220"/>
      <c r="J44" s="220"/>
      <c r="K44" s="220"/>
      <c r="L44" s="220"/>
      <c r="M44" s="220"/>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197"/>
      <c r="DB44" s="343"/>
      <c r="DC44" s="310"/>
    </row>
    <row r="45" spans="1:107" ht="16.5" thickBot="1" x14ac:dyDescent="0.3">
      <c r="A45" s="157"/>
      <c r="B45" s="172"/>
      <c r="C45" s="159"/>
      <c r="D45" s="216" t="s">
        <v>291</v>
      </c>
      <c r="E45" s="322">
        <f t="shared" ref="E45:N45" si="102">E35+E40+E43</f>
        <v>0</v>
      </c>
      <c r="F45" s="322">
        <f t="shared" si="102"/>
        <v>0</v>
      </c>
      <c r="G45" s="322">
        <f t="shared" si="102"/>
        <v>0</v>
      </c>
      <c r="H45" s="322">
        <f t="shared" si="102"/>
        <v>0</v>
      </c>
      <c r="I45" s="322">
        <f t="shared" si="102"/>
        <v>0</v>
      </c>
      <c r="J45" s="322">
        <f t="shared" si="102"/>
        <v>0</v>
      </c>
      <c r="K45" s="322">
        <f t="shared" si="102"/>
        <v>0</v>
      </c>
      <c r="L45" s="322">
        <f t="shared" si="102"/>
        <v>0</v>
      </c>
      <c r="M45" s="322">
        <f t="shared" si="102"/>
        <v>0</v>
      </c>
      <c r="N45" s="322">
        <f t="shared" si="102"/>
        <v>0</v>
      </c>
      <c r="O45" s="322">
        <f t="shared" ref="O45:W45" si="103">O35+O40+O43</f>
        <v>0</v>
      </c>
      <c r="P45" s="322">
        <f t="shared" si="103"/>
        <v>0</v>
      </c>
      <c r="Q45" s="322">
        <f t="shared" si="103"/>
        <v>0</v>
      </c>
      <c r="R45" s="322">
        <f t="shared" si="103"/>
        <v>0</v>
      </c>
      <c r="S45" s="322">
        <f t="shared" si="103"/>
        <v>0</v>
      </c>
      <c r="T45" s="322">
        <f t="shared" si="103"/>
        <v>0</v>
      </c>
      <c r="U45" s="322">
        <f t="shared" si="103"/>
        <v>0</v>
      </c>
      <c r="V45" s="322">
        <f t="shared" si="103"/>
        <v>0</v>
      </c>
      <c r="W45" s="322">
        <f t="shared" si="103"/>
        <v>0</v>
      </c>
      <c r="X45" s="322">
        <f t="shared" ref="X45:AR45" si="104">X35+X40+X43</f>
        <v>0</v>
      </c>
      <c r="Y45" s="322">
        <f t="shared" si="104"/>
        <v>0</v>
      </c>
      <c r="Z45" s="322">
        <f t="shared" si="104"/>
        <v>0</v>
      </c>
      <c r="AA45" s="322">
        <f t="shared" si="104"/>
        <v>0</v>
      </c>
      <c r="AB45" s="322">
        <f t="shared" si="104"/>
        <v>0</v>
      </c>
      <c r="AC45" s="322">
        <f t="shared" si="104"/>
        <v>0</v>
      </c>
      <c r="AD45" s="322">
        <f t="shared" si="104"/>
        <v>0</v>
      </c>
      <c r="AE45" s="322">
        <f t="shared" si="104"/>
        <v>0</v>
      </c>
      <c r="AF45" s="322">
        <f t="shared" si="104"/>
        <v>0</v>
      </c>
      <c r="AG45" s="322">
        <f t="shared" si="104"/>
        <v>0</v>
      </c>
      <c r="AH45" s="322">
        <f t="shared" si="104"/>
        <v>0</v>
      </c>
      <c r="AI45" s="322">
        <f t="shared" si="104"/>
        <v>0</v>
      </c>
      <c r="AJ45" s="322">
        <f t="shared" si="104"/>
        <v>0</v>
      </c>
      <c r="AK45" s="322">
        <f t="shared" si="104"/>
        <v>0</v>
      </c>
      <c r="AL45" s="322">
        <f t="shared" si="104"/>
        <v>0</v>
      </c>
      <c r="AM45" s="322">
        <f t="shared" si="104"/>
        <v>0</v>
      </c>
      <c r="AN45" s="322">
        <f t="shared" si="104"/>
        <v>0</v>
      </c>
      <c r="AO45" s="322">
        <f t="shared" si="104"/>
        <v>0</v>
      </c>
      <c r="AP45" s="322">
        <f t="shared" si="104"/>
        <v>0</v>
      </c>
      <c r="AQ45" s="322">
        <f t="shared" si="104"/>
        <v>0</v>
      </c>
      <c r="AR45" s="322">
        <f t="shared" si="104"/>
        <v>0</v>
      </c>
      <c r="AS45" s="322">
        <f t="shared" ref="AS45:CZ45" si="105">AS35+AS40+AS43</f>
        <v>0</v>
      </c>
      <c r="AT45" s="322">
        <f t="shared" si="105"/>
        <v>0</v>
      </c>
      <c r="AU45" s="322">
        <f t="shared" si="105"/>
        <v>0</v>
      </c>
      <c r="AV45" s="322">
        <f t="shared" si="105"/>
        <v>0</v>
      </c>
      <c r="AW45" s="322">
        <f t="shared" si="105"/>
        <v>0</v>
      </c>
      <c r="AX45" s="322">
        <f t="shared" si="105"/>
        <v>0</v>
      </c>
      <c r="AY45" s="322">
        <f t="shared" si="105"/>
        <v>0</v>
      </c>
      <c r="AZ45" s="322">
        <f t="shared" si="105"/>
        <v>0</v>
      </c>
      <c r="BA45" s="322">
        <f t="shared" si="105"/>
        <v>0</v>
      </c>
      <c r="BB45" s="322">
        <f t="shared" si="105"/>
        <v>0</v>
      </c>
      <c r="BC45" s="322">
        <f t="shared" si="105"/>
        <v>0</v>
      </c>
      <c r="BD45" s="322">
        <f t="shared" si="105"/>
        <v>0</v>
      </c>
      <c r="BE45" s="322">
        <f t="shared" si="105"/>
        <v>0</v>
      </c>
      <c r="BF45" s="322">
        <f t="shared" si="105"/>
        <v>0</v>
      </c>
      <c r="BG45" s="322">
        <f t="shared" si="105"/>
        <v>0</v>
      </c>
      <c r="BH45" s="322">
        <f t="shared" si="105"/>
        <v>0</v>
      </c>
      <c r="BI45" s="322">
        <f t="shared" si="105"/>
        <v>0</v>
      </c>
      <c r="BJ45" s="322">
        <f t="shared" si="105"/>
        <v>0</v>
      </c>
      <c r="BK45" s="322">
        <f t="shared" si="105"/>
        <v>0</v>
      </c>
      <c r="BL45" s="322">
        <f t="shared" si="105"/>
        <v>0</v>
      </c>
      <c r="BM45" s="322">
        <f t="shared" si="105"/>
        <v>0</v>
      </c>
      <c r="BN45" s="322">
        <f t="shared" si="105"/>
        <v>0</v>
      </c>
      <c r="BO45" s="322">
        <f t="shared" si="105"/>
        <v>0</v>
      </c>
      <c r="BP45" s="322">
        <f t="shared" si="105"/>
        <v>0</v>
      </c>
      <c r="BQ45" s="322">
        <f t="shared" si="105"/>
        <v>0</v>
      </c>
      <c r="BR45" s="322">
        <f t="shared" si="105"/>
        <v>0</v>
      </c>
      <c r="BS45" s="322">
        <f t="shared" si="105"/>
        <v>0</v>
      </c>
      <c r="BT45" s="322">
        <f t="shared" si="105"/>
        <v>0</v>
      </c>
      <c r="BU45" s="322">
        <f t="shared" si="105"/>
        <v>0</v>
      </c>
      <c r="BV45" s="322">
        <f t="shared" si="105"/>
        <v>0</v>
      </c>
      <c r="BW45" s="322">
        <f t="shared" si="105"/>
        <v>0</v>
      </c>
      <c r="BX45" s="322">
        <f t="shared" si="105"/>
        <v>0</v>
      </c>
      <c r="BY45" s="322">
        <f t="shared" si="105"/>
        <v>0</v>
      </c>
      <c r="BZ45" s="322">
        <f t="shared" si="105"/>
        <v>0</v>
      </c>
      <c r="CA45" s="322">
        <f t="shared" si="105"/>
        <v>0</v>
      </c>
      <c r="CB45" s="322">
        <f t="shared" si="105"/>
        <v>0</v>
      </c>
      <c r="CC45" s="322">
        <f t="shared" si="105"/>
        <v>0</v>
      </c>
      <c r="CD45" s="322">
        <f t="shared" si="105"/>
        <v>0</v>
      </c>
      <c r="CE45" s="322">
        <f t="shared" si="105"/>
        <v>0</v>
      </c>
      <c r="CF45" s="322">
        <f t="shared" si="105"/>
        <v>0</v>
      </c>
      <c r="CG45" s="322">
        <f t="shared" si="105"/>
        <v>0</v>
      </c>
      <c r="CH45" s="322">
        <f t="shared" si="105"/>
        <v>0</v>
      </c>
      <c r="CI45" s="322">
        <f t="shared" si="105"/>
        <v>0</v>
      </c>
      <c r="CJ45" s="322">
        <f t="shared" si="105"/>
        <v>0</v>
      </c>
      <c r="CK45" s="322">
        <f t="shared" si="105"/>
        <v>0</v>
      </c>
      <c r="CL45" s="322">
        <f t="shared" si="105"/>
        <v>0</v>
      </c>
      <c r="CM45" s="322">
        <f t="shared" si="105"/>
        <v>0</v>
      </c>
      <c r="CN45" s="322">
        <f t="shared" si="105"/>
        <v>0</v>
      </c>
      <c r="CO45" s="322">
        <f t="shared" si="105"/>
        <v>0</v>
      </c>
      <c r="CP45" s="322">
        <f t="shared" si="105"/>
        <v>0</v>
      </c>
      <c r="CQ45" s="322">
        <f t="shared" si="105"/>
        <v>0</v>
      </c>
      <c r="CR45" s="322">
        <f t="shared" si="105"/>
        <v>0</v>
      </c>
      <c r="CS45" s="322">
        <f t="shared" si="105"/>
        <v>0</v>
      </c>
      <c r="CT45" s="322">
        <f t="shared" si="105"/>
        <v>0</v>
      </c>
      <c r="CU45" s="322">
        <f t="shared" si="105"/>
        <v>0</v>
      </c>
      <c r="CV45" s="322">
        <f t="shared" si="105"/>
        <v>0</v>
      </c>
      <c r="CW45" s="322">
        <f t="shared" si="105"/>
        <v>0</v>
      </c>
      <c r="CX45" s="322">
        <f t="shared" si="105"/>
        <v>0</v>
      </c>
      <c r="CY45" s="322">
        <f t="shared" si="105"/>
        <v>0</v>
      </c>
      <c r="CZ45" s="322">
        <f t="shared" si="105"/>
        <v>0</v>
      </c>
      <c r="DA45" s="197"/>
      <c r="DB45" s="343"/>
      <c r="DC45" s="310"/>
    </row>
    <row r="46" spans="1:107" ht="16.5" thickBot="1" x14ac:dyDescent="0.3">
      <c r="A46" s="157"/>
      <c r="B46" s="172"/>
      <c r="C46" s="198"/>
      <c r="D46" s="168"/>
      <c r="E46" s="202"/>
      <c r="F46" s="202"/>
      <c r="G46" s="202"/>
      <c r="H46" s="202"/>
      <c r="I46" s="202"/>
      <c r="J46" s="202"/>
      <c r="K46" s="202"/>
      <c r="L46" s="202"/>
      <c r="M46" s="202"/>
      <c r="N46" s="202"/>
      <c r="O46" s="202"/>
      <c r="P46" s="202"/>
      <c r="Q46" s="202"/>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8"/>
      <c r="BQ46" s="318"/>
      <c r="BR46" s="318"/>
      <c r="BS46" s="318"/>
      <c r="BT46" s="318"/>
      <c r="BU46" s="318"/>
      <c r="BV46" s="318"/>
      <c r="BW46" s="318"/>
      <c r="BX46" s="318"/>
      <c r="BY46" s="318"/>
      <c r="BZ46" s="318"/>
      <c r="CA46" s="318"/>
      <c r="CB46" s="318"/>
      <c r="CC46" s="318"/>
      <c r="CD46" s="318"/>
      <c r="CE46" s="318"/>
      <c r="CF46" s="318"/>
      <c r="CG46" s="318"/>
      <c r="CH46" s="318"/>
      <c r="CI46" s="318"/>
      <c r="CJ46" s="318"/>
      <c r="CK46" s="318"/>
      <c r="CL46" s="318"/>
      <c r="CM46" s="318"/>
      <c r="CN46" s="318"/>
      <c r="CO46" s="318"/>
      <c r="CP46" s="318"/>
      <c r="CQ46" s="318"/>
      <c r="CR46" s="318"/>
      <c r="CS46" s="318"/>
      <c r="CT46" s="318"/>
      <c r="CU46" s="318"/>
      <c r="CV46" s="318"/>
      <c r="CW46" s="318"/>
      <c r="CX46" s="318"/>
      <c r="CY46" s="318"/>
      <c r="CZ46" s="318"/>
      <c r="DA46" s="201"/>
      <c r="DB46" s="343"/>
      <c r="DC46" s="310"/>
    </row>
    <row r="47" spans="1:107" x14ac:dyDescent="0.25">
      <c r="A47" s="157"/>
      <c r="B47" s="175"/>
      <c r="C47" s="159"/>
      <c r="D47" s="292"/>
      <c r="E47" s="293"/>
      <c r="F47" s="293"/>
      <c r="G47" s="293"/>
      <c r="H47" s="293"/>
      <c r="I47" s="293"/>
      <c r="J47" s="293"/>
      <c r="K47" s="293"/>
      <c r="L47" s="293"/>
      <c r="M47" s="293"/>
      <c r="N47" s="293"/>
      <c r="O47" s="293"/>
      <c r="P47" s="293"/>
      <c r="Q47" s="293"/>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33"/>
      <c r="DB47" s="343"/>
      <c r="DC47" s="310"/>
    </row>
    <row r="48" spans="1:107" x14ac:dyDescent="0.25">
      <c r="A48" s="157"/>
      <c r="B48" s="175"/>
      <c r="C48" s="294"/>
      <c r="D48" s="295"/>
      <c r="E48" s="296"/>
      <c r="F48" s="296"/>
      <c r="G48" s="296"/>
      <c r="H48" s="296"/>
      <c r="I48" s="296"/>
      <c r="J48" s="296"/>
      <c r="K48" s="296"/>
      <c r="L48" s="296"/>
      <c r="M48" s="296"/>
      <c r="N48" s="296"/>
      <c r="O48" s="296"/>
      <c r="P48" s="296"/>
      <c r="Q48" s="296"/>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294"/>
      <c r="DB48" s="343"/>
      <c r="DC48" s="310"/>
    </row>
    <row r="49" spans="1:107" x14ac:dyDescent="0.25">
      <c r="A49" s="157"/>
      <c r="B49" s="172"/>
      <c r="C49" s="297"/>
      <c r="D49" s="205"/>
      <c r="E49" s="286"/>
      <c r="F49" s="286"/>
      <c r="G49" s="286"/>
      <c r="H49" s="286"/>
      <c r="I49" s="286"/>
      <c r="J49" s="286"/>
      <c r="K49" s="286"/>
      <c r="L49" s="286"/>
      <c r="M49" s="286"/>
      <c r="N49" s="286"/>
      <c r="O49" s="286"/>
      <c r="P49" s="286"/>
      <c r="Q49" s="286"/>
      <c r="R49" s="324"/>
      <c r="S49" s="324"/>
      <c r="T49" s="324"/>
      <c r="U49" s="324"/>
      <c r="V49" s="324"/>
      <c r="W49" s="324"/>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c r="BZ49" s="352"/>
      <c r="CA49" s="352"/>
      <c r="CB49" s="352"/>
      <c r="CC49" s="352"/>
      <c r="CD49" s="352"/>
      <c r="CE49" s="352"/>
      <c r="CF49" s="352"/>
      <c r="CG49" s="352"/>
      <c r="CH49" s="352"/>
      <c r="CI49" s="352"/>
      <c r="CJ49" s="352"/>
      <c r="CK49" s="352"/>
      <c r="CL49" s="352"/>
      <c r="CM49" s="352"/>
      <c r="CN49" s="352"/>
      <c r="CO49" s="352"/>
      <c r="CP49" s="352"/>
      <c r="CQ49" s="352"/>
      <c r="CR49" s="352"/>
      <c r="CS49" s="352"/>
      <c r="CT49" s="352"/>
      <c r="CU49" s="352"/>
      <c r="CV49" s="352"/>
      <c r="CW49" s="352"/>
      <c r="CX49" s="352"/>
      <c r="CY49" s="352"/>
      <c r="CZ49" s="352"/>
      <c r="DA49" s="196"/>
      <c r="DB49" s="343"/>
      <c r="DC49" s="310"/>
    </row>
    <row r="50" spans="1:107" ht="16.5" thickBot="1" x14ac:dyDescent="0.3">
      <c r="A50" s="157"/>
      <c r="B50" s="172"/>
      <c r="C50" s="190"/>
      <c r="D50" s="325" t="s">
        <v>214</v>
      </c>
      <c r="E50" s="210">
        <f>FirstYear</f>
        <v>0</v>
      </c>
      <c r="F50" s="208">
        <f t="shared" ref="F50:N50" si="106">E50+1</f>
        <v>1</v>
      </c>
      <c r="G50" s="208">
        <f t="shared" si="106"/>
        <v>2</v>
      </c>
      <c r="H50" s="208">
        <f t="shared" si="106"/>
        <v>3</v>
      </c>
      <c r="I50" s="208">
        <f>H50+1</f>
        <v>4</v>
      </c>
      <c r="J50" s="208">
        <f t="shared" si="106"/>
        <v>5</v>
      </c>
      <c r="K50" s="208">
        <f t="shared" si="106"/>
        <v>6</v>
      </c>
      <c r="L50" s="208">
        <f t="shared" si="106"/>
        <v>7</v>
      </c>
      <c r="M50" s="208">
        <f t="shared" si="106"/>
        <v>8</v>
      </c>
      <c r="N50" s="208">
        <f t="shared" si="106"/>
        <v>9</v>
      </c>
      <c r="O50" s="319">
        <f t="shared" ref="O50" si="107">N50+1</f>
        <v>10</v>
      </c>
      <c r="P50" s="319">
        <f>O50+1</f>
        <v>11</v>
      </c>
      <c r="Q50" s="319">
        <f t="shared" ref="Q50" si="108">P50+1</f>
        <v>12</v>
      </c>
      <c r="R50" s="319">
        <f t="shared" ref="R50" si="109">Q50+1</f>
        <v>13</v>
      </c>
      <c r="S50" s="319">
        <f t="shared" ref="S50" si="110">R50+1</f>
        <v>14</v>
      </c>
      <c r="T50" s="319">
        <f t="shared" ref="T50" si="111">S50+1</f>
        <v>15</v>
      </c>
      <c r="U50" s="319">
        <f t="shared" ref="U50" si="112">T50+1</f>
        <v>16</v>
      </c>
      <c r="V50" s="319">
        <f t="shared" ref="V50" si="113">U50+1</f>
        <v>17</v>
      </c>
      <c r="W50" s="319">
        <f t="shared" ref="W50" si="114">V50+1</f>
        <v>18</v>
      </c>
      <c r="X50" s="319">
        <f t="shared" ref="X50" si="115">W50+1</f>
        <v>19</v>
      </c>
      <c r="Y50" s="319">
        <f t="shared" ref="Y50" si="116">X50+1</f>
        <v>20</v>
      </c>
      <c r="Z50" s="319">
        <f t="shared" ref="Z50" si="117">Y50+1</f>
        <v>21</v>
      </c>
      <c r="AA50" s="319">
        <f t="shared" ref="AA50" si="118">Z50+1</f>
        <v>22</v>
      </c>
      <c r="AB50" s="319">
        <f t="shared" ref="AB50" si="119">AA50+1</f>
        <v>23</v>
      </c>
      <c r="AC50" s="319">
        <f t="shared" ref="AC50" si="120">AB50+1</f>
        <v>24</v>
      </c>
      <c r="AD50" s="319">
        <f t="shared" ref="AD50" si="121">AC50+1</f>
        <v>25</v>
      </c>
      <c r="AE50" s="319">
        <f t="shared" ref="AE50" si="122">AD50+1</f>
        <v>26</v>
      </c>
      <c r="AF50" s="319">
        <f t="shared" ref="AF50" si="123">AE50+1</f>
        <v>27</v>
      </c>
      <c r="AG50" s="319">
        <f t="shared" ref="AG50" si="124">AF50+1</f>
        <v>28</v>
      </c>
      <c r="AH50" s="319">
        <f t="shared" ref="AH50" si="125">AG50+1</f>
        <v>29</v>
      </c>
      <c r="AI50" s="319">
        <f t="shared" ref="AI50" si="126">AH50+1</f>
        <v>30</v>
      </c>
      <c r="AJ50" s="319">
        <f t="shared" ref="AJ50" si="127">AI50+1</f>
        <v>31</v>
      </c>
      <c r="AK50" s="319">
        <f t="shared" ref="AK50" si="128">AJ50+1</f>
        <v>32</v>
      </c>
      <c r="AL50" s="319">
        <f t="shared" ref="AL50" si="129">AK50+1</f>
        <v>33</v>
      </c>
      <c r="AM50" s="319">
        <f t="shared" ref="AM50" si="130">AL50+1</f>
        <v>34</v>
      </c>
      <c r="AN50" s="319">
        <f t="shared" ref="AN50" si="131">AM50+1</f>
        <v>35</v>
      </c>
      <c r="AO50" s="319">
        <f t="shared" ref="AO50" si="132">AN50+1</f>
        <v>36</v>
      </c>
      <c r="AP50" s="319">
        <f t="shared" ref="AP50" si="133">AO50+1</f>
        <v>37</v>
      </c>
      <c r="AQ50" s="319">
        <f t="shared" ref="AQ50" si="134">AP50+1</f>
        <v>38</v>
      </c>
      <c r="AR50" s="319">
        <f t="shared" ref="AR50" si="135">AQ50+1</f>
        <v>39</v>
      </c>
      <c r="AS50" s="319">
        <f t="shared" ref="AS50" si="136">AR50+1</f>
        <v>40</v>
      </c>
      <c r="AT50" s="319">
        <f t="shared" ref="AT50" si="137">AS50+1</f>
        <v>41</v>
      </c>
      <c r="AU50" s="319">
        <f t="shared" ref="AU50" si="138">AT50+1</f>
        <v>42</v>
      </c>
      <c r="AV50" s="319">
        <f t="shared" ref="AV50" si="139">AU50+1</f>
        <v>43</v>
      </c>
      <c r="AW50" s="319">
        <f t="shared" ref="AW50" si="140">AV50+1</f>
        <v>44</v>
      </c>
      <c r="AX50" s="319">
        <f t="shared" ref="AX50" si="141">AW50+1</f>
        <v>45</v>
      </c>
      <c r="AY50" s="319">
        <f t="shared" ref="AY50" si="142">AX50+1</f>
        <v>46</v>
      </c>
      <c r="AZ50" s="319">
        <f t="shared" ref="AZ50" si="143">AY50+1</f>
        <v>47</v>
      </c>
      <c r="BA50" s="319">
        <f t="shared" ref="BA50" si="144">AZ50+1</f>
        <v>48</v>
      </c>
      <c r="BB50" s="319">
        <f t="shared" ref="BB50" si="145">BA50+1</f>
        <v>49</v>
      </c>
      <c r="BC50" s="319">
        <f t="shared" ref="BC50" si="146">BB50+1</f>
        <v>50</v>
      </c>
      <c r="BD50" s="319">
        <f t="shared" ref="BD50" si="147">BC50+1</f>
        <v>51</v>
      </c>
      <c r="BE50" s="319">
        <f t="shared" ref="BE50" si="148">BD50+1</f>
        <v>52</v>
      </c>
      <c r="BF50" s="319">
        <f t="shared" ref="BF50" si="149">BE50+1</f>
        <v>53</v>
      </c>
      <c r="BG50" s="319">
        <f t="shared" ref="BG50" si="150">BF50+1</f>
        <v>54</v>
      </c>
      <c r="BH50" s="319">
        <f t="shared" ref="BH50" si="151">BG50+1</f>
        <v>55</v>
      </c>
      <c r="BI50" s="319">
        <f t="shared" ref="BI50" si="152">BH50+1</f>
        <v>56</v>
      </c>
      <c r="BJ50" s="319">
        <f t="shared" ref="BJ50" si="153">BI50+1</f>
        <v>57</v>
      </c>
      <c r="BK50" s="319">
        <f t="shared" ref="BK50" si="154">BJ50+1</f>
        <v>58</v>
      </c>
      <c r="BL50" s="319">
        <f t="shared" ref="BL50" si="155">BK50+1</f>
        <v>59</v>
      </c>
      <c r="BM50" s="319">
        <f t="shared" ref="BM50" si="156">BL50+1</f>
        <v>60</v>
      </c>
      <c r="BN50" s="319">
        <f t="shared" ref="BN50" si="157">BM50+1</f>
        <v>61</v>
      </c>
      <c r="BO50" s="319">
        <f t="shared" ref="BO50" si="158">BN50+1</f>
        <v>62</v>
      </c>
      <c r="BP50" s="319">
        <f t="shared" ref="BP50" si="159">BO50+1</f>
        <v>63</v>
      </c>
      <c r="BQ50" s="319">
        <f t="shared" ref="BQ50" si="160">BP50+1</f>
        <v>64</v>
      </c>
      <c r="BR50" s="319">
        <f t="shared" ref="BR50" si="161">BQ50+1</f>
        <v>65</v>
      </c>
      <c r="BS50" s="319">
        <f t="shared" ref="BS50" si="162">BR50+1</f>
        <v>66</v>
      </c>
      <c r="BT50" s="319">
        <f t="shared" ref="BT50" si="163">BS50+1</f>
        <v>67</v>
      </c>
      <c r="BU50" s="319">
        <f t="shared" ref="BU50" si="164">BT50+1</f>
        <v>68</v>
      </c>
      <c r="BV50" s="319">
        <f t="shared" ref="BV50" si="165">BU50+1</f>
        <v>69</v>
      </c>
      <c r="BW50" s="319">
        <f t="shared" ref="BW50" si="166">BV50+1</f>
        <v>70</v>
      </c>
      <c r="BX50" s="319">
        <f t="shared" ref="BX50" si="167">BW50+1</f>
        <v>71</v>
      </c>
      <c r="BY50" s="319">
        <f t="shared" ref="BY50" si="168">BX50+1</f>
        <v>72</v>
      </c>
      <c r="BZ50" s="319">
        <f t="shared" ref="BZ50" si="169">BY50+1</f>
        <v>73</v>
      </c>
      <c r="CA50" s="319">
        <f t="shared" ref="CA50" si="170">BZ50+1</f>
        <v>74</v>
      </c>
      <c r="CB50" s="319">
        <f t="shared" ref="CB50" si="171">CA50+1</f>
        <v>75</v>
      </c>
      <c r="CC50" s="319">
        <f t="shared" ref="CC50" si="172">CB50+1</f>
        <v>76</v>
      </c>
      <c r="CD50" s="319">
        <f t="shared" ref="CD50" si="173">CC50+1</f>
        <v>77</v>
      </c>
      <c r="CE50" s="319">
        <f t="shared" ref="CE50" si="174">CD50+1</f>
        <v>78</v>
      </c>
      <c r="CF50" s="319">
        <f t="shared" ref="CF50" si="175">CE50+1</f>
        <v>79</v>
      </c>
      <c r="CG50" s="319">
        <f t="shared" ref="CG50" si="176">CF50+1</f>
        <v>80</v>
      </c>
      <c r="CH50" s="319">
        <f t="shared" ref="CH50" si="177">CG50+1</f>
        <v>81</v>
      </c>
      <c r="CI50" s="319">
        <f t="shared" ref="CI50" si="178">CH50+1</f>
        <v>82</v>
      </c>
      <c r="CJ50" s="319">
        <f t="shared" ref="CJ50" si="179">CI50+1</f>
        <v>83</v>
      </c>
      <c r="CK50" s="319">
        <f t="shared" ref="CK50" si="180">CJ50+1</f>
        <v>84</v>
      </c>
      <c r="CL50" s="319">
        <f t="shared" ref="CL50" si="181">CK50+1</f>
        <v>85</v>
      </c>
      <c r="CM50" s="319">
        <f t="shared" ref="CM50" si="182">CL50+1</f>
        <v>86</v>
      </c>
      <c r="CN50" s="319">
        <f t="shared" ref="CN50" si="183">CM50+1</f>
        <v>87</v>
      </c>
      <c r="CO50" s="319">
        <f t="shared" ref="CO50" si="184">CN50+1</f>
        <v>88</v>
      </c>
      <c r="CP50" s="319">
        <f t="shared" ref="CP50" si="185">CO50+1</f>
        <v>89</v>
      </c>
      <c r="CQ50" s="319">
        <f t="shared" ref="CQ50" si="186">CP50+1</f>
        <v>90</v>
      </c>
      <c r="CR50" s="319">
        <f t="shared" ref="CR50" si="187">CQ50+1</f>
        <v>91</v>
      </c>
      <c r="CS50" s="319">
        <f t="shared" ref="CS50" si="188">CR50+1</f>
        <v>92</v>
      </c>
      <c r="CT50" s="319">
        <f t="shared" ref="CT50" si="189">CS50+1</f>
        <v>93</v>
      </c>
      <c r="CU50" s="319">
        <f t="shared" ref="CU50" si="190">CT50+1</f>
        <v>94</v>
      </c>
      <c r="CV50" s="319">
        <f t="shared" ref="CV50" si="191">CU50+1</f>
        <v>95</v>
      </c>
      <c r="CW50" s="319">
        <f t="shared" ref="CW50" si="192">CV50+1</f>
        <v>96</v>
      </c>
      <c r="CX50" s="319">
        <f t="shared" ref="CX50" si="193">CW50+1</f>
        <v>97</v>
      </c>
      <c r="CY50" s="319">
        <f t="shared" ref="CY50" si="194">CX50+1</f>
        <v>98</v>
      </c>
      <c r="CZ50" s="319">
        <f t="shared" ref="CZ50" si="195">CY50+1</f>
        <v>99</v>
      </c>
      <c r="DA50" s="197"/>
      <c r="DB50" s="343"/>
      <c r="DC50" s="310"/>
    </row>
    <row r="51" spans="1:107" ht="16.5" thickBot="1" x14ac:dyDescent="0.3">
      <c r="A51" s="157"/>
      <c r="B51" s="172"/>
      <c r="C51" s="159"/>
      <c r="D51" s="191" t="s">
        <v>135</v>
      </c>
      <c r="E51" s="193">
        <v>0</v>
      </c>
      <c r="F51" s="193">
        <v>0</v>
      </c>
      <c r="G51" s="193">
        <v>0</v>
      </c>
      <c r="H51" s="193">
        <v>0</v>
      </c>
      <c r="I51" s="193">
        <v>0</v>
      </c>
      <c r="J51" s="193">
        <v>0</v>
      </c>
      <c r="K51" s="193">
        <v>0</v>
      </c>
      <c r="L51" s="193">
        <v>0</v>
      </c>
      <c r="M51" s="193">
        <v>0</v>
      </c>
      <c r="N51" s="193">
        <v>0</v>
      </c>
      <c r="O51" s="193">
        <v>0</v>
      </c>
      <c r="P51" s="193">
        <v>0</v>
      </c>
      <c r="Q51" s="193">
        <v>0</v>
      </c>
      <c r="R51" s="193">
        <v>0</v>
      </c>
      <c r="S51" s="193">
        <v>0</v>
      </c>
      <c r="T51" s="193">
        <v>0</v>
      </c>
      <c r="U51" s="193">
        <v>0</v>
      </c>
      <c r="V51" s="193">
        <v>0</v>
      </c>
      <c r="W51" s="193">
        <v>0</v>
      </c>
      <c r="X51" s="193">
        <v>0</v>
      </c>
      <c r="Y51" s="193">
        <v>0</v>
      </c>
      <c r="Z51" s="193">
        <v>0</v>
      </c>
      <c r="AA51" s="193">
        <v>0</v>
      </c>
      <c r="AB51" s="193">
        <v>0</v>
      </c>
      <c r="AC51" s="193">
        <v>0</v>
      </c>
      <c r="AD51" s="193">
        <v>0</v>
      </c>
      <c r="AE51" s="193">
        <v>0</v>
      </c>
      <c r="AF51" s="193">
        <v>0</v>
      </c>
      <c r="AG51" s="193">
        <v>0</v>
      </c>
      <c r="AH51" s="193">
        <v>0</v>
      </c>
      <c r="AI51" s="193">
        <v>0</v>
      </c>
      <c r="AJ51" s="193">
        <v>0</v>
      </c>
      <c r="AK51" s="193">
        <v>0</v>
      </c>
      <c r="AL51" s="193">
        <v>0</v>
      </c>
      <c r="AM51" s="193">
        <v>0</v>
      </c>
      <c r="AN51" s="193">
        <v>0</v>
      </c>
      <c r="AO51" s="193">
        <v>0</v>
      </c>
      <c r="AP51" s="193">
        <v>0</v>
      </c>
      <c r="AQ51" s="193">
        <v>0</v>
      </c>
      <c r="AR51" s="193">
        <v>0</v>
      </c>
      <c r="AS51" s="46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c r="CI51" s="469"/>
      <c r="CJ51" s="469"/>
      <c r="CK51" s="469"/>
      <c r="CL51" s="469"/>
      <c r="CM51" s="469"/>
      <c r="CN51" s="469"/>
      <c r="CO51" s="469"/>
      <c r="CP51" s="469"/>
      <c r="CQ51" s="469"/>
      <c r="CR51" s="469"/>
      <c r="CS51" s="469"/>
      <c r="CT51" s="469"/>
      <c r="CU51" s="469"/>
      <c r="CV51" s="469"/>
      <c r="CW51" s="469"/>
      <c r="CX51" s="469"/>
      <c r="CY51" s="469"/>
      <c r="CZ51" s="469"/>
      <c r="DA51" s="199"/>
      <c r="DB51" s="343"/>
      <c r="DC51" s="310"/>
    </row>
    <row r="52" spans="1:107" ht="16.5" thickBot="1" x14ac:dyDescent="0.3">
      <c r="A52" s="157"/>
      <c r="B52" s="172"/>
      <c r="C52" s="159"/>
      <c r="D52" s="191" t="s">
        <v>136</v>
      </c>
      <c r="E52" s="193">
        <v>0</v>
      </c>
      <c r="F52" s="193">
        <v>0</v>
      </c>
      <c r="G52" s="193">
        <v>0</v>
      </c>
      <c r="H52" s="193">
        <v>0</v>
      </c>
      <c r="I52" s="193">
        <v>0</v>
      </c>
      <c r="J52" s="193">
        <v>0</v>
      </c>
      <c r="K52" s="193">
        <v>0</v>
      </c>
      <c r="L52" s="193">
        <v>0</v>
      </c>
      <c r="M52" s="193">
        <v>0</v>
      </c>
      <c r="N52" s="193">
        <v>0</v>
      </c>
      <c r="O52" s="193">
        <v>0</v>
      </c>
      <c r="P52" s="193">
        <v>0</v>
      </c>
      <c r="Q52" s="193">
        <v>0</v>
      </c>
      <c r="R52" s="193">
        <v>0</v>
      </c>
      <c r="S52" s="193">
        <v>0</v>
      </c>
      <c r="T52" s="193">
        <v>0</v>
      </c>
      <c r="U52" s="193">
        <v>0</v>
      </c>
      <c r="V52" s="193">
        <v>0</v>
      </c>
      <c r="W52" s="193">
        <v>0</v>
      </c>
      <c r="X52" s="193">
        <v>0</v>
      </c>
      <c r="Y52" s="193">
        <v>0</v>
      </c>
      <c r="Z52" s="193">
        <v>0</v>
      </c>
      <c r="AA52" s="193">
        <v>0</v>
      </c>
      <c r="AB52" s="193">
        <v>0</v>
      </c>
      <c r="AC52" s="193">
        <v>0</v>
      </c>
      <c r="AD52" s="193">
        <v>0</v>
      </c>
      <c r="AE52" s="193">
        <v>0</v>
      </c>
      <c r="AF52" s="193">
        <v>0</v>
      </c>
      <c r="AG52" s="193">
        <v>0</v>
      </c>
      <c r="AH52" s="193">
        <v>0</v>
      </c>
      <c r="AI52" s="193">
        <v>0</v>
      </c>
      <c r="AJ52" s="193">
        <v>0</v>
      </c>
      <c r="AK52" s="193">
        <v>0</v>
      </c>
      <c r="AL52" s="193">
        <v>0</v>
      </c>
      <c r="AM52" s="193">
        <v>0</v>
      </c>
      <c r="AN52" s="193">
        <v>0</v>
      </c>
      <c r="AO52" s="193">
        <v>0</v>
      </c>
      <c r="AP52" s="193">
        <v>0</v>
      </c>
      <c r="AQ52" s="193">
        <v>0</v>
      </c>
      <c r="AR52" s="193">
        <v>0</v>
      </c>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0"/>
      <c r="BS52" s="470"/>
      <c r="BT52" s="470"/>
      <c r="BU52" s="470"/>
      <c r="BV52" s="470"/>
      <c r="BW52" s="470"/>
      <c r="BX52" s="470"/>
      <c r="BY52" s="470"/>
      <c r="BZ52" s="470"/>
      <c r="CA52" s="470"/>
      <c r="CB52" s="470"/>
      <c r="CC52" s="470"/>
      <c r="CD52" s="470"/>
      <c r="CE52" s="470"/>
      <c r="CF52" s="470"/>
      <c r="CG52" s="470"/>
      <c r="CH52" s="470"/>
      <c r="CI52" s="470"/>
      <c r="CJ52" s="470"/>
      <c r="CK52" s="470"/>
      <c r="CL52" s="470"/>
      <c r="CM52" s="470"/>
      <c r="CN52" s="470"/>
      <c r="CO52" s="470"/>
      <c r="CP52" s="470"/>
      <c r="CQ52" s="470"/>
      <c r="CR52" s="470"/>
      <c r="CS52" s="470"/>
      <c r="CT52" s="470"/>
      <c r="CU52" s="470"/>
      <c r="CV52" s="470"/>
      <c r="CW52" s="470"/>
      <c r="CX52" s="470"/>
      <c r="CY52" s="470"/>
      <c r="CZ52" s="470"/>
      <c r="DA52" s="199"/>
      <c r="DB52" s="343"/>
      <c r="DC52" s="310"/>
    </row>
    <row r="53" spans="1:107" x14ac:dyDescent="0.25">
      <c r="A53" s="157"/>
      <c r="B53" s="172"/>
      <c r="C53" s="159"/>
      <c r="D53" s="216" t="s">
        <v>99</v>
      </c>
      <c r="E53" s="320">
        <f t="shared" ref="E53:AR53" si="196">E51+E52</f>
        <v>0</v>
      </c>
      <c r="F53" s="320">
        <f t="shared" si="196"/>
        <v>0</v>
      </c>
      <c r="G53" s="320">
        <f t="shared" si="196"/>
        <v>0</v>
      </c>
      <c r="H53" s="320">
        <f t="shared" si="196"/>
        <v>0</v>
      </c>
      <c r="I53" s="320">
        <f t="shared" si="196"/>
        <v>0</v>
      </c>
      <c r="J53" s="320">
        <f t="shared" si="196"/>
        <v>0</v>
      </c>
      <c r="K53" s="320">
        <f t="shared" si="196"/>
        <v>0</v>
      </c>
      <c r="L53" s="320">
        <f t="shared" si="196"/>
        <v>0</v>
      </c>
      <c r="M53" s="320">
        <f t="shared" si="196"/>
        <v>0</v>
      </c>
      <c r="N53" s="320">
        <f t="shared" si="196"/>
        <v>0</v>
      </c>
      <c r="O53" s="320">
        <f t="shared" si="196"/>
        <v>0</v>
      </c>
      <c r="P53" s="320">
        <f t="shared" si="196"/>
        <v>0</v>
      </c>
      <c r="Q53" s="320">
        <f t="shared" si="196"/>
        <v>0</v>
      </c>
      <c r="R53" s="320">
        <f t="shared" si="196"/>
        <v>0</v>
      </c>
      <c r="S53" s="320">
        <f t="shared" si="196"/>
        <v>0</v>
      </c>
      <c r="T53" s="320">
        <f t="shared" si="196"/>
        <v>0</v>
      </c>
      <c r="U53" s="320">
        <f t="shared" si="196"/>
        <v>0</v>
      </c>
      <c r="V53" s="320">
        <f t="shared" si="196"/>
        <v>0</v>
      </c>
      <c r="W53" s="320">
        <f t="shared" si="196"/>
        <v>0</v>
      </c>
      <c r="X53" s="320">
        <f t="shared" si="196"/>
        <v>0</v>
      </c>
      <c r="Y53" s="320">
        <f t="shared" si="196"/>
        <v>0</v>
      </c>
      <c r="Z53" s="320">
        <f t="shared" si="196"/>
        <v>0</v>
      </c>
      <c r="AA53" s="320">
        <f t="shared" si="196"/>
        <v>0</v>
      </c>
      <c r="AB53" s="320">
        <f t="shared" si="196"/>
        <v>0</v>
      </c>
      <c r="AC53" s="320">
        <f t="shared" si="196"/>
        <v>0</v>
      </c>
      <c r="AD53" s="320">
        <f t="shared" si="196"/>
        <v>0</v>
      </c>
      <c r="AE53" s="320">
        <f t="shared" si="196"/>
        <v>0</v>
      </c>
      <c r="AF53" s="320">
        <f t="shared" si="196"/>
        <v>0</v>
      </c>
      <c r="AG53" s="320">
        <f t="shared" si="196"/>
        <v>0</v>
      </c>
      <c r="AH53" s="320">
        <f t="shared" si="196"/>
        <v>0</v>
      </c>
      <c r="AI53" s="320">
        <f t="shared" si="196"/>
        <v>0</v>
      </c>
      <c r="AJ53" s="320">
        <f t="shared" si="196"/>
        <v>0</v>
      </c>
      <c r="AK53" s="320">
        <f t="shared" si="196"/>
        <v>0</v>
      </c>
      <c r="AL53" s="320">
        <f t="shared" si="196"/>
        <v>0</v>
      </c>
      <c r="AM53" s="320">
        <f t="shared" si="196"/>
        <v>0</v>
      </c>
      <c r="AN53" s="320">
        <f t="shared" si="196"/>
        <v>0</v>
      </c>
      <c r="AO53" s="320">
        <f t="shared" si="196"/>
        <v>0</v>
      </c>
      <c r="AP53" s="320">
        <f t="shared" si="196"/>
        <v>0</v>
      </c>
      <c r="AQ53" s="320">
        <f t="shared" si="196"/>
        <v>0</v>
      </c>
      <c r="AR53" s="320">
        <f t="shared" si="196"/>
        <v>0</v>
      </c>
      <c r="AS53" s="320">
        <f t="shared" ref="AS53:CZ53" si="197">AS51+AS52</f>
        <v>0</v>
      </c>
      <c r="AT53" s="320">
        <f t="shared" si="197"/>
        <v>0</v>
      </c>
      <c r="AU53" s="320">
        <f t="shared" si="197"/>
        <v>0</v>
      </c>
      <c r="AV53" s="320">
        <f t="shared" si="197"/>
        <v>0</v>
      </c>
      <c r="AW53" s="320">
        <f t="shared" si="197"/>
        <v>0</v>
      </c>
      <c r="AX53" s="320">
        <f t="shared" si="197"/>
        <v>0</v>
      </c>
      <c r="AY53" s="320">
        <f t="shared" si="197"/>
        <v>0</v>
      </c>
      <c r="AZ53" s="320">
        <f t="shared" si="197"/>
        <v>0</v>
      </c>
      <c r="BA53" s="320">
        <f t="shared" si="197"/>
        <v>0</v>
      </c>
      <c r="BB53" s="320">
        <f t="shared" si="197"/>
        <v>0</v>
      </c>
      <c r="BC53" s="320">
        <f t="shared" si="197"/>
        <v>0</v>
      </c>
      <c r="BD53" s="320">
        <f t="shared" si="197"/>
        <v>0</v>
      </c>
      <c r="BE53" s="320">
        <f t="shared" si="197"/>
        <v>0</v>
      </c>
      <c r="BF53" s="320">
        <f t="shared" si="197"/>
        <v>0</v>
      </c>
      <c r="BG53" s="320">
        <f t="shared" si="197"/>
        <v>0</v>
      </c>
      <c r="BH53" s="320">
        <f t="shared" si="197"/>
        <v>0</v>
      </c>
      <c r="BI53" s="320">
        <f t="shared" si="197"/>
        <v>0</v>
      </c>
      <c r="BJ53" s="320">
        <f t="shared" si="197"/>
        <v>0</v>
      </c>
      <c r="BK53" s="320">
        <f t="shared" si="197"/>
        <v>0</v>
      </c>
      <c r="BL53" s="320">
        <f t="shared" si="197"/>
        <v>0</v>
      </c>
      <c r="BM53" s="320">
        <f t="shared" si="197"/>
        <v>0</v>
      </c>
      <c r="BN53" s="320">
        <f t="shared" si="197"/>
        <v>0</v>
      </c>
      <c r="BO53" s="320">
        <f t="shared" si="197"/>
        <v>0</v>
      </c>
      <c r="BP53" s="320">
        <f t="shared" si="197"/>
        <v>0</v>
      </c>
      <c r="BQ53" s="320">
        <f t="shared" si="197"/>
        <v>0</v>
      </c>
      <c r="BR53" s="320">
        <f t="shared" si="197"/>
        <v>0</v>
      </c>
      <c r="BS53" s="320">
        <f t="shared" si="197"/>
        <v>0</v>
      </c>
      <c r="BT53" s="320">
        <f t="shared" si="197"/>
        <v>0</v>
      </c>
      <c r="BU53" s="320">
        <f t="shared" si="197"/>
        <v>0</v>
      </c>
      <c r="BV53" s="320">
        <f t="shared" si="197"/>
        <v>0</v>
      </c>
      <c r="BW53" s="320">
        <f t="shared" si="197"/>
        <v>0</v>
      </c>
      <c r="BX53" s="320">
        <f t="shared" si="197"/>
        <v>0</v>
      </c>
      <c r="BY53" s="320">
        <f t="shared" si="197"/>
        <v>0</v>
      </c>
      <c r="BZ53" s="320">
        <f t="shared" si="197"/>
        <v>0</v>
      </c>
      <c r="CA53" s="320">
        <f t="shared" si="197"/>
        <v>0</v>
      </c>
      <c r="CB53" s="320">
        <f t="shared" si="197"/>
        <v>0</v>
      </c>
      <c r="CC53" s="320">
        <f t="shared" si="197"/>
        <v>0</v>
      </c>
      <c r="CD53" s="320">
        <f t="shared" si="197"/>
        <v>0</v>
      </c>
      <c r="CE53" s="320">
        <f t="shared" si="197"/>
        <v>0</v>
      </c>
      <c r="CF53" s="320">
        <f t="shared" si="197"/>
        <v>0</v>
      </c>
      <c r="CG53" s="320">
        <f t="shared" si="197"/>
        <v>0</v>
      </c>
      <c r="CH53" s="320">
        <f t="shared" si="197"/>
        <v>0</v>
      </c>
      <c r="CI53" s="320">
        <f t="shared" si="197"/>
        <v>0</v>
      </c>
      <c r="CJ53" s="320">
        <f t="shared" si="197"/>
        <v>0</v>
      </c>
      <c r="CK53" s="320">
        <f t="shared" si="197"/>
        <v>0</v>
      </c>
      <c r="CL53" s="320">
        <f t="shared" si="197"/>
        <v>0</v>
      </c>
      <c r="CM53" s="320">
        <f t="shared" si="197"/>
        <v>0</v>
      </c>
      <c r="CN53" s="320">
        <f t="shared" si="197"/>
        <v>0</v>
      </c>
      <c r="CO53" s="320">
        <f t="shared" si="197"/>
        <v>0</v>
      </c>
      <c r="CP53" s="320">
        <f t="shared" si="197"/>
        <v>0</v>
      </c>
      <c r="CQ53" s="320">
        <f t="shared" si="197"/>
        <v>0</v>
      </c>
      <c r="CR53" s="320">
        <f t="shared" si="197"/>
        <v>0</v>
      </c>
      <c r="CS53" s="320">
        <f t="shared" si="197"/>
        <v>0</v>
      </c>
      <c r="CT53" s="320">
        <f t="shared" si="197"/>
        <v>0</v>
      </c>
      <c r="CU53" s="320">
        <f t="shared" si="197"/>
        <v>0</v>
      </c>
      <c r="CV53" s="320">
        <f t="shared" si="197"/>
        <v>0</v>
      </c>
      <c r="CW53" s="320">
        <f t="shared" si="197"/>
        <v>0</v>
      </c>
      <c r="CX53" s="320">
        <f t="shared" si="197"/>
        <v>0</v>
      </c>
      <c r="CY53" s="320">
        <f t="shared" si="197"/>
        <v>0</v>
      </c>
      <c r="CZ53" s="320">
        <f t="shared" si="197"/>
        <v>0</v>
      </c>
      <c r="DA53" s="199"/>
      <c r="DB53" s="343"/>
      <c r="DC53" s="310"/>
    </row>
    <row r="54" spans="1:107" ht="16.5" thickBot="1" x14ac:dyDescent="0.3">
      <c r="A54" s="157"/>
      <c r="B54" s="172"/>
      <c r="C54" s="159"/>
      <c r="D54" s="189"/>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c r="CV54" s="315"/>
      <c r="CW54" s="315"/>
      <c r="CX54" s="315"/>
      <c r="CY54" s="315"/>
      <c r="CZ54" s="315"/>
      <c r="DA54" s="199"/>
      <c r="DB54" s="343"/>
      <c r="DC54" s="310"/>
    </row>
    <row r="55" spans="1:107" ht="16.5" thickBot="1" x14ac:dyDescent="0.3">
      <c r="A55" s="157"/>
      <c r="B55" s="172"/>
      <c r="C55" s="159"/>
      <c r="D55" s="191" t="s">
        <v>144</v>
      </c>
      <c r="E55" s="193">
        <v>0</v>
      </c>
      <c r="F55" s="193">
        <v>0</v>
      </c>
      <c r="G55" s="193">
        <v>0</v>
      </c>
      <c r="H55" s="193">
        <v>0</v>
      </c>
      <c r="I55" s="193">
        <v>0</v>
      </c>
      <c r="J55" s="193">
        <v>0</v>
      </c>
      <c r="K55" s="193">
        <v>0</v>
      </c>
      <c r="L55" s="193">
        <v>0</v>
      </c>
      <c r="M55" s="193">
        <v>0</v>
      </c>
      <c r="N55" s="193">
        <v>0</v>
      </c>
      <c r="O55" s="193">
        <v>0</v>
      </c>
      <c r="P55" s="193">
        <v>0</v>
      </c>
      <c r="Q55" s="193">
        <v>0</v>
      </c>
      <c r="R55" s="193">
        <v>0</v>
      </c>
      <c r="S55" s="193">
        <v>0</v>
      </c>
      <c r="T55" s="193">
        <v>0</v>
      </c>
      <c r="U55" s="193">
        <v>0</v>
      </c>
      <c r="V55" s="193">
        <v>0</v>
      </c>
      <c r="W55" s="193">
        <v>0</v>
      </c>
      <c r="X55" s="193">
        <v>0</v>
      </c>
      <c r="Y55" s="193">
        <v>0</v>
      </c>
      <c r="Z55" s="193">
        <v>0</v>
      </c>
      <c r="AA55" s="193">
        <v>0</v>
      </c>
      <c r="AB55" s="193">
        <v>0</v>
      </c>
      <c r="AC55" s="193">
        <v>0</v>
      </c>
      <c r="AD55" s="193">
        <v>0</v>
      </c>
      <c r="AE55" s="193">
        <v>0</v>
      </c>
      <c r="AF55" s="193">
        <v>0</v>
      </c>
      <c r="AG55" s="193">
        <v>0</v>
      </c>
      <c r="AH55" s="193">
        <v>0</v>
      </c>
      <c r="AI55" s="193">
        <v>0</v>
      </c>
      <c r="AJ55" s="193">
        <v>0</v>
      </c>
      <c r="AK55" s="193">
        <v>0</v>
      </c>
      <c r="AL55" s="193">
        <v>0</v>
      </c>
      <c r="AM55" s="193">
        <v>0</v>
      </c>
      <c r="AN55" s="193">
        <v>0</v>
      </c>
      <c r="AO55" s="193">
        <v>0</v>
      </c>
      <c r="AP55" s="193">
        <v>0</v>
      </c>
      <c r="AQ55" s="193">
        <v>0</v>
      </c>
      <c r="AR55" s="193">
        <v>0</v>
      </c>
      <c r="AS55" s="193">
        <v>0</v>
      </c>
      <c r="AT55" s="193">
        <v>0</v>
      </c>
      <c r="AU55" s="193">
        <v>0</v>
      </c>
      <c r="AV55" s="193">
        <v>0</v>
      </c>
      <c r="AW55" s="193">
        <v>0</v>
      </c>
      <c r="AX55" s="193">
        <v>0</v>
      </c>
      <c r="AY55" s="193">
        <v>0</v>
      </c>
      <c r="AZ55" s="193">
        <v>0</v>
      </c>
      <c r="BA55" s="193">
        <v>0</v>
      </c>
      <c r="BB55" s="193">
        <v>0</v>
      </c>
      <c r="BC55" s="193">
        <v>0</v>
      </c>
      <c r="BD55" s="193">
        <v>0</v>
      </c>
      <c r="BE55" s="193">
        <v>0</v>
      </c>
      <c r="BF55" s="193">
        <v>0</v>
      </c>
      <c r="BG55" s="193">
        <v>0</v>
      </c>
      <c r="BH55" s="193">
        <v>0</v>
      </c>
      <c r="BI55" s="193">
        <v>0</v>
      </c>
      <c r="BJ55" s="193">
        <v>0</v>
      </c>
      <c r="BK55" s="193">
        <v>0</v>
      </c>
      <c r="BL55" s="193">
        <v>0</v>
      </c>
      <c r="BM55" s="193">
        <v>0</v>
      </c>
      <c r="BN55" s="193">
        <v>0</v>
      </c>
      <c r="BO55" s="193">
        <v>0</v>
      </c>
      <c r="BP55" s="193">
        <v>0</v>
      </c>
      <c r="BQ55" s="193">
        <v>0</v>
      </c>
      <c r="BR55" s="193">
        <v>0</v>
      </c>
      <c r="BS55" s="193">
        <v>0</v>
      </c>
      <c r="BT55" s="193">
        <v>0</v>
      </c>
      <c r="BU55" s="193">
        <v>0</v>
      </c>
      <c r="BV55" s="193">
        <v>0</v>
      </c>
      <c r="BW55" s="193">
        <v>0</v>
      </c>
      <c r="BX55" s="193">
        <v>0</v>
      </c>
      <c r="BY55" s="193">
        <v>0</v>
      </c>
      <c r="BZ55" s="193">
        <v>0</v>
      </c>
      <c r="CA55" s="193">
        <v>0</v>
      </c>
      <c r="CB55" s="193">
        <v>0</v>
      </c>
      <c r="CC55" s="193">
        <v>0</v>
      </c>
      <c r="CD55" s="193">
        <v>0</v>
      </c>
      <c r="CE55" s="193">
        <v>0</v>
      </c>
      <c r="CF55" s="193">
        <v>0</v>
      </c>
      <c r="CG55" s="193">
        <v>0</v>
      </c>
      <c r="CH55" s="193">
        <v>0</v>
      </c>
      <c r="CI55" s="193">
        <v>0</v>
      </c>
      <c r="CJ55" s="193">
        <v>0</v>
      </c>
      <c r="CK55" s="193">
        <v>0</v>
      </c>
      <c r="CL55" s="193">
        <v>0</v>
      </c>
      <c r="CM55" s="193">
        <v>0</v>
      </c>
      <c r="CN55" s="193">
        <v>0</v>
      </c>
      <c r="CO55" s="193">
        <v>0</v>
      </c>
      <c r="CP55" s="193">
        <v>0</v>
      </c>
      <c r="CQ55" s="193">
        <v>0</v>
      </c>
      <c r="CR55" s="193">
        <v>0</v>
      </c>
      <c r="CS55" s="193">
        <v>0</v>
      </c>
      <c r="CT55" s="193">
        <v>0</v>
      </c>
      <c r="CU55" s="193">
        <v>0</v>
      </c>
      <c r="CV55" s="193">
        <v>0</v>
      </c>
      <c r="CW55" s="193">
        <v>0</v>
      </c>
      <c r="CX55" s="193">
        <v>0</v>
      </c>
      <c r="CY55" s="193">
        <v>0</v>
      </c>
      <c r="CZ55" s="193">
        <v>0</v>
      </c>
      <c r="DA55" s="197"/>
      <c r="DB55" s="343"/>
      <c r="DC55" s="310"/>
    </row>
    <row r="56" spans="1:107" ht="16.5" thickBot="1" x14ac:dyDescent="0.3">
      <c r="A56" s="157"/>
      <c r="B56" s="172"/>
      <c r="C56" s="159"/>
      <c r="D56" s="191" t="s">
        <v>55</v>
      </c>
      <c r="E56" s="321">
        <f>IF(ISERROR(VLOOKUP(Inputs!$M$18,'LookUp Ranges'!$A$85:$C$115,3,FALSE)),0,VLOOKUP(Inputs!$M$18,'LookUp Ranges'!$A$85:$C$115,3,FALSE))</f>
        <v>0</v>
      </c>
      <c r="F56" s="321">
        <f>IF(ISERROR(VLOOKUP(Inputs!$M$18,'LookUp Ranges'!$A$85:$C$115,3,FALSE)),0,VLOOKUP(Inputs!$M$18,'LookUp Ranges'!$A$85:$C$115,3,FALSE))</f>
        <v>0</v>
      </c>
      <c r="G56" s="321">
        <f>IF(ISERROR(VLOOKUP(Inputs!$M$18,'LookUp Ranges'!$A$85:$C$115,3,FALSE)),0,VLOOKUP(Inputs!$M$18,'LookUp Ranges'!$A$85:$C$115,3,FALSE))</f>
        <v>0</v>
      </c>
      <c r="H56" s="321">
        <f>IF(ISERROR(VLOOKUP(Inputs!$M$18,'LookUp Ranges'!$A$85:$C$115,3,FALSE)),0,VLOOKUP(Inputs!$M$18,'LookUp Ranges'!$A$85:$C$115,3,FALSE))</f>
        <v>0</v>
      </c>
      <c r="I56" s="321">
        <f>IF(ISERROR(VLOOKUP(Inputs!$M$18,'LookUp Ranges'!$A$85:$C$115,3,FALSE)),0,VLOOKUP(Inputs!$M$18,'LookUp Ranges'!$A$85:$C$115,3,FALSE))</f>
        <v>0</v>
      </c>
      <c r="J56" s="321">
        <f>IF(ISERROR(VLOOKUP(Inputs!$M$18,'LookUp Ranges'!$A$85:$C$115,3,FALSE)),0,VLOOKUP(Inputs!$M$18,'LookUp Ranges'!$A$85:$C$115,3,FALSE))</f>
        <v>0</v>
      </c>
      <c r="K56" s="321">
        <f>IF(ISERROR(VLOOKUP(Inputs!$M$18,'LookUp Ranges'!$A$85:$C$115,3,FALSE)),0,VLOOKUP(Inputs!$M$18,'LookUp Ranges'!$A$85:$C$115,3,FALSE))</f>
        <v>0</v>
      </c>
      <c r="L56" s="321">
        <f>IF(ISERROR(VLOOKUP(Inputs!$M$18,'LookUp Ranges'!$A$85:$C$115,3,FALSE)),0,VLOOKUP(Inputs!$M$18,'LookUp Ranges'!$A$85:$C$115,3,FALSE))</f>
        <v>0</v>
      </c>
      <c r="M56" s="321">
        <f>IF(ISERROR(VLOOKUP(Inputs!$M$18,'LookUp Ranges'!$A$85:$C$115,3,FALSE)),0,VLOOKUP(Inputs!$M$18,'LookUp Ranges'!$A$85:$C$115,3,FALSE))</f>
        <v>0</v>
      </c>
      <c r="N56" s="321">
        <f>IF(ISERROR(VLOOKUP(Inputs!$M$18,'LookUp Ranges'!$A$85:$C$115,3,FALSE)),0,VLOOKUP(Inputs!$M$18,'LookUp Ranges'!$A$85:$C$115,3,FALSE))</f>
        <v>0</v>
      </c>
      <c r="O56" s="321">
        <f>IF(ISERROR(VLOOKUP(Inputs!$M$18,'LookUp Ranges'!$A$85:$C$115,3,FALSE)),0,VLOOKUP(Inputs!$M$18,'LookUp Ranges'!$A$85:$C$115,3,FALSE))</f>
        <v>0</v>
      </c>
      <c r="P56" s="321">
        <f>IF(ISERROR(VLOOKUP(Inputs!$M$18,'LookUp Ranges'!$A$85:$C$115,3,FALSE)),0,VLOOKUP(Inputs!$M$18,'LookUp Ranges'!$A$85:$C$115,3,FALSE))</f>
        <v>0</v>
      </c>
      <c r="Q56" s="321">
        <f>IF(ISERROR(VLOOKUP(Inputs!$M$18,'LookUp Ranges'!$A$85:$C$115,3,FALSE)),0,VLOOKUP(Inputs!$M$18,'LookUp Ranges'!$A$85:$C$115,3,FALSE))</f>
        <v>0</v>
      </c>
      <c r="R56" s="321">
        <f>IF(ISERROR(VLOOKUP(Inputs!$M$18,'LookUp Ranges'!$A$85:$C$115,3,FALSE)),0,VLOOKUP(Inputs!$M$18,'LookUp Ranges'!$A$85:$C$115,3,FALSE))</f>
        <v>0</v>
      </c>
      <c r="S56" s="321">
        <f>IF(ISERROR(VLOOKUP(Inputs!$M$18,'LookUp Ranges'!$A$85:$C$115,3,FALSE)),0,VLOOKUP(Inputs!$M$18,'LookUp Ranges'!$A$85:$C$115,3,FALSE))</f>
        <v>0</v>
      </c>
      <c r="T56" s="321">
        <f>IF(ISERROR(VLOOKUP(Inputs!$M$18,'LookUp Ranges'!$A$85:$C$115,3,FALSE)),0,VLOOKUP(Inputs!$M$18,'LookUp Ranges'!$A$85:$C$115,3,FALSE))</f>
        <v>0</v>
      </c>
      <c r="U56" s="321">
        <f>IF(ISERROR(VLOOKUP(Inputs!$M$18,'LookUp Ranges'!$A$85:$C$115,3,FALSE)),0,VLOOKUP(Inputs!$M$18,'LookUp Ranges'!$A$85:$C$115,3,FALSE))</f>
        <v>0</v>
      </c>
      <c r="V56" s="321">
        <f>IF(ISERROR(VLOOKUP(Inputs!$M$18,'LookUp Ranges'!$A$85:$C$115,3,FALSE)),0,VLOOKUP(Inputs!$M$18,'LookUp Ranges'!$A$85:$C$115,3,FALSE))</f>
        <v>0</v>
      </c>
      <c r="W56" s="321">
        <f>IF(ISERROR(VLOOKUP(Inputs!$M$18,'LookUp Ranges'!$A$85:$C$115,3,FALSE)),0,VLOOKUP(Inputs!$M$18,'LookUp Ranges'!$A$85:$C$115,3,FALSE))</f>
        <v>0</v>
      </c>
      <c r="X56" s="321">
        <f>IF(ISERROR(VLOOKUP(Inputs!$M$18,'LookUp Ranges'!$A$85:$C$115,3,FALSE)),0,VLOOKUP(Inputs!$M$18,'LookUp Ranges'!$A$85:$C$115,3,FALSE))</f>
        <v>0</v>
      </c>
      <c r="Y56" s="321">
        <f>IF(ISERROR(VLOOKUP(Inputs!$M$18,'LookUp Ranges'!$A$85:$C$115,3,FALSE)),0,VLOOKUP(Inputs!$M$18,'LookUp Ranges'!$A$85:$C$115,3,FALSE))</f>
        <v>0</v>
      </c>
      <c r="Z56" s="321">
        <f>IF(ISERROR(VLOOKUP(Inputs!$M$18,'LookUp Ranges'!$A$85:$C$115,3,FALSE)),0,VLOOKUP(Inputs!$M$18,'LookUp Ranges'!$A$85:$C$115,3,FALSE))</f>
        <v>0</v>
      </c>
      <c r="AA56" s="321">
        <f>IF(ISERROR(VLOOKUP(Inputs!$M$18,'LookUp Ranges'!$A$85:$C$115,3,FALSE)),0,VLOOKUP(Inputs!$M$18,'LookUp Ranges'!$A$85:$C$115,3,FALSE))</f>
        <v>0</v>
      </c>
      <c r="AB56" s="321">
        <f>IF(ISERROR(VLOOKUP(Inputs!$M$18,'LookUp Ranges'!$A$85:$C$115,3,FALSE)),0,VLOOKUP(Inputs!$M$18,'LookUp Ranges'!$A$85:$C$115,3,FALSE))</f>
        <v>0</v>
      </c>
      <c r="AC56" s="321">
        <f>IF(ISERROR(VLOOKUP(Inputs!$M$18,'LookUp Ranges'!$A$85:$C$115,3,FALSE)),0,VLOOKUP(Inputs!$M$18,'LookUp Ranges'!$A$85:$C$115,3,FALSE))</f>
        <v>0</v>
      </c>
      <c r="AD56" s="321">
        <f>IF(ISERROR(VLOOKUP(Inputs!$M$18,'LookUp Ranges'!$A$85:$C$115,3,FALSE)),0,VLOOKUP(Inputs!$M$18,'LookUp Ranges'!$A$85:$C$115,3,FALSE))</f>
        <v>0</v>
      </c>
      <c r="AE56" s="321">
        <f>IF(ISERROR(VLOOKUP(Inputs!$M$18,'LookUp Ranges'!$A$85:$C$115,3,FALSE)),0,VLOOKUP(Inputs!$M$18,'LookUp Ranges'!$A$85:$C$115,3,FALSE))</f>
        <v>0</v>
      </c>
      <c r="AF56" s="321">
        <f>IF(ISERROR(VLOOKUP(Inputs!$M$18,'LookUp Ranges'!$A$85:$C$115,3,FALSE)),0,VLOOKUP(Inputs!$M$18,'LookUp Ranges'!$A$85:$C$115,3,FALSE))</f>
        <v>0</v>
      </c>
      <c r="AG56" s="321">
        <f>IF(ISERROR(VLOOKUP(Inputs!$M$18,'LookUp Ranges'!$A$85:$C$115,3,FALSE)),0,VLOOKUP(Inputs!$M$18,'LookUp Ranges'!$A$85:$C$115,3,FALSE))</f>
        <v>0</v>
      </c>
      <c r="AH56" s="321">
        <f>IF(ISERROR(VLOOKUP(Inputs!$M$18,'LookUp Ranges'!$A$85:$C$115,3,FALSE)),0,VLOOKUP(Inputs!$M$18,'LookUp Ranges'!$A$85:$C$115,3,FALSE))</f>
        <v>0</v>
      </c>
      <c r="AI56" s="321">
        <f>IF(ISERROR(VLOOKUP(Inputs!$M$18,'LookUp Ranges'!$A$85:$C$115,3,FALSE)),0,VLOOKUP(Inputs!$M$18,'LookUp Ranges'!$A$85:$C$115,3,FALSE))</f>
        <v>0</v>
      </c>
      <c r="AJ56" s="321">
        <f>IF(ISERROR(VLOOKUP(Inputs!$M$18,'LookUp Ranges'!$A$85:$C$115,3,FALSE)),0,VLOOKUP(Inputs!$M$18,'LookUp Ranges'!$A$85:$C$115,3,FALSE))</f>
        <v>0</v>
      </c>
      <c r="AK56" s="321">
        <f>IF(ISERROR(VLOOKUP(Inputs!$M$18,'LookUp Ranges'!$A$85:$C$115,3,FALSE)),0,VLOOKUP(Inputs!$M$18,'LookUp Ranges'!$A$85:$C$115,3,FALSE))</f>
        <v>0</v>
      </c>
      <c r="AL56" s="321">
        <f>IF(ISERROR(VLOOKUP(Inputs!$M$18,'LookUp Ranges'!$A$85:$C$115,3,FALSE)),0,VLOOKUP(Inputs!$M$18,'LookUp Ranges'!$A$85:$C$115,3,FALSE))</f>
        <v>0</v>
      </c>
      <c r="AM56" s="321">
        <f>IF(ISERROR(VLOOKUP(Inputs!$M$18,'LookUp Ranges'!$A$85:$C$115,3,FALSE)),0,VLOOKUP(Inputs!$M$18,'LookUp Ranges'!$A$85:$C$115,3,FALSE))</f>
        <v>0</v>
      </c>
      <c r="AN56" s="321">
        <f>IF(ISERROR(VLOOKUP(Inputs!$M$18,'LookUp Ranges'!$A$85:$C$115,3,FALSE)),0,VLOOKUP(Inputs!$M$18,'LookUp Ranges'!$A$85:$C$115,3,FALSE))</f>
        <v>0</v>
      </c>
      <c r="AO56" s="321">
        <f>IF(ISERROR(VLOOKUP(Inputs!$M$18,'LookUp Ranges'!$A$85:$C$115,3,FALSE)),0,VLOOKUP(Inputs!$M$18,'LookUp Ranges'!$A$85:$C$115,3,FALSE))</f>
        <v>0</v>
      </c>
      <c r="AP56" s="321">
        <f>IF(ISERROR(VLOOKUP(Inputs!$M$18,'LookUp Ranges'!$A$85:$C$115,3,FALSE)),0,VLOOKUP(Inputs!$M$18,'LookUp Ranges'!$A$85:$C$115,3,FALSE))</f>
        <v>0</v>
      </c>
      <c r="AQ56" s="321">
        <f>IF(ISERROR(VLOOKUP(Inputs!$M$18,'LookUp Ranges'!$A$85:$C$115,3,FALSE)),0,VLOOKUP(Inputs!$M$18,'LookUp Ranges'!$A$85:$C$115,3,FALSE))</f>
        <v>0</v>
      </c>
      <c r="AR56" s="321">
        <f>IF(ISERROR(VLOOKUP(Inputs!$M$18,'LookUp Ranges'!$A$85:$C$115,3,FALSE)),0,VLOOKUP(Inputs!$M$18,'LookUp Ranges'!$A$85:$C$115,3,FALSE))</f>
        <v>0</v>
      </c>
      <c r="AS56" s="321">
        <f>IF(ISERROR(VLOOKUP(Inputs!$M$18,'LookUp Ranges'!$A$85:$C$115,3,FALSE)),0,VLOOKUP(Inputs!$M$18,'LookUp Ranges'!$A$85:$C$115,3,FALSE))</f>
        <v>0</v>
      </c>
      <c r="AT56" s="321">
        <f>IF(ISERROR(VLOOKUP(Inputs!$M$18,'LookUp Ranges'!$A$85:$C$115,3,FALSE)),0,VLOOKUP(Inputs!$M$18,'LookUp Ranges'!$A$85:$C$115,3,FALSE))</f>
        <v>0</v>
      </c>
      <c r="AU56" s="321">
        <f>IF(ISERROR(VLOOKUP(Inputs!$M$18,'LookUp Ranges'!$A$85:$C$115,3,FALSE)),0,VLOOKUP(Inputs!$M$18,'LookUp Ranges'!$A$85:$C$115,3,FALSE))</f>
        <v>0</v>
      </c>
      <c r="AV56" s="321">
        <f>IF(ISERROR(VLOOKUP(Inputs!$M$18,'LookUp Ranges'!$A$85:$C$115,3,FALSE)),0,VLOOKUP(Inputs!$M$18,'LookUp Ranges'!$A$85:$C$115,3,FALSE))</f>
        <v>0</v>
      </c>
      <c r="AW56" s="321">
        <f>IF(ISERROR(VLOOKUP(Inputs!$M$18,'LookUp Ranges'!$A$85:$C$115,3,FALSE)),0,VLOOKUP(Inputs!$M$18,'LookUp Ranges'!$A$85:$C$115,3,FALSE))</f>
        <v>0</v>
      </c>
      <c r="AX56" s="321">
        <f>IF(ISERROR(VLOOKUP(Inputs!$M$18,'LookUp Ranges'!$A$85:$C$115,3,FALSE)),0,VLOOKUP(Inputs!$M$18,'LookUp Ranges'!$A$85:$C$115,3,FALSE))</f>
        <v>0</v>
      </c>
      <c r="AY56" s="321">
        <f>IF(ISERROR(VLOOKUP(Inputs!$M$18,'LookUp Ranges'!$A$85:$C$115,3,FALSE)),0,VLOOKUP(Inputs!$M$18,'LookUp Ranges'!$A$85:$C$115,3,FALSE))</f>
        <v>0</v>
      </c>
      <c r="AZ56" s="321">
        <f>IF(ISERROR(VLOOKUP(Inputs!$M$18,'LookUp Ranges'!$A$85:$C$115,3,FALSE)),0,VLOOKUP(Inputs!$M$18,'LookUp Ranges'!$A$85:$C$115,3,FALSE))</f>
        <v>0</v>
      </c>
      <c r="BA56" s="321">
        <f>IF(ISERROR(VLOOKUP(Inputs!$M$18,'LookUp Ranges'!$A$85:$C$115,3,FALSE)),0,VLOOKUP(Inputs!$M$18,'LookUp Ranges'!$A$85:$C$115,3,FALSE))</f>
        <v>0</v>
      </c>
      <c r="BB56" s="321">
        <f>IF(ISERROR(VLOOKUP(Inputs!$M$18,'LookUp Ranges'!$A$85:$C$115,3,FALSE)),0,VLOOKUP(Inputs!$M$18,'LookUp Ranges'!$A$85:$C$115,3,FALSE))</f>
        <v>0</v>
      </c>
      <c r="BC56" s="321">
        <f>IF(ISERROR(VLOOKUP(Inputs!$M$18,'LookUp Ranges'!$A$85:$C$115,3,FALSE)),0,VLOOKUP(Inputs!$M$18,'LookUp Ranges'!$A$85:$C$115,3,FALSE))</f>
        <v>0</v>
      </c>
      <c r="BD56" s="321">
        <f>IF(ISERROR(VLOOKUP(Inputs!$M$18,'LookUp Ranges'!$A$85:$C$115,3,FALSE)),0,VLOOKUP(Inputs!$M$18,'LookUp Ranges'!$A$85:$C$115,3,FALSE))</f>
        <v>0</v>
      </c>
      <c r="BE56" s="321">
        <f>IF(ISERROR(VLOOKUP(Inputs!$M$18,'LookUp Ranges'!$A$85:$C$115,3,FALSE)),0,VLOOKUP(Inputs!$M$18,'LookUp Ranges'!$A$85:$C$115,3,FALSE))</f>
        <v>0</v>
      </c>
      <c r="BF56" s="321">
        <f>IF(ISERROR(VLOOKUP(Inputs!$M$18,'LookUp Ranges'!$A$85:$C$115,3,FALSE)),0,VLOOKUP(Inputs!$M$18,'LookUp Ranges'!$A$85:$C$115,3,FALSE))</f>
        <v>0</v>
      </c>
      <c r="BG56" s="321">
        <f>IF(ISERROR(VLOOKUP(Inputs!$M$18,'LookUp Ranges'!$A$85:$C$115,3,FALSE)),0,VLOOKUP(Inputs!$M$18,'LookUp Ranges'!$A$85:$C$115,3,FALSE))</f>
        <v>0</v>
      </c>
      <c r="BH56" s="321">
        <f>IF(ISERROR(VLOOKUP(Inputs!$M$18,'LookUp Ranges'!$A$85:$C$115,3,FALSE)),0,VLOOKUP(Inputs!$M$18,'LookUp Ranges'!$A$85:$C$115,3,FALSE))</f>
        <v>0</v>
      </c>
      <c r="BI56" s="321">
        <f>IF(ISERROR(VLOOKUP(Inputs!$M$18,'LookUp Ranges'!$A$85:$C$115,3,FALSE)),0,VLOOKUP(Inputs!$M$18,'LookUp Ranges'!$A$85:$C$115,3,FALSE))</f>
        <v>0</v>
      </c>
      <c r="BJ56" s="321">
        <f>IF(ISERROR(VLOOKUP(Inputs!$M$18,'LookUp Ranges'!$A$85:$C$115,3,FALSE)),0,VLOOKUP(Inputs!$M$18,'LookUp Ranges'!$A$85:$C$115,3,FALSE))</f>
        <v>0</v>
      </c>
      <c r="BK56" s="321">
        <f>IF(ISERROR(VLOOKUP(Inputs!$M$18,'LookUp Ranges'!$A$85:$C$115,3,FALSE)),0,VLOOKUP(Inputs!$M$18,'LookUp Ranges'!$A$85:$C$115,3,FALSE))</f>
        <v>0</v>
      </c>
      <c r="BL56" s="321">
        <f>IF(ISERROR(VLOOKUP(Inputs!$M$18,'LookUp Ranges'!$A$85:$C$115,3,FALSE)),0,VLOOKUP(Inputs!$M$18,'LookUp Ranges'!$A$85:$C$115,3,FALSE))</f>
        <v>0</v>
      </c>
      <c r="BM56" s="321">
        <f>IF(ISERROR(VLOOKUP(Inputs!$M$18,'LookUp Ranges'!$A$85:$C$115,3,FALSE)),0,VLOOKUP(Inputs!$M$18,'LookUp Ranges'!$A$85:$C$115,3,FALSE))</f>
        <v>0</v>
      </c>
      <c r="BN56" s="321">
        <f>IF(ISERROR(VLOOKUP(Inputs!$M$18,'LookUp Ranges'!$A$85:$C$115,3,FALSE)),0,VLOOKUP(Inputs!$M$18,'LookUp Ranges'!$A$85:$C$115,3,FALSE))</f>
        <v>0</v>
      </c>
      <c r="BO56" s="321">
        <f>IF(ISERROR(VLOOKUP(Inputs!$M$18,'LookUp Ranges'!$A$85:$C$115,3,FALSE)),0,VLOOKUP(Inputs!$M$18,'LookUp Ranges'!$A$85:$C$115,3,FALSE))</f>
        <v>0</v>
      </c>
      <c r="BP56" s="321">
        <f>IF(ISERROR(VLOOKUP(Inputs!$M$18,'LookUp Ranges'!$A$85:$C$115,3,FALSE)),0,VLOOKUP(Inputs!$M$18,'LookUp Ranges'!$A$85:$C$115,3,FALSE))</f>
        <v>0</v>
      </c>
      <c r="BQ56" s="321">
        <f>IF(ISERROR(VLOOKUP(Inputs!$M$18,'LookUp Ranges'!$A$85:$C$115,3,FALSE)),0,VLOOKUP(Inputs!$M$18,'LookUp Ranges'!$A$85:$C$115,3,FALSE))</f>
        <v>0</v>
      </c>
      <c r="BR56" s="321">
        <f>IF(ISERROR(VLOOKUP(Inputs!$M$18,'LookUp Ranges'!$A$85:$C$115,3,FALSE)),0,VLOOKUP(Inputs!$M$18,'LookUp Ranges'!$A$85:$C$115,3,FALSE))</f>
        <v>0</v>
      </c>
      <c r="BS56" s="321">
        <f>IF(ISERROR(VLOOKUP(Inputs!$M$18,'LookUp Ranges'!$A$85:$C$115,3,FALSE)),0,VLOOKUP(Inputs!$M$18,'LookUp Ranges'!$A$85:$C$115,3,FALSE))</f>
        <v>0</v>
      </c>
      <c r="BT56" s="321">
        <f>IF(ISERROR(VLOOKUP(Inputs!$M$18,'LookUp Ranges'!$A$85:$C$115,3,FALSE)),0,VLOOKUP(Inputs!$M$18,'LookUp Ranges'!$A$85:$C$115,3,FALSE))</f>
        <v>0</v>
      </c>
      <c r="BU56" s="321">
        <f>IF(ISERROR(VLOOKUP(Inputs!$M$18,'LookUp Ranges'!$A$85:$C$115,3,FALSE)),0,VLOOKUP(Inputs!$M$18,'LookUp Ranges'!$A$85:$C$115,3,FALSE))</f>
        <v>0</v>
      </c>
      <c r="BV56" s="321">
        <f>IF(ISERROR(VLOOKUP(Inputs!$M$18,'LookUp Ranges'!$A$85:$C$115,3,FALSE)),0,VLOOKUP(Inputs!$M$18,'LookUp Ranges'!$A$85:$C$115,3,FALSE))</f>
        <v>0</v>
      </c>
      <c r="BW56" s="321">
        <f>IF(ISERROR(VLOOKUP(Inputs!$M$18,'LookUp Ranges'!$A$85:$C$115,3,FALSE)),0,VLOOKUP(Inputs!$M$18,'LookUp Ranges'!$A$85:$C$115,3,FALSE))</f>
        <v>0</v>
      </c>
      <c r="BX56" s="321">
        <f>IF(ISERROR(VLOOKUP(Inputs!$M$18,'LookUp Ranges'!$A$85:$C$115,3,FALSE)),0,VLOOKUP(Inputs!$M$18,'LookUp Ranges'!$A$85:$C$115,3,FALSE))</f>
        <v>0</v>
      </c>
      <c r="BY56" s="321">
        <f>IF(ISERROR(VLOOKUP(Inputs!$M$18,'LookUp Ranges'!$A$85:$C$115,3,FALSE)),0,VLOOKUP(Inputs!$M$18,'LookUp Ranges'!$A$85:$C$115,3,FALSE))</f>
        <v>0</v>
      </c>
      <c r="BZ56" s="321">
        <f>IF(ISERROR(VLOOKUP(Inputs!$M$18,'LookUp Ranges'!$A$85:$C$115,3,FALSE)),0,VLOOKUP(Inputs!$M$18,'LookUp Ranges'!$A$85:$C$115,3,FALSE))</f>
        <v>0</v>
      </c>
      <c r="CA56" s="321">
        <f>IF(ISERROR(VLOOKUP(Inputs!$M$18,'LookUp Ranges'!$A$85:$C$115,3,FALSE)),0,VLOOKUP(Inputs!$M$18,'LookUp Ranges'!$A$85:$C$115,3,FALSE))</f>
        <v>0</v>
      </c>
      <c r="CB56" s="321">
        <f>IF(ISERROR(VLOOKUP(Inputs!$M$18,'LookUp Ranges'!$A$85:$C$115,3,FALSE)),0,VLOOKUP(Inputs!$M$18,'LookUp Ranges'!$A$85:$C$115,3,FALSE))</f>
        <v>0</v>
      </c>
      <c r="CC56" s="321">
        <f>IF(ISERROR(VLOOKUP(Inputs!$M$18,'LookUp Ranges'!$A$85:$C$115,3,FALSE)),0,VLOOKUP(Inputs!$M$18,'LookUp Ranges'!$A$85:$C$115,3,FALSE))</f>
        <v>0</v>
      </c>
      <c r="CD56" s="321">
        <f>IF(ISERROR(VLOOKUP(Inputs!$M$18,'LookUp Ranges'!$A$85:$C$115,3,FALSE)),0,VLOOKUP(Inputs!$M$18,'LookUp Ranges'!$A$85:$C$115,3,FALSE))</f>
        <v>0</v>
      </c>
      <c r="CE56" s="321">
        <f>IF(ISERROR(VLOOKUP(Inputs!$M$18,'LookUp Ranges'!$A$85:$C$115,3,FALSE)),0,VLOOKUP(Inputs!$M$18,'LookUp Ranges'!$A$85:$C$115,3,FALSE))</f>
        <v>0</v>
      </c>
      <c r="CF56" s="321">
        <f>IF(ISERROR(VLOOKUP(Inputs!$M$18,'LookUp Ranges'!$A$85:$C$115,3,FALSE)),0,VLOOKUP(Inputs!$M$18,'LookUp Ranges'!$A$85:$C$115,3,FALSE))</f>
        <v>0</v>
      </c>
      <c r="CG56" s="321">
        <f>IF(ISERROR(VLOOKUP(Inputs!$M$18,'LookUp Ranges'!$A$85:$C$115,3,FALSE)),0,VLOOKUP(Inputs!$M$18,'LookUp Ranges'!$A$85:$C$115,3,FALSE))</f>
        <v>0</v>
      </c>
      <c r="CH56" s="321">
        <f>IF(ISERROR(VLOOKUP(Inputs!$M$18,'LookUp Ranges'!$A$85:$C$115,3,FALSE)),0,VLOOKUP(Inputs!$M$18,'LookUp Ranges'!$A$85:$C$115,3,FALSE))</f>
        <v>0</v>
      </c>
      <c r="CI56" s="321">
        <f>IF(ISERROR(VLOOKUP(Inputs!$M$18,'LookUp Ranges'!$A$85:$C$115,3,FALSE)),0,VLOOKUP(Inputs!$M$18,'LookUp Ranges'!$A$85:$C$115,3,FALSE))</f>
        <v>0</v>
      </c>
      <c r="CJ56" s="321">
        <f>IF(ISERROR(VLOOKUP(Inputs!$M$18,'LookUp Ranges'!$A$85:$C$115,3,FALSE)),0,VLOOKUP(Inputs!$M$18,'LookUp Ranges'!$A$85:$C$115,3,FALSE))</f>
        <v>0</v>
      </c>
      <c r="CK56" s="321">
        <f>IF(ISERROR(VLOOKUP(Inputs!$M$18,'LookUp Ranges'!$A$85:$C$115,3,FALSE)),0,VLOOKUP(Inputs!$M$18,'LookUp Ranges'!$A$85:$C$115,3,FALSE))</f>
        <v>0</v>
      </c>
      <c r="CL56" s="321">
        <f>IF(ISERROR(VLOOKUP(Inputs!$M$18,'LookUp Ranges'!$A$85:$C$115,3,FALSE)),0,VLOOKUP(Inputs!$M$18,'LookUp Ranges'!$A$85:$C$115,3,FALSE))</f>
        <v>0</v>
      </c>
      <c r="CM56" s="321">
        <f>IF(ISERROR(VLOOKUP(Inputs!$M$18,'LookUp Ranges'!$A$85:$C$115,3,FALSE)),0,VLOOKUP(Inputs!$M$18,'LookUp Ranges'!$A$85:$C$115,3,FALSE))</f>
        <v>0</v>
      </c>
      <c r="CN56" s="321">
        <f>IF(ISERROR(VLOOKUP(Inputs!$M$18,'LookUp Ranges'!$A$85:$C$115,3,FALSE)),0,VLOOKUP(Inputs!$M$18,'LookUp Ranges'!$A$85:$C$115,3,FALSE))</f>
        <v>0</v>
      </c>
      <c r="CO56" s="321">
        <f>IF(ISERROR(VLOOKUP(Inputs!$M$18,'LookUp Ranges'!$A$85:$C$115,3,FALSE)),0,VLOOKUP(Inputs!$M$18,'LookUp Ranges'!$A$85:$C$115,3,FALSE))</f>
        <v>0</v>
      </c>
      <c r="CP56" s="321">
        <f>IF(ISERROR(VLOOKUP(Inputs!$M$18,'LookUp Ranges'!$A$85:$C$115,3,FALSE)),0,VLOOKUP(Inputs!$M$18,'LookUp Ranges'!$A$85:$C$115,3,FALSE))</f>
        <v>0</v>
      </c>
      <c r="CQ56" s="321">
        <f>IF(ISERROR(VLOOKUP(Inputs!$M$18,'LookUp Ranges'!$A$85:$C$115,3,FALSE)),0,VLOOKUP(Inputs!$M$18,'LookUp Ranges'!$A$85:$C$115,3,FALSE))</f>
        <v>0</v>
      </c>
      <c r="CR56" s="321">
        <f>IF(ISERROR(VLOOKUP(Inputs!$M$18,'LookUp Ranges'!$A$85:$C$115,3,FALSE)),0,VLOOKUP(Inputs!$M$18,'LookUp Ranges'!$A$85:$C$115,3,FALSE))</f>
        <v>0</v>
      </c>
      <c r="CS56" s="321">
        <f>IF(ISERROR(VLOOKUP(Inputs!$M$18,'LookUp Ranges'!$A$85:$C$115,3,FALSE)),0,VLOOKUP(Inputs!$M$18,'LookUp Ranges'!$A$85:$C$115,3,FALSE))</f>
        <v>0</v>
      </c>
      <c r="CT56" s="321">
        <f>IF(ISERROR(VLOOKUP(Inputs!$M$18,'LookUp Ranges'!$A$85:$C$115,3,FALSE)),0,VLOOKUP(Inputs!$M$18,'LookUp Ranges'!$A$85:$C$115,3,FALSE))</f>
        <v>0</v>
      </c>
      <c r="CU56" s="321">
        <f>IF(ISERROR(VLOOKUP(Inputs!$M$18,'LookUp Ranges'!$A$85:$C$115,3,FALSE)),0,VLOOKUP(Inputs!$M$18,'LookUp Ranges'!$A$85:$C$115,3,FALSE))</f>
        <v>0</v>
      </c>
      <c r="CV56" s="321">
        <f>IF(ISERROR(VLOOKUP(Inputs!$M$18,'LookUp Ranges'!$A$85:$C$115,3,FALSE)),0,VLOOKUP(Inputs!$M$18,'LookUp Ranges'!$A$85:$C$115,3,FALSE))</f>
        <v>0</v>
      </c>
      <c r="CW56" s="321">
        <f>IF(ISERROR(VLOOKUP(Inputs!$M$18,'LookUp Ranges'!$A$85:$C$115,3,FALSE)),0,VLOOKUP(Inputs!$M$18,'LookUp Ranges'!$A$85:$C$115,3,FALSE))</f>
        <v>0</v>
      </c>
      <c r="CX56" s="321">
        <f>IF(ISERROR(VLOOKUP(Inputs!$M$18,'LookUp Ranges'!$A$85:$C$115,3,FALSE)),0,VLOOKUP(Inputs!$M$18,'LookUp Ranges'!$A$85:$C$115,3,FALSE))</f>
        <v>0</v>
      </c>
      <c r="CY56" s="321">
        <f>IF(ISERROR(VLOOKUP(Inputs!$M$18,'LookUp Ranges'!$A$85:$C$115,3,FALSE)),0,VLOOKUP(Inputs!$M$18,'LookUp Ranges'!$A$85:$C$115,3,FALSE))</f>
        <v>0</v>
      </c>
      <c r="CZ56" s="321">
        <f>IF(ISERROR(VLOOKUP(Inputs!$M$18,'LookUp Ranges'!$A$85:$C$115,3,FALSE)),0,VLOOKUP(Inputs!$M$18,'LookUp Ranges'!$A$85:$C$115,3,FALSE))</f>
        <v>0</v>
      </c>
      <c r="DA56" s="197"/>
      <c r="DB56" s="343"/>
      <c r="DC56" s="310"/>
    </row>
    <row r="57" spans="1:107" ht="16.5" thickBot="1" x14ac:dyDescent="0.3">
      <c r="A57" s="157"/>
      <c r="B57" s="172"/>
      <c r="C57" s="159"/>
      <c r="D57" s="215" t="s">
        <v>102</v>
      </c>
      <c r="E57" s="194">
        <f t="shared" ref="E57:AR57" si="198">IF(ISERROR(E55*E56),0,E55*E56)</f>
        <v>0</v>
      </c>
      <c r="F57" s="316">
        <f t="shared" si="198"/>
        <v>0</v>
      </c>
      <c r="G57" s="316">
        <f t="shared" si="198"/>
        <v>0</v>
      </c>
      <c r="H57" s="316">
        <f t="shared" si="198"/>
        <v>0</v>
      </c>
      <c r="I57" s="316">
        <f t="shared" si="198"/>
        <v>0</v>
      </c>
      <c r="J57" s="316">
        <f t="shared" si="198"/>
        <v>0</v>
      </c>
      <c r="K57" s="316">
        <f t="shared" si="198"/>
        <v>0</v>
      </c>
      <c r="L57" s="316">
        <f t="shared" si="198"/>
        <v>0</v>
      </c>
      <c r="M57" s="316">
        <f t="shared" si="198"/>
        <v>0</v>
      </c>
      <c r="N57" s="316">
        <f t="shared" si="198"/>
        <v>0</v>
      </c>
      <c r="O57" s="316">
        <f t="shared" si="198"/>
        <v>0</v>
      </c>
      <c r="P57" s="316">
        <f t="shared" si="198"/>
        <v>0</v>
      </c>
      <c r="Q57" s="316">
        <f t="shared" si="198"/>
        <v>0</v>
      </c>
      <c r="R57" s="316">
        <f t="shared" si="198"/>
        <v>0</v>
      </c>
      <c r="S57" s="316">
        <f t="shared" si="198"/>
        <v>0</v>
      </c>
      <c r="T57" s="316">
        <f t="shared" si="198"/>
        <v>0</v>
      </c>
      <c r="U57" s="316">
        <f t="shared" si="198"/>
        <v>0</v>
      </c>
      <c r="V57" s="316">
        <f t="shared" si="198"/>
        <v>0</v>
      </c>
      <c r="W57" s="316">
        <f t="shared" si="198"/>
        <v>0</v>
      </c>
      <c r="X57" s="316">
        <f t="shared" si="198"/>
        <v>0</v>
      </c>
      <c r="Y57" s="316">
        <f t="shared" si="198"/>
        <v>0</v>
      </c>
      <c r="Z57" s="316">
        <f t="shared" si="198"/>
        <v>0</v>
      </c>
      <c r="AA57" s="316">
        <f t="shared" si="198"/>
        <v>0</v>
      </c>
      <c r="AB57" s="316">
        <f t="shared" si="198"/>
        <v>0</v>
      </c>
      <c r="AC57" s="316">
        <f t="shared" si="198"/>
        <v>0</v>
      </c>
      <c r="AD57" s="316">
        <f t="shared" si="198"/>
        <v>0</v>
      </c>
      <c r="AE57" s="316">
        <f t="shared" si="198"/>
        <v>0</v>
      </c>
      <c r="AF57" s="316">
        <f t="shared" si="198"/>
        <v>0</v>
      </c>
      <c r="AG57" s="316">
        <f t="shared" si="198"/>
        <v>0</v>
      </c>
      <c r="AH57" s="316">
        <f t="shared" si="198"/>
        <v>0</v>
      </c>
      <c r="AI57" s="316">
        <f t="shared" si="198"/>
        <v>0</v>
      </c>
      <c r="AJ57" s="316">
        <f t="shared" si="198"/>
        <v>0</v>
      </c>
      <c r="AK57" s="316">
        <f t="shared" si="198"/>
        <v>0</v>
      </c>
      <c r="AL57" s="316">
        <f t="shared" si="198"/>
        <v>0</v>
      </c>
      <c r="AM57" s="316">
        <f t="shared" si="198"/>
        <v>0</v>
      </c>
      <c r="AN57" s="316">
        <f t="shared" si="198"/>
        <v>0</v>
      </c>
      <c r="AO57" s="316">
        <f t="shared" si="198"/>
        <v>0</v>
      </c>
      <c r="AP57" s="316">
        <f t="shared" si="198"/>
        <v>0</v>
      </c>
      <c r="AQ57" s="316">
        <f t="shared" si="198"/>
        <v>0</v>
      </c>
      <c r="AR57" s="316">
        <f t="shared" si="198"/>
        <v>0</v>
      </c>
      <c r="AS57" s="316">
        <f t="shared" ref="AS57:CZ57" si="199">IF(ISERROR(AS55*AS56),0,AS55*AS56)</f>
        <v>0</v>
      </c>
      <c r="AT57" s="316">
        <f t="shared" si="199"/>
        <v>0</v>
      </c>
      <c r="AU57" s="316">
        <f t="shared" si="199"/>
        <v>0</v>
      </c>
      <c r="AV57" s="316">
        <f t="shared" si="199"/>
        <v>0</v>
      </c>
      <c r="AW57" s="316">
        <f t="shared" si="199"/>
        <v>0</v>
      </c>
      <c r="AX57" s="316">
        <f t="shared" si="199"/>
        <v>0</v>
      </c>
      <c r="AY57" s="316">
        <f t="shared" si="199"/>
        <v>0</v>
      </c>
      <c r="AZ57" s="316">
        <f t="shared" si="199"/>
        <v>0</v>
      </c>
      <c r="BA57" s="316">
        <f t="shared" si="199"/>
        <v>0</v>
      </c>
      <c r="BB57" s="316">
        <f t="shared" si="199"/>
        <v>0</v>
      </c>
      <c r="BC57" s="316">
        <f t="shared" si="199"/>
        <v>0</v>
      </c>
      <c r="BD57" s="316">
        <f t="shared" si="199"/>
        <v>0</v>
      </c>
      <c r="BE57" s="316">
        <f t="shared" si="199"/>
        <v>0</v>
      </c>
      <c r="BF57" s="316">
        <f t="shared" si="199"/>
        <v>0</v>
      </c>
      <c r="BG57" s="316">
        <f t="shared" si="199"/>
        <v>0</v>
      </c>
      <c r="BH57" s="316">
        <f t="shared" si="199"/>
        <v>0</v>
      </c>
      <c r="BI57" s="316">
        <f t="shared" si="199"/>
        <v>0</v>
      </c>
      <c r="BJ57" s="316">
        <f t="shared" si="199"/>
        <v>0</v>
      </c>
      <c r="BK57" s="316">
        <f t="shared" si="199"/>
        <v>0</v>
      </c>
      <c r="BL57" s="316">
        <f t="shared" si="199"/>
        <v>0</v>
      </c>
      <c r="BM57" s="316">
        <f t="shared" si="199"/>
        <v>0</v>
      </c>
      <c r="BN57" s="316">
        <f t="shared" si="199"/>
        <v>0</v>
      </c>
      <c r="BO57" s="316">
        <f t="shared" si="199"/>
        <v>0</v>
      </c>
      <c r="BP57" s="316">
        <f t="shared" si="199"/>
        <v>0</v>
      </c>
      <c r="BQ57" s="316">
        <f t="shared" si="199"/>
        <v>0</v>
      </c>
      <c r="BR57" s="316">
        <f t="shared" si="199"/>
        <v>0</v>
      </c>
      <c r="BS57" s="316">
        <f t="shared" si="199"/>
        <v>0</v>
      </c>
      <c r="BT57" s="316">
        <f t="shared" si="199"/>
        <v>0</v>
      </c>
      <c r="BU57" s="316">
        <f t="shared" si="199"/>
        <v>0</v>
      </c>
      <c r="BV57" s="316">
        <f t="shared" si="199"/>
        <v>0</v>
      </c>
      <c r="BW57" s="316">
        <f t="shared" si="199"/>
        <v>0</v>
      </c>
      <c r="BX57" s="316">
        <f t="shared" si="199"/>
        <v>0</v>
      </c>
      <c r="BY57" s="316">
        <f t="shared" si="199"/>
        <v>0</v>
      </c>
      <c r="BZ57" s="316">
        <f t="shared" si="199"/>
        <v>0</v>
      </c>
      <c r="CA57" s="316">
        <f t="shared" si="199"/>
        <v>0</v>
      </c>
      <c r="CB57" s="316">
        <f t="shared" si="199"/>
        <v>0</v>
      </c>
      <c r="CC57" s="316">
        <f t="shared" si="199"/>
        <v>0</v>
      </c>
      <c r="CD57" s="316">
        <f t="shared" si="199"/>
        <v>0</v>
      </c>
      <c r="CE57" s="316">
        <f t="shared" si="199"/>
        <v>0</v>
      </c>
      <c r="CF57" s="316">
        <f t="shared" si="199"/>
        <v>0</v>
      </c>
      <c r="CG57" s="316">
        <f t="shared" si="199"/>
        <v>0</v>
      </c>
      <c r="CH57" s="316">
        <f t="shared" si="199"/>
        <v>0</v>
      </c>
      <c r="CI57" s="316">
        <f t="shared" si="199"/>
        <v>0</v>
      </c>
      <c r="CJ57" s="316">
        <f t="shared" si="199"/>
        <v>0</v>
      </c>
      <c r="CK57" s="316">
        <f t="shared" si="199"/>
        <v>0</v>
      </c>
      <c r="CL57" s="316">
        <f t="shared" si="199"/>
        <v>0</v>
      </c>
      <c r="CM57" s="316">
        <f t="shared" si="199"/>
        <v>0</v>
      </c>
      <c r="CN57" s="316">
        <f t="shared" si="199"/>
        <v>0</v>
      </c>
      <c r="CO57" s="316">
        <f t="shared" si="199"/>
        <v>0</v>
      </c>
      <c r="CP57" s="316">
        <f t="shared" si="199"/>
        <v>0</v>
      </c>
      <c r="CQ57" s="316">
        <f t="shared" si="199"/>
        <v>0</v>
      </c>
      <c r="CR57" s="316">
        <f t="shared" si="199"/>
        <v>0</v>
      </c>
      <c r="CS57" s="316">
        <f t="shared" si="199"/>
        <v>0</v>
      </c>
      <c r="CT57" s="316">
        <f t="shared" si="199"/>
        <v>0</v>
      </c>
      <c r="CU57" s="316">
        <f t="shared" si="199"/>
        <v>0</v>
      </c>
      <c r="CV57" s="316">
        <f t="shared" si="199"/>
        <v>0</v>
      </c>
      <c r="CW57" s="316">
        <f t="shared" si="199"/>
        <v>0</v>
      </c>
      <c r="CX57" s="316">
        <f t="shared" si="199"/>
        <v>0</v>
      </c>
      <c r="CY57" s="316">
        <f t="shared" si="199"/>
        <v>0</v>
      </c>
      <c r="CZ57" s="316">
        <f t="shared" si="199"/>
        <v>0</v>
      </c>
      <c r="DA57" s="197"/>
      <c r="DB57" s="343"/>
      <c r="DC57" s="310"/>
    </row>
    <row r="58" spans="1:107" ht="16.5" thickBot="1" x14ac:dyDescent="0.3">
      <c r="A58" s="157"/>
      <c r="B58" s="172"/>
      <c r="C58" s="159"/>
      <c r="D58" s="188"/>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317"/>
      <c r="BR58" s="317"/>
      <c r="BS58" s="317"/>
      <c r="BT58" s="317"/>
      <c r="BU58" s="317"/>
      <c r="BV58" s="317"/>
      <c r="BW58" s="317"/>
      <c r="BX58" s="317"/>
      <c r="BY58" s="317"/>
      <c r="BZ58" s="317"/>
      <c r="CA58" s="317"/>
      <c r="CB58" s="317"/>
      <c r="CC58" s="317"/>
      <c r="CD58" s="317"/>
      <c r="CE58" s="317"/>
      <c r="CF58" s="317"/>
      <c r="CG58" s="317"/>
      <c r="CH58" s="317"/>
      <c r="CI58" s="317"/>
      <c r="CJ58" s="317"/>
      <c r="CK58" s="317"/>
      <c r="CL58" s="317"/>
      <c r="CM58" s="317"/>
      <c r="CN58" s="317"/>
      <c r="CO58" s="317"/>
      <c r="CP58" s="317"/>
      <c r="CQ58" s="317"/>
      <c r="CR58" s="317"/>
      <c r="CS58" s="317"/>
      <c r="CT58" s="317"/>
      <c r="CU58" s="317"/>
      <c r="CV58" s="317"/>
      <c r="CW58" s="317"/>
      <c r="CX58" s="317"/>
      <c r="CY58" s="317"/>
      <c r="CZ58" s="317"/>
      <c r="DA58" s="197"/>
      <c r="DB58" s="343"/>
      <c r="DC58" s="310"/>
    </row>
    <row r="59" spans="1:107" ht="16.5" thickBot="1" x14ac:dyDescent="0.3">
      <c r="A59" s="157"/>
      <c r="B59" s="172"/>
      <c r="C59" s="159"/>
      <c r="D59" s="191" t="s">
        <v>143</v>
      </c>
      <c r="E59" s="193">
        <v>0</v>
      </c>
      <c r="F59" s="193">
        <v>0</v>
      </c>
      <c r="G59" s="193">
        <v>0</v>
      </c>
      <c r="H59" s="193">
        <v>0</v>
      </c>
      <c r="I59" s="193">
        <v>0</v>
      </c>
      <c r="J59" s="193">
        <v>0</v>
      </c>
      <c r="K59" s="193">
        <v>0</v>
      </c>
      <c r="L59" s="193">
        <v>0</v>
      </c>
      <c r="M59" s="193">
        <v>0</v>
      </c>
      <c r="N59" s="193">
        <v>0</v>
      </c>
      <c r="O59" s="193">
        <v>0</v>
      </c>
      <c r="P59" s="193">
        <v>0</v>
      </c>
      <c r="Q59" s="193">
        <v>0</v>
      </c>
      <c r="R59" s="193">
        <v>0</v>
      </c>
      <c r="S59" s="193">
        <v>0</v>
      </c>
      <c r="T59" s="193">
        <v>0</v>
      </c>
      <c r="U59" s="193">
        <v>0</v>
      </c>
      <c r="V59" s="193">
        <v>0</v>
      </c>
      <c r="W59" s="193">
        <v>0</v>
      </c>
      <c r="X59" s="193">
        <v>0</v>
      </c>
      <c r="Y59" s="193">
        <v>0</v>
      </c>
      <c r="Z59" s="193">
        <v>0</v>
      </c>
      <c r="AA59" s="193">
        <v>0</v>
      </c>
      <c r="AB59" s="193">
        <v>0</v>
      </c>
      <c r="AC59" s="193">
        <v>0</v>
      </c>
      <c r="AD59" s="193">
        <v>0</v>
      </c>
      <c r="AE59" s="193">
        <v>0</v>
      </c>
      <c r="AF59" s="193">
        <v>0</v>
      </c>
      <c r="AG59" s="193">
        <v>0</v>
      </c>
      <c r="AH59" s="193">
        <v>0</v>
      </c>
      <c r="AI59" s="193">
        <v>0</v>
      </c>
      <c r="AJ59" s="193">
        <v>0</v>
      </c>
      <c r="AK59" s="193">
        <v>0</v>
      </c>
      <c r="AL59" s="193">
        <v>0</v>
      </c>
      <c r="AM59" s="193">
        <v>0</v>
      </c>
      <c r="AN59" s="193">
        <v>0</v>
      </c>
      <c r="AO59" s="193">
        <v>0</v>
      </c>
      <c r="AP59" s="193">
        <v>0</v>
      </c>
      <c r="AQ59" s="193">
        <v>0</v>
      </c>
      <c r="AR59" s="193">
        <v>0</v>
      </c>
      <c r="AS59" s="193">
        <v>0</v>
      </c>
      <c r="AT59" s="193">
        <v>0</v>
      </c>
      <c r="AU59" s="193">
        <v>0</v>
      </c>
      <c r="AV59" s="193">
        <v>0</v>
      </c>
      <c r="AW59" s="193">
        <v>0</v>
      </c>
      <c r="AX59" s="193">
        <v>0</v>
      </c>
      <c r="AY59" s="193">
        <v>0</v>
      </c>
      <c r="AZ59" s="193">
        <v>0</v>
      </c>
      <c r="BA59" s="193">
        <v>0</v>
      </c>
      <c r="BB59" s="193">
        <v>0</v>
      </c>
      <c r="BC59" s="193">
        <v>0</v>
      </c>
      <c r="BD59" s="193">
        <v>0</v>
      </c>
      <c r="BE59" s="193">
        <v>0</v>
      </c>
      <c r="BF59" s="193">
        <v>0</v>
      </c>
      <c r="BG59" s="193">
        <v>0</v>
      </c>
      <c r="BH59" s="193">
        <v>0</v>
      </c>
      <c r="BI59" s="193">
        <v>0</v>
      </c>
      <c r="BJ59" s="193">
        <v>0</v>
      </c>
      <c r="BK59" s="193">
        <v>0</v>
      </c>
      <c r="BL59" s="193">
        <v>0</v>
      </c>
      <c r="BM59" s="193">
        <v>0</v>
      </c>
      <c r="BN59" s="193">
        <v>0</v>
      </c>
      <c r="BO59" s="193">
        <v>0</v>
      </c>
      <c r="BP59" s="193">
        <v>0</v>
      </c>
      <c r="BQ59" s="193">
        <v>0</v>
      </c>
      <c r="BR59" s="193">
        <v>0</v>
      </c>
      <c r="BS59" s="193">
        <v>0</v>
      </c>
      <c r="BT59" s="193">
        <v>0</v>
      </c>
      <c r="BU59" s="193">
        <v>0</v>
      </c>
      <c r="BV59" s="193">
        <v>0</v>
      </c>
      <c r="BW59" s="193">
        <v>0</v>
      </c>
      <c r="BX59" s="193">
        <v>0</v>
      </c>
      <c r="BY59" s="193">
        <v>0</v>
      </c>
      <c r="BZ59" s="193">
        <v>0</v>
      </c>
      <c r="CA59" s="193">
        <v>0</v>
      </c>
      <c r="CB59" s="193">
        <v>0</v>
      </c>
      <c r="CC59" s="193">
        <v>0</v>
      </c>
      <c r="CD59" s="193">
        <v>0</v>
      </c>
      <c r="CE59" s="193">
        <v>0</v>
      </c>
      <c r="CF59" s="193">
        <v>0</v>
      </c>
      <c r="CG59" s="193">
        <v>0</v>
      </c>
      <c r="CH59" s="193">
        <v>0</v>
      </c>
      <c r="CI59" s="193">
        <v>0</v>
      </c>
      <c r="CJ59" s="193">
        <v>0</v>
      </c>
      <c r="CK59" s="193">
        <v>0</v>
      </c>
      <c r="CL59" s="193">
        <v>0</v>
      </c>
      <c r="CM59" s="193">
        <v>0</v>
      </c>
      <c r="CN59" s="193">
        <v>0</v>
      </c>
      <c r="CO59" s="193">
        <v>0</v>
      </c>
      <c r="CP59" s="193">
        <v>0</v>
      </c>
      <c r="CQ59" s="193">
        <v>0</v>
      </c>
      <c r="CR59" s="193">
        <v>0</v>
      </c>
      <c r="CS59" s="193">
        <v>0</v>
      </c>
      <c r="CT59" s="193">
        <v>0</v>
      </c>
      <c r="CU59" s="193">
        <v>0</v>
      </c>
      <c r="CV59" s="193">
        <v>0</v>
      </c>
      <c r="CW59" s="193">
        <v>0</v>
      </c>
      <c r="CX59" s="193">
        <v>0</v>
      </c>
      <c r="CY59" s="193">
        <v>0</v>
      </c>
      <c r="CZ59" s="193">
        <v>0</v>
      </c>
      <c r="DA59" s="197"/>
      <c r="DB59" s="343"/>
      <c r="DC59" s="310"/>
    </row>
    <row r="60" spans="1:107" ht="16.5" thickBot="1" x14ac:dyDescent="0.3">
      <c r="A60" s="157"/>
      <c r="B60" s="172"/>
      <c r="C60" s="159"/>
      <c r="D60" s="191" t="s">
        <v>138</v>
      </c>
      <c r="E60" s="358">
        <v>0</v>
      </c>
      <c r="F60" s="358">
        <v>0</v>
      </c>
      <c r="G60" s="358">
        <v>0</v>
      </c>
      <c r="H60" s="358">
        <v>0</v>
      </c>
      <c r="I60" s="358">
        <v>0</v>
      </c>
      <c r="J60" s="358">
        <v>0</v>
      </c>
      <c r="K60" s="358">
        <v>0</v>
      </c>
      <c r="L60" s="358">
        <v>0</v>
      </c>
      <c r="M60" s="358">
        <v>0</v>
      </c>
      <c r="N60" s="358">
        <v>0</v>
      </c>
      <c r="O60" s="358">
        <v>0</v>
      </c>
      <c r="P60" s="358">
        <v>0</v>
      </c>
      <c r="Q60" s="358">
        <v>0</v>
      </c>
      <c r="R60" s="358">
        <v>0</v>
      </c>
      <c r="S60" s="358">
        <v>0</v>
      </c>
      <c r="T60" s="358">
        <v>0</v>
      </c>
      <c r="U60" s="358">
        <v>0</v>
      </c>
      <c r="V60" s="358">
        <v>0</v>
      </c>
      <c r="W60" s="358">
        <v>0</v>
      </c>
      <c r="X60" s="358">
        <v>0</v>
      </c>
      <c r="Y60" s="358">
        <v>0</v>
      </c>
      <c r="Z60" s="358">
        <v>0</v>
      </c>
      <c r="AA60" s="358">
        <v>0</v>
      </c>
      <c r="AB60" s="358">
        <v>0</v>
      </c>
      <c r="AC60" s="358">
        <v>0</v>
      </c>
      <c r="AD60" s="358">
        <v>0</v>
      </c>
      <c r="AE60" s="358">
        <v>0</v>
      </c>
      <c r="AF60" s="358">
        <v>0</v>
      </c>
      <c r="AG60" s="358">
        <v>0</v>
      </c>
      <c r="AH60" s="358">
        <v>0</v>
      </c>
      <c r="AI60" s="358">
        <v>0</v>
      </c>
      <c r="AJ60" s="358">
        <v>0</v>
      </c>
      <c r="AK60" s="358">
        <v>0</v>
      </c>
      <c r="AL60" s="358">
        <v>0</v>
      </c>
      <c r="AM60" s="358">
        <v>0</v>
      </c>
      <c r="AN60" s="358">
        <v>0</v>
      </c>
      <c r="AO60" s="358">
        <v>0</v>
      </c>
      <c r="AP60" s="358">
        <v>0</v>
      </c>
      <c r="AQ60" s="358">
        <v>0</v>
      </c>
      <c r="AR60" s="358">
        <v>0</v>
      </c>
      <c r="AS60" s="358">
        <v>0</v>
      </c>
      <c r="AT60" s="358">
        <v>0</v>
      </c>
      <c r="AU60" s="358">
        <v>0</v>
      </c>
      <c r="AV60" s="358">
        <v>0</v>
      </c>
      <c r="AW60" s="358">
        <v>0</v>
      </c>
      <c r="AX60" s="358">
        <v>0</v>
      </c>
      <c r="AY60" s="358">
        <v>0</v>
      </c>
      <c r="AZ60" s="358">
        <v>0</v>
      </c>
      <c r="BA60" s="358">
        <v>0</v>
      </c>
      <c r="BB60" s="358">
        <v>0</v>
      </c>
      <c r="BC60" s="358">
        <v>0</v>
      </c>
      <c r="BD60" s="358">
        <v>0</v>
      </c>
      <c r="BE60" s="358">
        <v>0</v>
      </c>
      <c r="BF60" s="358">
        <v>0</v>
      </c>
      <c r="BG60" s="358">
        <v>0</v>
      </c>
      <c r="BH60" s="358">
        <v>0</v>
      </c>
      <c r="BI60" s="358">
        <v>0</v>
      </c>
      <c r="BJ60" s="358">
        <v>0</v>
      </c>
      <c r="BK60" s="358">
        <v>0</v>
      </c>
      <c r="BL60" s="358">
        <v>0</v>
      </c>
      <c r="BM60" s="358">
        <v>0</v>
      </c>
      <c r="BN60" s="358">
        <v>0</v>
      </c>
      <c r="BO60" s="358">
        <v>0</v>
      </c>
      <c r="BP60" s="358">
        <v>0</v>
      </c>
      <c r="BQ60" s="358">
        <v>0</v>
      </c>
      <c r="BR60" s="358">
        <v>0</v>
      </c>
      <c r="BS60" s="358">
        <v>0</v>
      </c>
      <c r="BT60" s="358">
        <v>0</v>
      </c>
      <c r="BU60" s="358">
        <v>0</v>
      </c>
      <c r="BV60" s="358">
        <v>0</v>
      </c>
      <c r="BW60" s="358">
        <v>0</v>
      </c>
      <c r="BX60" s="358">
        <v>0</v>
      </c>
      <c r="BY60" s="358">
        <v>0</v>
      </c>
      <c r="BZ60" s="358">
        <v>0</v>
      </c>
      <c r="CA60" s="358">
        <v>0</v>
      </c>
      <c r="CB60" s="358">
        <v>0</v>
      </c>
      <c r="CC60" s="358">
        <v>0</v>
      </c>
      <c r="CD60" s="358">
        <v>0</v>
      </c>
      <c r="CE60" s="358">
        <v>0</v>
      </c>
      <c r="CF60" s="358">
        <v>0</v>
      </c>
      <c r="CG60" s="358">
        <v>0</v>
      </c>
      <c r="CH60" s="358">
        <v>0</v>
      </c>
      <c r="CI60" s="358">
        <v>0</v>
      </c>
      <c r="CJ60" s="358">
        <v>0</v>
      </c>
      <c r="CK60" s="358">
        <v>0</v>
      </c>
      <c r="CL60" s="358">
        <v>0</v>
      </c>
      <c r="CM60" s="358">
        <v>0</v>
      </c>
      <c r="CN60" s="358">
        <v>0</v>
      </c>
      <c r="CO60" s="358">
        <v>0</v>
      </c>
      <c r="CP60" s="358">
        <v>0</v>
      </c>
      <c r="CQ60" s="358">
        <v>0</v>
      </c>
      <c r="CR60" s="358">
        <v>0</v>
      </c>
      <c r="CS60" s="358">
        <v>0</v>
      </c>
      <c r="CT60" s="358">
        <v>0</v>
      </c>
      <c r="CU60" s="358">
        <v>0</v>
      </c>
      <c r="CV60" s="358">
        <v>0</v>
      </c>
      <c r="CW60" s="358">
        <v>0</v>
      </c>
      <c r="CX60" s="358">
        <v>0</v>
      </c>
      <c r="CY60" s="358">
        <v>0</v>
      </c>
      <c r="CZ60" s="358">
        <v>0</v>
      </c>
      <c r="DA60" s="200"/>
      <c r="DB60" s="343"/>
      <c r="DC60" s="310"/>
    </row>
    <row r="61" spans="1:107" ht="16.5" thickBot="1" x14ac:dyDescent="0.3">
      <c r="A61" s="157"/>
      <c r="B61" s="172"/>
      <c r="C61" s="159"/>
      <c r="D61" s="191" t="s">
        <v>98</v>
      </c>
      <c r="E61" s="322">
        <f>IF(ISERROR(VLOOKUP(Inputs!$M$18,'LookUp Ranges'!$A$85:$B$115,2,FALSE)),0,VLOOKUP(Inputs!$M$18,'LookUp Ranges'!$A$85:$B$115,2,FALSE))</f>
        <v>0</v>
      </c>
      <c r="F61" s="322">
        <f>IF(ISERROR(VLOOKUP(Inputs!$M$18,'LookUp Ranges'!$A$85:$B$115,2,FALSE)),0,VLOOKUP(Inputs!$M$18,'LookUp Ranges'!$A$85:$B$115,2,FALSE))</f>
        <v>0</v>
      </c>
      <c r="G61" s="322">
        <f>IF(ISERROR(VLOOKUP(Inputs!$M$18,'LookUp Ranges'!$A$85:$B$115,2,FALSE)),0,VLOOKUP(Inputs!$M$18,'LookUp Ranges'!$A$85:$B$115,2,FALSE))</f>
        <v>0</v>
      </c>
      <c r="H61" s="322">
        <f>IF(ISERROR(VLOOKUP(Inputs!$M$18,'LookUp Ranges'!$A$85:$B$115,2,FALSE)),0,VLOOKUP(Inputs!$M$18,'LookUp Ranges'!$A$85:$B$115,2,FALSE))</f>
        <v>0</v>
      </c>
      <c r="I61" s="322">
        <f>IF(ISERROR(VLOOKUP(Inputs!$M$18,'LookUp Ranges'!$A$85:$B$115,2,FALSE)),0,VLOOKUP(Inputs!$M$18,'LookUp Ranges'!$A$85:$B$115,2,FALSE))</f>
        <v>0</v>
      </c>
      <c r="J61" s="322">
        <f>IF(ISERROR(VLOOKUP(Inputs!$M$18,'LookUp Ranges'!$A$85:$B$115,2,FALSE)),0,VLOOKUP(Inputs!$M$18,'LookUp Ranges'!$A$85:$B$115,2,FALSE))</f>
        <v>0</v>
      </c>
      <c r="K61" s="322">
        <f>IF(ISERROR(VLOOKUP(Inputs!$M$18,'LookUp Ranges'!$A$85:$B$115,2,FALSE)),0,VLOOKUP(Inputs!$M$18,'LookUp Ranges'!$A$85:$B$115,2,FALSE))</f>
        <v>0</v>
      </c>
      <c r="L61" s="322">
        <f>IF(ISERROR(VLOOKUP(Inputs!$M$18,'LookUp Ranges'!$A$85:$B$115,2,FALSE)),0,VLOOKUP(Inputs!$M$18,'LookUp Ranges'!$A$85:$B$115,2,FALSE))</f>
        <v>0</v>
      </c>
      <c r="M61" s="322">
        <f>IF(ISERROR(VLOOKUP(Inputs!$M$18,'LookUp Ranges'!$A$85:$B$115,2,FALSE)),0,VLOOKUP(Inputs!$M$18,'LookUp Ranges'!$A$85:$B$115,2,FALSE))</f>
        <v>0</v>
      </c>
      <c r="N61" s="322">
        <f>IF(ISERROR(VLOOKUP(Inputs!$M$18,'LookUp Ranges'!$A$85:$B$115,2,FALSE)),0,VLOOKUP(Inputs!$M$18,'LookUp Ranges'!$A$85:$B$115,2,FALSE))</f>
        <v>0</v>
      </c>
      <c r="O61" s="322">
        <f>IF(ISERROR(VLOOKUP(Inputs!$M$18,'LookUp Ranges'!$A$85:$B$115,2,FALSE)),0,VLOOKUP(Inputs!$M$18,'LookUp Ranges'!$A$85:$B$115,2,FALSE))</f>
        <v>0</v>
      </c>
      <c r="P61" s="322">
        <f>IF(ISERROR(VLOOKUP(Inputs!$M$18,'LookUp Ranges'!$A$85:$B$115,2,FALSE)),0,VLOOKUP(Inputs!$M$18,'LookUp Ranges'!$A$85:$B$115,2,FALSE))</f>
        <v>0</v>
      </c>
      <c r="Q61" s="322">
        <f>IF(ISERROR(VLOOKUP(Inputs!$M$18,'LookUp Ranges'!$A$85:$B$115,2,FALSE)),0,VLOOKUP(Inputs!$M$18,'LookUp Ranges'!$A$85:$B$115,2,FALSE))</f>
        <v>0</v>
      </c>
      <c r="R61" s="322">
        <f>IF(ISERROR(VLOOKUP(Inputs!$M$18,'LookUp Ranges'!$A$85:$B$115,2,FALSE)),0,VLOOKUP(Inputs!$M$18,'LookUp Ranges'!$A$85:$B$115,2,FALSE))</f>
        <v>0</v>
      </c>
      <c r="S61" s="322">
        <f>IF(ISERROR(VLOOKUP(Inputs!$M$18,'LookUp Ranges'!$A$85:$B$115,2,FALSE)),0,VLOOKUP(Inputs!$M$18,'LookUp Ranges'!$A$85:$B$115,2,FALSE))</f>
        <v>0</v>
      </c>
      <c r="T61" s="322">
        <f>IF(ISERROR(VLOOKUP(Inputs!$M$18,'LookUp Ranges'!$A$85:$B$115,2,FALSE)),0,VLOOKUP(Inputs!$M$18,'LookUp Ranges'!$A$85:$B$115,2,FALSE))</f>
        <v>0</v>
      </c>
      <c r="U61" s="322">
        <f>IF(ISERROR(VLOOKUP(Inputs!$M$18,'LookUp Ranges'!$A$85:$B$115,2,FALSE)),0,VLOOKUP(Inputs!$M$18,'LookUp Ranges'!$A$85:$B$115,2,FALSE))</f>
        <v>0</v>
      </c>
      <c r="V61" s="322">
        <f>IF(ISERROR(VLOOKUP(Inputs!$M$18,'LookUp Ranges'!$A$85:$B$115,2,FALSE)),0,VLOOKUP(Inputs!$M$18,'LookUp Ranges'!$A$85:$B$115,2,FALSE))</f>
        <v>0</v>
      </c>
      <c r="W61" s="322">
        <f>IF(ISERROR(VLOOKUP(Inputs!$M$18,'LookUp Ranges'!$A$85:$B$115,2,FALSE)),0,VLOOKUP(Inputs!$M$18,'LookUp Ranges'!$A$85:$B$115,2,FALSE))</f>
        <v>0</v>
      </c>
      <c r="X61" s="322">
        <f>IF(ISERROR(VLOOKUP(Inputs!$M$18,'LookUp Ranges'!$A$85:$B$115,2,FALSE)),0,VLOOKUP(Inputs!$M$18,'LookUp Ranges'!$A$85:$B$115,2,FALSE))</f>
        <v>0</v>
      </c>
      <c r="Y61" s="322">
        <f>IF(ISERROR(VLOOKUP(Inputs!$M$18,'LookUp Ranges'!$A$85:$B$115,2,FALSE)),0,VLOOKUP(Inputs!$M$18,'LookUp Ranges'!$A$85:$B$115,2,FALSE))</f>
        <v>0</v>
      </c>
      <c r="Z61" s="322">
        <f>IF(ISERROR(VLOOKUP(Inputs!$M$18,'LookUp Ranges'!$A$85:$B$115,2,FALSE)),0,VLOOKUP(Inputs!$M$18,'LookUp Ranges'!$A$85:$B$115,2,FALSE))</f>
        <v>0</v>
      </c>
      <c r="AA61" s="322">
        <f>IF(ISERROR(VLOOKUP(Inputs!$M$18,'LookUp Ranges'!$A$85:$B$115,2,FALSE)),0,VLOOKUP(Inputs!$M$18,'LookUp Ranges'!$A$85:$B$115,2,FALSE))</f>
        <v>0</v>
      </c>
      <c r="AB61" s="322">
        <f>IF(ISERROR(VLOOKUP(Inputs!$M$18,'LookUp Ranges'!$A$85:$B$115,2,FALSE)),0,VLOOKUP(Inputs!$M$18,'LookUp Ranges'!$A$85:$B$115,2,FALSE))</f>
        <v>0</v>
      </c>
      <c r="AC61" s="322">
        <f>IF(ISERROR(VLOOKUP(Inputs!$M$18,'LookUp Ranges'!$A$85:$B$115,2,FALSE)),0,VLOOKUP(Inputs!$M$18,'LookUp Ranges'!$A$85:$B$115,2,FALSE))</f>
        <v>0</v>
      </c>
      <c r="AD61" s="322">
        <f>IF(ISERROR(VLOOKUP(Inputs!$M$18,'LookUp Ranges'!$A$85:$B$115,2,FALSE)),0,VLOOKUP(Inputs!$M$18,'LookUp Ranges'!$A$85:$B$115,2,FALSE))</f>
        <v>0</v>
      </c>
      <c r="AE61" s="322">
        <f>IF(ISERROR(VLOOKUP(Inputs!$M$18,'LookUp Ranges'!$A$85:$B$115,2,FALSE)),0,VLOOKUP(Inputs!$M$18,'LookUp Ranges'!$A$85:$B$115,2,FALSE))</f>
        <v>0</v>
      </c>
      <c r="AF61" s="322">
        <f>IF(ISERROR(VLOOKUP(Inputs!$M$18,'LookUp Ranges'!$A$85:$B$115,2,FALSE)),0,VLOOKUP(Inputs!$M$18,'LookUp Ranges'!$A$85:$B$115,2,FALSE))</f>
        <v>0</v>
      </c>
      <c r="AG61" s="322">
        <f>IF(ISERROR(VLOOKUP(Inputs!$M$18,'LookUp Ranges'!$A$85:$B$115,2,FALSE)),0,VLOOKUP(Inputs!$M$18,'LookUp Ranges'!$A$85:$B$115,2,FALSE))</f>
        <v>0</v>
      </c>
      <c r="AH61" s="322">
        <f>IF(ISERROR(VLOOKUP(Inputs!$M$18,'LookUp Ranges'!$A$85:$B$115,2,FALSE)),0,VLOOKUP(Inputs!$M$18,'LookUp Ranges'!$A$85:$B$115,2,FALSE))</f>
        <v>0</v>
      </c>
      <c r="AI61" s="322">
        <f>IF(ISERROR(VLOOKUP(Inputs!$M$18,'LookUp Ranges'!$A$85:$B$115,2,FALSE)),0,VLOOKUP(Inputs!$M$18,'LookUp Ranges'!$A$85:$B$115,2,FALSE))</f>
        <v>0</v>
      </c>
      <c r="AJ61" s="322">
        <f>IF(ISERROR(VLOOKUP(Inputs!$M$18,'LookUp Ranges'!$A$85:$B$115,2,FALSE)),0,VLOOKUP(Inputs!$M$18,'LookUp Ranges'!$A$85:$B$115,2,FALSE))</f>
        <v>0</v>
      </c>
      <c r="AK61" s="322">
        <f>IF(ISERROR(VLOOKUP(Inputs!$M$18,'LookUp Ranges'!$A$85:$B$115,2,FALSE)),0,VLOOKUP(Inputs!$M$18,'LookUp Ranges'!$A$85:$B$115,2,FALSE))</f>
        <v>0</v>
      </c>
      <c r="AL61" s="322">
        <f>IF(ISERROR(VLOOKUP(Inputs!$M$18,'LookUp Ranges'!$A$85:$B$115,2,FALSE)),0,VLOOKUP(Inputs!$M$18,'LookUp Ranges'!$A$85:$B$115,2,FALSE))</f>
        <v>0</v>
      </c>
      <c r="AM61" s="322">
        <f>IF(ISERROR(VLOOKUP(Inputs!$M$18,'LookUp Ranges'!$A$85:$B$115,2,FALSE)),0,VLOOKUP(Inputs!$M$18,'LookUp Ranges'!$A$85:$B$115,2,FALSE))</f>
        <v>0</v>
      </c>
      <c r="AN61" s="322">
        <f>IF(ISERROR(VLOOKUP(Inputs!$M$18,'LookUp Ranges'!$A$85:$B$115,2,FALSE)),0,VLOOKUP(Inputs!$M$18,'LookUp Ranges'!$A$85:$B$115,2,FALSE))</f>
        <v>0</v>
      </c>
      <c r="AO61" s="322">
        <f>IF(ISERROR(VLOOKUP(Inputs!$M$18,'LookUp Ranges'!$A$85:$B$115,2,FALSE)),0,VLOOKUP(Inputs!$M$18,'LookUp Ranges'!$A$85:$B$115,2,FALSE))</f>
        <v>0</v>
      </c>
      <c r="AP61" s="322">
        <f>IF(ISERROR(VLOOKUP(Inputs!$M$18,'LookUp Ranges'!$A$85:$B$115,2,FALSE)),0,VLOOKUP(Inputs!$M$18,'LookUp Ranges'!$A$85:$B$115,2,FALSE))</f>
        <v>0</v>
      </c>
      <c r="AQ61" s="322">
        <f>IF(ISERROR(VLOOKUP(Inputs!$M$18,'LookUp Ranges'!$A$85:$B$115,2,FALSE)),0,VLOOKUP(Inputs!$M$18,'LookUp Ranges'!$A$85:$B$115,2,FALSE))</f>
        <v>0</v>
      </c>
      <c r="AR61" s="322">
        <f>IF(ISERROR(VLOOKUP(Inputs!$M$18,'LookUp Ranges'!$A$85:$B$115,2,FALSE)),0,VLOOKUP(Inputs!$M$18,'LookUp Ranges'!$A$85:$B$115,2,FALSE))</f>
        <v>0</v>
      </c>
      <c r="AS61" s="322">
        <f>IF(ISERROR(VLOOKUP(Inputs!$M$18,'LookUp Ranges'!$A$85:$B$115,2,FALSE)),0,VLOOKUP(Inputs!$M$18,'LookUp Ranges'!$A$85:$B$115,2,FALSE))</f>
        <v>0</v>
      </c>
      <c r="AT61" s="322">
        <f>IF(ISERROR(VLOOKUP(Inputs!$M$18,'LookUp Ranges'!$A$85:$B$115,2,FALSE)),0,VLOOKUP(Inputs!$M$18,'LookUp Ranges'!$A$85:$B$115,2,FALSE))</f>
        <v>0</v>
      </c>
      <c r="AU61" s="322">
        <f>IF(ISERROR(VLOOKUP(Inputs!$M$18,'LookUp Ranges'!$A$85:$B$115,2,FALSE)),0,VLOOKUP(Inputs!$M$18,'LookUp Ranges'!$A$85:$B$115,2,FALSE))</f>
        <v>0</v>
      </c>
      <c r="AV61" s="322">
        <f>IF(ISERROR(VLOOKUP(Inputs!$M$18,'LookUp Ranges'!$A$85:$B$115,2,FALSE)),0,VLOOKUP(Inputs!$M$18,'LookUp Ranges'!$A$85:$B$115,2,FALSE))</f>
        <v>0</v>
      </c>
      <c r="AW61" s="322">
        <f>IF(ISERROR(VLOOKUP(Inputs!$M$18,'LookUp Ranges'!$A$85:$B$115,2,FALSE)),0,VLOOKUP(Inputs!$M$18,'LookUp Ranges'!$A$85:$B$115,2,FALSE))</f>
        <v>0</v>
      </c>
      <c r="AX61" s="322">
        <f>IF(ISERROR(VLOOKUP(Inputs!$M$18,'LookUp Ranges'!$A$85:$B$115,2,FALSE)),0,VLOOKUP(Inputs!$M$18,'LookUp Ranges'!$A$85:$B$115,2,FALSE))</f>
        <v>0</v>
      </c>
      <c r="AY61" s="322">
        <f>IF(ISERROR(VLOOKUP(Inputs!$M$18,'LookUp Ranges'!$A$85:$B$115,2,FALSE)),0,VLOOKUP(Inputs!$M$18,'LookUp Ranges'!$A$85:$B$115,2,FALSE))</f>
        <v>0</v>
      </c>
      <c r="AZ61" s="322">
        <f>IF(ISERROR(VLOOKUP(Inputs!$M$18,'LookUp Ranges'!$A$85:$B$115,2,FALSE)),0,VLOOKUP(Inputs!$M$18,'LookUp Ranges'!$A$85:$B$115,2,FALSE))</f>
        <v>0</v>
      </c>
      <c r="BA61" s="322">
        <f>IF(ISERROR(VLOOKUP(Inputs!$M$18,'LookUp Ranges'!$A$85:$B$115,2,FALSE)),0,VLOOKUP(Inputs!$M$18,'LookUp Ranges'!$A$85:$B$115,2,FALSE))</f>
        <v>0</v>
      </c>
      <c r="BB61" s="322">
        <f>IF(ISERROR(VLOOKUP(Inputs!$M$18,'LookUp Ranges'!$A$85:$B$115,2,FALSE)),0,VLOOKUP(Inputs!$M$18,'LookUp Ranges'!$A$85:$B$115,2,FALSE))</f>
        <v>0</v>
      </c>
      <c r="BC61" s="322">
        <f>IF(ISERROR(VLOOKUP(Inputs!$M$18,'LookUp Ranges'!$A$85:$B$115,2,FALSE)),0,VLOOKUP(Inputs!$M$18,'LookUp Ranges'!$A$85:$B$115,2,FALSE))</f>
        <v>0</v>
      </c>
      <c r="BD61" s="322">
        <f>IF(ISERROR(VLOOKUP(Inputs!$M$18,'LookUp Ranges'!$A$85:$B$115,2,FALSE)),0,VLOOKUP(Inputs!$M$18,'LookUp Ranges'!$A$85:$B$115,2,FALSE))</f>
        <v>0</v>
      </c>
      <c r="BE61" s="322">
        <f>IF(ISERROR(VLOOKUP(Inputs!$M$18,'LookUp Ranges'!$A$85:$B$115,2,FALSE)),0,VLOOKUP(Inputs!$M$18,'LookUp Ranges'!$A$85:$B$115,2,FALSE))</f>
        <v>0</v>
      </c>
      <c r="BF61" s="322">
        <f>IF(ISERROR(VLOOKUP(Inputs!$M$18,'LookUp Ranges'!$A$85:$B$115,2,FALSE)),0,VLOOKUP(Inputs!$M$18,'LookUp Ranges'!$A$85:$B$115,2,FALSE))</f>
        <v>0</v>
      </c>
      <c r="BG61" s="322">
        <f>IF(ISERROR(VLOOKUP(Inputs!$M$18,'LookUp Ranges'!$A$85:$B$115,2,FALSE)),0,VLOOKUP(Inputs!$M$18,'LookUp Ranges'!$A$85:$B$115,2,FALSE))</f>
        <v>0</v>
      </c>
      <c r="BH61" s="322">
        <f>IF(ISERROR(VLOOKUP(Inputs!$M$18,'LookUp Ranges'!$A$85:$B$115,2,FALSE)),0,VLOOKUP(Inputs!$M$18,'LookUp Ranges'!$A$85:$B$115,2,FALSE))</f>
        <v>0</v>
      </c>
      <c r="BI61" s="322">
        <f>IF(ISERROR(VLOOKUP(Inputs!$M$18,'LookUp Ranges'!$A$85:$B$115,2,FALSE)),0,VLOOKUP(Inputs!$M$18,'LookUp Ranges'!$A$85:$B$115,2,FALSE))</f>
        <v>0</v>
      </c>
      <c r="BJ61" s="322">
        <f>IF(ISERROR(VLOOKUP(Inputs!$M$18,'LookUp Ranges'!$A$85:$B$115,2,FALSE)),0,VLOOKUP(Inputs!$M$18,'LookUp Ranges'!$A$85:$B$115,2,FALSE))</f>
        <v>0</v>
      </c>
      <c r="BK61" s="322">
        <f>IF(ISERROR(VLOOKUP(Inputs!$M$18,'LookUp Ranges'!$A$85:$B$115,2,FALSE)),0,VLOOKUP(Inputs!$M$18,'LookUp Ranges'!$A$85:$B$115,2,FALSE))</f>
        <v>0</v>
      </c>
      <c r="BL61" s="322">
        <f>IF(ISERROR(VLOOKUP(Inputs!$M$18,'LookUp Ranges'!$A$85:$B$115,2,FALSE)),0,VLOOKUP(Inputs!$M$18,'LookUp Ranges'!$A$85:$B$115,2,FALSE))</f>
        <v>0</v>
      </c>
      <c r="BM61" s="322">
        <f>IF(ISERROR(VLOOKUP(Inputs!$M$18,'LookUp Ranges'!$A$85:$B$115,2,FALSE)),0,VLOOKUP(Inputs!$M$18,'LookUp Ranges'!$A$85:$B$115,2,FALSE))</f>
        <v>0</v>
      </c>
      <c r="BN61" s="322">
        <f>IF(ISERROR(VLOOKUP(Inputs!$M$18,'LookUp Ranges'!$A$85:$B$115,2,FALSE)),0,VLOOKUP(Inputs!$M$18,'LookUp Ranges'!$A$85:$B$115,2,FALSE))</f>
        <v>0</v>
      </c>
      <c r="BO61" s="322">
        <f>IF(ISERROR(VLOOKUP(Inputs!$M$18,'LookUp Ranges'!$A$85:$B$115,2,FALSE)),0,VLOOKUP(Inputs!$M$18,'LookUp Ranges'!$A$85:$B$115,2,FALSE))</f>
        <v>0</v>
      </c>
      <c r="BP61" s="322">
        <f>IF(ISERROR(VLOOKUP(Inputs!$M$18,'LookUp Ranges'!$A$85:$B$115,2,FALSE)),0,VLOOKUP(Inputs!$M$18,'LookUp Ranges'!$A$85:$B$115,2,FALSE))</f>
        <v>0</v>
      </c>
      <c r="BQ61" s="322">
        <f>IF(ISERROR(VLOOKUP(Inputs!$M$18,'LookUp Ranges'!$A$85:$B$115,2,FALSE)),0,VLOOKUP(Inputs!$M$18,'LookUp Ranges'!$A$85:$B$115,2,FALSE))</f>
        <v>0</v>
      </c>
      <c r="BR61" s="322">
        <f>IF(ISERROR(VLOOKUP(Inputs!$M$18,'LookUp Ranges'!$A$85:$B$115,2,FALSE)),0,VLOOKUP(Inputs!$M$18,'LookUp Ranges'!$A$85:$B$115,2,FALSE))</f>
        <v>0</v>
      </c>
      <c r="BS61" s="322">
        <f>IF(ISERROR(VLOOKUP(Inputs!$M$18,'LookUp Ranges'!$A$85:$B$115,2,FALSE)),0,VLOOKUP(Inputs!$M$18,'LookUp Ranges'!$A$85:$B$115,2,FALSE))</f>
        <v>0</v>
      </c>
      <c r="BT61" s="322">
        <f>IF(ISERROR(VLOOKUP(Inputs!$M$18,'LookUp Ranges'!$A$85:$B$115,2,FALSE)),0,VLOOKUP(Inputs!$M$18,'LookUp Ranges'!$A$85:$B$115,2,FALSE))</f>
        <v>0</v>
      </c>
      <c r="BU61" s="322">
        <f>IF(ISERROR(VLOOKUP(Inputs!$M$18,'LookUp Ranges'!$A$85:$B$115,2,FALSE)),0,VLOOKUP(Inputs!$M$18,'LookUp Ranges'!$A$85:$B$115,2,FALSE))</f>
        <v>0</v>
      </c>
      <c r="BV61" s="322">
        <f>IF(ISERROR(VLOOKUP(Inputs!$M$18,'LookUp Ranges'!$A$85:$B$115,2,FALSE)),0,VLOOKUP(Inputs!$M$18,'LookUp Ranges'!$A$85:$B$115,2,FALSE))</f>
        <v>0</v>
      </c>
      <c r="BW61" s="322">
        <f>IF(ISERROR(VLOOKUP(Inputs!$M$18,'LookUp Ranges'!$A$85:$B$115,2,FALSE)),0,VLOOKUP(Inputs!$M$18,'LookUp Ranges'!$A$85:$B$115,2,FALSE))</f>
        <v>0</v>
      </c>
      <c r="BX61" s="322">
        <f>IF(ISERROR(VLOOKUP(Inputs!$M$18,'LookUp Ranges'!$A$85:$B$115,2,FALSE)),0,VLOOKUP(Inputs!$M$18,'LookUp Ranges'!$A$85:$B$115,2,FALSE))</f>
        <v>0</v>
      </c>
      <c r="BY61" s="322">
        <f>IF(ISERROR(VLOOKUP(Inputs!$M$18,'LookUp Ranges'!$A$85:$B$115,2,FALSE)),0,VLOOKUP(Inputs!$M$18,'LookUp Ranges'!$A$85:$B$115,2,FALSE))</f>
        <v>0</v>
      </c>
      <c r="BZ61" s="322">
        <f>IF(ISERROR(VLOOKUP(Inputs!$M$18,'LookUp Ranges'!$A$85:$B$115,2,FALSE)),0,VLOOKUP(Inputs!$M$18,'LookUp Ranges'!$A$85:$B$115,2,FALSE))</f>
        <v>0</v>
      </c>
      <c r="CA61" s="322">
        <f>IF(ISERROR(VLOOKUP(Inputs!$M$18,'LookUp Ranges'!$A$85:$B$115,2,FALSE)),0,VLOOKUP(Inputs!$M$18,'LookUp Ranges'!$A$85:$B$115,2,FALSE))</f>
        <v>0</v>
      </c>
      <c r="CB61" s="322">
        <f>IF(ISERROR(VLOOKUP(Inputs!$M$18,'LookUp Ranges'!$A$85:$B$115,2,FALSE)),0,VLOOKUP(Inputs!$M$18,'LookUp Ranges'!$A$85:$B$115,2,FALSE))</f>
        <v>0</v>
      </c>
      <c r="CC61" s="322">
        <f>IF(ISERROR(VLOOKUP(Inputs!$M$18,'LookUp Ranges'!$A$85:$B$115,2,FALSE)),0,VLOOKUP(Inputs!$M$18,'LookUp Ranges'!$A$85:$B$115,2,FALSE))</f>
        <v>0</v>
      </c>
      <c r="CD61" s="322">
        <f>IF(ISERROR(VLOOKUP(Inputs!$M$18,'LookUp Ranges'!$A$85:$B$115,2,FALSE)),0,VLOOKUP(Inputs!$M$18,'LookUp Ranges'!$A$85:$B$115,2,FALSE))</f>
        <v>0</v>
      </c>
      <c r="CE61" s="322">
        <f>IF(ISERROR(VLOOKUP(Inputs!$M$18,'LookUp Ranges'!$A$85:$B$115,2,FALSE)),0,VLOOKUP(Inputs!$M$18,'LookUp Ranges'!$A$85:$B$115,2,FALSE))</f>
        <v>0</v>
      </c>
      <c r="CF61" s="322">
        <f>IF(ISERROR(VLOOKUP(Inputs!$M$18,'LookUp Ranges'!$A$85:$B$115,2,FALSE)),0,VLOOKUP(Inputs!$M$18,'LookUp Ranges'!$A$85:$B$115,2,FALSE))</f>
        <v>0</v>
      </c>
      <c r="CG61" s="322">
        <f>IF(ISERROR(VLOOKUP(Inputs!$M$18,'LookUp Ranges'!$A$85:$B$115,2,FALSE)),0,VLOOKUP(Inputs!$M$18,'LookUp Ranges'!$A$85:$B$115,2,FALSE))</f>
        <v>0</v>
      </c>
      <c r="CH61" s="322">
        <f>IF(ISERROR(VLOOKUP(Inputs!$M$18,'LookUp Ranges'!$A$85:$B$115,2,FALSE)),0,VLOOKUP(Inputs!$M$18,'LookUp Ranges'!$A$85:$B$115,2,FALSE))</f>
        <v>0</v>
      </c>
      <c r="CI61" s="322">
        <f>IF(ISERROR(VLOOKUP(Inputs!$M$18,'LookUp Ranges'!$A$85:$B$115,2,FALSE)),0,VLOOKUP(Inputs!$M$18,'LookUp Ranges'!$A$85:$B$115,2,FALSE))</f>
        <v>0</v>
      </c>
      <c r="CJ61" s="322">
        <f>IF(ISERROR(VLOOKUP(Inputs!$M$18,'LookUp Ranges'!$A$85:$B$115,2,FALSE)),0,VLOOKUP(Inputs!$M$18,'LookUp Ranges'!$A$85:$B$115,2,FALSE))</f>
        <v>0</v>
      </c>
      <c r="CK61" s="322">
        <f>IF(ISERROR(VLOOKUP(Inputs!$M$18,'LookUp Ranges'!$A$85:$B$115,2,FALSE)),0,VLOOKUP(Inputs!$M$18,'LookUp Ranges'!$A$85:$B$115,2,FALSE))</f>
        <v>0</v>
      </c>
      <c r="CL61" s="322">
        <f>IF(ISERROR(VLOOKUP(Inputs!$M$18,'LookUp Ranges'!$A$85:$B$115,2,FALSE)),0,VLOOKUP(Inputs!$M$18,'LookUp Ranges'!$A$85:$B$115,2,FALSE))</f>
        <v>0</v>
      </c>
      <c r="CM61" s="322">
        <f>IF(ISERROR(VLOOKUP(Inputs!$M$18,'LookUp Ranges'!$A$85:$B$115,2,FALSE)),0,VLOOKUP(Inputs!$M$18,'LookUp Ranges'!$A$85:$B$115,2,FALSE))</f>
        <v>0</v>
      </c>
      <c r="CN61" s="322">
        <f>IF(ISERROR(VLOOKUP(Inputs!$M$18,'LookUp Ranges'!$A$85:$B$115,2,FALSE)),0,VLOOKUP(Inputs!$M$18,'LookUp Ranges'!$A$85:$B$115,2,FALSE))</f>
        <v>0</v>
      </c>
      <c r="CO61" s="322">
        <f>IF(ISERROR(VLOOKUP(Inputs!$M$18,'LookUp Ranges'!$A$85:$B$115,2,FALSE)),0,VLOOKUP(Inputs!$M$18,'LookUp Ranges'!$A$85:$B$115,2,FALSE))</f>
        <v>0</v>
      </c>
      <c r="CP61" s="322">
        <f>IF(ISERROR(VLOOKUP(Inputs!$M$18,'LookUp Ranges'!$A$85:$B$115,2,FALSE)),0,VLOOKUP(Inputs!$M$18,'LookUp Ranges'!$A$85:$B$115,2,FALSE))</f>
        <v>0</v>
      </c>
      <c r="CQ61" s="322">
        <f>IF(ISERROR(VLOOKUP(Inputs!$M$18,'LookUp Ranges'!$A$85:$B$115,2,FALSE)),0,VLOOKUP(Inputs!$M$18,'LookUp Ranges'!$A$85:$B$115,2,FALSE))</f>
        <v>0</v>
      </c>
      <c r="CR61" s="322">
        <f>IF(ISERROR(VLOOKUP(Inputs!$M$18,'LookUp Ranges'!$A$85:$B$115,2,FALSE)),0,VLOOKUP(Inputs!$M$18,'LookUp Ranges'!$A$85:$B$115,2,FALSE))</f>
        <v>0</v>
      </c>
      <c r="CS61" s="322">
        <f>IF(ISERROR(VLOOKUP(Inputs!$M$18,'LookUp Ranges'!$A$85:$B$115,2,FALSE)),0,VLOOKUP(Inputs!$M$18,'LookUp Ranges'!$A$85:$B$115,2,FALSE))</f>
        <v>0</v>
      </c>
      <c r="CT61" s="322">
        <f>IF(ISERROR(VLOOKUP(Inputs!$M$18,'LookUp Ranges'!$A$85:$B$115,2,FALSE)),0,VLOOKUP(Inputs!$M$18,'LookUp Ranges'!$A$85:$B$115,2,FALSE))</f>
        <v>0</v>
      </c>
      <c r="CU61" s="322">
        <f>IF(ISERROR(VLOOKUP(Inputs!$M$18,'LookUp Ranges'!$A$85:$B$115,2,FALSE)),0,VLOOKUP(Inputs!$M$18,'LookUp Ranges'!$A$85:$B$115,2,FALSE))</f>
        <v>0</v>
      </c>
      <c r="CV61" s="322">
        <f>IF(ISERROR(VLOOKUP(Inputs!$M$18,'LookUp Ranges'!$A$85:$B$115,2,FALSE)),0,VLOOKUP(Inputs!$M$18,'LookUp Ranges'!$A$85:$B$115,2,FALSE))</f>
        <v>0</v>
      </c>
      <c r="CW61" s="322">
        <f>IF(ISERROR(VLOOKUP(Inputs!$M$18,'LookUp Ranges'!$A$85:$B$115,2,FALSE)),0,VLOOKUP(Inputs!$M$18,'LookUp Ranges'!$A$85:$B$115,2,FALSE))</f>
        <v>0</v>
      </c>
      <c r="CX61" s="322">
        <f>IF(ISERROR(VLOOKUP(Inputs!$M$18,'LookUp Ranges'!$A$85:$B$115,2,FALSE)),0,VLOOKUP(Inputs!$M$18,'LookUp Ranges'!$A$85:$B$115,2,FALSE))</f>
        <v>0</v>
      </c>
      <c r="CY61" s="322">
        <f>IF(ISERROR(VLOOKUP(Inputs!$M$18,'LookUp Ranges'!$A$85:$B$115,2,FALSE)),0,VLOOKUP(Inputs!$M$18,'LookUp Ranges'!$A$85:$B$115,2,FALSE))</f>
        <v>0</v>
      </c>
      <c r="CZ61" s="322">
        <f>IF(ISERROR(VLOOKUP(Inputs!$M$18,'LookUp Ranges'!$A$85:$B$115,2,FALSE)),0,VLOOKUP(Inputs!$M$18,'LookUp Ranges'!$A$85:$B$115,2,FALSE))</f>
        <v>0</v>
      </c>
      <c r="DA61" s="197"/>
      <c r="DB61" s="343"/>
      <c r="DC61" s="310"/>
    </row>
    <row r="62" spans="1:107" ht="16.5" thickBot="1" x14ac:dyDescent="0.3">
      <c r="A62" s="157"/>
      <c r="B62" s="172"/>
      <c r="C62" s="159"/>
      <c r="D62" s="215" t="s">
        <v>101</v>
      </c>
      <c r="E62" s="321">
        <f t="shared" ref="E62:AR62" si="200">IF(ISERROR(E59*E60*E61),0,E59*E60*E61)</f>
        <v>0</v>
      </c>
      <c r="F62" s="321">
        <f t="shared" si="200"/>
        <v>0</v>
      </c>
      <c r="G62" s="321">
        <f t="shared" si="200"/>
        <v>0</v>
      </c>
      <c r="H62" s="321">
        <f t="shared" si="200"/>
        <v>0</v>
      </c>
      <c r="I62" s="321">
        <f t="shared" si="200"/>
        <v>0</v>
      </c>
      <c r="J62" s="321">
        <f t="shared" si="200"/>
        <v>0</v>
      </c>
      <c r="K62" s="321">
        <f t="shared" si="200"/>
        <v>0</v>
      </c>
      <c r="L62" s="321">
        <f t="shared" si="200"/>
        <v>0</v>
      </c>
      <c r="M62" s="321">
        <f t="shared" si="200"/>
        <v>0</v>
      </c>
      <c r="N62" s="321">
        <f t="shared" si="200"/>
        <v>0</v>
      </c>
      <c r="O62" s="321">
        <f t="shared" si="200"/>
        <v>0</v>
      </c>
      <c r="P62" s="321">
        <f t="shared" si="200"/>
        <v>0</v>
      </c>
      <c r="Q62" s="321">
        <f t="shared" si="200"/>
        <v>0</v>
      </c>
      <c r="R62" s="321">
        <f t="shared" si="200"/>
        <v>0</v>
      </c>
      <c r="S62" s="321">
        <f t="shared" si="200"/>
        <v>0</v>
      </c>
      <c r="T62" s="321">
        <f t="shared" si="200"/>
        <v>0</v>
      </c>
      <c r="U62" s="321">
        <f t="shared" si="200"/>
        <v>0</v>
      </c>
      <c r="V62" s="321">
        <f t="shared" si="200"/>
        <v>0</v>
      </c>
      <c r="W62" s="321">
        <f t="shared" si="200"/>
        <v>0</v>
      </c>
      <c r="X62" s="321">
        <f t="shared" si="200"/>
        <v>0</v>
      </c>
      <c r="Y62" s="321">
        <f t="shared" si="200"/>
        <v>0</v>
      </c>
      <c r="Z62" s="321">
        <f t="shared" si="200"/>
        <v>0</v>
      </c>
      <c r="AA62" s="321">
        <f t="shared" si="200"/>
        <v>0</v>
      </c>
      <c r="AB62" s="321">
        <f t="shared" si="200"/>
        <v>0</v>
      </c>
      <c r="AC62" s="321">
        <f t="shared" si="200"/>
        <v>0</v>
      </c>
      <c r="AD62" s="321">
        <f t="shared" si="200"/>
        <v>0</v>
      </c>
      <c r="AE62" s="321">
        <f t="shared" si="200"/>
        <v>0</v>
      </c>
      <c r="AF62" s="321">
        <f t="shared" si="200"/>
        <v>0</v>
      </c>
      <c r="AG62" s="321">
        <f t="shared" si="200"/>
        <v>0</v>
      </c>
      <c r="AH62" s="321">
        <f t="shared" si="200"/>
        <v>0</v>
      </c>
      <c r="AI62" s="321">
        <f t="shared" si="200"/>
        <v>0</v>
      </c>
      <c r="AJ62" s="321">
        <f t="shared" si="200"/>
        <v>0</v>
      </c>
      <c r="AK62" s="321">
        <f t="shared" si="200"/>
        <v>0</v>
      </c>
      <c r="AL62" s="321">
        <f t="shared" si="200"/>
        <v>0</v>
      </c>
      <c r="AM62" s="321">
        <f t="shared" si="200"/>
        <v>0</v>
      </c>
      <c r="AN62" s="321">
        <f t="shared" si="200"/>
        <v>0</v>
      </c>
      <c r="AO62" s="321">
        <f t="shared" si="200"/>
        <v>0</v>
      </c>
      <c r="AP62" s="321">
        <f t="shared" si="200"/>
        <v>0</v>
      </c>
      <c r="AQ62" s="321">
        <f t="shared" si="200"/>
        <v>0</v>
      </c>
      <c r="AR62" s="321">
        <f t="shared" si="200"/>
        <v>0</v>
      </c>
      <c r="AS62" s="321">
        <f t="shared" ref="AS62:CZ62" si="201">IF(ISERROR(AS59*AS60*AS61),0,AS59*AS60*AS61)</f>
        <v>0</v>
      </c>
      <c r="AT62" s="321">
        <f t="shared" si="201"/>
        <v>0</v>
      </c>
      <c r="AU62" s="321">
        <f t="shared" si="201"/>
        <v>0</v>
      </c>
      <c r="AV62" s="321">
        <f t="shared" si="201"/>
        <v>0</v>
      </c>
      <c r="AW62" s="321">
        <f t="shared" si="201"/>
        <v>0</v>
      </c>
      <c r="AX62" s="321">
        <f t="shared" si="201"/>
        <v>0</v>
      </c>
      <c r="AY62" s="321">
        <f t="shared" si="201"/>
        <v>0</v>
      </c>
      <c r="AZ62" s="321">
        <f t="shared" si="201"/>
        <v>0</v>
      </c>
      <c r="BA62" s="321">
        <f t="shared" si="201"/>
        <v>0</v>
      </c>
      <c r="BB62" s="321">
        <f t="shared" si="201"/>
        <v>0</v>
      </c>
      <c r="BC62" s="321">
        <f t="shared" si="201"/>
        <v>0</v>
      </c>
      <c r="BD62" s="321">
        <f t="shared" si="201"/>
        <v>0</v>
      </c>
      <c r="BE62" s="321">
        <f t="shared" si="201"/>
        <v>0</v>
      </c>
      <c r="BF62" s="321">
        <f t="shared" si="201"/>
        <v>0</v>
      </c>
      <c r="BG62" s="321">
        <f t="shared" si="201"/>
        <v>0</v>
      </c>
      <c r="BH62" s="321">
        <f t="shared" si="201"/>
        <v>0</v>
      </c>
      <c r="BI62" s="321">
        <f t="shared" si="201"/>
        <v>0</v>
      </c>
      <c r="BJ62" s="321">
        <f t="shared" si="201"/>
        <v>0</v>
      </c>
      <c r="BK62" s="321">
        <f t="shared" si="201"/>
        <v>0</v>
      </c>
      <c r="BL62" s="321">
        <f t="shared" si="201"/>
        <v>0</v>
      </c>
      <c r="BM62" s="321">
        <f t="shared" si="201"/>
        <v>0</v>
      </c>
      <c r="BN62" s="321">
        <f t="shared" si="201"/>
        <v>0</v>
      </c>
      <c r="BO62" s="321">
        <f t="shared" si="201"/>
        <v>0</v>
      </c>
      <c r="BP62" s="321">
        <f t="shared" si="201"/>
        <v>0</v>
      </c>
      <c r="BQ62" s="321">
        <f t="shared" si="201"/>
        <v>0</v>
      </c>
      <c r="BR62" s="321">
        <f t="shared" si="201"/>
        <v>0</v>
      </c>
      <c r="BS62" s="321">
        <f t="shared" si="201"/>
        <v>0</v>
      </c>
      <c r="BT62" s="321">
        <f t="shared" si="201"/>
        <v>0</v>
      </c>
      <c r="BU62" s="321">
        <f t="shared" si="201"/>
        <v>0</v>
      </c>
      <c r="BV62" s="321">
        <f t="shared" si="201"/>
        <v>0</v>
      </c>
      <c r="BW62" s="321">
        <f t="shared" si="201"/>
        <v>0</v>
      </c>
      <c r="BX62" s="321">
        <f t="shared" si="201"/>
        <v>0</v>
      </c>
      <c r="BY62" s="321">
        <f t="shared" si="201"/>
        <v>0</v>
      </c>
      <c r="BZ62" s="321">
        <f t="shared" si="201"/>
        <v>0</v>
      </c>
      <c r="CA62" s="321">
        <f t="shared" si="201"/>
        <v>0</v>
      </c>
      <c r="CB62" s="321">
        <f t="shared" si="201"/>
        <v>0</v>
      </c>
      <c r="CC62" s="321">
        <f t="shared" si="201"/>
        <v>0</v>
      </c>
      <c r="CD62" s="321">
        <f t="shared" si="201"/>
        <v>0</v>
      </c>
      <c r="CE62" s="321">
        <f t="shared" si="201"/>
        <v>0</v>
      </c>
      <c r="CF62" s="321">
        <f t="shared" si="201"/>
        <v>0</v>
      </c>
      <c r="CG62" s="321">
        <f t="shared" si="201"/>
        <v>0</v>
      </c>
      <c r="CH62" s="321">
        <f t="shared" si="201"/>
        <v>0</v>
      </c>
      <c r="CI62" s="321">
        <f t="shared" si="201"/>
        <v>0</v>
      </c>
      <c r="CJ62" s="321">
        <f t="shared" si="201"/>
        <v>0</v>
      </c>
      <c r="CK62" s="321">
        <f t="shared" si="201"/>
        <v>0</v>
      </c>
      <c r="CL62" s="321">
        <f t="shared" si="201"/>
        <v>0</v>
      </c>
      <c r="CM62" s="321">
        <f t="shared" si="201"/>
        <v>0</v>
      </c>
      <c r="CN62" s="321">
        <f t="shared" si="201"/>
        <v>0</v>
      </c>
      <c r="CO62" s="321">
        <f t="shared" si="201"/>
        <v>0</v>
      </c>
      <c r="CP62" s="321">
        <f t="shared" si="201"/>
        <v>0</v>
      </c>
      <c r="CQ62" s="321">
        <f t="shared" si="201"/>
        <v>0</v>
      </c>
      <c r="CR62" s="321">
        <f t="shared" si="201"/>
        <v>0</v>
      </c>
      <c r="CS62" s="321">
        <f t="shared" si="201"/>
        <v>0</v>
      </c>
      <c r="CT62" s="321">
        <f t="shared" si="201"/>
        <v>0</v>
      </c>
      <c r="CU62" s="321">
        <f t="shared" si="201"/>
        <v>0</v>
      </c>
      <c r="CV62" s="321">
        <f t="shared" si="201"/>
        <v>0</v>
      </c>
      <c r="CW62" s="321">
        <f t="shared" si="201"/>
        <v>0</v>
      </c>
      <c r="CX62" s="321">
        <f t="shared" si="201"/>
        <v>0</v>
      </c>
      <c r="CY62" s="321">
        <f t="shared" si="201"/>
        <v>0</v>
      </c>
      <c r="CZ62" s="321">
        <f t="shared" si="201"/>
        <v>0</v>
      </c>
      <c r="DA62" s="197"/>
      <c r="DB62" s="343"/>
      <c r="DC62" s="310"/>
    </row>
    <row r="63" spans="1:107" x14ac:dyDescent="0.25">
      <c r="A63" s="157"/>
      <c r="B63" s="172"/>
      <c r="C63" s="159"/>
      <c r="D63" s="188"/>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2"/>
      <c r="CH63" s="312"/>
      <c r="CI63" s="312"/>
      <c r="CJ63" s="312"/>
      <c r="CK63" s="312"/>
      <c r="CL63" s="312"/>
      <c r="CM63" s="312"/>
      <c r="CN63" s="312"/>
      <c r="CO63" s="312"/>
      <c r="CP63" s="312"/>
      <c r="CQ63" s="312"/>
      <c r="CR63" s="312"/>
      <c r="CS63" s="312"/>
      <c r="CT63" s="312"/>
      <c r="CU63" s="312"/>
      <c r="CV63" s="312"/>
      <c r="CW63" s="312"/>
      <c r="CX63" s="312"/>
      <c r="CY63" s="312"/>
      <c r="CZ63" s="312"/>
      <c r="DA63" s="197"/>
      <c r="DB63" s="343"/>
      <c r="DC63" s="310"/>
    </row>
    <row r="64" spans="1:107" ht="16.5" thickBot="1" x14ac:dyDescent="0.3">
      <c r="A64" s="157"/>
      <c r="B64" s="172"/>
      <c r="C64" s="159"/>
      <c r="D64" s="217" t="s">
        <v>292</v>
      </c>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2"/>
      <c r="BR64" s="312"/>
      <c r="BS64" s="312"/>
      <c r="BT64" s="312"/>
      <c r="BU64" s="312"/>
      <c r="BV64" s="312"/>
      <c r="BW64" s="312"/>
      <c r="BX64" s="312"/>
      <c r="BY64" s="312"/>
      <c r="BZ64" s="312"/>
      <c r="CA64" s="312"/>
      <c r="CB64" s="312"/>
      <c r="CC64" s="312"/>
      <c r="CD64" s="312"/>
      <c r="CE64" s="312"/>
      <c r="CF64" s="312"/>
      <c r="CG64" s="312"/>
      <c r="CH64" s="312"/>
      <c r="CI64" s="312"/>
      <c r="CJ64" s="312"/>
      <c r="CK64" s="312"/>
      <c r="CL64" s="312"/>
      <c r="CM64" s="312"/>
      <c r="CN64" s="312"/>
      <c r="CO64" s="312"/>
      <c r="CP64" s="312"/>
      <c r="CQ64" s="312"/>
      <c r="CR64" s="312"/>
      <c r="CS64" s="312"/>
      <c r="CT64" s="312"/>
      <c r="CU64" s="312"/>
      <c r="CV64" s="312"/>
      <c r="CW64" s="312"/>
      <c r="CX64" s="312"/>
      <c r="CY64" s="312"/>
      <c r="CZ64" s="312"/>
      <c r="DA64" s="197"/>
      <c r="DB64" s="343"/>
      <c r="DC64" s="310"/>
    </row>
    <row r="65" spans="1:107" ht="16.5" thickBot="1" x14ac:dyDescent="0.3">
      <c r="A65" s="157"/>
      <c r="B65" s="172"/>
      <c r="C65" s="159"/>
      <c r="D65" s="219" t="s">
        <v>170</v>
      </c>
      <c r="E65" s="193">
        <v>0</v>
      </c>
      <c r="F65" s="193">
        <v>0</v>
      </c>
      <c r="G65" s="193">
        <v>0</v>
      </c>
      <c r="H65" s="193">
        <v>0</v>
      </c>
      <c r="I65" s="193">
        <v>0</v>
      </c>
      <c r="J65" s="193">
        <v>0</v>
      </c>
      <c r="K65" s="193">
        <v>0</v>
      </c>
      <c r="L65" s="193">
        <v>0</v>
      </c>
      <c r="M65" s="193">
        <v>0</v>
      </c>
      <c r="N65" s="193">
        <v>0</v>
      </c>
      <c r="O65" s="193">
        <v>0</v>
      </c>
      <c r="P65" s="193">
        <v>0</v>
      </c>
      <c r="Q65" s="193">
        <v>0</v>
      </c>
      <c r="R65" s="193">
        <v>0</v>
      </c>
      <c r="S65" s="193">
        <v>0</v>
      </c>
      <c r="T65" s="193">
        <v>0</v>
      </c>
      <c r="U65" s="193">
        <v>0</v>
      </c>
      <c r="V65" s="193">
        <v>0</v>
      </c>
      <c r="W65" s="193">
        <v>0</v>
      </c>
      <c r="X65" s="193">
        <v>0</v>
      </c>
      <c r="Y65" s="193">
        <v>0</v>
      </c>
      <c r="Z65" s="193">
        <v>0</v>
      </c>
      <c r="AA65" s="193">
        <v>0</v>
      </c>
      <c r="AB65" s="193">
        <v>0</v>
      </c>
      <c r="AC65" s="193">
        <v>0</v>
      </c>
      <c r="AD65" s="193">
        <v>0</v>
      </c>
      <c r="AE65" s="193">
        <v>0</v>
      </c>
      <c r="AF65" s="193">
        <v>0</v>
      </c>
      <c r="AG65" s="193">
        <v>0</v>
      </c>
      <c r="AH65" s="193">
        <v>0</v>
      </c>
      <c r="AI65" s="193">
        <v>0</v>
      </c>
      <c r="AJ65" s="193">
        <v>0</v>
      </c>
      <c r="AK65" s="193">
        <v>0</v>
      </c>
      <c r="AL65" s="193">
        <v>0</v>
      </c>
      <c r="AM65" s="193">
        <v>0</v>
      </c>
      <c r="AN65" s="193">
        <v>0</v>
      </c>
      <c r="AO65" s="193">
        <v>0</v>
      </c>
      <c r="AP65" s="193">
        <v>0</v>
      </c>
      <c r="AQ65" s="193">
        <v>0</v>
      </c>
      <c r="AR65" s="193">
        <v>0</v>
      </c>
      <c r="AS65" s="193">
        <v>0</v>
      </c>
      <c r="AT65" s="193">
        <v>0</v>
      </c>
      <c r="AU65" s="193">
        <v>0</v>
      </c>
      <c r="AV65" s="193">
        <v>0</v>
      </c>
      <c r="AW65" s="193">
        <v>0</v>
      </c>
      <c r="AX65" s="193">
        <v>0</v>
      </c>
      <c r="AY65" s="193">
        <v>0</v>
      </c>
      <c r="AZ65" s="193">
        <v>0</v>
      </c>
      <c r="BA65" s="193">
        <v>0</v>
      </c>
      <c r="BB65" s="193">
        <v>0</v>
      </c>
      <c r="BC65" s="193">
        <v>0</v>
      </c>
      <c r="BD65" s="193">
        <v>0</v>
      </c>
      <c r="BE65" s="193">
        <v>0</v>
      </c>
      <c r="BF65" s="193">
        <v>0</v>
      </c>
      <c r="BG65" s="193">
        <v>0</v>
      </c>
      <c r="BH65" s="193">
        <v>0</v>
      </c>
      <c r="BI65" s="193">
        <v>0</v>
      </c>
      <c r="BJ65" s="193">
        <v>0</v>
      </c>
      <c r="BK65" s="193">
        <v>0</v>
      </c>
      <c r="BL65" s="193">
        <v>0</v>
      </c>
      <c r="BM65" s="193">
        <v>0</v>
      </c>
      <c r="BN65" s="193">
        <v>0</v>
      </c>
      <c r="BO65" s="193">
        <v>0</v>
      </c>
      <c r="BP65" s="193">
        <v>0</v>
      </c>
      <c r="BQ65" s="193">
        <v>0</v>
      </c>
      <c r="BR65" s="193">
        <v>0</v>
      </c>
      <c r="BS65" s="193">
        <v>0</v>
      </c>
      <c r="BT65" s="193">
        <v>0</v>
      </c>
      <c r="BU65" s="193">
        <v>0</v>
      </c>
      <c r="BV65" s="193">
        <v>0</v>
      </c>
      <c r="BW65" s="193">
        <v>0</v>
      </c>
      <c r="BX65" s="193">
        <v>0</v>
      </c>
      <c r="BY65" s="193">
        <v>0</v>
      </c>
      <c r="BZ65" s="193">
        <v>0</v>
      </c>
      <c r="CA65" s="193">
        <v>0</v>
      </c>
      <c r="CB65" s="193">
        <v>0</v>
      </c>
      <c r="CC65" s="193">
        <v>0</v>
      </c>
      <c r="CD65" s="193">
        <v>0</v>
      </c>
      <c r="CE65" s="193">
        <v>0</v>
      </c>
      <c r="CF65" s="193">
        <v>0</v>
      </c>
      <c r="CG65" s="193">
        <v>0</v>
      </c>
      <c r="CH65" s="193">
        <v>0</v>
      </c>
      <c r="CI65" s="193">
        <v>0</v>
      </c>
      <c r="CJ65" s="193">
        <v>0</v>
      </c>
      <c r="CK65" s="193">
        <v>0</v>
      </c>
      <c r="CL65" s="193">
        <v>0</v>
      </c>
      <c r="CM65" s="193">
        <v>0</v>
      </c>
      <c r="CN65" s="193">
        <v>0</v>
      </c>
      <c r="CO65" s="193">
        <v>0</v>
      </c>
      <c r="CP65" s="193">
        <v>0</v>
      </c>
      <c r="CQ65" s="193">
        <v>0</v>
      </c>
      <c r="CR65" s="193">
        <v>0</v>
      </c>
      <c r="CS65" s="193">
        <v>0</v>
      </c>
      <c r="CT65" s="193">
        <v>0</v>
      </c>
      <c r="CU65" s="193">
        <v>0</v>
      </c>
      <c r="CV65" s="193">
        <v>0</v>
      </c>
      <c r="CW65" s="193">
        <v>0</v>
      </c>
      <c r="CX65" s="193">
        <v>0</v>
      </c>
      <c r="CY65" s="193">
        <v>0</v>
      </c>
      <c r="CZ65" s="193">
        <v>0</v>
      </c>
      <c r="DA65" s="197"/>
      <c r="DB65" s="343"/>
      <c r="DC65" s="310"/>
    </row>
    <row r="66" spans="1:107" x14ac:dyDescent="0.25">
      <c r="A66" s="157"/>
      <c r="B66" s="172"/>
      <c r="C66" s="212"/>
      <c r="D66" s="218"/>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197"/>
      <c r="DB66" s="343"/>
      <c r="DC66" s="310"/>
    </row>
    <row r="67" spans="1:107" ht="16.5" thickBot="1" x14ac:dyDescent="0.3">
      <c r="A67" s="157"/>
      <c r="B67" s="172"/>
      <c r="C67" s="159"/>
      <c r="D67" s="216" t="s">
        <v>291</v>
      </c>
      <c r="E67" s="322">
        <f t="shared" ref="E67:AR67" si="202">E57+E62+E65</f>
        <v>0</v>
      </c>
      <c r="F67" s="322">
        <f t="shared" si="202"/>
        <v>0</v>
      </c>
      <c r="G67" s="322">
        <f t="shared" si="202"/>
        <v>0</v>
      </c>
      <c r="H67" s="322">
        <f t="shared" si="202"/>
        <v>0</v>
      </c>
      <c r="I67" s="322">
        <f t="shared" si="202"/>
        <v>0</v>
      </c>
      <c r="J67" s="322">
        <f t="shared" si="202"/>
        <v>0</v>
      </c>
      <c r="K67" s="322">
        <f t="shared" si="202"/>
        <v>0</v>
      </c>
      <c r="L67" s="322">
        <f t="shared" si="202"/>
        <v>0</v>
      </c>
      <c r="M67" s="322">
        <f t="shared" si="202"/>
        <v>0</v>
      </c>
      <c r="N67" s="322">
        <f t="shared" si="202"/>
        <v>0</v>
      </c>
      <c r="O67" s="322">
        <f t="shared" si="202"/>
        <v>0</v>
      </c>
      <c r="P67" s="322">
        <f t="shared" si="202"/>
        <v>0</v>
      </c>
      <c r="Q67" s="322">
        <f t="shared" si="202"/>
        <v>0</v>
      </c>
      <c r="R67" s="322">
        <f t="shared" si="202"/>
        <v>0</v>
      </c>
      <c r="S67" s="322">
        <f t="shared" si="202"/>
        <v>0</v>
      </c>
      <c r="T67" s="322">
        <f t="shared" si="202"/>
        <v>0</v>
      </c>
      <c r="U67" s="322">
        <f t="shared" si="202"/>
        <v>0</v>
      </c>
      <c r="V67" s="322">
        <f t="shared" si="202"/>
        <v>0</v>
      </c>
      <c r="W67" s="322">
        <f t="shared" si="202"/>
        <v>0</v>
      </c>
      <c r="X67" s="322">
        <f t="shared" si="202"/>
        <v>0</v>
      </c>
      <c r="Y67" s="322">
        <f t="shared" si="202"/>
        <v>0</v>
      </c>
      <c r="Z67" s="322">
        <f t="shared" si="202"/>
        <v>0</v>
      </c>
      <c r="AA67" s="322">
        <f t="shared" si="202"/>
        <v>0</v>
      </c>
      <c r="AB67" s="322">
        <f t="shared" si="202"/>
        <v>0</v>
      </c>
      <c r="AC67" s="322">
        <f t="shared" si="202"/>
        <v>0</v>
      </c>
      <c r="AD67" s="322">
        <f t="shared" si="202"/>
        <v>0</v>
      </c>
      <c r="AE67" s="322">
        <f t="shared" si="202"/>
        <v>0</v>
      </c>
      <c r="AF67" s="322">
        <f t="shared" si="202"/>
        <v>0</v>
      </c>
      <c r="AG67" s="322">
        <f t="shared" si="202"/>
        <v>0</v>
      </c>
      <c r="AH67" s="322">
        <f t="shared" si="202"/>
        <v>0</v>
      </c>
      <c r="AI67" s="322">
        <f t="shared" si="202"/>
        <v>0</v>
      </c>
      <c r="AJ67" s="322">
        <f t="shared" si="202"/>
        <v>0</v>
      </c>
      <c r="AK67" s="322">
        <f t="shared" si="202"/>
        <v>0</v>
      </c>
      <c r="AL67" s="322">
        <f t="shared" si="202"/>
        <v>0</v>
      </c>
      <c r="AM67" s="322">
        <f t="shared" si="202"/>
        <v>0</v>
      </c>
      <c r="AN67" s="322">
        <f t="shared" si="202"/>
        <v>0</v>
      </c>
      <c r="AO67" s="322">
        <f t="shared" si="202"/>
        <v>0</v>
      </c>
      <c r="AP67" s="322">
        <f t="shared" si="202"/>
        <v>0</v>
      </c>
      <c r="AQ67" s="322">
        <f t="shared" si="202"/>
        <v>0</v>
      </c>
      <c r="AR67" s="322">
        <f t="shared" si="202"/>
        <v>0</v>
      </c>
      <c r="AS67" s="322">
        <f t="shared" ref="AS67:CZ67" si="203">AS57+AS62+AS65</f>
        <v>0</v>
      </c>
      <c r="AT67" s="322">
        <f t="shared" si="203"/>
        <v>0</v>
      </c>
      <c r="AU67" s="322">
        <f t="shared" si="203"/>
        <v>0</v>
      </c>
      <c r="AV67" s="322">
        <f t="shared" si="203"/>
        <v>0</v>
      </c>
      <c r="AW67" s="322">
        <f t="shared" si="203"/>
        <v>0</v>
      </c>
      <c r="AX67" s="322">
        <f t="shared" si="203"/>
        <v>0</v>
      </c>
      <c r="AY67" s="322">
        <f t="shared" si="203"/>
        <v>0</v>
      </c>
      <c r="AZ67" s="322">
        <f t="shared" si="203"/>
        <v>0</v>
      </c>
      <c r="BA67" s="322">
        <f t="shared" si="203"/>
        <v>0</v>
      </c>
      <c r="BB67" s="322">
        <f t="shared" si="203"/>
        <v>0</v>
      </c>
      <c r="BC67" s="322">
        <f t="shared" si="203"/>
        <v>0</v>
      </c>
      <c r="BD67" s="322">
        <f t="shared" si="203"/>
        <v>0</v>
      </c>
      <c r="BE67" s="322">
        <f t="shared" si="203"/>
        <v>0</v>
      </c>
      <c r="BF67" s="322">
        <f t="shared" si="203"/>
        <v>0</v>
      </c>
      <c r="BG67" s="322">
        <f t="shared" si="203"/>
        <v>0</v>
      </c>
      <c r="BH67" s="322">
        <f t="shared" si="203"/>
        <v>0</v>
      </c>
      <c r="BI67" s="322">
        <f t="shared" si="203"/>
        <v>0</v>
      </c>
      <c r="BJ67" s="322">
        <f t="shared" si="203"/>
        <v>0</v>
      </c>
      <c r="BK67" s="322">
        <f t="shared" si="203"/>
        <v>0</v>
      </c>
      <c r="BL67" s="322">
        <f t="shared" si="203"/>
        <v>0</v>
      </c>
      <c r="BM67" s="322">
        <f t="shared" si="203"/>
        <v>0</v>
      </c>
      <c r="BN67" s="322">
        <f t="shared" si="203"/>
        <v>0</v>
      </c>
      <c r="BO67" s="322">
        <f t="shared" si="203"/>
        <v>0</v>
      </c>
      <c r="BP67" s="322">
        <f t="shared" si="203"/>
        <v>0</v>
      </c>
      <c r="BQ67" s="322">
        <f t="shared" si="203"/>
        <v>0</v>
      </c>
      <c r="BR67" s="322">
        <f t="shared" si="203"/>
        <v>0</v>
      </c>
      <c r="BS67" s="322">
        <f t="shared" si="203"/>
        <v>0</v>
      </c>
      <c r="BT67" s="322">
        <f t="shared" si="203"/>
        <v>0</v>
      </c>
      <c r="BU67" s="322">
        <f t="shared" si="203"/>
        <v>0</v>
      </c>
      <c r="BV67" s="322">
        <f t="shared" si="203"/>
        <v>0</v>
      </c>
      <c r="BW67" s="322">
        <f t="shared" si="203"/>
        <v>0</v>
      </c>
      <c r="BX67" s="322">
        <f t="shared" si="203"/>
        <v>0</v>
      </c>
      <c r="BY67" s="322">
        <f t="shared" si="203"/>
        <v>0</v>
      </c>
      <c r="BZ67" s="322">
        <f t="shared" si="203"/>
        <v>0</v>
      </c>
      <c r="CA67" s="322">
        <f t="shared" si="203"/>
        <v>0</v>
      </c>
      <c r="CB67" s="322">
        <f t="shared" si="203"/>
        <v>0</v>
      </c>
      <c r="CC67" s="322">
        <f t="shared" si="203"/>
        <v>0</v>
      </c>
      <c r="CD67" s="322">
        <f t="shared" si="203"/>
        <v>0</v>
      </c>
      <c r="CE67" s="322">
        <f t="shared" si="203"/>
        <v>0</v>
      </c>
      <c r="CF67" s="322">
        <f t="shared" si="203"/>
        <v>0</v>
      </c>
      <c r="CG67" s="322">
        <f t="shared" si="203"/>
        <v>0</v>
      </c>
      <c r="CH67" s="322">
        <f t="shared" si="203"/>
        <v>0</v>
      </c>
      <c r="CI67" s="322">
        <f t="shared" si="203"/>
        <v>0</v>
      </c>
      <c r="CJ67" s="322">
        <f t="shared" si="203"/>
        <v>0</v>
      </c>
      <c r="CK67" s="322">
        <f t="shared" si="203"/>
        <v>0</v>
      </c>
      <c r="CL67" s="322">
        <f t="shared" si="203"/>
        <v>0</v>
      </c>
      <c r="CM67" s="322">
        <f t="shared" si="203"/>
        <v>0</v>
      </c>
      <c r="CN67" s="322">
        <f t="shared" si="203"/>
        <v>0</v>
      </c>
      <c r="CO67" s="322">
        <f t="shared" si="203"/>
        <v>0</v>
      </c>
      <c r="CP67" s="322">
        <f t="shared" si="203"/>
        <v>0</v>
      </c>
      <c r="CQ67" s="322">
        <f t="shared" si="203"/>
        <v>0</v>
      </c>
      <c r="CR67" s="322">
        <f t="shared" si="203"/>
        <v>0</v>
      </c>
      <c r="CS67" s="322">
        <f t="shared" si="203"/>
        <v>0</v>
      </c>
      <c r="CT67" s="322">
        <f t="shared" si="203"/>
        <v>0</v>
      </c>
      <c r="CU67" s="322">
        <f t="shared" si="203"/>
        <v>0</v>
      </c>
      <c r="CV67" s="322">
        <f t="shared" si="203"/>
        <v>0</v>
      </c>
      <c r="CW67" s="322">
        <f t="shared" si="203"/>
        <v>0</v>
      </c>
      <c r="CX67" s="322">
        <f t="shared" si="203"/>
        <v>0</v>
      </c>
      <c r="CY67" s="322">
        <f t="shared" si="203"/>
        <v>0</v>
      </c>
      <c r="CZ67" s="322">
        <f t="shared" si="203"/>
        <v>0</v>
      </c>
      <c r="DA67" s="197"/>
      <c r="DB67" s="343"/>
      <c r="DC67" s="310"/>
    </row>
    <row r="68" spans="1:107" ht="16.5" thickBot="1" x14ac:dyDescent="0.3">
      <c r="A68" s="157"/>
      <c r="B68" s="172"/>
      <c r="C68" s="198"/>
      <c r="D68" s="168"/>
      <c r="E68" s="202"/>
      <c r="F68" s="202"/>
      <c r="G68" s="202"/>
      <c r="H68" s="202"/>
      <c r="I68" s="202"/>
      <c r="J68" s="202"/>
      <c r="K68" s="202"/>
      <c r="L68" s="202"/>
      <c r="M68" s="202"/>
      <c r="N68" s="202"/>
      <c r="O68" s="202"/>
      <c r="P68" s="202"/>
      <c r="Q68" s="202"/>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18"/>
      <c r="BS68" s="318"/>
      <c r="BT68" s="318"/>
      <c r="BU68" s="318"/>
      <c r="BV68" s="318"/>
      <c r="BW68" s="318"/>
      <c r="BX68" s="318"/>
      <c r="BY68" s="318"/>
      <c r="BZ68" s="318"/>
      <c r="CA68" s="318"/>
      <c r="CB68" s="318"/>
      <c r="CC68" s="318"/>
      <c r="CD68" s="318"/>
      <c r="CE68" s="318"/>
      <c r="CF68" s="318"/>
      <c r="CG68" s="318"/>
      <c r="CH68" s="318"/>
      <c r="CI68" s="318"/>
      <c r="CJ68" s="318"/>
      <c r="CK68" s="318"/>
      <c r="CL68" s="318"/>
      <c r="CM68" s="318"/>
      <c r="CN68" s="318"/>
      <c r="CO68" s="318"/>
      <c r="CP68" s="318"/>
      <c r="CQ68" s="318"/>
      <c r="CR68" s="318"/>
      <c r="CS68" s="318"/>
      <c r="CT68" s="318"/>
      <c r="CU68" s="318"/>
      <c r="CV68" s="318"/>
      <c r="CW68" s="318"/>
      <c r="CX68" s="318"/>
      <c r="CY68" s="318"/>
      <c r="CZ68" s="318"/>
      <c r="DA68" s="201"/>
      <c r="DB68" s="343"/>
      <c r="DC68" s="310"/>
    </row>
    <row r="69" spans="1:107" x14ac:dyDescent="0.25">
      <c r="A69" s="157"/>
      <c r="B69" s="175"/>
      <c r="C69" s="159"/>
      <c r="D69" s="292"/>
      <c r="E69" s="293"/>
      <c r="F69" s="293"/>
      <c r="G69" s="293"/>
      <c r="H69" s="293"/>
      <c r="I69" s="293"/>
      <c r="J69" s="293"/>
      <c r="K69" s="293"/>
      <c r="L69" s="293"/>
      <c r="M69" s="293"/>
      <c r="N69" s="293"/>
      <c r="O69" s="293"/>
      <c r="P69" s="293"/>
      <c r="Q69" s="293"/>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33"/>
      <c r="DB69" s="343"/>
      <c r="DC69" s="310"/>
    </row>
    <row r="70" spans="1:107" ht="16.5" thickBot="1" x14ac:dyDescent="0.3">
      <c r="A70" s="157"/>
      <c r="B70" s="175"/>
      <c r="C70" s="294"/>
      <c r="D70" s="295"/>
      <c r="E70" s="296"/>
      <c r="F70" s="296"/>
      <c r="G70" s="296"/>
      <c r="H70" s="296"/>
      <c r="I70" s="296"/>
      <c r="J70" s="296"/>
      <c r="K70" s="296"/>
      <c r="L70" s="296"/>
      <c r="M70" s="296"/>
      <c r="N70" s="296"/>
      <c r="O70" s="296"/>
      <c r="P70" s="296"/>
      <c r="Q70" s="296"/>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7"/>
      <c r="BV70" s="327"/>
      <c r="BW70" s="327"/>
      <c r="BX70" s="327"/>
      <c r="BY70" s="327"/>
      <c r="BZ70" s="327"/>
      <c r="CA70" s="327"/>
      <c r="CB70" s="327"/>
      <c r="CC70" s="327"/>
      <c r="CD70" s="327"/>
      <c r="CE70" s="327"/>
      <c r="CF70" s="327"/>
      <c r="CG70" s="327"/>
      <c r="CH70" s="327"/>
      <c r="CI70" s="327"/>
      <c r="CJ70" s="327"/>
      <c r="CK70" s="327"/>
      <c r="CL70" s="327"/>
      <c r="CM70" s="327"/>
      <c r="CN70" s="327"/>
      <c r="CO70" s="327"/>
      <c r="CP70" s="327"/>
      <c r="CQ70" s="327"/>
      <c r="CR70" s="327"/>
      <c r="CS70" s="327"/>
      <c r="CT70" s="327"/>
      <c r="CU70" s="327"/>
      <c r="CV70" s="327"/>
      <c r="CW70" s="327"/>
      <c r="CX70" s="327"/>
      <c r="CY70" s="327"/>
      <c r="CZ70" s="327"/>
      <c r="DA70" s="294"/>
      <c r="DB70" s="343"/>
      <c r="DC70" s="310"/>
    </row>
    <row r="71" spans="1:107" x14ac:dyDescent="0.25">
      <c r="A71" s="157"/>
      <c r="B71" s="175"/>
      <c r="C71" s="167"/>
      <c r="D71" s="203"/>
      <c r="E71" s="204"/>
      <c r="F71" s="204"/>
      <c r="G71" s="204"/>
      <c r="H71" s="204"/>
      <c r="I71" s="204"/>
      <c r="J71" s="204"/>
      <c r="K71" s="204"/>
      <c r="L71" s="204"/>
      <c r="M71" s="204"/>
      <c r="N71" s="204"/>
      <c r="O71" s="204"/>
      <c r="P71" s="204"/>
      <c r="Q71" s="204"/>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1"/>
      <c r="BX71" s="301"/>
      <c r="BY71" s="301"/>
      <c r="BZ71" s="301"/>
      <c r="CA71" s="301"/>
      <c r="CB71" s="301"/>
      <c r="CC71" s="301"/>
      <c r="CD71" s="301"/>
      <c r="CE71" s="301"/>
      <c r="CF71" s="301"/>
      <c r="CG71" s="301"/>
      <c r="CH71" s="301"/>
      <c r="CI71" s="301"/>
      <c r="CJ71" s="301"/>
      <c r="CK71" s="301"/>
      <c r="CL71" s="301"/>
      <c r="CM71" s="301"/>
      <c r="CN71" s="301"/>
      <c r="CO71" s="301"/>
      <c r="CP71" s="301"/>
      <c r="CQ71" s="301"/>
      <c r="CR71" s="301"/>
      <c r="CS71" s="301"/>
      <c r="CT71" s="301"/>
      <c r="CU71" s="301"/>
      <c r="CV71" s="301"/>
      <c r="CW71" s="301"/>
      <c r="CX71" s="301"/>
      <c r="CY71" s="301"/>
      <c r="CZ71" s="301"/>
      <c r="DA71" s="336"/>
      <c r="DB71" s="343"/>
      <c r="DC71" s="310"/>
    </row>
    <row r="72" spans="1:107" x14ac:dyDescent="0.25">
      <c r="A72" s="157"/>
      <c r="B72" s="172"/>
      <c r="C72" s="159"/>
      <c r="D72" s="205"/>
      <c r="E72" s="159"/>
      <c r="F72" s="159"/>
      <c r="G72" s="159"/>
      <c r="H72" s="159"/>
      <c r="I72" s="159"/>
      <c r="J72" s="159"/>
      <c r="K72" s="159"/>
      <c r="L72" s="159"/>
      <c r="M72" s="159"/>
      <c r="N72" s="159"/>
      <c r="O72" s="159"/>
      <c r="P72" s="159"/>
      <c r="Q72" s="159"/>
      <c r="R72" s="311"/>
      <c r="S72" s="311"/>
      <c r="T72" s="311"/>
      <c r="U72" s="311"/>
      <c r="V72" s="311"/>
      <c r="W72" s="311"/>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3"/>
      <c r="BP72" s="333"/>
      <c r="BQ72" s="333"/>
      <c r="BR72" s="333"/>
      <c r="BS72" s="333"/>
      <c r="BT72" s="333"/>
      <c r="BU72" s="333"/>
      <c r="BV72" s="333"/>
      <c r="BW72" s="333"/>
      <c r="BX72" s="333"/>
      <c r="BY72" s="333"/>
      <c r="BZ72" s="333"/>
      <c r="CA72" s="333"/>
      <c r="CB72" s="333"/>
      <c r="CC72" s="333"/>
      <c r="CD72" s="333"/>
      <c r="CE72" s="333"/>
      <c r="CF72" s="333"/>
      <c r="CG72" s="333"/>
      <c r="CH72" s="333"/>
      <c r="CI72" s="333"/>
      <c r="CJ72" s="333"/>
      <c r="CK72" s="333"/>
      <c r="CL72" s="333"/>
      <c r="CM72" s="333"/>
      <c r="CN72" s="333"/>
      <c r="CO72" s="333"/>
      <c r="CP72" s="333"/>
      <c r="CQ72" s="333"/>
      <c r="CR72" s="333"/>
      <c r="CS72" s="333"/>
      <c r="CT72" s="333"/>
      <c r="CU72" s="333"/>
      <c r="CV72" s="333"/>
      <c r="CW72" s="333"/>
      <c r="CX72" s="333"/>
      <c r="CY72" s="333"/>
      <c r="CZ72" s="333"/>
      <c r="DA72" s="197"/>
      <c r="DB72" s="343"/>
      <c r="DC72" s="310"/>
    </row>
    <row r="73" spans="1:107" ht="16.5" thickBot="1" x14ac:dyDescent="0.3">
      <c r="A73" s="157"/>
      <c r="B73" s="172"/>
      <c r="C73" s="190"/>
      <c r="D73" s="325" t="s">
        <v>215</v>
      </c>
      <c r="E73" s="210">
        <f>FirstYear</f>
        <v>0</v>
      </c>
      <c r="F73" s="208">
        <f t="shared" ref="F73:N73" si="204">E73+1</f>
        <v>1</v>
      </c>
      <c r="G73" s="208">
        <f t="shared" si="204"/>
        <v>2</v>
      </c>
      <c r="H73" s="208">
        <f t="shared" si="204"/>
        <v>3</v>
      </c>
      <c r="I73" s="208">
        <f>H73+1</f>
        <v>4</v>
      </c>
      <c r="J73" s="208">
        <f t="shared" si="204"/>
        <v>5</v>
      </c>
      <c r="K73" s="208">
        <f t="shared" si="204"/>
        <v>6</v>
      </c>
      <c r="L73" s="208">
        <f t="shared" si="204"/>
        <v>7</v>
      </c>
      <c r="M73" s="319">
        <f t="shared" si="204"/>
        <v>8</v>
      </c>
      <c r="N73" s="319">
        <f t="shared" si="204"/>
        <v>9</v>
      </c>
      <c r="O73" s="319">
        <f t="shared" ref="O73" si="205">N73+1</f>
        <v>10</v>
      </c>
      <c r="P73" s="319">
        <f>O73+1</f>
        <v>11</v>
      </c>
      <c r="Q73" s="319">
        <f t="shared" ref="Q73" si="206">P73+1</f>
        <v>12</v>
      </c>
      <c r="R73" s="319">
        <f t="shared" ref="R73" si="207">Q73+1</f>
        <v>13</v>
      </c>
      <c r="S73" s="319">
        <f t="shared" ref="S73" si="208">R73+1</f>
        <v>14</v>
      </c>
      <c r="T73" s="319">
        <f t="shared" ref="T73" si="209">S73+1</f>
        <v>15</v>
      </c>
      <c r="U73" s="319">
        <f t="shared" ref="U73" si="210">T73+1</f>
        <v>16</v>
      </c>
      <c r="V73" s="319">
        <f t="shared" ref="V73" si="211">U73+1</f>
        <v>17</v>
      </c>
      <c r="W73" s="319">
        <f t="shared" ref="W73" si="212">V73+1</f>
        <v>18</v>
      </c>
      <c r="X73" s="319">
        <f t="shared" ref="X73" si="213">W73+1</f>
        <v>19</v>
      </c>
      <c r="Y73" s="319">
        <f t="shared" ref="Y73" si="214">X73+1</f>
        <v>20</v>
      </c>
      <c r="Z73" s="319">
        <f t="shared" ref="Z73" si="215">Y73+1</f>
        <v>21</v>
      </c>
      <c r="AA73" s="319">
        <f t="shared" ref="AA73" si="216">Z73+1</f>
        <v>22</v>
      </c>
      <c r="AB73" s="319">
        <f t="shared" ref="AB73" si="217">AA73+1</f>
        <v>23</v>
      </c>
      <c r="AC73" s="319">
        <f t="shared" ref="AC73" si="218">AB73+1</f>
        <v>24</v>
      </c>
      <c r="AD73" s="319">
        <f t="shared" ref="AD73" si="219">AC73+1</f>
        <v>25</v>
      </c>
      <c r="AE73" s="319">
        <f t="shared" ref="AE73" si="220">AD73+1</f>
        <v>26</v>
      </c>
      <c r="AF73" s="319">
        <f t="shared" ref="AF73" si="221">AE73+1</f>
        <v>27</v>
      </c>
      <c r="AG73" s="319">
        <f t="shared" ref="AG73" si="222">AF73+1</f>
        <v>28</v>
      </c>
      <c r="AH73" s="319">
        <f t="shared" ref="AH73" si="223">AG73+1</f>
        <v>29</v>
      </c>
      <c r="AI73" s="319">
        <f t="shared" ref="AI73" si="224">AH73+1</f>
        <v>30</v>
      </c>
      <c r="AJ73" s="319">
        <f t="shared" ref="AJ73" si="225">AI73+1</f>
        <v>31</v>
      </c>
      <c r="AK73" s="319">
        <f t="shared" ref="AK73" si="226">AJ73+1</f>
        <v>32</v>
      </c>
      <c r="AL73" s="319">
        <f t="shared" ref="AL73" si="227">AK73+1</f>
        <v>33</v>
      </c>
      <c r="AM73" s="319">
        <f t="shared" ref="AM73" si="228">AL73+1</f>
        <v>34</v>
      </c>
      <c r="AN73" s="319">
        <f t="shared" ref="AN73" si="229">AM73+1</f>
        <v>35</v>
      </c>
      <c r="AO73" s="319">
        <f t="shared" ref="AO73" si="230">AN73+1</f>
        <v>36</v>
      </c>
      <c r="AP73" s="319">
        <f t="shared" ref="AP73" si="231">AO73+1</f>
        <v>37</v>
      </c>
      <c r="AQ73" s="319">
        <f t="shared" ref="AQ73" si="232">AP73+1</f>
        <v>38</v>
      </c>
      <c r="AR73" s="319">
        <f t="shared" ref="AR73" si="233">AQ73+1</f>
        <v>39</v>
      </c>
      <c r="AS73" s="319">
        <f t="shared" ref="AS73" si="234">AR73+1</f>
        <v>40</v>
      </c>
      <c r="AT73" s="319">
        <f t="shared" ref="AT73" si="235">AS73+1</f>
        <v>41</v>
      </c>
      <c r="AU73" s="319">
        <f t="shared" ref="AU73" si="236">AT73+1</f>
        <v>42</v>
      </c>
      <c r="AV73" s="319">
        <f t="shared" ref="AV73" si="237">AU73+1</f>
        <v>43</v>
      </c>
      <c r="AW73" s="319">
        <f t="shared" ref="AW73" si="238">AV73+1</f>
        <v>44</v>
      </c>
      <c r="AX73" s="319">
        <f t="shared" ref="AX73" si="239">AW73+1</f>
        <v>45</v>
      </c>
      <c r="AY73" s="319">
        <f t="shared" ref="AY73" si="240">AX73+1</f>
        <v>46</v>
      </c>
      <c r="AZ73" s="319">
        <f t="shared" ref="AZ73" si="241">AY73+1</f>
        <v>47</v>
      </c>
      <c r="BA73" s="319">
        <f t="shared" ref="BA73" si="242">AZ73+1</f>
        <v>48</v>
      </c>
      <c r="BB73" s="319">
        <f t="shared" ref="BB73" si="243">BA73+1</f>
        <v>49</v>
      </c>
      <c r="BC73" s="319">
        <f t="shared" ref="BC73" si="244">BB73+1</f>
        <v>50</v>
      </c>
      <c r="BD73" s="319">
        <f t="shared" ref="BD73" si="245">BC73+1</f>
        <v>51</v>
      </c>
      <c r="BE73" s="319">
        <f t="shared" ref="BE73" si="246">BD73+1</f>
        <v>52</v>
      </c>
      <c r="BF73" s="319">
        <f t="shared" ref="BF73" si="247">BE73+1</f>
        <v>53</v>
      </c>
      <c r="BG73" s="319">
        <f t="shared" ref="BG73" si="248">BF73+1</f>
        <v>54</v>
      </c>
      <c r="BH73" s="319">
        <f t="shared" ref="BH73" si="249">BG73+1</f>
        <v>55</v>
      </c>
      <c r="BI73" s="319">
        <f t="shared" ref="BI73" si="250">BH73+1</f>
        <v>56</v>
      </c>
      <c r="BJ73" s="319">
        <f t="shared" ref="BJ73" si="251">BI73+1</f>
        <v>57</v>
      </c>
      <c r="BK73" s="319">
        <f t="shared" ref="BK73" si="252">BJ73+1</f>
        <v>58</v>
      </c>
      <c r="BL73" s="319">
        <f t="shared" ref="BL73" si="253">BK73+1</f>
        <v>59</v>
      </c>
      <c r="BM73" s="319">
        <f t="shared" ref="BM73" si="254">BL73+1</f>
        <v>60</v>
      </c>
      <c r="BN73" s="319">
        <f t="shared" ref="BN73" si="255">BM73+1</f>
        <v>61</v>
      </c>
      <c r="BO73" s="319">
        <f t="shared" ref="BO73" si="256">BN73+1</f>
        <v>62</v>
      </c>
      <c r="BP73" s="319">
        <f t="shared" ref="BP73" si="257">BO73+1</f>
        <v>63</v>
      </c>
      <c r="BQ73" s="319">
        <f t="shared" ref="BQ73" si="258">BP73+1</f>
        <v>64</v>
      </c>
      <c r="BR73" s="319">
        <f t="shared" ref="BR73" si="259">BQ73+1</f>
        <v>65</v>
      </c>
      <c r="BS73" s="319">
        <f t="shared" ref="BS73" si="260">BR73+1</f>
        <v>66</v>
      </c>
      <c r="BT73" s="319">
        <f t="shared" ref="BT73" si="261">BS73+1</f>
        <v>67</v>
      </c>
      <c r="BU73" s="319">
        <f t="shared" ref="BU73" si="262">BT73+1</f>
        <v>68</v>
      </c>
      <c r="BV73" s="319">
        <f t="shared" ref="BV73" si="263">BU73+1</f>
        <v>69</v>
      </c>
      <c r="BW73" s="319">
        <f t="shared" ref="BW73" si="264">BV73+1</f>
        <v>70</v>
      </c>
      <c r="BX73" s="319">
        <f t="shared" ref="BX73" si="265">BW73+1</f>
        <v>71</v>
      </c>
      <c r="BY73" s="319">
        <f t="shared" ref="BY73" si="266">BX73+1</f>
        <v>72</v>
      </c>
      <c r="BZ73" s="319">
        <f t="shared" ref="BZ73" si="267">BY73+1</f>
        <v>73</v>
      </c>
      <c r="CA73" s="319">
        <f t="shared" ref="CA73" si="268">BZ73+1</f>
        <v>74</v>
      </c>
      <c r="CB73" s="319">
        <f t="shared" ref="CB73" si="269">CA73+1</f>
        <v>75</v>
      </c>
      <c r="CC73" s="319">
        <f t="shared" ref="CC73" si="270">CB73+1</f>
        <v>76</v>
      </c>
      <c r="CD73" s="319">
        <f t="shared" ref="CD73" si="271">CC73+1</f>
        <v>77</v>
      </c>
      <c r="CE73" s="319">
        <f t="shared" ref="CE73" si="272">CD73+1</f>
        <v>78</v>
      </c>
      <c r="CF73" s="319">
        <f t="shared" ref="CF73" si="273">CE73+1</f>
        <v>79</v>
      </c>
      <c r="CG73" s="319">
        <f t="shared" ref="CG73" si="274">CF73+1</f>
        <v>80</v>
      </c>
      <c r="CH73" s="319">
        <f t="shared" ref="CH73" si="275">CG73+1</f>
        <v>81</v>
      </c>
      <c r="CI73" s="319">
        <f t="shared" ref="CI73" si="276">CH73+1</f>
        <v>82</v>
      </c>
      <c r="CJ73" s="319">
        <f t="shared" ref="CJ73" si="277">CI73+1</f>
        <v>83</v>
      </c>
      <c r="CK73" s="319">
        <f t="shared" ref="CK73" si="278">CJ73+1</f>
        <v>84</v>
      </c>
      <c r="CL73" s="319">
        <f t="shared" ref="CL73" si="279">CK73+1</f>
        <v>85</v>
      </c>
      <c r="CM73" s="319">
        <f t="shared" ref="CM73" si="280">CL73+1</f>
        <v>86</v>
      </c>
      <c r="CN73" s="319">
        <f t="shared" ref="CN73" si="281">CM73+1</f>
        <v>87</v>
      </c>
      <c r="CO73" s="319">
        <f t="shared" ref="CO73" si="282">CN73+1</f>
        <v>88</v>
      </c>
      <c r="CP73" s="319">
        <f t="shared" ref="CP73" si="283">CO73+1</f>
        <v>89</v>
      </c>
      <c r="CQ73" s="319">
        <f t="shared" ref="CQ73" si="284">CP73+1</f>
        <v>90</v>
      </c>
      <c r="CR73" s="319">
        <f t="shared" ref="CR73" si="285">CQ73+1</f>
        <v>91</v>
      </c>
      <c r="CS73" s="319">
        <f t="shared" ref="CS73" si="286">CR73+1</f>
        <v>92</v>
      </c>
      <c r="CT73" s="319">
        <f t="shared" ref="CT73" si="287">CS73+1</f>
        <v>93</v>
      </c>
      <c r="CU73" s="319">
        <f t="shared" ref="CU73" si="288">CT73+1</f>
        <v>94</v>
      </c>
      <c r="CV73" s="319">
        <f t="shared" ref="CV73" si="289">CU73+1</f>
        <v>95</v>
      </c>
      <c r="CW73" s="319">
        <f t="shared" ref="CW73" si="290">CV73+1</f>
        <v>96</v>
      </c>
      <c r="CX73" s="319">
        <f t="shared" ref="CX73" si="291">CW73+1</f>
        <v>97</v>
      </c>
      <c r="CY73" s="319">
        <f t="shared" ref="CY73" si="292">CX73+1</f>
        <v>98</v>
      </c>
      <c r="CZ73" s="319">
        <f t="shared" ref="CZ73" si="293">CY73+1</f>
        <v>99</v>
      </c>
      <c r="DA73" s="197"/>
      <c r="DB73" s="343"/>
      <c r="DC73" s="310"/>
    </row>
    <row r="74" spans="1:107" ht="16.5" thickBot="1" x14ac:dyDescent="0.3">
      <c r="A74" s="157"/>
      <c r="B74" s="172"/>
      <c r="C74" s="159"/>
      <c r="D74" s="191" t="s">
        <v>135</v>
      </c>
      <c r="E74" s="193">
        <v>0</v>
      </c>
      <c r="F74" s="193">
        <v>0</v>
      </c>
      <c r="G74" s="193">
        <v>0</v>
      </c>
      <c r="H74" s="193">
        <v>0</v>
      </c>
      <c r="I74" s="193">
        <v>0</v>
      </c>
      <c r="J74" s="193">
        <v>0</v>
      </c>
      <c r="K74" s="193">
        <v>0</v>
      </c>
      <c r="L74" s="193">
        <v>0</v>
      </c>
      <c r="M74" s="193">
        <v>0</v>
      </c>
      <c r="N74" s="193">
        <v>0</v>
      </c>
      <c r="O74" s="193">
        <v>0</v>
      </c>
      <c r="P74" s="193">
        <v>0</v>
      </c>
      <c r="Q74" s="193">
        <v>0</v>
      </c>
      <c r="R74" s="193">
        <v>0</v>
      </c>
      <c r="S74" s="193">
        <v>0</v>
      </c>
      <c r="T74" s="193">
        <v>0</v>
      </c>
      <c r="U74" s="193">
        <v>0</v>
      </c>
      <c r="V74" s="193">
        <v>0</v>
      </c>
      <c r="W74" s="193">
        <v>0</v>
      </c>
      <c r="X74" s="193">
        <v>0</v>
      </c>
      <c r="Y74" s="193">
        <v>0</v>
      </c>
      <c r="Z74" s="193">
        <v>0</v>
      </c>
      <c r="AA74" s="193">
        <v>0</v>
      </c>
      <c r="AB74" s="193">
        <v>0</v>
      </c>
      <c r="AC74" s="193">
        <v>0</v>
      </c>
      <c r="AD74" s="193">
        <v>0</v>
      </c>
      <c r="AE74" s="193">
        <v>0</v>
      </c>
      <c r="AF74" s="193">
        <v>0</v>
      </c>
      <c r="AG74" s="193">
        <v>0</v>
      </c>
      <c r="AH74" s="193">
        <v>0</v>
      </c>
      <c r="AI74" s="193">
        <v>0</v>
      </c>
      <c r="AJ74" s="193">
        <v>0</v>
      </c>
      <c r="AK74" s="193">
        <v>0</v>
      </c>
      <c r="AL74" s="193">
        <v>0</v>
      </c>
      <c r="AM74" s="193">
        <v>0</v>
      </c>
      <c r="AN74" s="193">
        <v>0</v>
      </c>
      <c r="AO74" s="193">
        <v>0</v>
      </c>
      <c r="AP74" s="193">
        <v>0</v>
      </c>
      <c r="AQ74" s="193">
        <v>0</v>
      </c>
      <c r="AR74" s="193">
        <v>0</v>
      </c>
      <c r="AS74" s="469"/>
      <c r="AT74" s="469"/>
      <c r="AU74" s="469"/>
      <c r="AV74" s="469"/>
      <c r="AW74" s="469"/>
      <c r="AX74" s="469"/>
      <c r="AY74" s="469"/>
      <c r="AZ74" s="469"/>
      <c r="BA74" s="469"/>
      <c r="BB74" s="469"/>
      <c r="BC74" s="469"/>
      <c r="BD74" s="469"/>
      <c r="BE74" s="469"/>
      <c r="BF74" s="469"/>
      <c r="BG74" s="469"/>
      <c r="BH74" s="469"/>
      <c r="BI74" s="469"/>
      <c r="BJ74" s="469"/>
      <c r="BK74" s="469"/>
      <c r="BL74" s="469"/>
      <c r="BM74" s="469"/>
      <c r="BN74" s="469"/>
      <c r="BO74" s="469"/>
      <c r="BP74" s="469"/>
      <c r="BQ74" s="469"/>
      <c r="BR74" s="469"/>
      <c r="BS74" s="469"/>
      <c r="BT74" s="469"/>
      <c r="BU74" s="469"/>
      <c r="BV74" s="469"/>
      <c r="BW74" s="469"/>
      <c r="BX74" s="469"/>
      <c r="BY74" s="469"/>
      <c r="BZ74" s="469"/>
      <c r="CA74" s="469"/>
      <c r="CB74" s="469"/>
      <c r="CC74" s="469"/>
      <c r="CD74" s="469"/>
      <c r="CE74" s="469"/>
      <c r="CF74" s="469"/>
      <c r="CG74" s="469"/>
      <c r="CH74" s="469"/>
      <c r="CI74" s="469"/>
      <c r="CJ74" s="469"/>
      <c r="CK74" s="469"/>
      <c r="CL74" s="469"/>
      <c r="CM74" s="469"/>
      <c r="CN74" s="469"/>
      <c r="CO74" s="469"/>
      <c r="CP74" s="469"/>
      <c r="CQ74" s="469"/>
      <c r="CR74" s="469"/>
      <c r="CS74" s="469"/>
      <c r="CT74" s="469"/>
      <c r="CU74" s="469"/>
      <c r="CV74" s="469"/>
      <c r="CW74" s="469"/>
      <c r="CX74" s="469"/>
      <c r="CY74" s="469"/>
      <c r="CZ74" s="469"/>
      <c r="DA74" s="199"/>
      <c r="DB74" s="343"/>
      <c r="DC74" s="310"/>
    </row>
    <row r="75" spans="1:107" ht="16.5" thickBot="1" x14ac:dyDescent="0.3">
      <c r="A75" s="157"/>
      <c r="B75" s="172"/>
      <c r="C75" s="159"/>
      <c r="D75" s="191" t="s">
        <v>136</v>
      </c>
      <c r="E75" s="193">
        <v>0</v>
      </c>
      <c r="F75" s="193">
        <v>0</v>
      </c>
      <c r="G75" s="193">
        <v>0</v>
      </c>
      <c r="H75" s="193">
        <v>0</v>
      </c>
      <c r="I75" s="193">
        <v>0</v>
      </c>
      <c r="J75" s="193">
        <v>0</v>
      </c>
      <c r="K75" s="193">
        <v>0</v>
      </c>
      <c r="L75" s="193">
        <v>0</v>
      </c>
      <c r="M75" s="193">
        <v>0</v>
      </c>
      <c r="N75" s="193">
        <v>0</v>
      </c>
      <c r="O75" s="193">
        <v>0</v>
      </c>
      <c r="P75" s="193">
        <v>0</v>
      </c>
      <c r="Q75" s="193">
        <v>0</v>
      </c>
      <c r="R75" s="193">
        <v>0</v>
      </c>
      <c r="S75" s="193">
        <v>0</v>
      </c>
      <c r="T75" s="193">
        <v>0</v>
      </c>
      <c r="U75" s="193">
        <v>0</v>
      </c>
      <c r="V75" s="193">
        <v>0</v>
      </c>
      <c r="W75" s="193">
        <v>0</v>
      </c>
      <c r="X75" s="193">
        <v>0</v>
      </c>
      <c r="Y75" s="193">
        <v>0</v>
      </c>
      <c r="Z75" s="193">
        <v>0</v>
      </c>
      <c r="AA75" s="193">
        <v>0</v>
      </c>
      <c r="AB75" s="193">
        <v>0</v>
      </c>
      <c r="AC75" s="193">
        <v>0</v>
      </c>
      <c r="AD75" s="193">
        <v>0</v>
      </c>
      <c r="AE75" s="193">
        <v>0</v>
      </c>
      <c r="AF75" s="193">
        <v>0</v>
      </c>
      <c r="AG75" s="193">
        <v>0</v>
      </c>
      <c r="AH75" s="193">
        <v>0</v>
      </c>
      <c r="AI75" s="193">
        <v>0</v>
      </c>
      <c r="AJ75" s="193">
        <v>0</v>
      </c>
      <c r="AK75" s="193">
        <v>0</v>
      </c>
      <c r="AL75" s="193">
        <v>0</v>
      </c>
      <c r="AM75" s="193">
        <v>0</v>
      </c>
      <c r="AN75" s="193">
        <v>0</v>
      </c>
      <c r="AO75" s="193">
        <v>0</v>
      </c>
      <c r="AP75" s="193">
        <v>0</v>
      </c>
      <c r="AQ75" s="193">
        <v>0</v>
      </c>
      <c r="AR75" s="193">
        <v>0</v>
      </c>
      <c r="AS75" s="470"/>
      <c r="AT75" s="470"/>
      <c r="AU75" s="470"/>
      <c r="AV75" s="470"/>
      <c r="AW75" s="470"/>
      <c r="AX75" s="470"/>
      <c r="AY75" s="470"/>
      <c r="AZ75" s="470"/>
      <c r="BA75" s="470"/>
      <c r="BB75" s="470"/>
      <c r="BC75" s="470"/>
      <c r="BD75" s="470"/>
      <c r="BE75" s="470"/>
      <c r="BF75" s="470"/>
      <c r="BG75" s="470"/>
      <c r="BH75" s="470"/>
      <c r="BI75" s="470"/>
      <c r="BJ75" s="470"/>
      <c r="BK75" s="470"/>
      <c r="BL75" s="470"/>
      <c r="BM75" s="470"/>
      <c r="BN75" s="470"/>
      <c r="BO75" s="470"/>
      <c r="BP75" s="470"/>
      <c r="BQ75" s="470"/>
      <c r="BR75" s="470"/>
      <c r="BS75" s="470"/>
      <c r="BT75" s="470"/>
      <c r="BU75" s="470"/>
      <c r="BV75" s="470"/>
      <c r="BW75" s="470"/>
      <c r="BX75" s="470"/>
      <c r="BY75" s="470"/>
      <c r="BZ75" s="470"/>
      <c r="CA75" s="470"/>
      <c r="CB75" s="470"/>
      <c r="CC75" s="470"/>
      <c r="CD75" s="470"/>
      <c r="CE75" s="470"/>
      <c r="CF75" s="470"/>
      <c r="CG75" s="470"/>
      <c r="CH75" s="470"/>
      <c r="CI75" s="470"/>
      <c r="CJ75" s="470"/>
      <c r="CK75" s="470"/>
      <c r="CL75" s="470"/>
      <c r="CM75" s="470"/>
      <c r="CN75" s="470"/>
      <c r="CO75" s="470"/>
      <c r="CP75" s="470"/>
      <c r="CQ75" s="470"/>
      <c r="CR75" s="470"/>
      <c r="CS75" s="470"/>
      <c r="CT75" s="470"/>
      <c r="CU75" s="470"/>
      <c r="CV75" s="470"/>
      <c r="CW75" s="470"/>
      <c r="CX75" s="470"/>
      <c r="CY75" s="470"/>
      <c r="CZ75" s="470"/>
      <c r="DA75" s="199"/>
      <c r="DB75" s="343"/>
      <c r="DC75" s="310"/>
    </row>
    <row r="76" spans="1:107" x14ac:dyDescent="0.25">
      <c r="A76" s="157"/>
      <c r="B76" s="172"/>
      <c r="C76" s="159"/>
      <c r="D76" s="216" t="s">
        <v>99</v>
      </c>
      <c r="E76" s="320">
        <f t="shared" ref="E76:AR76" si="294">E74+E75</f>
        <v>0</v>
      </c>
      <c r="F76" s="320">
        <f t="shared" si="294"/>
        <v>0</v>
      </c>
      <c r="G76" s="320">
        <f t="shared" si="294"/>
        <v>0</v>
      </c>
      <c r="H76" s="320">
        <f t="shared" si="294"/>
        <v>0</v>
      </c>
      <c r="I76" s="320">
        <f t="shared" si="294"/>
        <v>0</v>
      </c>
      <c r="J76" s="320">
        <f t="shared" si="294"/>
        <v>0</v>
      </c>
      <c r="K76" s="320">
        <f t="shared" si="294"/>
        <v>0</v>
      </c>
      <c r="L76" s="320">
        <f t="shared" si="294"/>
        <v>0</v>
      </c>
      <c r="M76" s="320">
        <f t="shared" si="294"/>
        <v>0</v>
      </c>
      <c r="N76" s="320">
        <f t="shared" si="294"/>
        <v>0</v>
      </c>
      <c r="O76" s="320">
        <f t="shared" si="294"/>
        <v>0</v>
      </c>
      <c r="P76" s="320">
        <f t="shared" si="294"/>
        <v>0</v>
      </c>
      <c r="Q76" s="320">
        <f t="shared" si="294"/>
        <v>0</v>
      </c>
      <c r="R76" s="320">
        <f t="shared" si="294"/>
        <v>0</v>
      </c>
      <c r="S76" s="320">
        <f t="shared" si="294"/>
        <v>0</v>
      </c>
      <c r="T76" s="320">
        <f t="shared" si="294"/>
        <v>0</v>
      </c>
      <c r="U76" s="320">
        <f t="shared" si="294"/>
        <v>0</v>
      </c>
      <c r="V76" s="320">
        <f t="shared" si="294"/>
        <v>0</v>
      </c>
      <c r="W76" s="320">
        <f t="shared" si="294"/>
        <v>0</v>
      </c>
      <c r="X76" s="320">
        <f t="shared" si="294"/>
        <v>0</v>
      </c>
      <c r="Y76" s="320">
        <f t="shared" si="294"/>
        <v>0</v>
      </c>
      <c r="Z76" s="320">
        <f t="shared" si="294"/>
        <v>0</v>
      </c>
      <c r="AA76" s="320">
        <f t="shared" si="294"/>
        <v>0</v>
      </c>
      <c r="AB76" s="320">
        <f t="shared" si="294"/>
        <v>0</v>
      </c>
      <c r="AC76" s="320">
        <f t="shared" si="294"/>
        <v>0</v>
      </c>
      <c r="AD76" s="320">
        <f t="shared" si="294"/>
        <v>0</v>
      </c>
      <c r="AE76" s="320">
        <f t="shared" si="294"/>
        <v>0</v>
      </c>
      <c r="AF76" s="320">
        <f t="shared" si="294"/>
        <v>0</v>
      </c>
      <c r="AG76" s="320">
        <f t="shared" si="294"/>
        <v>0</v>
      </c>
      <c r="AH76" s="320">
        <f t="shared" si="294"/>
        <v>0</v>
      </c>
      <c r="AI76" s="320">
        <f t="shared" si="294"/>
        <v>0</v>
      </c>
      <c r="AJ76" s="320">
        <f t="shared" si="294"/>
        <v>0</v>
      </c>
      <c r="AK76" s="320">
        <f t="shared" si="294"/>
        <v>0</v>
      </c>
      <c r="AL76" s="320">
        <f t="shared" si="294"/>
        <v>0</v>
      </c>
      <c r="AM76" s="320">
        <f t="shared" si="294"/>
        <v>0</v>
      </c>
      <c r="AN76" s="320">
        <f t="shared" si="294"/>
        <v>0</v>
      </c>
      <c r="AO76" s="320">
        <f t="shared" si="294"/>
        <v>0</v>
      </c>
      <c r="AP76" s="320">
        <f t="shared" si="294"/>
        <v>0</v>
      </c>
      <c r="AQ76" s="320">
        <f t="shared" si="294"/>
        <v>0</v>
      </c>
      <c r="AR76" s="320">
        <f t="shared" si="294"/>
        <v>0</v>
      </c>
      <c r="AS76" s="320">
        <f t="shared" ref="AS76:CZ76" si="295">AS74+AS75</f>
        <v>0</v>
      </c>
      <c r="AT76" s="320">
        <f t="shared" si="295"/>
        <v>0</v>
      </c>
      <c r="AU76" s="320">
        <f t="shared" si="295"/>
        <v>0</v>
      </c>
      <c r="AV76" s="320">
        <f t="shared" si="295"/>
        <v>0</v>
      </c>
      <c r="AW76" s="320">
        <f t="shared" si="295"/>
        <v>0</v>
      </c>
      <c r="AX76" s="320">
        <f t="shared" si="295"/>
        <v>0</v>
      </c>
      <c r="AY76" s="320">
        <f t="shared" si="295"/>
        <v>0</v>
      </c>
      <c r="AZ76" s="320">
        <f t="shared" si="295"/>
        <v>0</v>
      </c>
      <c r="BA76" s="320">
        <f t="shared" si="295"/>
        <v>0</v>
      </c>
      <c r="BB76" s="320">
        <f t="shared" si="295"/>
        <v>0</v>
      </c>
      <c r="BC76" s="320">
        <f t="shared" si="295"/>
        <v>0</v>
      </c>
      <c r="BD76" s="320">
        <f t="shared" si="295"/>
        <v>0</v>
      </c>
      <c r="BE76" s="320">
        <f t="shared" si="295"/>
        <v>0</v>
      </c>
      <c r="BF76" s="320">
        <f t="shared" si="295"/>
        <v>0</v>
      </c>
      <c r="BG76" s="320">
        <f t="shared" si="295"/>
        <v>0</v>
      </c>
      <c r="BH76" s="320">
        <f t="shared" si="295"/>
        <v>0</v>
      </c>
      <c r="BI76" s="320">
        <f t="shared" si="295"/>
        <v>0</v>
      </c>
      <c r="BJ76" s="320">
        <f t="shared" si="295"/>
        <v>0</v>
      </c>
      <c r="BK76" s="320">
        <f t="shared" si="295"/>
        <v>0</v>
      </c>
      <c r="BL76" s="320">
        <f t="shared" si="295"/>
        <v>0</v>
      </c>
      <c r="BM76" s="320">
        <f t="shared" si="295"/>
        <v>0</v>
      </c>
      <c r="BN76" s="320">
        <f t="shared" si="295"/>
        <v>0</v>
      </c>
      <c r="BO76" s="320">
        <f t="shared" si="295"/>
        <v>0</v>
      </c>
      <c r="BP76" s="320">
        <f t="shared" si="295"/>
        <v>0</v>
      </c>
      <c r="BQ76" s="320">
        <f t="shared" si="295"/>
        <v>0</v>
      </c>
      <c r="BR76" s="320">
        <f t="shared" si="295"/>
        <v>0</v>
      </c>
      <c r="BS76" s="320">
        <f t="shared" si="295"/>
        <v>0</v>
      </c>
      <c r="BT76" s="320">
        <f t="shared" si="295"/>
        <v>0</v>
      </c>
      <c r="BU76" s="320">
        <f t="shared" si="295"/>
        <v>0</v>
      </c>
      <c r="BV76" s="320">
        <f t="shared" si="295"/>
        <v>0</v>
      </c>
      <c r="BW76" s="320">
        <f t="shared" si="295"/>
        <v>0</v>
      </c>
      <c r="BX76" s="320">
        <f t="shared" si="295"/>
        <v>0</v>
      </c>
      <c r="BY76" s="320">
        <f t="shared" si="295"/>
        <v>0</v>
      </c>
      <c r="BZ76" s="320">
        <f t="shared" si="295"/>
        <v>0</v>
      </c>
      <c r="CA76" s="320">
        <f t="shared" si="295"/>
        <v>0</v>
      </c>
      <c r="CB76" s="320">
        <f t="shared" si="295"/>
        <v>0</v>
      </c>
      <c r="CC76" s="320">
        <f t="shared" si="295"/>
        <v>0</v>
      </c>
      <c r="CD76" s="320">
        <f t="shared" si="295"/>
        <v>0</v>
      </c>
      <c r="CE76" s="320">
        <f t="shared" si="295"/>
        <v>0</v>
      </c>
      <c r="CF76" s="320">
        <f t="shared" si="295"/>
        <v>0</v>
      </c>
      <c r="CG76" s="320">
        <f t="shared" si="295"/>
        <v>0</v>
      </c>
      <c r="CH76" s="320">
        <f t="shared" si="295"/>
        <v>0</v>
      </c>
      <c r="CI76" s="320">
        <f t="shared" si="295"/>
        <v>0</v>
      </c>
      <c r="CJ76" s="320">
        <f t="shared" si="295"/>
        <v>0</v>
      </c>
      <c r="CK76" s="320">
        <f t="shared" si="295"/>
        <v>0</v>
      </c>
      <c r="CL76" s="320">
        <f t="shared" si="295"/>
        <v>0</v>
      </c>
      <c r="CM76" s="320">
        <f t="shared" si="295"/>
        <v>0</v>
      </c>
      <c r="CN76" s="320">
        <f t="shared" si="295"/>
        <v>0</v>
      </c>
      <c r="CO76" s="320">
        <f t="shared" si="295"/>
        <v>0</v>
      </c>
      <c r="CP76" s="320">
        <f t="shared" si="295"/>
        <v>0</v>
      </c>
      <c r="CQ76" s="320">
        <f t="shared" si="295"/>
        <v>0</v>
      </c>
      <c r="CR76" s="320">
        <f t="shared" si="295"/>
        <v>0</v>
      </c>
      <c r="CS76" s="320">
        <f t="shared" si="295"/>
        <v>0</v>
      </c>
      <c r="CT76" s="320">
        <f t="shared" si="295"/>
        <v>0</v>
      </c>
      <c r="CU76" s="320">
        <f t="shared" si="295"/>
        <v>0</v>
      </c>
      <c r="CV76" s="320">
        <f t="shared" si="295"/>
        <v>0</v>
      </c>
      <c r="CW76" s="320">
        <f t="shared" si="295"/>
        <v>0</v>
      </c>
      <c r="CX76" s="320">
        <f t="shared" si="295"/>
        <v>0</v>
      </c>
      <c r="CY76" s="320">
        <f t="shared" si="295"/>
        <v>0</v>
      </c>
      <c r="CZ76" s="320">
        <f t="shared" si="295"/>
        <v>0</v>
      </c>
      <c r="DA76" s="199"/>
      <c r="DB76" s="343"/>
      <c r="DC76" s="310"/>
    </row>
    <row r="77" spans="1:107" ht="16.5" thickBot="1" x14ac:dyDescent="0.3">
      <c r="A77" s="157"/>
      <c r="B77" s="172"/>
      <c r="C77" s="159"/>
      <c r="D77" s="189"/>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15"/>
      <c r="BW77" s="315"/>
      <c r="BX77" s="315"/>
      <c r="BY77" s="315"/>
      <c r="BZ77" s="315"/>
      <c r="CA77" s="315"/>
      <c r="CB77" s="315"/>
      <c r="CC77" s="315"/>
      <c r="CD77" s="315"/>
      <c r="CE77" s="315"/>
      <c r="CF77" s="315"/>
      <c r="CG77" s="315"/>
      <c r="CH77" s="315"/>
      <c r="CI77" s="315"/>
      <c r="CJ77" s="315"/>
      <c r="CK77" s="315"/>
      <c r="CL77" s="315"/>
      <c r="CM77" s="315"/>
      <c r="CN77" s="315"/>
      <c r="CO77" s="315"/>
      <c r="CP77" s="315"/>
      <c r="CQ77" s="315"/>
      <c r="CR77" s="315"/>
      <c r="CS77" s="315"/>
      <c r="CT77" s="315"/>
      <c r="CU77" s="315"/>
      <c r="CV77" s="315"/>
      <c r="CW77" s="315"/>
      <c r="CX77" s="315"/>
      <c r="CY77" s="315"/>
      <c r="CZ77" s="315"/>
      <c r="DA77" s="199"/>
      <c r="DB77" s="343"/>
      <c r="DC77" s="310"/>
    </row>
    <row r="78" spans="1:107" ht="16.5" thickBot="1" x14ac:dyDescent="0.3">
      <c r="A78" s="157"/>
      <c r="B78" s="172"/>
      <c r="C78" s="159"/>
      <c r="D78" s="191" t="s">
        <v>144</v>
      </c>
      <c r="E78" s="193">
        <v>0</v>
      </c>
      <c r="F78" s="193">
        <v>0</v>
      </c>
      <c r="G78" s="193">
        <v>0</v>
      </c>
      <c r="H78" s="193">
        <v>0</v>
      </c>
      <c r="I78" s="193">
        <v>0</v>
      </c>
      <c r="J78" s="193">
        <v>0</v>
      </c>
      <c r="K78" s="193">
        <v>0</v>
      </c>
      <c r="L78" s="193">
        <v>0</v>
      </c>
      <c r="M78" s="193">
        <v>0</v>
      </c>
      <c r="N78" s="193">
        <v>0</v>
      </c>
      <c r="O78" s="193">
        <v>0</v>
      </c>
      <c r="P78" s="193">
        <v>0</v>
      </c>
      <c r="Q78" s="193">
        <v>0</v>
      </c>
      <c r="R78" s="193">
        <v>0</v>
      </c>
      <c r="S78" s="193">
        <v>0</v>
      </c>
      <c r="T78" s="193">
        <v>0</v>
      </c>
      <c r="U78" s="193">
        <v>0</v>
      </c>
      <c r="V78" s="193">
        <v>0</v>
      </c>
      <c r="W78" s="193">
        <v>0</v>
      </c>
      <c r="X78" s="193">
        <v>0</v>
      </c>
      <c r="Y78" s="193">
        <v>0</v>
      </c>
      <c r="Z78" s="193">
        <v>0</v>
      </c>
      <c r="AA78" s="193">
        <v>0</v>
      </c>
      <c r="AB78" s="193">
        <v>0</v>
      </c>
      <c r="AC78" s="193">
        <v>0</v>
      </c>
      <c r="AD78" s="193">
        <v>0</v>
      </c>
      <c r="AE78" s="193">
        <v>0</v>
      </c>
      <c r="AF78" s="193">
        <v>0</v>
      </c>
      <c r="AG78" s="193">
        <v>0</v>
      </c>
      <c r="AH78" s="193">
        <v>0</v>
      </c>
      <c r="AI78" s="193">
        <v>0</v>
      </c>
      <c r="AJ78" s="193">
        <v>0</v>
      </c>
      <c r="AK78" s="193">
        <v>0</v>
      </c>
      <c r="AL78" s="193">
        <v>0</v>
      </c>
      <c r="AM78" s="193">
        <v>0</v>
      </c>
      <c r="AN78" s="193">
        <v>0</v>
      </c>
      <c r="AO78" s="193">
        <v>0</v>
      </c>
      <c r="AP78" s="193">
        <v>0</v>
      </c>
      <c r="AQ78" s="193">
        <v>0</v>
      </c>
      <c r="AR78" s="193">
        <v>0</v>
      </c>
      <c r="AS78" s="193">
        <v>0</v>
      </c>
      <c r="AT78" s="193">
        <v>0</v>
      </c>
      <c r="AU78" s="193">
        <v>0</v>
      </c>
      <c r="AV78" s="193">
        <v>0</v>
      </c>
      <c r="AW78" s="193">
        <v>0</v>
      </c>
      <c r="AX78" s="193">
        <v>0</v>
      </c>
      <c r="AY78" s="193">
        <v>0</v>
      </c>
      <c r="AZ78" s="193">
        <v>0</v>
      </c>
      <c r="BA78" s="193">
        <v>0</v>
      </c>
      <c r="BB78" s="193">
        <v>0</v>
      </c>
      <c r="BC78" s="193">
        <v>0</v>
      </c>
      <c r="BD78" s="193">
        <v>0</v>
      </c>
      <c r="BE78" s="193">
        <v>0</v>
      </c>
      <c r="BF78" s="193">
        <v>0</v>
      </c>
      <c r="BG78" s="193">
        <v>0</v>
      </c>
      <c r="BH78" s="193">
        <v>0</v>
      </c>
      <c r="BI78" s="193">
        <v>0</v>
      </c>
      <c r="BJ78" s="193">
        <v>0</v>
      </c>
      <c r="BK78" s="193">
        <v>0</v>
      </c>
      <c r="BL78" s="193">
        <v>0</v>
      </c>
      <c r="BM78" s="193">
        <v>0</v>
      </c>
      <c r="BN78" s="193">
        <v>0</v>
      </c>
      <c r="BO78" s="193">
        <v>0</v>
      </c>
      <c r="BP78" s="193">
        <v>0</v>
      </c>
      <c r="BQ78" s="193">
        <v>0</v>
      </c>
      <c r="BR78" s="193">
        <v>0</v>
      </c>
      <c r="BS78" s="193">
        <v>0</v>
      </c>
      <c r="BT78" s="193">
        <v>0</v>
      </c>
      <c r="BU78" s="193">
        <v>0</v>
      </c>
      <c r="BV78" s="193">
        <v>0</v>
      </c>
      <c r="BW78" s="193">
        <v>0</v>
      </c>
      <c r="BX78" s="193">
        <v>0</v>
      </c>
      <c r="BY78" s="193">
        <v>0</v>
      </c>
      <c r="BZ78" s="193">
        <v>0</v>
      </c>
      <c r="CA78" s="193">
        <v>0</v>
      </c>
      <c r="CB78" s="193">
        <v>0</v>
      </c>
      <c r="CC78" s="193">
        <v>0</v>
      </c>
      <c r="CD78" s="193">
        <v>0</v>
      </c>
      <c r="CE78" s="193">
        <v>0</v>
      </c>
      <c r="CF78" s="193">
        <v>0</v>
      </c>
      <c r="CG78" s="193">
        <v>0</v>
      </c>
      <c r="CH78" s="193">
        <v>0</v>
      </c>
      <c r="CI78" s="193">
        <v>0</v>
      </c>
      <c r="CJ78" s="193">
        <v>0</v>
      </c>
      <c r="CK78" s="193">
        <v>0</v>
      </c>
      <c r="CL78" s="193">
        <v>0</v>
      </c>
      <c r="CM78" s="193">
        <v>0</v>
      </c>
      <c r="CN78" s="193">
        <v>0</v>
      </c>
      <c r="CO78" s="193">
        <v>0</v>
      </c>
      <c r="CP78" s="193">
        <v>0</v>
      </c>
      <c r="CQ78" s="193">
        <v>0</v>
      </c>
      <c r="CR78" s="193">
        <v>0</v>
      </c>
      <c r="CS78" s="193">
        <v>0</v>
      </c>
      <c r="CT78" s="193">
        <v>0</v>
      </c>
      <c r="CU78" s="193">
        <v>0</v>
      </c>
      <c r="CV78" s="193">
        <v>0</v>
      </c>
      <c r="CW78" s="193">
        <v>0</v>
      </c>
      <c r="CX78" s="193">
        <v>0</v>
      </c>
      <c r="CY78" s="193">
        <v>0</v>
      </c>
      <c r="CZ78" s="193">
        <v>0</v>
      </c>
      <c r="DA78" s="197"/>
      <c r="DB78" s="343"/>
      <c r="DC78" s="310"/>
    </row>
    <row r="79" spans="1:107" ht="16.5" thickBot="1" x14ac:dyDescent="0.3">
      <c r="A79" s="157"/>
      <c r="B79" s="172"/>
      <c r="C79" s="159"/>
      <c r="D79" s="191" t="s">
        <v>55</v>
      </c>
      <c r="E79" s="321">
        <f>IF(ISERROR(VLOOKUP(Inputs!$M$18,'LookUp Ranges'!$A$85:$C$115,3,FALSE)),0,VLOOKUP(Inputs!$M$18,'LookUp Ranges'!$A$85:$C$115,3,FALSE))</f>
        <v>0</v>
      </c>
      <c r="F79" s="321">
        <f>IF(ISERROR(VLOOKUP(Inputs!$M$18,'LookUp Ranges'!$A$85:$C$115,3,FALSE)),0,VLOOKUP(Inputs!$M$18,'LookUp Ranges'!$A$85:$C$115,3,FALSE))</f>
        <v>0</v>
      </c>
      <c r="G79" s="321">
        <f>IF(ISERROR(VLOOKUP(Inputs!$M$18,'LookUp Ranges'!$A$85:$C$115,3,FALSE)),0,VLOOKUP(Inputs!$M$18,'LookUp Ranges'!$A$85:$C$115,3,FALSE))</f>
        <v>0</v>
      </c>
      <c r="H79" s="321">
        <f>IF(ISERROR(VLOOKUP(Inputs!$M$18,'LookUp Ranges'!$A$85:$C$115,3,FALSE)),0,VLOOKUP(Inputs!$M$18,'LookUp Ranges'!$A$85:$C$115,3,FALSE))</f>
        <v>0</v>
      </c>
      <c r="I79" s="321">
        <f>IF(ISERROR(VLOOKUP(Inputs!$M$18,'LookUp Ranges'!$A$85:$C$115,3,FALSE)),0,VLOOKUP(Inputs!$M$18,'LookUp Ranges'!$A$85:$C$115,3,FALSE))</f>
        <v>0</v>
      </c>
      <c r="J79" s="321">
        <f>IF(ISERROR(VLOOKUP(Inputs!$M$18,'LookUp Ranges'!$A$85:$C$115,3,FALSE)),0,VLOOKUP(Inputs!$M$18,'LookUp Ranges'!$A$85:$C$115,3,FALSE))</f>
        <v>0</v>
      </c>
      <c r="K79" s="321">
        <f>IF(ISERROR(VLOOKUP(Inputs!$M$18,'LookUp Ranges'!$A$85:$C$115,3,FALSE)),0,VLOOKUP(Inputs!$M$18,'LookUp Ranges'!$A$85:$C$115,3,FALSE))</f>
        <v>0</v>
      </c>
      <c r="L79" s="321">
        <f>IF(ISERROR(VLOOKUP(Inputs!$M$18,'LookUp Ranges'!$A$85:$C$115,3,FALSE)),0,VLOOKUP(Inputs!$M$18,'LookUp Ranges'!$A$85:$C$115,3,FALSE))</f>
        <v>0</v>
      </c>
      <c r="M79" s="321">
        <f>IF(ISERROR(VLOOKUP(Inputs!$M$18,'LookUp Ranges'!$A$85:$C$115,3,FALSE)),0,VLOOKUP(Inputs!$M$18,'LookUp Ranges'!$A$85:$C$115,3,FALSE))</f>
        <v>0</v>
      </c>
      <c r="N79" s="321">
        <f>IF(ISERROR(VLOOKUP(Inputs!$M$18,'LookUp Ranges'!$A$85:$C$115,3,FALSE)),0,VLOOKUP(Inputs!$M$18,'LookUp Ranges'!$A$85:$C$115,3,FALSE))</f>
        <v>0</v>
      </c>
      <c r="O79" s="321">
        <f>IF(ISERROR(VLOOKUP(Inputs!$M$18,'LookUp Ranges'!$A$85:$C$115,3,FALSE)),0,VLOOKUP(Inputs!$M$18,'LookUp Ranges'!$A$85:$C$115,3,FALSE))</f>
        <v>0</v>
      </c>
      <c r="P79" s="321">
        <f>IF(ISERROR(VLOOKUP(Inputs!$M$18,'LookUp Ranges'!$A$85:$C$115,3,FALSE)),0,VLOOKUP(Inputs!$M$18,'LookUp Ranges'!$A$85:$C$115,3,FALSE))</f>
        <v>0</v>
      </c>
      <c r="Q79" s="321">
        <f>IF(ISERROR(VLOOKUP(Inputs!$M$18,'LookUp Ranges'!$A$85:$C$115,3,FALSE)),0,VLOOKUP(Inputs!$M$18,'LookUp Ranges'!$A$85:$C$115,3,FALSE))</f>
        <v>0</v>
      </c>
      <c r="R79" s="321">
        <f>IF(ISERROR(VLOOKUP(Inputs!$M$18,'LookUp Ranges'!$A$85:$C$115,3,FALSE)),0,VLOOKUP(Inputs!$M$18,'LookUp Ranges'!$A$85:$C$115,3,FALSE))</f>
        <v>0</v>
      </c>
      <c r="S79" s="321">
        <f>IF(ISERROR(VLOOKUP(Inputs!$M$18,'LookUp Ranges'!$A$85:$C$115,3,FALSE)),0,VLOOKUP(Inputs!$M$18,'LookUp Ranges'!$A$85:$C$115,3,FALSE))</f>
        <v>0</v>
      </c>
      <c r="T79" s="321">
        <f>IF(ISERROR(VLOOKUP(Inputs!$M$18,'LookUp Ranges'!$A$85:$C$115,3,FALSE)),0,VLOOKUP(Inputs!$M$18,'LookUp Ranges'!$A$85:$C$115,3,FALSE))</f>
        <v>0</v>
      </c>
      <c r="U79" s="321">
        <f>IF(ISERROR(VLOOKUP(Inputs!$M$18,'LookUp Ranges'!$A$85:$C$115,3,FALSE)),0,VLOOKUP(Inputs!$M$18,'LookUp Ranges'!$A$85:$C$115,3,FALSE))</f>
        <v>0</v>
      </c>
      <c r="V79" s="321">
        <f>IF(ISERROR(VLOOKUP(Inputs!$M$18,'LookUp Ranges'!$A$85:$C$115,3,FALSE)),0,VLOOKUP(Inputs!$M$18,'LookUp Ranges'!$A$85:$C$115,3,FALSE))</f>
        <v>0</v>
      </c>
      <c r="W79" s="321">
        <f>IF(ISERROR(VLOOKUP(Inputs!$M$18,'LookUp Ranges'!$A$85:$C$115,3,FALSE)),0,VLOOKUP(Inputs!$M$18,'LookUp Ranges'!$A$85:$C$115,3,FALSE))</f>
        <v>0</v>
      </c>
      <c r="X79" s="321">
        <f>IF(ISERROR(VLOOKUP(Inputs!$M$18,'LookUp Ranges'!$A$85:$C$115,3,FALSE)),0,VLOOKUP(Inputs!$M$18,'LookUp Ranges'!$A$85:$C$115,3,FALSE))</f>
        <v>0</v>
      </c>
      <c r="Y79" s="321">
        <f>IF(ISERROR(VLOOKUP(Inputs!$M$18,'LookUp Ranges'!$A$85:$C$115,3,FALSE)),0,VLOOKUP(Inputs!$M$18,'LookUp Ranges'!$A$85:$C$115,3,FALSE))</f>
        <v>0</v>
      </c>
      <c r="Z79" s="321">
        <f>IF(ISERROR(VLOOKUP(Inputs!$M$18,'LookUp Ranges'!$A$85:$C$115,3,FALSE)),0,VLOOKUP(Inputs!$M$18,'LookUp Ranges'!$A$85:$C$115,3,FALSE))</f>
        <v>0</v>
      </c>
      <c r="AA79" s="321">
        <f>IF(ISERROR(VLOOKUP(Inputs!$M$18,'LookUp Ranges'!$A$85:$C$115,3,FALSE)),0,VLOOKUP(Inputs!$M$18,'LookUp Ranges'!$A$85:$C$115,3,FALSE))</f>
        <v>0</v>
      </c>
      <c r="AB79" s="321">
        <f>IF(ISERROR(VLOOKUP(Inputs!$M$18,'LookUp Ranges'!$A$85:$C$115,3,FALSE)),0,VLOOKUP(Inputs!$M$18,'LookUp Ranges'!$A$85:$C$115,3,FALSE))</f>
        <v>0</v>
      </c>
      <c r="AC79" s="321">
        <f>IF(ISERROR(VLOOKUP(Inputs!$M$18,'LookUp Ranges'!$A$85:$C$115,3,FALSE)),0,VLOOKUP(Inputs!$M$18,'LookUp Ranges'!$A$85:$C$115,3,FALSE))</f>
        <v>0</v>
      </c>
      <c r="AD79" s="321">
        <f>IF(ISERROR(VLOOKUP(Inputs!$M$18,'LookUp Ranges'!$A$85:$C$115,3,FALSE)),0,VLOOKUP(Inputs!$M$18,'LookUp Ranges'!$A$85:$C$115,3,FALSE))</f>
        <v>0</v>
      </c>
      <c r="AE79" s="321">
        <f>IF(ISERROR(VLOOKUP(Inputs!$M$18,'LookUp Ranges'!$A$85:$C$115,3,FALSE)),0,VLOOKUP(Inputs!$M$18,'LookUp Ranges'!$A$85:$C$115,3,FALSE))</f>
        <v>0</v>
      </c>
      <c r="AF79" s="321">
        <f>IF(ISERROR(VLOOKUP(Inputs!$M$18,'LookUp Ranges'!$A$85:$C$115,3,FALSE)),0,VLOOKUP(Inputs!$M$18,'LookUp Ranges'!$A$85:$C$115,3,FALSE))</f>
        <v>0</v>
      </c>
      <c r="AG79" s="321">
        <f>IF(ISERROR(VLOOKUP(Inputs!$M$18,'LookUp Ranges'!$A$85:$C$115,3,FALSE)),0,VLOOKUP(Inputs!$M$18,'LookUp Ranges'!$A$85:$C$115,3,FALSE))</f>
        <v>0</v>
      </c>
      <c r="AH79" s="321">
        <f>IF(ISERROR(VLOOKUP(Inputs!$M$18,'LookUp Ranges'!$A$85:$C$115,3,FALSE)),0,VLOOKUP(Inputs!$M$18,'LookUp Ranges'!$A$85:$C$115,3,FALSE))</f>
        <v>0</v>
      </c>
      <c r="AI79" s="321">
        <f>IF(ISERROR(VLOOKUP(Inputs!$M$18,'LookUp Ranges'!$A$85:$C$115,3,FALSE)),0,VLOOKUP(Inputs!$M$18,'LookUp Ranges'!$A$85:$C$115,3,FALSE))</f>
        <v>0</v>
      </c>
      <c r="AJ79" s="321">
        <f>IF(ISERROR(VLOOKUP(Inputs!$M$18,'LookUp Ranges'!$A$85:$C$115,3,FALSE)),0,VLOOKUP(Inputs!$M$18,'LookUp Ranges'!$A$85:$C$115,3,FALSE))</f>
        <v>0</v>
      </c>
      <c r="AK79" s="321">
        <f>IF(ISERROR(VLOOKUP(Inputs!$M$18,'LookUp Ranges'!$A$85:$C$115,3,FALSE)),0,VLOOKUP(Inputs!$M$18,'LookUp Ranges'!$A$85:$C$115,3,FALSE))</f>
        <v>0</v>
      </c>
      <c r="AL79" s="321">
        <f>IF(ISERROR(VLOOKUP(Inputs!$M$18,'LookUp Ranges'!$A$85:$C$115,3,FALSE)),0,VLOOKUP(Inputs!$M$18,'LookUp Ranges'!$A$85:$C$115,3,FALSE))</f>
        <v>0</v>
      </c>
      <c r="AM79" s="321">
        <f>IF(ISERROR(VLOOKUP(Inputs!$M$18,'LookUp Ranges'!$A$85:$C$115,3,FALSE)),0,VLOOKUP(Inputs!$M$18,'LookUp Ranges'!$A$85:$C$115,3,FALSE))</f>
        <v>0</v>
      </c>
      <c r="AN79" s="321">
        <f>IF(ISERROR(VLOOKUP(Inputs!$M$18,'LookUp Ranges'!$A$85:$C$115,3,FALSE)),0,VLOOKUP(Inputs!$M$18,'LookUp Ranges'!$A$85:$C$115,3,FALSE))</f>
        <v>0</v>
      </c>
      <c r="AO79" s="321">
        <f>IF(ISERROR(VLOOKUP(Inputs!$M$18,'LookUp Ranges'!$A$85:$C$115,3,FALSE)),0,VLOOKUP(Inputs!$M$18,'LookUp Ranges'!$A$85:$C$115,3,FALSE))</f>
        <v>0</v>
      </c>
      <c r="AP79" s="321">
        <f>IF(ISERROR(VLOOKUP(Inputs!$M$18,'LookUp Ranges'!$A$85:$C$115,3,FALSE)),0,VLOOKUP(Inputs!$M$18,'LookUp Ranges'!$A$85:$C$115,3,FALSE))</f>
        <v>0</v>
      </c>
      <c r="AQ79" s="321">
        <f>IF(ISERROR(VLOOKUP(Inputs!$M$18,'LookUp Ranges'!$A$85:$C$115,3,FALSE)),0,VLOOKUP(Inputs!$M$18,'LookUp Ranges'!$A$85:$C$115,3,FALSE))</f>
        <v>0</v>
      </c>
      <c r="AR79" s="321">
        <f>IF(ISERROR(VLOOKUP(Inputs!$M$18,'LookUp Ranges'!$A$85:$C$115,3,FALSE)),0,VLOOKUP(Inputs!$M$18,'LookUp Ranges'!$A$85:$C$115,3,FALSE))</f>
        <v>0</v>
      </c>
      <c r="AS79" s="321">
        <f>IF(ISERROR(VLOOKUP(Inputs!$M$18,'LookUp Ranges'!$A$85:$C$115,3,FALSE)),0,VLOOKUP(Inputs!$M$18,'LookUp Ranges'!$A$85:$C$115,3,FALSE))</f>
        <v>0</v>
      </c>
      <c r="AT79" s="321">
        <f>IF(ISERROR(VLOOKUP(Inputs!$M$18,'LookUp Ranges'!$A$85:$C$115,3,FALSE)),0,VLOOKUP(Inputs!$M$18,'LookUp Ranges'!$A$85:$C$115,3,FALSE))</f>
        <v>0</v>
      </c>
      <c r="AU79" s="321">
        <f>IF(ISERROR(VLOOKUP(Inputs!$M$18,'LookUp Ranges'!$A$85:$C$115,3,FALSE)),0,VLOOKUP(Inputs!$M$18,'LookUp Ranges'!$A$85:$C$115,3,FALSE))</f>
        <v>0</v>
      </c>
      <c r="AV79" s="321">
        <f>IF(ISERROR(VLOOKUP(Inputs!$M$18,'LookUp Ranges'!$A$85:$C$115,3,FALSE)),0,VLOOKUP(Inputs!$M$18,'LookUp Ranges'!$A$85:$C$115,3,FALSE))</f>
        <v>0</v>
      </c>
      <c r="AW79" s="321">
        <f>IF(ISERROR(VLOOKUP(Inputs!$M$18,'LookUp Ranges'!$A$85:$C$115,3,FALSE)),0,VLOOKUP(Inputs!$M$18,'LookUp Ranges'!$A$85:$C$115,3,FALSE))</f>
        <v>0</v>
      </c>
      <c r="AX79" s="321">
        <f>IF(ISERROR(VLOOKUP(Inputs!$M$18,'LookUp Ranges'!$A$85:$C$115,3,FALSE)),0,VLOOKUP(Inputs!$M$18,'LookUp Ranges'!$A$85:$C$115,3,FALSE))</f>
        <v>0</v>
      </c>
      <c r="AY79" s="321">
        <f>IF(ISERROR(VLOOKUP(Inputs!$M$18,'LookUp Ranges'!$A$85:$C$115,3,FALSE)),0,VLOOKUP(Inputs!$M$18,'LookUp Ranges'!$A$85:$C$115,3,FALSE))</f>
        <v>0</v>
      </c>
      <c r="AZ79" s="321">
        <f>IF(ISERROR(VLOOKUP(Inputs!$M$18,'LookUp Ranges'!$A$85:$C$115,3,FALSE)),0,VLOOKUP(Inputs!$M$18,'LookUp Ranges'!$A$85:$C$115,3,FALSE))</f>
        <v>0</v>
      </c>
      <c r="BA79" s="321">
        <f>IF(ISERROR(VLOOKUP(Inputs!$M$18,'LookUp Ranges'!$A$85:$C$115,3,FALSE)),0,VLOOKUP(Inputs!$M$18,'LookUp Ranges'!$A$85:$C$115,3,FALSE))</f>
        <v>0</v>
      </c>
      <c r="BB79" s="321">
        <f>IF(ISERROR(VLOOKUP(Inputs!$M$18,'LookUp Ranges'!$A$85:$C$115,3,FALSE)),0,VLOOKUP(Inputs!$M$18,'LookUp Ranges'!$A$85:$C$115,3,FALSE))</f>
        <v>0</v>
      </c>
      <c r="BC79" s="321">
        <f>IF(ISERROR(VLOOKUP(Inputs!$M$18,'LookUp Ranges'!$A$85:$C$115,3,FALSE)),0,VLOOKUP(Inputs!$M$18,'LookUp Ranges'!$A$85:$C$115,3,FALSE))</f>
        <v>0</v>
      </c>
      <c r="BD79" s="321">
        <f>IF(ISERROR(VLOOKUP(Inputs!$M$18,'LookUp Ranges'!$A$85:$C$115,3,FALSE)),0,VLOOKUP(Inputs!$M$18,'LookUp Ranges'!$A$85:$C$115,3,FALSE))</f>
        <v>0</v>
      </c>
      <c r="BE79" s="321">
        <f>IF(ISERROR(VLOOKUP(Inputs!$M$18,'LookUp Ranges'!$A$85:$C$115,3,FALSE)),0,VLOOKUP(Inputs!$M$18,'LookUp Ranges'!$A$85:$C$115,3,FALSE))</f>
        <v>0</v>
      </c>
      <c r="BF79" s="321">
        <f>IF(ISERROR(VLOOKUP(Inputs!$M$18,'LookUp Ranges'!$A$85:$C$115,3,FALSE)),0,VLOOKUP(Inputs!$M$18,'LookUp Ranges'!$A$85:$C$115,3,FALSE))</f>
        <v>0</v>
      </c>
      <c r="BG79" s="321">
        <f>IF(ISERROR(VLOOKUP(Inputs!$M$18,'LookUp Ranges'!$A$85:$C$115,3,FALSE)),0,VLOOKUP(Inputs!$M$18,'LookUp Ranges'!$A$85:$C$115,3,FALSE))</f>
        <v>0</v>
      </c>
      <c r="BH79" s="321">
        <f>IF(ISERROR(VLOOKUP(Inputs!$M$18,'LookUp Ranges'!$A$85:$C$115,3,FALSE)),0,VLOOKUP(Inputs!$M$18,'LookUp Ranges'!$A$85:$C$115,3,FALSE))</f>
        <v>0</v>
      </c>
      <c r="BI79" s="321">
        <f>IF(ISERROR(VLOOKUP(Inputs!$M$18,'LookUp Ranges'!$A$85:$C$115,3,FALSE)),0,VLOOKUP(Inputs!$M$18,'LookUp Ranges'!$A$85:$C$115,3,FALSE))</f>
        <v>0</v>
      </c>
      <c r="BJ79" s="321">
        <f>IF(ISERROR(VLOOKUP(Inputs!$M$18,'LookUp Ranges'!$A$85:$C$115,3,FALSE)),0,VLOOKUP(Inputs!$M$18,'LookUp Ranges'!$A$85:$C$115,3,FALSE))</f>
        <v>0</v>
      </c>
      <c r="BK79" s="321">
        <f>IF(ISERROR(VLOOKUP(Inputs!$M$18,'LookUp Ranges'!$A$85:$C$115,3,FALSE)),0,VLOOKUP(Inputs!$M$18,'LookUp Ranges'!$A$85:$C$115,3,FALSE))</f>
        <v>0</v>
      </c>
      <c r="BL79" s="321">
        <f>IF(ISERROR(VLOOKUP(Inputs!$M$18,'LookUp Ranges'!$A$85:$C$115,3,FALSE)),0,VLOOKUP(Inputs!$M$18,'LookUp Ranges'!$A$85:$C$115,3,FALSE))</f>
        <v>0</v>
      </c>
      <c r="BM79" s="321">
        <f>IF(ISERROR(VLOOKUP(Inputs!$M$18,'LookUp Ranges'!$A$85:$C$115,3,FALSE)),0,VLOOKUP(Inputs!$M$18,'LookUp Ranges'!$A$85:$C$115,3,FALSE))</f>
        <v>0</v>
      </c>
      <c r="BN79" s="321">
        <f>IF(ISERROR(VLOOKUP(Inputs!$M$18,'LookUp Ranges'!$A$85:$C$115,3,FALSE)),0,VLOOKUP(Inputs!$M$18,'LookUp Ranges'!$A$85:$C$115,3,FALSE))</f>
        <v>0</v>
      </c>
      <c r="BO79" s="321">
        <f>IF(ISERROR(VLOOKUP(Inputs!$M$18,'LookUp Ranges'!$A$85:$C$115,3,FALSE)),0,VLOOKUP(Inputs!$M$18,'LookUp Ranges'!$A$85:$C$115,3,FALSE))</f>
        <v>0</v>
      </c>
      <c r="BP79" s="321">
        <f>IF(ISERROR(VLOOKUP(Inputs!$M$18,'LookUp Ranges'!$A$85:$C$115,3,FALSE)),0,VLOOKUP(Inputs!$M$18,'LookUp Ranges'!$A$85:$C$115,3,FALSE))</f>
        <v>0</v>
      </c>
      <c r="BQ79" s="321">
        <f>IF(ISERROR(VLOOKUP(Inputs!$M$18,'LookUp Ranges'!$A$85:$C$115,3,FALSE)),0,VLOOKUP(Inputs!$M$18,'LookUp Ranges'!$A$85:$C$115,3,FALSE))</f>
        <v>0</v>
      </c>
      <c r="BR79" s="321">
        <f>IF(ISERROR(VLOOKUP(Inputs!$M$18,'LookUp Ranges'!$A$85:$C$115,3,FALSE)),0,VLOOKUP(Inputs!$M$18,'LookUp Ranges'!$A$85:$C$115,3,FALSE))</f>
        <v>0</v>
      </c>
      <c r="BS79" s="321">
        <f>IF(ISERROR(VLOOKUP(Inputs!$M$18,'LookUp Ranges'!$A$85:$C$115,3,FALSE)),0,VLOOKUP(Inputs!$M$18,'LookUp Ranges'!$A$85:$C$115,3,FALSE))</f>
        <v>0</v>
      </c>
      <c r="BT79" s="321">
        <f>IF(ISERROR(VLOOKUP(Inputs!$M$18,'LookUp Ranges'!$A$85:$C$115,3,FALSE)),0,VLOOKUP(Inputs!$M$18,'LookUp Ranges'!$A$85:$C$115,3,FALSE))</f>
        <v>0</v>
      </c>
      <c r="BU79" s="321">
        <f>IF(ISERROR(VLOOKUP(Inputs!$M$18,'LookUp Ranges'!$A$85:$C$115,3,FALSE)),0,VLOOKUP(Inputs!$M$18,'LookUp Ranges'!$A$85:$C$115,3,FALSE))</f>
        <v>0</v>
      </c>
      <c r="BV79" s="321">
        <f>IF(ISERROR(VLOOKUP(Inputs!$M$18,'LookUp Ranges'!$A$85:$C$115,3,FALSE)),0,VLOOKUP(Inputs!$M$18,'LookUp Ranges'!$A$85:$C$115,3,FALSE))</f>
        <v>0</v>
      </c>
      <c r="BW79" s="321">
        <f>IF(ISERROR(VLOOKUP(Inputs!$M$18,'LookUp Ranges'!$A$85:$C$115,3,FALSE)),0,VLOOKUP(Inputs!$M$18,'LookUp Ranges'!$A$85:$C$115,3,FALSE))</f>
        <v>0</v>
      </c>
      <c r="BX79" s="321">
        <f>IF(ISERROR(VLOOKUP(Inputs!$M$18,'LookUp Ranges'!$A$85:$C$115,3,FALSE)),0,VLOOKUP(Inputs!$M$18,'LookUp Ranges'!$A$85:$C$115,3,FALSE))</f>
        <v>0</v>
      </c>
      <c r="BY79" s="321">
        <f>IF(ISERROR(VLOOKUP(Inputs!$M$18,'LookUp Ranges'!$A$85:$C$115,3,FALSE)),0,VLOOKUP(Inputs!$M$18,'LookUp Ranges'!$A$85:$C$115,3,FALSE))</f>
        <v>0</v>
      </c>
      <c r="BZ79" s="321">
        <f>IF(ISERROR(VLOOKUP(Inputs!$M$18,'LookUp Ranges'!$A$85:$C$115,3,FALSE)),0,VLOOKUP(Inputs!$M$18,'LookUp Ranges'!$A$85:$C$115,3,FALSE))</f>
        <v>0</v>
      </c>
      <c r="CA79" s="321">
        <f>IF(ISERROR(VLOOKUP(Inputs!$M$18,'LookUp Ranges'!$A$85:$C$115,3,FALSE)),0,VLOOKUP(Inputs!$M$18,'LookUp Ranges'!$A$85:$C$115,3,FALSE))</f>
        <v>0</v>
      </c>
      <c r="CB79" s="321">
        <f>IF(ISERROR(VLOOKUP(Inputs!$M$18,'LookUp Ranges'!$A$85:$C$115,3,FALSE)),0,VLOOKUP(Inputs!$M$18,'LookUp Ranges'!$A$85:$C$115,3,FALSE))</f>
        <v>0</v>
      </c>
      <c r="CC79" s="321">
        <f>IF(ISERROR(VLOOKUP(Inputs!$M$18,'LookUp Ranges'!$A$85:$C$115,3,FALSE)),0,VLOOKUP(Inputs!$M$18,'LookUp Ranges'!$A$85:$C$115,3,FALSE))</f>
        <v>0</v>
      </c>
      <c r="CD79" s="321">
        <f>IF(ISERROR(VLOOKUP(Inputs!$M$18,'LookUp Ranges'!$A$85:$C$115,3,FALSE)),0,VLOOKUP(Inputs!$M$18,'LookUp Ranges'!$A$85:$C$115,3,FALSE))</f>
        <v>0</v>
      </c>
      <c r="CE79" s="321">
        <f>IF(ISERROR(VLOOKUP(Inputs!$M$18,'LookUp Ranges'!$A$85:$C$115,3,FALSE)),0,VLOOKUP(Inputs!$M$18,'LookUp Ranges'!$A$85:$C$115,3,FALSE))</f>
        <v>0</v>
      </c>
      <c r="CF79" s="321">
        <f>IF(ISERROR(VLOOKUP(Inputs!$M$18,'LookUp Ranges'!$A$85:$C$115,3,FALSE)),0,VLOOKUP(Inputs!$M$18,'LookUp Ranges'!$A$85:$C$115,3,FALSE))</f>
        <v>0</v>
      </c>
      <c r="CG79" s="321">
        <f>IF(ISERROR(VLOOKUP(Inputs!$M$18,'LookUp Ranges'!$A$85:$C$115,3,FALSE)),0,VLOOKUP(Inputs!$M$18,'LookUp Ranges'!$A$85:$C$115,3,FALSE))</f>
        <v>0</v>
      </c>
      <c r="CH79" s="321">
        <f>IF(ISERROR(VLOOKUP(Inputs!$M$18,'LookUp Ranges'!$A$85:$C$115,3,FALSE)),0,VLOOKUP(Inputs!$M$18,'LookUp Ranges'!$A$85:$C$115,3,FALSE))</f>
        <v>0</v>
      </c>
      <c r="CI79" s="321">
        <f>IF(ISERROR(VLOOKUP(Inputs!$M$18,'LookUp Ranges'!$A$85:$C$115,3,FALSE)),0,VLOOKUP(Inputs!$M$18,'LookUp Ranges'!$A$85:$C$115,3,FALSE))</f>
        <v>0</v>
      </c>
      <c r="CJ79" s="321">
        <f>IF(ISERROR(VLOOKUP(Inputs!$M$18,'LookUp Ranges'!$A$85:$C$115,3,FALSE)),0,VLOOKUP(Inputs!$M$18,'LookUp Ranges'!$A$85:$C$115,3,FALSE))</f>
        <v>0</v>
      </c>
      <c r="CK79" s="321">
        <f>IF(ISERROR(VLOOKUP(Inputs!$M$18,'LookUp Ranges'!$A$85:$C$115,3,FALSE)),0,VLOOKUP(Inputs!$M$18,'LookUp Ranges'!$A$85:$C$115,3,FALSE))</f>
        <v>0</v>
      </c>
      <c r="CL79" s="321">
        <f>IF(ISERROR(VLOOKUP(Inputs!$M$18,'LookUp Ranges'!$A$85:$C$115,3,FALSE)),0,VLOOKUP(Inputs!$M$18,'LookUp Ranges'!$A$85:$C$115,3,FALSE))</f>
        <v>0</v>
      </c>
      <c r="CM79" s="321">
        <f>IF(ISERROR(VLOOKUP(Inputs!$M$18,'LookUp Ranges'!$A$85:$C$115,3,FALSE)),0,VLOOKUP(Inputs!$M$18,'LookUp Ranges'!$A$85:$C$115,3,FALSE))</f>
        <v>0</v>
      </c>
      <c r="CN79" s="321">
        <f>IF(ISERROR(VLOOKUP(Inputs!$M$18,'LookUp Ranges'!$A$85:$C$115,3,FALSE)),0,VLOOKUP(Inputs!$M$18,'LookUp Ranges'!$A$85:$C$115,3,FALSE))</f>
        <v>0</v>
      </c>
      <c r="CO79" s="321">
        <f>IF(ISERROR(VLOOKUP(Inputs!$M$18,'LookUp Ranges'!$A$85:$C$115,3,FALSE)),0,VLOOKUP(Inputs!$M$18,'LookUp Ranges'!$A$85:$C$115,3,FALSE))</f>
        <v>0</v>
      </c>
      <c r="CP79" s="321">
        <f>IF(ISERROR(VLOOKUP(Inputs!$M$18,'LookUp Ranges'!$A$85:$C$115,3,FALSE)),0,VLOOKUP(Inputs!$M$18,'LookUp Ranges'!$A$85:$C$115,3,FALSE))</f>
        <v>0</v>
      </c>
      <c r="CQ79" s="321">
        <f>IF(ISERROR(VLOOKUP(Inputs!$M$18,'LookUp Ranges'!$A$85:$C$115,3,FALSE)),0,VLOOKUP(Inputs!$M$18,'LookUp Ranges'!$A$85:$C$115,3,FALSE))</f>
        <v>0</v>
      </c>
      <c r="CR79" s="321">
        <f>IF(ISERROR(VLOOKUP(Inputs!$M$18,'LookUp Ranges'!$A$85:$C$115,3,FALSE)),0,VLOOKUP(Inputs!$M$18,'LookUp Ranges'!$A$85:$C$115,3,FALSE))</f>
        <v>0</v>
      </c>
      <c r="CS79" s="321">
        <f>IF(ISERROR(VLOOKUP(Inputs!$M$18,'LookUp Ranges'!$A$85:$C$115,3,FALSE)),0,VLOOKUP(Inputs!$M$18,'LookUp Ranges'!$A$85:$C$115,3,FALSE))</f>
        <v>0</v>
      </c>
      <c r="CT79" s="321">
        <f>IF(ISERROR(VLOOKUP(Inputs!$M$18,'LookUp Ranges'!$A$85:$C$115,3,FALSE)),0,VLOOKUP(Inputs!$M$18,'LookUp Ranges'!$A$85:$C$115,3,FALSE))</f>
        <v>0</v>
      </c>
      <c r="CU79" s="321">
        <f>IF(ISERROR(VLOOKUP(Inputs!$M$18,'LookUp Ranges'!$A$85:$C$115,3,FALSE)),0,VLOOKUP(Inputs!$M$18,'LookUp Ranges'!$A$85:$C$115,3,FALSE))</f>
        <v>0</v>
      </c>
      <c r="CV79" s="321">
        <f>IF(ISERROR(VLOOKUP(Inputs!$M$18,'LookUp Ranges'!$A$85:$C$115,3,FALSE)),0,VLOOKUP(Inputs!$M$18,'LookUp Ranges'!$A$85:$C$115,3,FALSE))</f>
        <v>0</v>
      </c>
      <c r="CW79" s="321">
        <f>IF(ISERROR(VLOOKUP(Inputs!$M$18,'LookUp Ranges'!$A$85:$C$115,3,FALSE)),0,VLOOKUP(Inputs!$M$18,'LookUp Ranges'!$A$85:$C$115,3,FALSE))</f>
        <v>0</v>
      </c>
      <c r="CX79" s="321">
        <f>IF(ISERROR(VLOOKUP(Inputs!$M$18,'LookUp Ranges'!$A$85:$C$115,3,FALSE)),0,VLOOKUP(Inputs!$M$18,'LookUp Ranges'!$A$85:$C$115,3,FALSE))</f>
        <v>0</v>
      </c>
      <c r="CY79" s="321">
        <f>IF(ISERROR(VLOOKUP(Inputs!$M$18,'LookUp Ranges'!$A$85:$C$115,3,FALSE)),0,VLOOKUP(Inputs!$M$18,'LookUp Ranges'!$A$85:$C$115,3,FALSE))</f>
        <v>0</v>
      </c>
      <c r="CZ79" s="321">
        <f>IF(ISERROR(VLOOKUP(Inputs!$M$18,'LookUp Ranges'!$A$85:$C$115,3,FALSE)),0,VLOOKUP(Inputs!$M$18,'LookUp Ranges'!$A$85:$C$115,3,FALSE))</f>
        <v>0</v>
      </c>
      <c r="DA79" s="197"/>
      <c r="DB79" s="343"/>
      <c r="DC79" s="310"/>
    </row>
    <row r="80" spans="1:107" ht="16.5" thickBot="1" x14ac:dyDescent="0.3">
      <c r="A80" s="157"/>
      <c r="B80" s="172"/>
      <c r="C80" s="159"/>
      <c r="D80" s="215" t="s">
        <v>102</v>
      </c>
      <c r="E80" s="194">
        <f t="shared" ref="E80:AR80" si="296">IF(ISERROR(E78*E79),0,E78*E79)</f>
        <v>0</v>
      </c>
      <c r="F80" s="316">
        <f t="shared" si="296"/>
        <v>0</v>
      </c>
      <c r="G80" s="316">
        <f t="shared" si="296"/>
        <v>0</v>
      </c>
      <c r="H80" s="316">
        <f t="shared" si="296"/>
        <v>0</v>
      </c>
      <c r="I80" s="316">
        <f t="shared" si="296"/>
        <v>0</v>
      </c>
      <c r="J80" s="316">
        <f t="shared" si="296"/>
        <v>0</v>
      </c>
      <c r="K80" s="316">
        <f t="shared" si="296"/>
        <v>0</v>
      </c>
      <c r="L80" s="316">
        <f t="shared" si="296"/>
        <v>0</v>
      </c>
      <c r="M80" s="316">
        <f t="shared" si="296"/>
        <v>0</v>
      </c>
      <c r="N80" s="316">
        <f t="shared" si="296"/>
        <v>0</v>
      </c>
      <c r="O80" s="316">
        <f t="shared" si="296"/>
        <v>0</v>
      </c>
      <c r="P80" s="316">
        <f t="shared" si="296"/>
        <v>0</v>
      </c>
      <c r="Q80" s="316">
        <f t="shared" si="296"/>
        <v>0</v>
      </c>
      <c r="R80" s="316">
        <f t="shared" si="296"/>
        <v>0</v>
      </c>
      <c r="S80" s="316">
        <f t="shared" si="296"/>
        <v>0</v>
      </c>
      <c r="T80" s="316">
        <f t="shared" si="296"/>
        <v>0</v>
      </c>
      <c r="U80" s="316">
        <f t="shared" si="296"/>
        <v>0</v>
      </c>
      <c r="V80" s="316">
        <f t="shared" si="296"/>
        <v>0</v>
      </c>
      <c r="W80" s="316">
        <f t="shared" si="296"/>
        <v>0</v>
      </c>
      <c r="X80" s="316">
        <f t="shared" si="296"/>
        <v>0</v>
      </c>
      <c r="Y80" s="316">
        <f t="shared" si="296"/>
        <v>0</v>
      </c>
      <c r="Z80" s="316">
        <f t="shared" si="296"/>
        <v>0</v>
      </c>
      <c r="AA80" s="316">
        <f t="shared" si="296"/>
        <v>0</v>
      </c>
      <c r="AB80" s="316">
        <f t="shared" si="296"/>
        <v>0</v>
      </c>
      <c r="AC80" s="316">
        <f t="shared" si="296"/>
        <v>0</v>
      </c>
      <c r="AD80" s="316">
        <f t="shared" si="296"/>
        <v>0</v>
      </c>
      <c r="AE80" s="316">
        <f t="shared" si="296"/>
        <v>0</v>
      </c>
      <c r="AF80" s="316">
        <f t="shared" si="296"/>
        <v>0</v>
      </c>
      <c r="AG80" s="316">
        <f t="shared" si="296"/>
        <v>0</v>
      </c>
      <c r="AH80" s="316">
        <f t="shared" si="296"/>
        <v>0</v>
      </c>
      <c r="AI80" s="316">
        <f t="shared" si="296"/>
        <v>0</v>
      </c>
      <c r="AJ80" s="316">
        <f t="shared" si="296"/>
        <v>0</v>
      </c>
      <c r="AK80" s="316">
        <f t="shared" si="296"/>
        <v>0</v>
      </c>
      <c r="AL80" s="316">
        <f t="shared" si="296"/>
        <v>0</v>
      </c>
      <c r="AM80" s="316">
        <f t="shared" si="296"/>
        <v>0</v>
      </c>
      <c r="AN80" s="316">
        <f t="shared" si="296"/>
        <v>0</v>
      </c>
      <c r="AO80" s="316">
        <f t="shared" si="296"/>
        <v>0</v>
      </c>
      <c r="AP80" s="316">
        <f t="shared" si="296"/>
        <v>0</v>
      </c>
      <c r="AQ80" s="316">
        <f t="shared" si="296"/>
        <v>0</v>
      </c>
      <c r="AR80" s="316">
        <f t="shared" si="296"/>
        <v>0</v>
      </c>
      <c r="AS80" s="316">
        <f t="shared" ref="AS80:CZ80" si="297">IF(ISERROR(AS78*AS79),0,AS78*AS79)</f>
        <v>0</v>
      </c>
      <c r="AT80" s="316">
        <f t="shared" si="297"/>
        <v>0</v>
      </c>
      <c r="AU80" s="316">
        <f t="shared" si="297"/>
        <v>0</v>
      </c>
      <c r="AV80" s="316">
        <f t="shared" si="297"/>
        <v>0</v>
      </c>
      <c r="AW80" s="316">
        <f t="shared" si="297"/>
        <v>0</v>
      </c>
      <c r="AX80" s="316">
        <f t="shared" si="297"/>
        <v>0</v>
      </c>
      <c r="AY80" s="316">
        <f t="shared" si="297"/>
        <v>0</v>
      </c>
      <c r="AZ80" s="316">
        <f t="shared" si="297"/>
        <v>0</v>
      </c>
      <c r="BA80" s="316">
        <f t="shared" si="297"/>
        <v>0</v>
      </c>
      <c r="BB80" s="316">
        <f t="shared" si="297"/>
        <v>0</v>
      </c>
      <c r="BC80" s="316">
        <f t="shared" si="297"/>
        <v>0</v>
      </c>
      <c r="BD80" s="316">
        <f t="shared" si="297"/>
        <v>0</v>
      </c>
      <c r="BE80" s="316">
        <f t="shared" si="297"/>
        <v>0</v>
      </c>
      <c r="BF80" s="316">
        <f t="shared" si="297"/>
        <v>0</v>
      </c>
      <c r="BG80" s="316">
        <f t="shared" si="297"/>
        <v>0</v>
      </c>
      <c r="BH80" s="316">
        <f t="shared" si="297"/>
        <v>0</v>
      </c>
      <c r="BI80" s="316">
        <f t="shared" si="297"/>
        <v>0</v>
      </c>
      <c r="BJ80" s="316">
        <f t="shared" si="297"/>
        <v>0</v>
      </c>
      <c r="BK80" s="316">
        <f t="shared" si="297"/>
        <v>0</v>
      </c>
      <c r="BL80" s="316">
        <f t="shared" si="297"/>
        <v>0</v>
      </c>
      <c r="BM80" s="316">
        <f t="shared" si="297"/>
        <v>0</v>
      </c>
      <c r="BN80" s="316">
        <f t="shared" si="297"/>
        <v>0</v>
      </c>
      <c r="BO80" s="316">
        <f t="shared" si="297"/>
        <v>0</v>
      </c>
      <c r="BP80" s="316">
        <f t="shared" si="297"/>
        <v>0</v>
      </c>
      <c r="BQ80" s="316">
        <f t="shared" si="297"/>
        <v>0</v>
      </c>
      <c r="BR80" s="316">
        <f t="shared" si="297"/>
        <v>0</v>
      </c>
      <c r="BS80" s="316">
        <f t="shared" si="297"/>
        <v>0</v>
      </c>
      <c r="BT80" s="316">
        <f t="shared" si="297"/>
        <v>0</v>
      </c>
      <c r="BU80" s="316">
        <f t="shared" si="297"/>
        <v>0</v>
      </c>
      <c r="BV80" s="316">
        <f t="shared" si="297"/>
        <v>0</v>
      </c>
      <c r="BW80" s="316">
        <f t="shared" si="297"/>
        <v>0</v>
      </c>
      <c r="BX80" s="316">
        <f t="shared" si="297"/>
        <v>0</v>
      </c>
      <c r="BY80" s="316">
        <f t="shared" si="297"/>
        <v>0</v>
      </c>
      <c r="BZ80" s="316">
        <f t="shared" si="297"/>
        <v>0</v>
      </c>
      <c r="CA80" s="316">
        <f t="shared" si="297"/>
        <v>0</v>
      </c>
      <c r="CB80" s="316">
        <f t="shared" si="297"/>
        <v>0</v>
      </c>
      <c r="CC80" s="316">
        <f t="shared" si="297"/>
        <v>0</v>
      </c>
      <c r="CD80" s="316">
        <f t="shared" si="297"/>
        <v>0</v>
      </c>
      <c r="CE80" s="316">
        <f t="shared" si="297"/>
        <v>0</v>
      </c>
      <c r="CF80" s="316">
        <f t="shared" si="297"/>
        <v>0</v>
      </c>
      <c r="CG80" s="316">
        <f t="shared" si="297"/>
        <v>0</v>
      </c>
      <c r="CH80" s="316">
        <f t="shared" si="297"/>
        <v>0</v>
      </c>
      <c r="CI80" s="316">
        <f t="shared" si="297"/>
        <v>0</v>
      </c>
      <c r="CJ80" s="316">
        <f t="shared" si="297"/>
        <v>0</v>
      </c>
      <c r="CK80" s="316">
        <f t="shared" si="297"/>
        <v>0</v>
      </c>
      <c r="CL80" s="316">
        <f t="shared" si="297"/>
        <v>0</v>
      </c>
      <c r="CM80" s="316">
        <f t="shared" si="297"/>
        <v>0</v>
      </c>
      <c r="CN80" s="316">
        <f t="shared" si="297"/>
        <v>0</v>
      </c>
      <c r="CO80" s="316">
        <f t="shared" si="297"/>
        <v>0</v>
      </c>
      <c r="CP80" s="316">
        <f t="shared" si="297"/>
        <v>0</v>
      </c>
      <c r="CQ80" s="316">
        <f t="shared" si="297"/>
        <v>0</v>
      </c>
      <c r="CR80" s="316">
        <f t="shared" si="297"/>
        <v>0</v>
      </c>
      <c r="CS80" s="316">
        <f t="shared" si="297"/>
        <v>0</v>
      </c>
      <c r="CT80" s="316">
        <f t="shared" si="297"/>
        <v>0</v>
      </c>
      <c r="CU80" s="316">
        <f t="shared" si="297"/>
        <v>0</v>
      </c>
      <c r="CV80" s="316">
        <f t="shared" si="297"/>
        <v>0</v>
      </c>
      <c r="CW80" s="316">
        <f t="shared" si="297"/>
        <v>0</v>
      </c>
      <c r="CX80" s="316">
        <f t="shared" si="297"/>
        <v>0</v>
      </c>
      <c r="CY80" s="316">
        <f t="shared" si="297"/>
        <v>0</v>
      </c>
      <c r="CZ80" s="316">
        <f t="shared" si="297"/>
        <v>0</v>
      </c>
      <c r="DA80" s="197"/>
      <c r="DB80" s="343"/>
      <c r="DC80" s="310"/>
    </row>
    <row r="81" spans="1:107" ht="16.5" thickBot="1" x14ac:dyDescent="0.3">
      <c r="A81" s="157"/>
      <c r="B81" s="172"/>
      <c r="C81" s="159"/>
      <c r="D81" s="188"/>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7"/>
      <c r="CC81" s="317"/>
      <c r="CD81" s="317"/>
      <c r="CE81" s="317"/>
      <c r="CF81" s="317"/>
      <c r="CG81" s="317"/>
      <c r="CH81" s="317"/>
      <c r="CI81" s="317"/>
      <c r="CJ81" s="317"/>
      <c r="CK81" s="317"/>
      <c r="CL81" s="317"/>
      <c r="CM81" s="317"/>
      <c r="CN81" s="317"/>
      <c r="CO81" s="317"/>
      <c r="CP81" s="317"/>
      <c r="CQ81" s="317"/>
      <c r="CR81" s="317"/>
      <c r="CS81" s="317"/>
      <c r="CT81" s="317"/>
      <c r="CU81" s="317"/>
      <c r="CV81" s="317"/>
      <c r="CW81" s="317"/>
      <c r="CX81" s="317"/>
      <c r="CY81" s="317"/>
      <c r="CZ81" s="317"/>
      <c r="DA81" s="197"/>
      <c r="DB81" s="343"/>
      <c r="DC81" s="310"/>
    </row>
    <row r="82" spans="1:107" ht="16.5" thickBot="1" x14ac:dyDescent="0.3">
      <c r="A82" s="157"/>
      <c r="B82" s="172"/>
      <c r="C82" s="159"/>
      <c r="D82" s="191" t="s">
        <v>143</v>
      </c>
      <c r="E82" s="193">
        <v>0</v>
      </c>
      <c r="F82" s="193">
        <v>0</v>
      </c>
      <c r="G82" s="193">
        <v>0</v>
      </c>
      <c r="H82" s="193">
        <v>0</v>
      </c>
      <c r="I82" s="193">
        <v>0</v>
      </c>
      <c r="J82" s="193">
        <v>0</v>
      </c>
      <c r="K82" s="193">
        <v>0</v>
      </c>
      <c r="L82" s="193">
        <v>0</v>
      </c>
      <c r="M82" s="193">
        <v>0</v>
      </c>
      <c r="N82" s="193">
        <v>0</v>
      </c>
      <c r="O82" s="193">
        <v>0</v>
      </c>
      <c r="P82" s="193">
        <v>0</v>
      </c>
      <c r="Q82" s="193">
        <v>0</v>
      </c>
      <c r="R82" s="193">
        <v>0</v>
      </c>
      <c r="S82" s="193">
        <v>0</v>
      </c>
      <c r="T82" s="193">
        <v>0</v>
      </c>
      <c r="U82" s="193">
        <v>0</v>
      </c>
      <c r="V82" s="193">
        <v>0</v>
      </c>
      <c r="W82" s="193">
        <v>0</v>
      </c>
      <c r="X82" s="193">
        <v>0</v>
      </c>
      <c r="Y82" s="193">
        <v>0</v>
      </c>
      <c r="Z82" s="193">
        <v>0</v>
      </c>
      <c r="AA82" s="193">
        <v>0</v>
      </c>
      <c r="AB82" s="193">
        <v>0</v>
      </c>
      <c r="AC82" s="193">
        <v>0</v>
      </c>
      <c r="AD82" s="193">
        <v>0</v>
      </c>
      <c r="AE82" s="193">
        <v>0</v>
      </c>
      <c r="AF82" s="193">
        <v>0</v>
      </c>
      <c r="AG82" s="193">
        <v>0</v>
      </c>
      <c r="AH82" s="193">
        <v>0</v>
      </c>
      <c r="AI82" s="193">
        <v>0</v>
      </c>
      <c r="AJ82" s="193">
        <v>0</v>
      </c>
      <c r="AK82" s="193">
        <v>0</v>
      </c>
      <c r="AL82" s="193">
        <v>0</v>
      </c>
      <c r="AM82" s="193">
        <v>0</v>
      </c>
      <c r="AN82" s="193">
        <v>0</v>
      </c>
      <c r="AO82" s="193">
        <v>0</v>
      </c>
      <c r="AP82" s="193">
        <v>0</v>
      </c>
      <c r="AQ82" s="193">
        <v>0</v>
      </c>
      <c r="AR82" s="193">
        <v>0</v>
      </c>
      <c r="AS82" s="193">
        <v>0</v>
      </c>
      <c r="AT82" s="193">
        <v>0</v>
      </c>
      <c r="AU82" s="193">
        <v>0</v>
      </c>
      <c r="AV82" s="193">
        <v>0</v>
      </c>
      <c r="AW82" s="193">
        <v>0</v>
      </c>
      <c r="AX82" s="193">
        <v>0</v>
      </c>
      <c r="AY82" s="193">
        <v>0</v>
      </c>
      <c r="AZ82" s="193">
        <v>0</v>
      </c>
      <c r="BA82" s="193">
        <v>0</v>
      </c>
      <c r="BB82" s="193">
        <v>0</v>
      </c>
      <c r="BC82" s="193">
        <v>0</v>
      </c>
      <c r="BD82" s="193">
        <v>0</v>
      </c>
      <c r="BE82" s="193">
        <v>0</v>
      </c>
      <c r="BF82" s="193">
        <v>0</v>
      </c>
      <c r="BG82" s="193">
        <v>0</v>
      </c>
      <c r="BH82" s="193">
        <v>0</v>
      </c>
      <c r="BI82" s="193">
        <v>0</v>
      </c>
      <c r="BJ82" s="193">
        <v>0</v>
      </c>
      <c r="BK82" s="193">
        <v>0</v>
      </c>
      <c r="BL82" s="193">
        <v>0</v>
      </c>
      <c r="BM82" s="193">
        <v>0</v>
      </c>
      <c r="BN82" s="193">
        <v>0</v>
      </c>
      <c r="BO82" s="193">
        <v>0</v>
      </c>
      <c r="BP82" s="193">
        <v>0</v>
      </c>
      <c r="BQ82" s="193">
        <v>0</v>
      </c>
      <c r="BR82" s="193">
        <v>0</v>
      </c>
      <c r="BS82" s="193">
        <v>0</v>
      </c>
      <c r="BT82" s="193">
        <v>0</v>
      </c>
      <c r="BU82" s="193">
        <v>0</v>
      </c>
      <c r="BV82" s="193">
        <v>0</v>
      </c>
      <c r="BW82" s="193">
        <v>0</v>
      </c>
      <c r="BX82" s="193">
        <v>0</v>
      </c>
      <c r="BY82" s="193">
        <v>0</v>
      </c>
      <c r="BZ82" s="193">
        <v>0</v>
      </c>
      <c r="CA82" s="193">
        <v>0</v>
      </c>
      <c r="CB82" s="193">
        <v>0</v>
      </c>
      <c r="CC82" s="193">
        <v>0</v>
      </c>
      <c r="CD82" s="193">
        <v>0</v>
      </c>
      <c r="CE82" s="193">
        <v>0</v>
      </c>
      <c r="CF82" s="193">
        <v>0</v>
      </c>
      <c r="CG82" s="193">
        <v>0</v>
      </c>
      <c r="CH82" s="193">
        <v>0</v>
      </c>
      <c r="CI82" s="193">
        <v>0</v>
      </c>
      <c r="CJ82" s="193">
        <v>0</v>
      </c>
      <c r="CK82" s="193">
        <v>0</v>
      </c>
      <c r="CL82" s="193">
        <v>0</v>
      </c>
      <c r="CM82" s="193">
        <v>0</v>
      </c>
      <c r="CN82" s="193">
        <v>0</v>
      </c>
      <c r="CO82" s="193">
        <v>0</v>
      </c>
      <c r="CP82" s="193">
        <v>0</v>
      </c>
      <c r="CQ82" s="193">
        <v>0</v>
      </c>
      <c r="CR82" s="193">
        <v>0</v>
      </c>
      <c r="CS82" s="193">
        <v>0</v>
      </c>
      <c r="CT82" s="193">
        <v>0</v>
      </c>
      <c r="CU82" s="193">
        <v>0</v>
      </c>
      <c r="CV82" s="193">
        <v>0</v>
      </c>
      <c r="CW82" s="193">
        <v>0</v>
      </c>
      <c r="CX82" s="193">
        <v>0</v>
      </c>
      <c r="CY82" s="193">
        <v>0</v>
      </c>
      <c r="CZ82" s="193">
        <v>0</v>
      </c>
      <c r="DA82" s="197"/>
      <c r="DB82" s="343"/>
      <c r="DC82" s="310"/>
    </row>
    <row r="83" spans="1:107" ht="16.5" thickBot="1" x14ac:dyDescent="0.3">
      <c r="A83" s="157"/>
      <c r="B83" s="172"/>
      <c r="C83" s="159"/>
      <c r="D83" s="191" t="s">
        <v>138</v>
      </c>
      <c r="E83" s="358">
        <v>0</v>
      </c>
      <c r="F83" s="358">
        <v>0</v>
      </c>
      <c r="G83" s="358">
        <v>0</v>
      </c>
      <c r="H83" s="358">
        <v>0</v>
      </c>
      <c r="I83" s="358">
        <v>0</v>
      </c>
      <c r="J83" s="358">
        <v>0</v>
      </c>
      <c r="K83" s="358">
        <v>0</v>
      </c>
      <c r="L83" s="358">
        <v>0</v>
      </c>
      <c r="M83" s="358">
        <v>0</v>
      </c>
      <c r="N83" s="358">
        <v>0</v>
      </c>
      <c r="O83" s="358">
        <v>0</v>
      </c>
      <c r="P83" s="358">
        <v>0</v>
      </c>
      <c r="Q83" s="358">
        <v>0</v>
      </c>
      <c r="R83" s="358">
        <v>0</v>
      </c>
      <c r="S83" s="358">
        <v>0</v>
      </c>
      <c r="T83" s="358">
        <v>0</v>
      </c>
      <c r="U83" s="358">
        <v>0</v>
      </c>
      <c r="V83" s="358">
        <v>0</v>
      </c>
      <c r="W83" s="358">
        <v>0</v>
      </c>
      <c r="X83" s="358">
        <v>0</v>
      </c>
      <c r="Y83" s="358">
        <v>0</v>
      </c>
      <c r="Z83" s="358">
        <v>0</v>
      </c>
      <c r="AA83" s="358">
        <v>0</v>
      </c>
      <c r="AB83" s="358">
        <v>0</v>
      </c>
      <c r="AC83" s="358">
        <v>0</v>
      </c>
      <c r="AD83" s="358">
        <v>0</v>
      </c>
      <c r="AE83" s="358">
        <v>0</v>
      </c>
      <c r="AF83" s="358">
        <v>0</v>
      </c>
      <c r="AG83" s="358">
        <v>0</v>
      </c>
      <c r="AH83" s="358">
        <v>0</v>
      </c>
      <c r="AI83" s="358">
        <v>0</v>
      </c>
      <c r="AJ83" s="358">
        <v>0</v>
      </c>
      <c r="AK83" s="358">
        <v>0</v>
      </c>
      <c r="AL83" s="358">
        <v>0</v>
      </c>
      <c r="AM83" s="358">
        <v>0</v>
      </c>
      <c r="AN83" s="358">
        <v>0</v>
      </c>
      <c r="AO83" s="358">
        <v>0</v>
      </c>
      <c r="AP83" s="358">
        <v>0</v>
      </c>
      <c r="AQ83" s="358">
        <v>0</v>
      </c>
      <c r="AR83" s="358">
        <v>0</v>
      </c>
      <c r="AS83" s="358">
        <v>0</v>
      </c>
      <c r="AT83" s="358">
        <v>0</v>
      </c>
      <c r="AU83" s="358">
        <v>0</v>
      </c>
      <c r="AV83" s="358">
        <v>0</v>
      </c>
      <c r="AW83" s="358">
        <v>0</v>
      </c>
      <c r="AX83" s="358">
        <v>0</v>
      </c>
      <c r="AY83" s="358">
        <v>0</v>
      </c>
      <c r="AZ83" s="358">
        <v>0</v>
      </c>
      <c r="BA83" s="358">
        <v>0</v>
      </c>
      <c r="BB83" s="358">
        <v>0</v>
      </c>
      <c r="BC83" s="358">
        <v>0</v>
      </c>
      <c r="BD83" s="358">
        <v>0</v>
      </c>
      <c r="BE83" s="358">
        <v>0</v>
      </c>
      <c r="BF83" s="358">
        <v>0</v>
      </c>
      <c r="BG83" s="358">
        <v>0</v>
      </c>
      <c r="BH83" s="358">
        <v>0</v>
      </c>
      <c r="BI83" s="358">
        <v>0</v>
      </c>
      <c r="BJ83" s="358">
        <v>0</v>
      </c>
      <c r="BK83" s="358">
        <v>0</v>
      </c>
      <c r="BL83" s="358">
        <v>0</v>
      </c>
      <c r="BM83" s="358">
        <v>0</v>
      </c>
      <c r="BN83" s="358">
        <v>0</v>
      </c>
      <c r="BO83" s="358">
        <v>0</v>
      </c>
      <c r="BP83" s="358">
        <v>0</v>
      </c>
      <c r="BQ83" s="358">
        <v>0</v>
      </c>
      <c r="BR83" s="358">
        <v>0</v>
      </c>
      <c r="BS83" s="358">
        <v>0</v>
      </c>
      <c r="BT83" s="358">
        <v>0</v>
      </c>
      <c r="BU83" s="358">
        <v>0</v>
      </c>
      <c r="BV83" s="358">
        <v>0</v>
      </c>
      <c r="BW83" s="358">
        <v>0</v>
      </c>
      <c r="BX83" s="358">
        <v>0</v>
      </c>
      <c r="BY83" s="358">
        <v>0</v>
      </c>
      <c r="BZ83" s="358">
        <v>0</v>
      </c>
      <c r="CA83" s="358">
        <v>0</v>
      </c>
      <c r="CB83" s="358">
        <v>0</v>
      </c>
      <c r="CC83" s="358">
        <v>0</v>
      </c>
      <c r="CD83" s="358">
        <v>0</v>
      </c>
      <c r="CE83" s="358">
        <v>0</v>
      </c>
      <c r="CF83" s="358">
        <v>0</v>
      </c>
      <c r="CG83" s="358">
        <v>0</v>
      </c>
      <c r="CH83" s="358">
        <v>0</v>
      </c>
      <c r="CI83" s="358">
        <v>0</v>
      </c>
      <c r="CJ83" s="358">
        <v>0</v>
      </c>
      <c r="CK83" s="358">
        <v>0</v>
      </c>
      <c r="CL83" s="358">
        <v>0</v>
      </c>
      <c r="CM83" s="358">
        <v>0</v>
      </c>
      <c r="CN83" s="358">
        <v>0</v>
      </c>
      <c r="CO83" s="358">
        <v>0</v>
      </c>
      <c r="CP83" s="358">
        <v>0</v>
      </c>
      <c r="CQ83" s="358">
        <v>0</v>
      </c>
      <c r="CR83" s="358">
        <v>0</v>
      </c>
      <c r="CS83" s="358">
        <v>0</v>
      </c>
      <c r="CT83" s="358">
        <v>0</v>
      </c>
      <c r="CU83" s="358">
        <v>0</v>
      </c>
      <c r="CV83" s="358">
        <v>0</v>
      </c>
      <c r="CW83" s="358">
        <v>0</v>
      </c>
      <c r="CX83" s="358">
        <v>0</v>
      </c>
      <c r="CY83" s="358">
        <v>0</v>
      </c>
      <c r="CZ83" s="358">
        <v>0</v>
      </c>
      <c r="DA83" s="200"/>
      <c r="DB83" s="343"/>
      <c r="DC83" s="310"/>
    </row>
    <row r="84" spans="1:107" ht="16.5" thickBot="1" x14ac:dyDescent="0.3">
      <c r="A84" s="157"/>
      <c r="B84" s="172"/>
      <c r="C84" s="159"/>
      <c r="D84" s="191" t="s">
        <v>98</v>
      </c>
      <c r="E84" s="322">
        <f>IF(ISERROR(VLOOKUP(Inputs!$M$18,'LookUp Ranges'!$A$85:$B$115,2,FALSE)),0,VLOOKUP(Inputs!$M$18,'LookUp Ranges'!$A$85:$B$115,2,FALSE))</f>
        <v>0</v>
      </c>
      <c r="F84" s="322">
        <f>IF(ISERROR(VLOOKUP(Inputs!$M$18,'LookUp Ranges'!$A$85:$B$115,2,FALSE)),0,VLOOKUP(Inputs!$M$18,'LookUp Ranges'!$A$85:$B$115,2,FALSE))</f>
        <v>0</v>
      </c>
      <c r="G84" s="322">
        <f>IF(ISERROR(VLOOKUP(Inputs!$M$18,'LookUp Ranges'!$A$85:$B$115,2,FALSE)),0,VLOOKUP(Inputs!$M$18,'LookUp Ranges'!$A$85:$B$115,2,FALSE))</f>
        <v>0</v>
      </c>
      <c r="H84" s="322">
        <f>IF(ISERROR(VLOOKUP(Inputs!$M$18,'LookUp Ranges'!$A$85:$B$115,2,FALSE)),0,VLOOKUP(Inputs!$M$18,'LookUp Ranges'!$A$85:$B$115,2,FALSE))</f>
        <v>0</v>
      </c>
      <c r="I84" s="322">
        <f>IF(ISERROR(VLOOKUP(Inputs!$M$18,'LookUp Ranges'!$A$85:$B$115,2,FALSE)),0,VLOOKUP(Inputs!$M$18,'LookUp Ranges'!$A$85:$B$115,2,FALSE))</f>
        <v>0</v>
      </c>
      <c r="J84" s="322">
        <f>IF(ISERROR(VLOOKUP(Inputs!$M$18,'LookUp Ranges'!$A$85:$B$115,2,FALSE)),0,VLOOKUP(Inputs!$M$18,'LookUp Ranges'!$A$85:$B$115,2,FALSE))</f>
        <v>0</v>
      </c>
      <c r="K84" s="322">
        <f>IF(ISERROR(VLOOKUP(Inputs!$M$18,'LookUp Ranges'!$A$85:$B$115,2,FALSE)),0,VLOOKUP(Inputs!$M$18,'LookUp Ranges'!$A$85:$B$115,2,FALSE))</f>
        <v>0</v>
      </c>
      <c r="L84" s="322">
        <f>IF(ISERROR(VLOOKUP(Inputs!$M$18,'LookUp Ranges'!$A$85:$B$115,2,FALSE)),0,VLOOKUP(Inputs!$M$18,'LookUp Ranges'!$A$85:$B$115,2,FALSE))</f>
        <v>0</v>
      </c>
      <c r="M84" s="322">
        <f>IF(ISERROR(VLOOKUP(Inputs!$M$18,'LookUp Ranges'!$A$85:$B$115,2,FALSE)),0,VLOOKUP(Inputs!$M$18,'LookUp Ranges'!$A$85:$B$115,2,FALSE))</f>
        <v>0</v>
      </c>
      <c r="N84" s="322">
        <f>IF(ISERROR(VLOOKUP(Inputs!$M$18,'LookUp Ranges'!$A$85:$B$115,2,FALSE)),0,VLOOKUP(Inputs!$M$18,'LookUp Ranges'!$A$85:$B$115,2,FALSE))</f>
        <v>0</v>
      </c>
      <c r="O84" s="322">
        <f>IF(ISERROR(VLOOKUP(Inputs!$M$18,'LookUp Ranges'!$A$85:$B$115,2,FALSE)),0,VLOOKUP(Inputs!$M$18,'LookUp Ranges'!$A$85:$B$115,2,FALSE))</f>
        <v>0</v>
      </c>
      <c r="P84" s="322">
        <f>IF(ISERROR(VLOOKUP(Inputs!$M$18,'LookUp Ranges'!$A$85:$B$115,2,FALSE)),0,VLOOKUP(Inputs!$M$18,'LookUp Ranges'!$A$85:$B$115,2,FALSE))</f>
        <v>0</v>
      </c>
      <c r="Q84" s="322">
        <f>IF(ISERROR(VLOOKUP(Inputs!$M$18,'LookUp Ranges'!$A$85:$B$115,2,FALSE)),0,VLOOKUP(Inputs!$M$18,'LookUp Ranges'!$A$85:$B$115,2,FALSE))</f>
        <v>0</v>
      </c>
      <c r="R84" s="322">
        <f>IF(ISERROR(VLOOKUP(Inputs!$M$18,'LookUp Ranges'!$A$85:$B$115,2,FALSE)),0,VLOOKUP(Inputs!$M$18,'LookUp Ranges'!$A$85:$B$115,2,FALSE))</f>
        <v>0</v>
      </c>
      <c r="S84" s="322">
        <f>IF(ISERROR(VLOOKUP(Inputs!$M$18,'LookUp Ranges'!$A$85:$B$115,2,FALSE)),0,VLOOKUP(Inputs!$M$18,'LookUp Ranges'!$A$85:$B$115,2,FALSE))</f>
        <v>0</v>
      </c>
      <c r="T84" s="322">
        <f>IF(ISERROR(VLOOKUP(Inputs!$M$18,'LookUp Ranges'!$A$85:$B$115,2,FALSE)),0,VLOOKUP(Inputs!$M$18,'LookUp Ranges'!$A$85:$B$115,2,FALSE))</f>
        <v>0</v>
      </c>
      <c r="U84" s="322">
        <f>IF(ISERROR(VLOOKUP(Inputs!$M$18,'LookUp Ranges'!$A$85:$B$115,2,FALSE)),0,VLOOKUP(Inputs!$M$18,'LookUp Ranges'!$A$85:$B$115,2,FALSE))</f>
        <v>0</v>
      </c>
      <c r="V84" s="322">
        <f>IF(ISERROR(VLOOKUP(Inputs!$M$18,'LookUp Ranges'!$A$85:$B$115,2,FALSE)),0,VLOOKUP(Inputs!$M$18,'LookUp Ranges'!$A$85:$B$115,2,FALSE))</f>
        <v>0</v>
      </c>
      <c r="W84" s="322">
        <f>IF(ISERROR(VLOOKUP(Inputs!$M$18,'LookUp Ranges'!$A$85:$B$115,2,FALSE)),0,VLOOKUP(Inputs!$M$18,'LookUp Ranges'!$A$85:$B$115,2,FALSE))</f>
        <v>0</v>
      </c>
      <c r="X84" s="322">
        <f>IF(ISERROR(VLOOKUP(Inputs!$M$18,'LookUp Ranges'!$A$85:$B$115,2,FALSE)),0,VLOOKUP(Inputs!$M$18,'LookUp Ranges'!$A$85:$B$115,2,FALSE))</f>
        <v>0</v>
      </c>
      <c r="Y84" s="322">
        <f>IF(ISERROR(VLOOKUP(Inputs!$M$18,'LookUp Ranges'!$A$85:$B$115,2,FALSE)),0,VLOOKUP(Inputs!$M$18,'LookUp Ranges'!$A$85:$B$115,2,FALSE))</f>
        <v>0</v>
      </c>
      <c r="Z84" s="322">
        <f>IF(ISERROR(VLOOKUP(Inputs!$M$18,'LookUp Ranges'!$A$85:$B$115,2,FALSE)),0,VLOOKUP(Inputs!$M$18,'LookUp Ranges'!$A$85:$B$115,2,FALSE))</f>
        <v>0</v>
      </c>
      <c r="AA84" s="322">
        <f>IF(ISERROR(VLOOKUP(Inputs!$M$18,'LookUp Ranges'!$A$85:$B$115,2,FALSE)),0,VLOOKUP(Inputs!$M$18,'LookUp Ranges'!$A$85:$B$115,2,FALSE))</f>
        <v>0</v>
      </c>
      <c r="AB84" s="322">
        <f>IF(ISERROR(VLOOKUP(Inputs!$M$18,'LookUp Ranges'!$A$85:$B$115,2,FALSE)),0,VLOOKUP(Inputs!$M$18,'LookUp Ranges'!$A$85:$B$115,2,FALSE))</f>
        <v>0</v>
      </c>
      <c r="AC84" s="322">
        <f>IF(ISERROR(VLOOKUP(Inputs!$M$18,'LookUp Ranges'!$A$85:$B$115,2,FALSE)),0,VLOOKUP(Inputs!$M$18,'LookUp Ranges'!$A$85:$B$115,2,FALSE))</f>
        <v>0</v>
      </c>
      <c r="AD84" s="322">
        <f>IF(ISERROR(VLOOKUP(Inputs!$M$18,'LookUp Ranges'!$A$85:$B$115,2,FALSE)),0,VLOOKUP(Inputs!$M$18,'LookUp Ranges'!$A$85:$B$115,2,FALSE))</f>
        <v>0</v>
      </c>
      <c r="AE84" s="322">
        <f>IF(ISERROR(VLOOKUP(Inputs!$M$18,'LookUp Ranges'!$A$85:$B$115,2,FALSE)),0,VLOOKUP(Inputs!$M$18,'LookUp Ranges'!$A$85:$B$115,2,FALSE))</f>
        <v>0</v>
      </c>
      <c r="AF84" s="322">
        <f>IF(ISERROR(VLOOKUP(Inputs!$M$18,'LookUp Ranges'!$A$85:$B$115,2,FALSE)),0,VLOOKUP(Inputs!$M$18,'LookUp Ranges'!$A$85:$B$115,2,FALSE))</f>
        <v>0</v>
      </c>
      <c r="AG84" s="322">
        <f>IF(ISERROR(VLOOKUP(Inputs!$M$18,'LookUp Ranges'!$A$85:$B$115,2,FALSE)),0,VLOOKUP(Inputs!$M$18,'LookUp Ranges'!$A$85:$B$115,2,FALSE))</f>
        <v>0</v>
      </c>
      <c r="AH84" s="322">
        <f>IF(ISERROR(VLOOKUP(Inputs!$M$18,'LookUp Ranges'!$A$85:$B$115,2,FALSE)),0,VLOOKUP(Inputs!$M$18,'LookUp Ranges'!$A$85:$B$115,2,FALSE))</f>
        <v>0</v>
      </c>
      <c r="AI84" s="322">
        <f>IF(ISERROR(VLOOKUP(Inputs!$M$18,'LookUp Ranges'!$A$85:$B$115,2,FALSE)),0,VLOOKUP(Inputs!$M$18,'LookUp Ranges'!$A$85:$B$115,2,FALSE))</f>
        <v>0</v>
      </c>
      <c r="AJ84" s="322">
        <f>IF(ISERROR(VLOOKUP(Inputs!$M$18,'LookUp Ranges'!$A$85:$B$115,2,FALSE)),0,VLOOKUP(Inputs!$M$18,'LookUp Ranges'!$A$85:$B$115,2,FALSE))</f>
        <v>0</v>
      </c>
      <c r="AK84" s="322">
        <f>IF(ISERROR(VLOOKUP(Inputs!$M$18,'LookUp Ranges'!$A$85:$B$115,2,FALSE)),0,VLOOKUP(Inputs!$M$18,'LookUp Ranges'!$A$85:$B$115,2,FALSE))</f>
        <v>0</v>
      </c>
      <c r="AL84" s="322">
        <f>IF(ISERROR(VLOOKUP(Inputs!$M$18,'LookUp Ranges'!$A$85:$B$115,2,FALSE)),0,VLOOKUP(Inputs!$M$18,'LookUp Ranges'!$A$85:$B$115,2,FALSE))</f>
        <v>0</v>
      </c>
      <c r="AM84" s="322">
        <f>IF(ISERROR(VLOOKUP(Inputs!$M$18,'LookUp Ranges'!$A$85:$B$115,2,FALSE)),0,VLOOKUP(Inputs!$M$18,'LookUp Ranges'!$A$85:$B$115,2,FALSE))</f>
        <v>0</v>
      </c>
      <c r="AN84" s="322">
        <f>IF(ISERROR(VLOOKUP(Inputs!$M$18,'LookUp Ranges'!$A$85:$B$115,2,FALSE)),0,VLOOKUP(Inputs!$M$18,'LookUp Ranges'!$A$85:$B$115,2,FALSE))</f>
        <v>0</v>
      </c>
      <c r="AO84" s="322">
        <f>IF(ISERROR(VLOOKUP(Inputs!$M$18,'LookUp Ranges'!$A$85:$B$115,2,FALSE)),0,VLOOKUP(Inputs!$M$18,'LookUp Ranges'!$A$85:$B$115,2,FALSE))</f>
        <v>0</v>
      </c>
      <c r="AP84" s="322">
        <f>IF(ISERROR(VLOOKUP(Inputs!$M$18,'LookUp Ranges'!$A$85:$B$115,2,FALSE)),0,VLOOKUP(Inputs!$M$18,'LookUp Ranges'!$A$85:$B$115,2,FALSE))</f>
        <v>0</v>
      </c>
      <c r="AQ84" s="322">
        <f>IF(ISERROR(VLOOKUP(Inputs!$M$18,'LookUp Ranges'!$A$85:$B$115,2,FALSE)),0,VLOOKUP(Inputs!$M$18,'LookUp Ranges'!$A$85:$B$115,2,FALSE))</f>
        <v>0</v>
      </c>
      <c r="AR84" s="322">
        <f>IF(ISERROR(VLOOKUP(Inputs!$M$18,'LookUp Ranges'!$A$85:$B$115,2,FALSE)),0,VLOOKUP(Inputs!$M$18,'LookUp Ranges'!$A$85:$B$115,2,FALSE))</f>
        <v>0</v>
      </c>
      <c r="AS84" s="322">
        <f>IF(ISERROR(VLOOKUP(Inputs!$M$18,'LookUp Ranges'!$A$85:$B$115,2,FALSE)),0,VLOOKUP(Inputs!$M$18,'LookUp Ranges'!$A$85:$B$115,2,FALSE))</f>
        <v>0</v>
      </c>
      <c r="AT84" s="322">
        <f>IF(ISERROR(VLOOKUP(Inputs!$M$18,'LookUp Ranges'!$A$85:$B$115,2,FALSE)),0,VLOOKUP(Inputs!$M$18,'LookUp Ranges'!$A$85:$B$115,2,FALSE))</f>
        <v>0</v>
      </c>
      <c r="AU84" s="322">
        <f>IF(ISERROR(VLOOKUP(Inputs!$M$18,'LookUp Ranges'!$A$85:$B$115,2,FALSE)),0,VLOOKUP(Inputs!$M$18,'LookUp Ranges'!$A$85:$B$115,2,FALSE))</f>
        <v>0</v>
      </c>
      <c r="AV84" s="322">
        <f>IF(ISERROR(VLOOKUP(Inputs!$M$18,'LookUp Ranges'!$A$85:$B$115,2,FALSE)),0,VLOOKUP(Inputs!$M$18,'LookUp Ranges'!$A$85:$B$115,2,FALSE))</f>
        <v>0</v>
      </c>
      <c r="AW84" s="322">
        <f>IF(ISERROR(VLOOKUP(Inputs!$M$18,'LookUp Ranges'!$A$85:$B$115,2,FALSE)),0,VLOOKUP(Inputs!$M$18,'LookUp Ranges'!$A$85:$B$115,2,FALSE))</f>
        <v>0</v>
      </c>
      <c r="AX84" s="322">
        <f>IF(ISERROR(VLOOKUP(Inputs!$M$18,'LookUp Ranges'!$A$85:$B$115,2,FALSE)),0,VLOOKUP(Inputs!$M$18,'LookUp Ranges'!$A$85:$B$115,2,FALSE))</f>
        <v>0</v>
      </c>
      <c r="AY84" s="322">
        <f>IF(ISERROR(VLOOKUP(Inputs!$M$18,'LookUp Ranges'!$A$85:$B$115,2,FALSE)),0,VLOOKUP(Inputs!$M$18,'LookUp Ranges'!$A$85:$B$115,2,FALSE))</f>
        <v>0</v>
      </c>
      <c r="AZ84" s="322">
        <f>IF(ISERROR(VLOOKUP(Inputs!$M$18,'LookUp Ranges'!$A$85:$B$115,2,FALSE)),0,VLOOKUP(Inputs!$M$18,'LookUp Ranges'!$A$85:$B$115,2,FALSE))</f>
        <v>0</v>
      </c>
      <c r="BA84" s="322">
        <f>IF(ISERROR(VLOOKUP(Inputs!$M$18,'LookUp Ranges'!$A$85:$B$115,2,FALSE)),0,VLOOKUP(Inputs!$M$18,'LookUp Ranges'!$A$85:$B$115,2,FALSE))</f>
        <v>0</v>
      </c>
      <c r="BB84" s="322">
        <f>IF(ISERROR(VLOOKUP(Inputs!$M$18,'LookUp Ranges'!$A$85:$B$115,2,FALSE)),0,VLOOKUP(Inputs!$M$18,'LookUp Ranges'!$A$85:$B$115,2,FALSE))</f>
        <v>0</v>
      </c>
      <c r="BC84" s="322">
        <f>IF(ISERROR(VLOOKUP(Inputs!$M$18,'LookUp Ranges'!$A$85:$B$115,2,FALSE)),0,VLOOKUP(Inputs!$M$18,'LookUp Ranges'!$A$85:$B$115,2,FALSE))</f>
        <v>0</v>
      </c>
      <c r="BD84" s="322">
        <f>IF(ISERROR(VLOOKUP(Inputs!$M$18,'LookUp Ranges'!$A$85:$B$115,2,FALSE)),0,VLOOKUP(Inputs!$M$18,'LookUp Ranges'!$A$85:$B$115,2,FALSE))</f>
        <v>0</v>
      </c>
      <c r="BE84" s="322">
        <f>IF(ISERROR(VLOOKUP(Inputs!$M$18,'LookUp Ranges'!$A$85:$B$115,2,FALSE)),0,VLOOKUP(Inputs!$M$18,'LookUp Ranges'!$A$85:$B$115,2,FALSE))</f>
        <v>0</v>
      </c>
      <c r="BF84" s="322">
        <f>IF(ISERROR(VLOOKUP(Inputs!$M$18,'LookUp Ranges'!$A$85:$B$115,2,FALSE)),0,VLOOKUP(Inputs!$M$18,'LookUp Ranges'!$A$85:$B$115,2,FALSE))</f>
        <v>0</v>
      </c>
      <c r="BG84" s="322">
        <f>IF(ISERROR(VLOOKUP(Inputs!$M$18,'LookUp Ranges'!$A$85:$B$115,2,FALSE)),0,VLOOKUP(Inputs!$M$18,'LookUp Ranges'!$A$85:$B$115,2,FALSE))</f>
        <v>0</v>
      </c>
      <c r="BH84" s="322">
        <f>IF(ISERROR(VLOOKUP(Inputs!$M$18,'LookUp Ranges'!$A$85:$B$115,2,FALSE)),0,VLOOKUP(Inputs!$M$18,'LookUp Ranges'!$A$85:$B$115,2,FALSE))</f>
        <v>0</v>
      </c>
      <c r="BI84" s="322">
        <f>IF(ISERROR(VLOOKUP(Inputs!$M$18,'LookUp Ranges'!$A$85:$B$115,2,FALSE)),0,VLOOKUP(Inputs!$M$18,'LookUp Ranges'!$A$85:$B$115,2,FALSE))</f>
        <v>0</v>
      </c>
      <c r="BJ84" s="322">
        <f>IF(ISERROR(VLOOKUP(Inputs!$M$18,'LookUp Ranges'!$A$85:$B$115,2,FALSE)),0,VLOOKUP(Inputs!$M$18,'LookUp Ranges'!$A$85:$B$115,2,FALSE))</f>
        <v>0</v>
      </c>
      <c r="BK84" s="322">
        <f>IF(ISERROR(VLOOKUP(Inputs!$M$18,'LookUp Ranges'!$A$85:$B$115,2,FALSE)),0,VLOOKUP(Inputs!$M$18,'LookUp Ranges'!$A$85:$B$115,2,FALSE))</f>
        <v>0</v>
      </c>
      <c r="BL84" s="322">
        <f>IF(ISERROR(VLOOKUP(Inputs!$M$18,'LookUp Ranges'!$A$85:$B$115,2,FALSE)),0,VLOOKUP(Inputs!$M$18,'LookUp Ranges'!$A$85:$B$115,2,FALSE))</f>
        <v>0</v>
      </c>
      <c r="BM84" s="322">
        <f>IF(ISERROR(VLOOKUP(Inputs!$M$18,'LookUp Ranges'!$A$85:$B$115,2,FALSE)),0,VLOOKUP(Inputs!$M$18,'LookUp Ranges'!$A$85:$B$115,2,FALSE))</f>
        <v>0</v>
      </c>
      <c r="BN84" s="322">
        <f>IF(ISERROR(VLOOKUP(Inputs!$M$18,'LookUp Ranges'!$A$85:$B$115,2,FALSE)),0,VLOOKUP(Inputs!$M$18,'LookUp Ranges'!$A$85:$B$115,2,FALSE))</f>
        <v>0</v>
      </c>
      <c r="BO84" s="322">
        <f>IF(ISERROR(VLOOKUP(Inputs!$M$18,'LookUp Ranges'!$A$85:$B$115,2,FALSE)),0,VLOOKUP(Inputs!$M$18,'LookUp Ranges'!$A$85:$B$115,2,FALSE))</f>
        <v>0</v>
      </c>
      <c r="BP84" s="322">
        <f>IF(ISERROR(VLOOKUP(Inputs!$M$18,'LookUp Ranges'!$A$85:$B$115,2,FALSE)),0,VLOOKUP(Inputs!$M$18,'LookUp Ranges'!$A$85:$B$115,2,FALSE))</f>
        <v>0</v>
      </c>
      <c r="BQ84" s="322">
        <f>IF(ISERROR(VLOOKUP(Inputs!$M$18,'LookUp Ranges'!$A$85:$B$115,2,FALSE)),0,VLOOKUP(Inputs!$M$18,'LookUp Ranges'!$A$85:$B$115,2,FALSE))</f>
        <v>0</v>
      </c>
      <c r="BR84" s="322">
        <f>IF(ISERROR(VLOOKUP(Inputs!$M$18,'LookUp Ranges'!$A$85:$B$115,2,FALSE)),0,VLOOKUP(Inputs!$M$18,'LookUp Ranges'!$A$85:$B$115,2,FALSE))</f>
        <v>0</v>
      </c>
      <c r="BS84" s="322">
        <f>IF(ISERROR(VLOOKUP(Inputs!$M$18,'LookUp Ranges'!$A$85:$B$115,2,FALSE)),0,VLOOKUP(Inputs!$M$18,'LookUp Ranges'!$A$85:$B$115,2,FALSE))</f>
        <v>0</v>
      </c>
      <c r="BT84" s="322">
        <f>IF(ISERROR(VLOOKUP(Inputs!$M$18,'LookUp Ranges'!$A$85:$B$115,2,FALSE)),0,VLOOKUP(Inputs!$M$18,'LookUp Ranges'!$A$85:$B$115,2,FALSE))</f>
        <v>0</v>
      </c>
      <c r="BU84" s="322">
        <f>IF(ISERROR(VLOOKUP(Inputs!$M$18,'LookUp Ranges'!$A$85:$B$115,2,FALSE)),0,VLOOKUP(Inputs!$M$18,'LookUp Ranges'!$A$85:$B$115,2,FALSE))</f>
        <v>0</v>
      </c>
      <c r="BV84" s="322">
        <f>IF(ISERROR(VLOOKUP(Inputs!$M$18,'LookUp Ranges'!$A$85:$B$115,2,FALSE)),0,VLOOKUP(Inputs!$M$18,'LookUp Ranges'!$A$85:$B$115,2,FALSE))</f>
        <v>0</v>
      </c>
      <c r="BW84" s="322">
        <f>IF(ISERROR(VLOOKUP(Inputs!$M$18,'LookUp Ranges'!$A$85:$B$115,2,FALSE)),0,VLOOKUP(Inputs!$M$18,'LookUp Ranges'!$A$85:$B$115,2,FALSE))</f>
        <v>0</v>
      </c>
      <c r="BX84" s="322">
        <f>IF(ISERROR(VLOOKUP(Inputs!$M$18,'LookUp Ranges'!$A$85:$B$115,2,FALSE)),0,VLOOKUP(Inputs!$M$18,'LookUp Ranges'!$A$85:$B$115,2,FALSE))</f>
        <v>0</v>
      </c>
      <c r="BY84" s="322">
        <f>IF(ISERROR(VLOOKUP(Inputs!$M$18,'LookUp Ranges'!$A$85:$B$115,2,FALSE)),0,VLOOKUP(Inputs!$M$18,'LookUp Ranges'!$A$85:$B$115,2,FALSE))</f>
        <v>0</v>
      </c>
      <c r="BZ84" s="322">
        <f>IF(ISERROR(VLOOKUP(Inputs!$M$18,'LookUp Ranges'!$A$85:$B$115,2,FALSE)),0,VLOOKUP(Inputs!$M$18,'LookUp Ranges'!$A$85:$B$115,2,FALSE))</f>
        <v>0</v>
      </c>
      <c r="CA84" s="322">
        <f>IF(ISERROR(VLOOKUP(Inputs!$M$18,'LookUp Ranges'!$A$85:$B$115,2,FALSE)),0,VLOOKUP(Inputs!$M$18,'LookUp Ranges'!$A$85:$B$115,2,FALSE))</f>
        <v>0</v>
      </c>
      <c r="CB84" s="322">
        <f>IF(ISERROR(VLOOKUP(Inputs!$M$18,'LookUp Ranges'!$A$85:$B$115,2,FALSE)),0,VLOOKUP(Inputs!$M$18,'LookUp Ranges'!$A$85:$B$115,2,FALSE))</f>
        <v>0</v>
      </c>
      <c r="CC84" s="322">
        <f>IF(ISERROR(VLOOKUP(Inputs!$M$18,'LookUp Ranges'!$A$85:$B$115,2,FALSE)),0,VLOOKUP(Inputs!$M$18,'LookUp Ranges'!$A$85:$B$115,2,FALSE))</f>
        <v>0</v>
      </c>
      <c r="CD84" s="322">
        <f>IF(ISERROR(VLOOKUP(Inputs!$M$18,'LookUp Ranges'!$A$85:$B$115,2,FALSE)),0,VLOOKUP(Inputs!$M$18,'LookUp Ranges'!$A$85:$B$115,2,FALSE))</f>
        <v>0</v>
      </c>
      <c r="CE84" s="322">
        <f>IF(ISERROR(VLOOKUP(Inputs!$M$18,'LookUp Ranges'!$A$85:$B$115,2,FALSE)),0,VLOOKUP(Inputs!$M$18,'LookUp Ranges'!$A$85:$B$115,2,FALSE))</f>
        <v>0</v>
      </c>
      <c r="CF84" s="322">
        <f>IF(ISERROR(VLOOKUP(Inputs!$M$18,'LookUp Ranges'!$A$85:$B$115,2,FALSE)),0,VLOOKUP(Inputs!$M$18,'LookUp Ranges'!$A$85:$B$115,2,FALSE))</f>
        <v>0</v>
      </c>
      <c r="CG84" s="322">
        <f>IF(ISERROR(VLOOKUP(Inputs!$M$18,'LookUp Ranges'!$A$85:$B$115,2,FALSE)),0,VLOOKUP(Inputs!$M$18,'LookUp Ranges'!$A$85:$B$115,2,FALSE))</f>
        <v>0</v>
      </c>
      <c r="CH84" s="322">
        <f>IF(ISERROR(VLOOKUP(Inputs!$M$18,'LookUp Ranges'!$A$85:$B$115,2,FALSE)),0,VLOOKUP(Inputs!$M$18,'LookUp Ranges'!$A$85:$B$115,2,FALSE))</f>
        <v>0</v>
      </c>
      <c r="CI84" s="322">
        <f>IF(ISERROR(VLOOKUP(Inputs!$M$18,'LookUp Ranges'!$A$85:$B$115,2,FALSE)),0,VLOOKUP(Inputs!$M$18,'LookUp Ranges'!$A$85:$B$115,2,FALSE))</f>
        <v>0</v>
      </c>
      <c r="CJ84" s="322">
        <f>IF(ISERROR(VLOOKUP(Inputs!$M$18,'LookUp Ranges'!$A$85:$B$115,2,FALSE)),0,VLOOKUP(Inputs!$M$18,'LookUp Ranges'!$A$85:$B$115,2,FALSE))</f>
        <v>0</v>
      </c>
      <c r="CK84" s="322">
        <f>IF(ISERROR(VLOOKUP(Inputs!$M$18,'LookUp Ranges'!$A$85:$B$115,2,FALSE)),0,VLOOKUP(Inputs!$M$18,'LookUp Ranges'!$A$85:$B$115,2,FALSE))</f>
        <v>0</v>
      </c>
      <c r="CL84" s="322">
        <f>IF(ISERROR(VLOOKUP(Inputs!$M$18,'LookUp Ranges'!$A$85:$B$115,2,FALSE)),0,VLOOKUP(Inputs!$M$18,'LookUp Ranges'!$A$85:$B$115,2,FALSE))</f>
        <v>0</v>
      </c>
      <c r="CM84" s="322">
        <f>IF(ISERROR(VLOOKUP(Inputs!$M$18,'LookUp Ranges'!$A$85:$B$115,2,FALSE)),0,VLOOKUP(Inputs!$M$18,'LookUp Ranges'!$A$85:$B$115,2,FALSE))</f>
        <v>0</v>
      </c>
      <c r="CN84" s="322">
        <f>IF(ISERROR(VLOOKUP(Inputs!$M$18,'LookUp Ranges'!$A$85:$B$115,2,FALSE)),0,VLOOKUP(Inputs!$M$18,'LookUp Ranges'!$A$85:$B$115,2,FALSE))</f>
        <v>0</v>
      </c>
      <c r="CO84" s="322">
        <f>IF(ISERROR(VLOOKUP(Inputs!$M$18,'LookUp Ranges'!$A$85:$B$115,2,FALSE)),0,VLOOKUP(Inputs!$M$18,'LookUp Ranges'!$A$85:$B$115,2,FALSE))</f>
        <v>0</v>
      </c>
      <c r="CP84" s="322">
        <f>IF(ISERROR(VLOOKUP(Inputs!$M$18,'LookUp Ranges'!$A$85:$B$115,2,FALSE)),0,VLOOKUP(Inputs!$M$18,'LookUp Ranges'!$A$85:$B$115,2,FALSE))</f>
        <v>0</v>
      </c>
      <c r="CQ84" s="322">
        <f>IF(ISERROR(VLOOKUP(Inputs!$M$18,'LookUp Ranges'!$A$85:$B$115,2,FALSE)),0,VLOOKUP(Inputs!$M$18,'LookUp Ranges'!$A$85:$B$115,2,FALSE))</f>
        <v>0</v>
      </c>
      <c r="CR84" s="322">
        <f>IF(ISERROR(VLOOKUP(Inputs!$M$18,'LookUp Ranges'!$A$85:$B$115,2,FALSE)),0,VLOOKUP(Inputs!$M$18,'LookUp Ranges'!$A$85:$B$115,2,FALSE))</f>
        <v>0</v>
      </c>
      <c r="CS84" s="322">
        <f>IF(ISERROR(VLOOKUP(Inputs!$M$18,'LookUp Ranges'!$A$85:$B$115,2,FALSE)),0,VLOOKUP(Inputs!$M$18,'LookUp Ranges'!$A$85:$B$115,2,FALSE))</f>
        <v>0</v>
      </c>
      <c r="CT84" s="322">
        <f>IF(ISERROR(VLOOKUP(Inputs!$M$18,'LookUp Ranges'!$A$85:$B$115,2,FALSE)),0,VLOOKUP(Inputs!$M$18,'LookUp Ranges'!$A$85:$B$115,2,FALSE))</f>
        <v>0</v>
      </c>
      <c r="CU84" s="322">
        <f>IF(ISERROR(VLOOKUP(Inputs!$M$18,'LookUp Ranges'!$A$85:$B$115,2,FALSE)),0,VLOOKUP(Inputs!$M$18,'LookUp Ranges'!$A$85:$B$115,2,FALSE))</f>
        <v>0</v>
      </c>
      <c r="CV84" s="322">
        <f>IF(ISERROR(VLOOKUP(Inputs!$M$18,'LookUp Ranges'!$A$85:$B$115,2,FALSE)),0,VLOOKUP(Inputs!$M$18,'LookUp Ranges'!$A$85:$B$115,2,FALSE))</f>
        <v>0</v>
      </c>
      <c r="CW84" s="322">
        <f>IF(ISERROR(VLOOKUP(Inputs!$M$18,'LookUp Ranges'!$A$85:$B$115,2,FALSE)),0,VLOOKUP(Inputs!$M$18,'LookUp Ranges'!$A$85:$B$115,2,FALSE))</f>
        <v>0</v>
      </c>
      <c r="CX84" s="322">
        <f>IF(ISERROR(VLOOKUP(Inputs!$M$18,'LookUp Ranges'!$A$85:$B$115,2,FALSE)),0,VLOOKUP(Inputs!$M$18,'LookUp Ranges'!$A$85:$B$115,2,FALSE))</f>
        <v>0</v>
      </c>
      <c r="CY84" s="322">
        <f>IF(ISERROR(VLOOKUP(Inputs!$M$18,'LookUp Ranges'!$A$85:$B$115,2,FALSE)),0,VLOOKUP(Inputs!$M$18,'LookUp Ranges'!$A$85:$B$115,2,FALSE))</f>
        <v>0</v>
      </c>
      <c r="CZ84" s="322">
        <f>IF(ISERROR(VLOOKUP(Inputs!$M$18,'LookUp Ranges'!$A$85:$B$115,2,FALSE)),0,VLOOKUP(Inputs!$M$18,'LookUp Ranges'!$A$85:$B$115,2,FALSE))</f>
        <v>0</v>
      </c>
      <c r="DA84" s="197"/>
      <c r="DB84" s="343"/>
      <c r="DC84" s="310"/>
    </row>
    <row r="85" spans="1:107" ht="16.5" thickBot="1" x14ac:dyDescent="0.3">
      <c r="A85" s="157"/>
      <c r="B85" s="172"/>
      <c r="C85" s="159"/>
      <c r="D85" s="215" t="s">
        <v>101</v>
      </c>
      <c r="E85" s="321">
        <f t="shared" ref="E85:AR85" si="298">IF(ISERROR(E82*E83*E84),0,E82*E83*E84)</f>
        <v>0</v>
      </c>
      <c r="F85" s="321">
        <f t="shared" si="298"/>
        <v>0</v>
      </c>
      <c r="G85" s="321">
        <f t="shared" si="298"/>
        <v>0</v>
      </c>
      <c r="H85" s="321">
        <f t="shared" si="298"/>
        <v>0</v>
      </c>
      <c r="I85" s="321">
        <f t="shared" si="298"/>
        <v>0</v>
      </c>
      <c r="J85" s="321">
        <f t="shared" si="298"/>
        <v>0</v>
      </c>
      <c r="K85" s="321">
        <f t="shared" si="298"/>
        <v>0</v>
      </c>
      <c r="L85" s="321">
        <f t="shared" si="298"/>
        <v>0</v>
      </c>
      <c r="M85" s="321">
        <f t="shared" si="298"/>
        <v>0</v>
      </c>
      <c r="N85" s="321">
        <f t="shared" si="298"/>
        <v>0</v>
      </c>
      <c r="O85" s="321">
        <f t="shared" si="298"/>
        <v>0</v>
      </c>
      <c r="P85" s="321">
        <f t="shared" si="298"/>
        <v>0</v>
      </c>
      <c r="Q85" s="321">
        <f t="shared" si="298"/>
        <v>0</v>
      </c>
      <c r="R85" s="321">
        <f t="shared" si="298"/>
        <v>0</v>
      </c>
      <c r="S85" s="321">
        <f t="shared" si="298"/>
        <v>0</v>
      </c>
      <c r="T85" s="321">
        <f t="shared" si="298"/>
        <v>0</v>
      </c>
      <c r="U85" s="321">
        <f t="shared" si="298"/>
        <v>0</v>
      </c>
      <c r="V85" s="321">
        <f t="shared" si="298"/>
        <v>0</v>
      </c>
      <c r="W85" s="321">
        <f t="shared" si="298"/>
        <v>0</v>
      </c>
      <c r="X85" s="321">
        <f t="shared" si="298"/>
        <v>0</v>
      </c>
      <c r="Y85" s="321">
        <f t="shared" si="298"/>
        <v>0</v>
      </c>
      <c r="Z85" s="321">
        <f t="shared" si="298"/>
        <v>0</v>
      </c>
      <c r="AA85" s="321">
        <f t="shared" si="298"/>
        <v>0</v>
      </c>
      <c r="AB85" s="321">
        <f t="shared" si="298"/>
        <v>0</v>
      </c>
      <c r="AC85" s="321">
        <f t="shared" si="298"/>
        <v>0</v>
      </c>
      <c r="AD85" s="321">
        <f t="shared" si="298"/>
        <v>0</v>
      </c>
      <c r="AE85" s="321">
        <f t="shared" si="298"/>
        <v>0</v>
      </c>
      <c r="AF85" s="321">
        <f t="shared" si="298"/>
        <v>0</v>
      </c>
      <c r="AG85" s="321">
        <f t="shared" si="298"/>
        <v>0</v>
      </c>
      <c r="AH85" s="321">
        <f t="shared" si="298"/>
        <v>0</v>
      </c>
      <c r="AI85" s="321">
        <f t="shared" si="298"/>
        <v>0</v>
      </c>
      <c r="AJ85" s="321">
        <f t="shared" si="298"/>
        <v>0</v>
      </c>
      <c r="AK85" s="321">
        <f t="shared" si="298"/>
        <v>0</v>
      </c>
      <c r="AL85" s="321">
        <f t="shared" si="298"/>
        <v>0</v>
      </c>
      <c r="AM85" s="321">
        <f t="shared" si="298"/>
        <v>0</v>
      </c>
      <c r="AN85" s="321">
        <f t="shared" si="298"/>
        <v>0</v>
      </c>
      <c r="AO85" s="321">
        <f t="shared" si="298"/>
        <v>0</v>
      </c>
      <c r="AP85" s="321">
        <f t="shared" si="298"/>
        <v>0</v>
      </c>
      <c r="AQ85" s="321">
        <f t="shared" si="298"/>
        <v>0</v>
      </c>
      <c r="AR85" s="321">
        <f t="shared" si="298"/>
        <v>0</v>
      </c>
      <c r="AS85" s="321">
        <f t="shared" ref="AS85:CZ85" si="299">IF(ISERROR(AS82*AS83*AS84),0,AS82*AS83*AS84)</f>
        <v>0</v>
      </c>
      <c r="AT85" s="321">
        <f t="shared" si="299"/>
        <v>0</v>
      </c>
      <c r="AU85" s="321">
        <f t="shared" si="299"/>
        <v>0</v>
      </c>
      <c r="AV85" s="321">
        <f t="shared" si="299"/>
        <v>0</v>
      </c>
      <c r="AW85" s="321">
        <f t="shared" si="299"/>
        <v>0</v>
      </c>
      <c r="AX85" s="321">
        <f t="shared" si="299"/>
        <v>0</v>
      </c>
      <c r="AY85" s="321">
        <f t="shared" si="299"/>
        <v>0</v>
      </c>
      <c r="AZ85" s="321">
        <f t="shared" si="299"/>
        <v>0</v>
      </c>
      <c r="BA85" s="321">
        <f t="shared" si="299"/>
        <v>0</v>
      </c>
      <c r="BB85" s="321">
        <f t="shared" si="299"/>
        <v>0</v>
      </c>
      <c r="BC85" s="321">
        <f t="shared" si="299"/>
        <v>0</v>
      </c>
      <c r="BD85" s="321">
        <f t="shared" si="299"/>
        <v>0</v>
      </c>
      <c r="BE85" s="321">
        <f t="shared" si="299"/>
        <v>0</v>
      </c>
      <c r="BF85" s="321">
        <f t="shared" si="299"/>
        <v>0</v>
      </c>
      <c r="BG85" s="321">
        <f t="shared" si="299"/>
        <v>0</v>
      </c>
      <c r="BH85" s="321">
        <f t="shared" si="299"/>
        <v>0</v>
      </c>
      <c r="BI85" s="321">
        <f t="shared" si="299"/>
        <v>0</v>
      </c>
      <c r="BJ85" s="321">
        <f t="shared" si="299"/>
        <v>0</v>
      </c>
      <c r="BK85" s="321">
        <f t="shared" si="299"/>
        <v>0</v>
      </c>
      <c r="BL85" s="321">
        <f t="shared" si="299"/>
        <v>0</v>
      </c>
      <c r="BM85" s="321">
        <f t="shared" si="299"/>
        <v>0</v>
      </c>
      <c r="BN85" s="321">
        <f t="shared" si="299"/>
        <v>0</v>
      </c>
      <c r="BO85" s="321">
        <f t="shared" si="299"/>
        <v>0</v>
      </c>
      <c r="BP85" s="321">
        <f t="shared" si="299"/>
        <v>0</v>
      </c>
      <c r="BQ85" s="321">
        <f t="shared" si="299"/>
        <v>0</v>
      </c>
      <c r="BR85" s="321">
        <f t="shared" si="299"/>
        <v>0</v>
      </c>
      <c r="BS85" s="321">
        <f t="shared" si="299"/>
        <v>0</v>
      </c>
      <c r="BT85" s="321">
        <f t="shared" si="299"/>
        <v>0</v>
      </c>
      <c r="BU85" s="321">
        <f t="shared" si="299"/>
        <v>0</v>
      </c>
      <c r="BV85" s="321">
        <f t="shared" si="299"/>
        <v>0</v>
      </c>
      <c r="BW85" s="321">
        <f t="shared" si="299"/>
        <v>0</v>
      </c>
      <c r="BX85" s="321">
        <f t="shared" si="299"/>
        <v>0</v>
      </c>
      <c r="BY85" s="321">
        <f t="shared" si="299"/>
        <v>0</v>
      </c>
      <c r="BZ85" s="321">
        <f t="shared" si="299"/>
        <v>0</v>
      </c>
      <c r="CA85" s="321">
        <f t="shared" si="299"/>
        <v>0</v>
      </c>
      <c r="CB85" s="321">
        <f t="shared" si="299"/>
        <v>0</v>
      </c>
      <c r="CC85" s="321">
        <f t="shared" si="299"/>
        <v>0</v>
      </c>
      <c r="CD85" s="321">
        <f t="shared" si="299"/>
        <v>0</v>
      </c>
      <c r="CE85" s="321">
        <f t="shared" si="299"/>
        <v>0</v>
      </c>
      <c r="CF85" s="321">
        <f t="shared" si="299"/>
        <v>0</v>
      </c>
      <c r="CG85" s="321">
        <f t="shared" si="299"/>
        <v>0</v>
      </c>
      <c r="CH85" s="321">
        <f t="shared" si="299"/>
        <v>0</v>
      </c>
      <c r="CI85" s="321">
        <f t="shared" si="299"/>
        <v>0</v>
      </c>
      <c r="CJ85" s="321">
        <f t="shared" si="299"/>
        <v>0</v>
      </c>
      <c r="CK85" s="321">
        <f t="shared" si="299"/>
        <v>0</v>
      </c>
      <c r="CL85" s="321">
        <f t="shared" si="299"/>
        <v>0</v>
      </c>
      <c r="CM85" s="321">
        <f t="shared" si="299"/>
        <v>0</v>
      </c>
      <c r="CN85" s="321">
        <f t="shared" si="299"/>
        <v>0</v>
      </c>
      <c r="CO85" s="321">
        <f t="shared" si="299"/>
        <v>0</v>
      </c>
      <c r="CP85" s="321">
        <f t="shared" si="299"/>
        <v>0</v>
      </c>
      <c r="CQ85" s="321">
        <f t="shared" si="299"/>
        <v>0</v>
      </c>
      <c r="CR85" s="321">
        <f t="shared" si="299"/>
        <v>0</v>
      </c>
      <c r="CS85" s="321">
        <f t="shared" si="299"/>
        <v>0</v>
      </c>
      <c r="CT85" s="321">
        <f t="shared" si="299"/>
        <v>0</v>
      </c>
      <c r="CU85" s="321">
        <f t="shared" si="299"/>
        <v>0</v>
      </c>
      <c r="CV85" s="321">
        <f t="shared" si="299"/>
        <v>0</v>
      </c>
      <c r="CW85" s="321">
        <f t="shared" si="299"/>
        <v>0</v>
      </c>
      <c r="CX85" s="321">
        <f t="shared" si="299"/>
        <v>0</v>
      </c>
      <c r="CY85" s="321">
        <f t="shared" si="299"/>
        <v>0</v>
      </c>
      <c r="CZ85" s="321">
        <f t="shared" si="299"/>
        <v>0</v>
      </c>
      <c r="DA85" s="197"/>
      <c r="DB85" s="343"/>
      <c r="DC85" s="310"/>
    </row>
    <row r="86" spans="1:107" x14ac:dyDescent="0.25">
      <c r="A86" s="157"/>
      <c r="B86" s="172"/>
      <c r="C86" s="159"/>
      <c r="D86" s="188"/>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312"/>
      <c r="AR86" s="312"/>
      <c r="AS86" s="312"/>
      <c r="AT86" s="312"/>
      <c r="AU86" s="312"/>
      <c r="AV86" s="312"/>
      <c r="AW86" s="312"/>
      <c r="AX86" s="312"/>
      <c r="AY86" s="312"/>
      <c r="AZ86" s="312"/>
      <c r="BA86" s="312"/>
      <c r="BB86" s="312"/>
      <c r="BC86" s="312"/>
      <c r="BD86" s="312"/>
      <c r="BE86" s="312"/>
      <c r="BF86" s="312"/>
      <c r="BG86" s="312"/>
      <c r="BH86" s="312"/>
      <c r="BI86" s="312"/>
      <c r="BJ86" s="312"/>
      <c r="BK86" s="312"/>
      <c r="BL86" s="312"/>
      <c r="BM86" s="312"/>
      <c r="BN86" s="312"/>
      <c r="BO86" s="312"/>
      <c r="BP86" s="312"/>
      <c r="BQ86" s="312"/>
      <c r="BR86" s="312"/>
      <c r="BS86" s="312"/>
      <c r="BT86" s="312"/>
      <c r="BU86" s="312"/>
      <c r="BV86" s="312"/>
      <c r="BW86" s="312"/>
      <c r="BX86" s="312"/>
      <c r="BY86" s="312"/>
      <c r="BZ86" s="312"/>
      <c r="CA86" s="312"/>
      <c r="CB86" s="312"/>
      <c r="CC86" s="312"/>
      <c r="CD86" s="312"/>
      <c r="CE86" s="312"/>
      <c r="CF86" s="312"/>
      <c r="CG86" s="312"/>
      <c r="CH86" s="312"/>
      <c r="CI86" s="312"/>
      <c r="CJ86" s="312"/>
      <c r="CK86" s="312"/>
      <c r="CL86" s="312"/>
      <c r="CM86" s="312"/>
      <c r="CN86" s="312"/>
      <c r="CO86" s="312"/>
      <c r="CP86" s="312"/>
      <c r="CQ86" s="312"/>
      <c r="CR86" s="312"/>
      <c r="CS86" s="312"/>
      <c r="CT86" s="312"/>
      <c r="CU86" s="312"/>
      <c r="CV86" s="312"/>
      <c r="CW86" s="312"/>
      <c r="CX86" s="312"/>
      <c r="CY86" s="312"/>
      <c r="CZ86" s="312"/>
      <c r="DA86" s="197"/>
      <c r="DB86" s="343"/>
      <c r="DC86" s="310"/>
    </row>
    <row r="87" spans="1:107" ht="16.5" thickBot="1" x14ac:dyDescent="0.3">
      <c r="A87" s="157"/>
      <c r="B87" s="172"/>
      <c r="C87" s="159"/>
      <c r="D87" s="217" t="s">
        <v>292</v>
      </c>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2"/>
      <c r="BA87" s="312"/>
      <c r="BB87" s="312"/>
      <c r="BC87" s="312"/>
      <c r="BD87" s="312"/>
      <c r="BE87" s="312"/>
      <c r="BF87" s="312"/>
      <c r="BG87" s="312"/>
      <c r="BH87" s="312"/>
      <c r="BI87" s="312"/>
      <c r="BJ87" s="312"/>
      <c r="BK87" s="312"/>
      <c r="BL87" s="312"/>
      <c r="BM87" s="312"/>
      <c r="BN87" s="312"/>
      <c r="BO87" s="312"/>
      <c r="BP87" s="312"/>
      <c r="BQ87" s="312"/>
      <c r="BR87" s="312"/>
      <c r="BS87" s="312"/>
      <c r="BT87" s="312"/>
      <c r="BU87" s="312"/>
      <c r="BV87" s="312"/>
      <c r="BW87" s="312"/>
      <c r="BX87" s="312"/>
      <c r="BY87" s="312"/>
      <c r="BZ87" s="312"/>
      <c r="CA87" s="312"/>
      <c r="CB87" s="312"/>
      <c r="CC87" s="312"/>
      <c r="CD87" s="312"/>
      <c r="CE87" s="312"/>
      <c r="CF87" s="312"/>
      <c r="CG87" s="312"/>
      <c r="CH87" s="312"/>
      <c r="CI87" s="312"/>
      <c r="CJ87" s="312"/>
      <c r="CK87" s="312"/>
      <c r="CL87" s="312"/>
      <c r="CM87" s="312"/>
      <c r="CN87" s="312"/>
      <c r="CO87" s="312"/>
      <c r="CP87" s="312"/>
      <c r="CQ87" s="312"/>
      <c r="CR87" s="312"/>
      <c r="CS87" s="312"/>
      <c r="CT87" s="312"/>
      <c r="CU87" s="312"/>
      <c r="CV87" s="312"/>
      <c r="CW87" s="312"/>
      <c r="CX87" s="312"/>
      <c r="CY87" s="312"/>
      <c r="CZ87" s="312"/>
      <c r="DA87" s="197"/>
      <c r="DB87" s="343"/>
      <c r="DC87" s="310"/>
    </row>
    <row r="88" spans="1:107" ht="16.5" thickBot="1" x14ac:dyDescent="0.3">
      <c r="A88" s="157"/>
      <c r="B88" s="172"/>
      <c r="C88" s="159"/>
      <c r="D88" s="219" t="s">
        <v>170</v>
      </c>
      <c r="E88" s="193">
        <v>0</v>
      </c>
      <c r="F88" s="193">
        <v>0</v>
      </c>
      <c r="G88" s="193">
        <v>0</v>
      </c>
      <c r="H88" s="193">
        <v>0</v>
      </c>
      <c r="I88" s="193">
        <v>0</v>
      </c>
      <c r="J88" s="193">
        <v>0</v>
      </c>
      <c r="K88" s="193">
        <v>0</v>
      </c>
      <c r="L88" s="193">
        <v>0</v>
      </c>
      <c r="M88" s="193">
        <v>0</v>
      </c>
      <c r="N88" s="193">
        <v>0</v>
      </c>
      <c r="O88" s="193">
        <v>0</v>
      </c>
      <c r="P88" s="193">
        <v>0</v>
      </c>
      <c r="Q88" s="193">
        <v>0</v>
      </c>
      <c r="R88" s="193">
        <v>0</v>
      </c>
      <c r="S88" s="193">
        <v>0</v>
      </c>
      <c r="T88" s="193">
        <v>0</v>
      </c>
      <c r="U88" s="193">
        <v>0</v>
      </c>
      <c r="V88" s="193">
        <v>0</v>
      </c>
      <c r="W88" s="193">
        <v>0</v>
      </c>
      <c r="X88" s="193">
        <v>0</v>
      </c>
      <c r="Y88" s="193">
        <v>0</v>
      </c>
      <c r="Z88" s="193">
        <v>0</v>
      </c>
      <c r="AA88" s="193">
        <v>0</v>
      </c>
      <c r="AB88" s="193">
        <v>0</v>
      </c>
      <c r="AC88" s="193">
        <v>0</v>
      </c>
      <c r="AD88" s="193">
        <v>0</v>
      </c>
      <c r="AE88" s="193">
        <v>0</v>
      </c>
      <c r="AF88" s="193">
        <v>0</v>
      </c>
      <c r="AG88" s="193">
        <v>0</v>
      </c>
      <c r="AH88" s="193">
        <v>0</v>
      </c>
      <c r="AI88" s="193">
        <v>0</v>
      </c>
      <c r="AJ88" s="193">
        <v>0</v>
      </c>
      <c r="AK88" s="193">
        <v>0</v>
      </c>
      <c r="AL88" s="193">
        <v>0</v>
      </c>
      <c r="AM88" s="193">
        <v>0</v>
      </c>
      <c r="AN88" s="193">
        <v>0</v>
      </c>
      <c r="AO88" s="193">
        <v>0</v>
      </c>
      <c r="AP88" s="193">
        <v>0</v>
      </c>
      <c r="AQ88" s="193">
        <v>0</v>
      </c>
      <c r="AR88" s="193">
        <v>0</v>
      </c>
      <c r="AS88" s="193">
        <v>0</v>
      </c>
      <c r="AT88" s="193">
        <v>0</v>
      </c>
      <c r="AU88" s="193">
        <v>0</v>
      </c>
      <c r="AV88" s="193">
        <v>0</v>
      </c>
      <c r="AW88" s="193">
        <v>0</v>
      </c>
      <c r="AX88" s="193">
        <v>0</v>
      </c>
      <c r="AY88" s="193">
        <v>0</v>
      </c>
      <c r="AZ88" s="193">
        <v>0</v>
      </c>
      <c r="BA88" s="193">
        <v>0</v>
      </c>
      <c r="BB88" s="193">
        <v>0</v>
      </c>
      <c r="BC88" s="193">
        <v>0</v>
      </c>
      <c r="BD88" s="193">
        <v>0</v>
      </c>
      <c r="BE88" s="193">
        <v>0</v>
      </c>
      <c r="BF88" s="193">
        <v>0</v>
      </c>
      <c r="BG88" s="193">
        <v>0</v>
      </c>
      <c r="BH88" s="193">
        <v>0</v>
      </c>
      <c r="BI88" s="193">
        <v>0</v>
      </c>
      <c r="BJ88" s="193">
        <v>0</v>
      </c>
      <c r="BK88" s="193">
        <v>0</v>
      </c>
      <c r="BL88" s="193">
        <v>0</v>
      </c>
      <c r="BM88" s="193">
        <v>0</v>
      </c>
      <c r="BN88" s="193">
        <v>0</v>
      </c>
      <c r="BO88" s="193">
        <v>0</v>
      </c>
      <c r="BP88" s="193">
        <v>0</v>
      </c>
      <c r="BQ88" s="193">
        <v>0</v>
      </c>
      <c r="BR88" s="193">
        <v>0</v>
      </c>
      <c r="BS88" s="193">
        <v>0</v>
      </c>
      <c r="BT88" s="193">
        <v>0</v>
      </c>
      <c r="BU88" s="193">
        <v>0</v>
      </c>
      <c r="BV88" s="193">
        <v>0</v>
      </c>
      <c r="BW88" s="193">
        <v>0</v>
      </c>
      <c r="BX88" s="193">
        <v>0</v>
      </c>
      <c r="BY88" s="193">
        <v>0</v>
      </c>
      <c r="BZ88" s="193">
        <v>0</v>
      </c>
      <c r="CA88" s="193">
        <v>0</v>
      </c>
      <c r="CB88" s="193">
        <v>0</v>
      </c>
      <c r="CC88" s="193">
        <v>0</v>
      </c>
      <c r="CD88" s="193">
        <v>0</v>
      </c>
      <c r="CE88" s="193">
        <v>0</v>
      </c>
      <c r="CF88" s="193">
        <v>0</v>
      </c>
      <c r="CG88" s="193">
        <v>0</v>
      </c>
      <c r="CH88" s="193">
        <v>0</v>
      </c>
      <c r="CI88" s="193">
        <v>0</v>
      </c>
      <c r="CJ88" s="193">
        <v>0</v>
      </c>
      <c r="CK88" s="193">
        <v>0</v>
      </c>
      <c r="CL88" s="193">
        <v>0</v>
      </c>
      <c r="CM88" s="193">
        <v>0</v>
      </c>
      <c r="CN88" s="193">
        <v>0</v>
      </c>
      <c r="CO88" s="193">
        <v>0</v>
      </c>
      <c r="CP88" s="193">
        <v>0</v>
      </c>
      <c r="CQ88" s="193">
        <v>0</v>
      </c>
      <c r="CR88" s="193">
        <v>0</v>
      </c>
      <c r="CS88" s="193">
        <v>0</v>
      </c>
      <c r="CT88" s="193">
        <v>0</v>
      </c>
      <c r="CU88" s="193">
        <v>0</v>
      </c>
      <c r="CV88" s="193">
        <v>0</v>
      </c>
      <c r="CW88" s="193">
        <v>0</v>
      </c>
      <c r="CX88" s="193">
        <v>0</v>
      </c>
      <c r="CY88" s="193">
        <v>0</v>
      </c>
      <c r="CZ88" s="193">
        <v>0</v>
      </c>
      <c r="DA88" s="197"/>
      <c r="DB88" s="343"/>
      <c r="DC88" s="310"/>
    </row>
    <row r="89" spans="1:107" x14ac:dyDescent="0.25">
      <c r="A89" s="157"/>
      <c r="B89" s="172"/>
      <c r="C89" s="212"/>
      <c r="D89" s="218"/>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197"/>
      <c r="DB89" s="343"/>
      <c r="DC89" s="310"/>
    </row>
    <row r="90" spans="1:107" ht="16.5" thickBot="1" x14ac:dyDescent="0.3">
      <c r="A90" s="157"/>
      <c r="B90" s="172"/>
      <c r="C90" s="159"/>
      <c r="D90" s="216" t="s">
        <v>291</v>
      </c>
      <c r="E90" s="322">
        <f t="shared" ref="E90:AR90" si="300">E80+E85+E88</f>
        <v>0</v>
      </c>
      <c r="F90" s="322">
        <f t="shared" si="300"/>
        <v>0</v>
      </c>
      <c r="G90" s="322">
        <f t="shared" si="300"/>
        <v>0</v>
      </c>
      <c r="H90" s="322">
        <f t="shared" si="300"/>
        <v>0</v>
      </c>
      <c r="I90" s="322">
        <f t="shared" si="300"/>
        <v>0</v>
      </c>
      <c r="J90" s="322">
        <f t="shared" si="300"/>
        <v>0</v>
      </c>
      <c r="K90" s="322">
        <f t="shared" si="300"/>
        <v>0</v>
      </c>
      <c r="L90" s="322">
        <f t="shared" si="300"/>
        <v>0</v>
      </c>
      <c r="M90" s="322">
        <f t="shared" si="300"/>
        <v>0</v>
      </c>
      <c r="N90" s="322">
        <f t="shared" si="300"/>
        <v>0</v>
      </c>
      <c r="O90" s="322">
        <f t="shared" si="300"/>
        <v>0</v>
      </c>
      <c r="P90" s="322">
        <f t="shared" si="300"/>
        <v>0</v>
      </c>
      <c r="Q90" s="322">
        <f t="shared" si="300"/>
        <v>0</v>
      </c>
      <c r="R90" s="322">
        <f t="shared" si="300"/>
        <v>0</v>
      </c>
      <c r="S90" s="322">
        <f t="shared" si="300"/>
        <v>0</v>
      </c>
      <c r="T90" s="322">
        <f t="shared" si="300"/>
        <v>0</v>
      </c>
      <c r="U90" s="322">
        <f t="shared" si="300"/>
        <v>0</v>
      </c>
      <c r="V90" s="322">
        <f t="shared" si="300"/>
        <v>0</v>
      </c>
      <c r="W90" s="322">
        <f t="shared" si="300"/>
        <v>0</v>
      </c>
      <c r="X90" s="322">
        <f t="shared" si="300"/>
        <v>0</v>
      </c>
      <c r="Y90" s="322">
        <f t="shared" si="300"/>
        <v>0</v>
      </c>
      <c r="Z90" s="322">
        <f t="shared" si="300"/>
        <v>0</v>
      </c>
      <c r="AA90" s="322">
        <f t="shared" si="300"/>
        <v>0</v>
      </c>
      <c r="AB90" s="322">
        <f t="shared" si="300"/>
        <v>0</v>
      </c>
      <c r="AC90" s="322">
        <f t="shared" si="300"/>
        <v>0</v>
      </c>
      <c r="AD90" s="322">
        <f t="shared" si="300"/>
        <v>0</v>
      </c>
      <c r="AE90" s="322">
        <f t="shared" si="300"/>
        <v>0</v>
      </c>
      <c r="AF90" s="322">
        <f t="shared" si="300"/>
        <v>0</v>
      </c>
      <c r="AG90" s="322">
        <f t="shared" si="300"/>
        <v>0</v>
      </c>
      <c r="AH90" s="322">
        <f t="shared" si="300"/>
        <v>0</v>
      </c>
      <c r="AI90" s="322">
        <f t="shared" si="300"/>
        <v>0</v>
      </c>
      <c r="AJ90" s="322">
        <f t="shared" si="300"/>
        <v>0</v>
      </c>
      <c r="AK90" s="322">
        <f t="shared" si="300"/>
        <v>0</v>
      </c>
      <c r="AL90" s="322">
        <f t="shared" si="300"/>
        <v>0</v>
      </c>
      <c r="AM90" s="322">
        <f t="shared" si="300"/>
        <v>0</v>
      </c>
      <c r="AN90" s="322">
        <f t="shared" si="300"/>
        <v>0</v>
      </c>
      <c r="AO90" s="322">
        <f t="shared" si="300"/>
        <v>0</v>
      </c>
      <c r="AP90" s="322">
        <f t="shared" si="300"/>
        <v>0</v>
      </c>
      <c r="AQ90" s="322">
        <f t="shared" si="300"/>
        <v>0</v>
      </c>
      <c r="AR90" s="322">
        <f t="shared" si="300"/>
        <v>0</v>
      </c>
      <c r="AS90" s="322">
        <f t="shared" ref="AS90:CZ90" si="301">AS80+AS85+AS88</f>
        <v>0</v>
      </c>
      <c r="AT90" s="322">
        <f t="shared" si="301"/>
        <v>0</v>
      </c>
      <c r="AU90" s="322">
        <f t="shared" si="301"/>
        <v>0</v>
      </c>
      <c r="AV90" s="322">
        <f t="shared" si="301"/>
        <v>0</v>
      </c>
      <c r="AW90" s="322">
        <f t="shared" si="301"/>
        <v>0</v>
      </c>
      <c r="AX90" s="322">
        <f t="shared" si="301"/>
        <v>0</v>
      </c>
      <c r="AY90" s="322">
        <f t="shared" si="301"/>
        <v>0</v>
      </c>
      <c r="AZ90" s="322">
        <f t="shared" si="301"/>
        <v>0</v>
      </c>
      <c r="BA90" s="322">
        <f t="shared" si="301"/>
        <v>0</v>
      </c>
      <c r="BB90" s="322">
        <f t="shared" si="301"/>
        <v>0</v>
      </c>
      <c r="BC90" s="322">
        <f t="shared" si="301"/>
        <v>0</v>
      </c>
      <c r="BD90" s="322">
        <f t="shared" si="301"/>
        <v>0</v>
      </c>
      <c r="BE90" s="322">
        <f t="shared" si="301"/>
        <v>0</v>
      </c>
      <c r="BF90" s="322">
        <f t="shared" si="301"/>
        <v>0</v>
      </c>
      <c r="BG90" s="322">
        <f t="shared" si="301"/>
        <v>0</v>
      </c>
      <c r="BH90" s="322">
        <f t="shared" si="301"/>
        <v>0</v>
      </c>
      <c r="BI90" s="322">
        <f t="shared" si="301"/>
        <v>0</v>
      </c>
      <c r="BJ90" s="322">
        <f t="shared" si="301"/>
        <v>0</v>
      </c>
      <c r="BK90" s="322">
        <f t="shared" si="301"/>
        <v>0</v>
      </c>
      <c r="BL90" s="322">
        <f t="shared" si="301"/>
        <v>0</v>
      </c>
      <c r="BM90" s="322">
        <f t="shared" si="301"/>
        <v>0</v>
      </c>
      <c r="BN90" s="322">
        <f t="shared" si="301"/>
        <v>0</v>
      </c>
      <c r="BO90" s="322">
        <f t="shared" si="301"/>
        <v>0</v>
      </c>
      <c r="BP90" s="322">
        <f t="shared" si="301"/>
        <v>0</v>
      </c>
      <c r="BQ90" s="322">
        <f t="shared" si="301"/>
        <v>0</v>
      </c>
      <c r="BR90" s="322">
        <f t="shared" si="301"/>
        <v>0</v>
      </c>
      <c r="BS90" s="322">
        <f t="shared" si="301"/>
        <v>0</v>
      </c>
      <c r="BT90" s="322">
        <f t="shared" si="301"/>
        <v>0</v>
      </c>
      <c r="BU90" s="322">
        <f t="shared" si="301"/>
        <v>0</v>
      </c>
      <c r="BV90" s="322">
        <f t="shared" si="301"/>
        <v>0</v>
      </c>
      <c r="BW90" s="322">
        <f t="shared" si="301"/>
        <v>0</v>
      </c>
      <c r="BX90" s="322">
        <f t="shared" si="301"/>
        <v>0</v>
      </c>
      <c r="BY90" s="322">
        <f t="shared" si="301"/>
        <v>0</v>
      </c>
      <c r="BZ90" s="322">
        <f t="shared" si="301"/>
        <v>0</v>
      </c>
      <c r="CA90" s="322">
        <f t="shared" si="301"/>
        <v>0</v>
      </c>
      <c r="CB90" s="322">
        <f t="shared" si="301"/>
        <v>0</v>
      </c>
      <c r="CC90" s="322">
        <f t="shared" si="301"/>
        <v>0</v>
      </c>
      <c r="CD90" s="322">
        <f t="shared" si="301"/>
        <v>0</v>
      </c>
      <c r="CE90" s="322">
        <f t="shared" si="301"/>
        <v>0</v>
      </c>
      <c r="CF90" s="322">
        <f t="shared" si="301"/>
        <v>0</v>
      </c>
      <c r="CG90" s="322">
        <f t="shared" si="301"/>
        <v>0</v>
      </c>
      <c r="CH90" s="322">
        <f t="shared" si="301"/>
        <v>0</v>
      </c>
      <c r="CI90" s="322">
        <f t="shared" si="301"/>
        <v>0</v>
      </c>
      <c r="CJ90" s="322">
        <f t="shared" si="301"/>
        <v>0</v>
      </c>
      <c r="CK90" s="322">
        <f t="shared" si="301"/>
        <v>0</v>
      </c>
      <c r="CL90" s="322">
        <f t="shared" si="301"/>
        <v>0</v>
      </c>
      <c r="CM90" s="322">
        <f t="shared" si="301"/>
        <v>0</v>
      </c>
      <c r="CN90" s="322">
        <f t="shared" si="301"/>
        <v>0</v>
      </c>
      <c r="CO90" s="322">
        <f t="shared" si="301"/>
        <v>0</v>
      </c>
      <c r="CP90" s="322">
        <f t="shared" si="301"/>
        <v>0</v>
      </c>
      <c r="CQ90" s="322">
        <f t="shared" si="301"/>
        <v>0</v>
      </c>
      <c r="CR90" s="322">
        <f t="shared" si="301"/>
        <v>0</v>
      </c>
      <c r="CS90" s="322">
        <f t="shared" si="301"/>
        <v>0</v>
      </c>
      <c r="CT90" s="322">
        <f t="shared" si="301"/>
        <v>0</v>
      </c>
      <c r="CU90" s="322">
        <f t="shared" si="301"/>
        <v>0</v>
      </c>
      <c r="CV90" s="322">
        <f t="shared" si="301"/>
        <v>0</v>
      </c>
      <c r="CW90" s="322">
        <f t="shared" si="301"/>
        <v>0</v>
      </c>
      <c r="CX90" s="322">
        <f t="shared" si="301"/>
        <v>0</v>
      </c>
      <c r="CY90" s="322">
        <f t="shared" si="301"/>
        <v>0</v>
      </c>
      <c r="CZ90" s="322">
        <f t="shared" si="301"/>
        <v>0</v>
      </c>
      <c r="DA90" s="197"/>
      <c r="DB90" s="343"/>
      <c r="DC90" s="310"/>
    </row>
    <row r="91" spans="1:107" ht="16.5" thickBot="1" x14ac:dyDescent="0.3">
      <c r="A91" s="157"/>
      <c r="B91" s="172"/>
      <c r="C91" s="198"/>
      <c r="D91" s="168"/>
      <c r="E91" s="202"/>
      <c r="F91" s="202"/>
      <c r="G91" s="202"/>
      <c r="H91" s="202"/>
      <c r="I91" s="202"/>
      <c r="J91" s="202"/>
      <c r="K91" s="202"/>
      <c r="L91" s="202"/>
      <c r="M91" s="202"/>
      <c r="N91" s="202"/>
      <c r="O91" s="202"/>
      <c r="P91" s="202"/>
      <c r="Q91" s="202"/>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I91" s="318"/>
      <c r="BJ91" s="318"/>
      <c r="BK91" s="318"/>
      <c r="BL91" s="318"/>
      <c r="BM91" s="318"/>
      <c r="BN91" s="318"/>
      <c r="BO91" s="318"/>
      <c r="BP91" s="318"/>
      <c r="BQ91" s="318"/>
      <c r="BR91" s="318"/>
      <c r="BS91" s="318"/>
      <c r="BT91" s="318"/>
      <c r="BU91" s="318"/>
      <c r="BV91" s="318"/>
      <c r="BW91" s="318"/>
      <c r="BX91" s="318"/>
      <c r="BY91" s="318"/>
      <c r="BZ91" s="318"/>
      <c r="CA91" s="318"/>
      <c r="CB91" s="318"/>
      <c r="CC91" s="318"/>
      <c r="CD91" s="318"/>
      <c r="CE91" s="318"/>
      <c r="CF91" s="318"/>
      <c r="CG91" s="318"/>
      <c r="CH91" s="318"/>
      <c r="CI91" s="318"/>
      <c r="CJ91" s="318"/>
      <c r="CK91" s="318"/>
      <c r="CL91" s="318"/>
      <c r="CM91" s="318"/>
      <c r="CN91" s="318"/>
      <c r="CO91" s="318"/>
      <c r="CP91" s="318"/>
      <c r="CQ91" s="318"/>
      <c r="CR91" s="318"/>
      <c r="CS91" s="318"/>
      <c r="CT91" s="318"/>
      <c r="CU91" s="318"/>
      <c r="CV91" s="318"/>
      <c r="CW91" s="318"/>
      <c r="CX91" s="318"/>
      <c r="CY91" s="318"/>
      <c r="CZ91" s="318"/>
      <c r="DA91" s="201"/>
      <c r="DB91" s="343"/>
      <c r="DC91" s="310"/>
    </row>
    <row r="92" spans="1:107" x14ac:dyDescent="0.25">
      <c r="A92" s="157"/>
      <c r="B92" s="175"/>
      <c r="C92" s="159"/>
      <c r="D92" s="292"/>
      <c r="E92" s="293"/>
      <c r="F92" s="293"/>
      <c r="G92" s="293"/>
      <c r="H92" s="293"/>
      <c r="I92" s="293"/>
      <c r="J92" s="293"/>
      <c r="K92" s="293"/>
      <c r="L92" s="293"/>
      <c r="M92" s="293"/>
      <c r="N92" s="293"/>
      <c r="O92" s="293"/>
      <c r="P92" s="293"/>
      <c r="Q92" s="293"/>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33"/>
      <c r="DB92" s="343"/>
      <c r="DC92" s="310"/>
    </row>
    <row r="93" spans="1:107" ht="16.5" thickBot="1" x14ac:dyDescent="0.3">
      <c r="A93" s="157"/>
      <c r="B93" s="175"/>
      <c r="C93" s="294"/>
      <c r="D93" s="295"/>
      <c r="E93" s="296"/>
      <c r="F93" s="296"/>
      <c r="G93" s="296"/>
      <c r="H93" s="296"/>
      <c r="I93" s="296"/>
      <c r="J93" s="296"/>
      <c r="K93" s="296"/>
      <c r="L93" s="296"/>
      <c r="M93" s="296"/>
      <c r="N93" s="296"/>
      <c r="O93" s="296"/>
      <c r="P93" s="296"/>
      <c r="Q93" s="296"/>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c r="BR93" s="327"/>
      <c r="BS93" s="327"/>
      <c r="BT93" s="327"/>
      <c r="BU93" s="327"/>
      <c r="BV93" s="327"/>
      <c r="BW93" s="327"/>
      <c r="BX93" s="327"/>
      <c r="BY93" s="327"/>
      <c r="BZ93" s="327"/>
      <c r="CA93" s="327"/>
      <c r="CB93" s="327"/>
      <c r="CC93" s="327"/>
      <c r="CD93" s="327"/>
      <c r="CE93" s="327"/>
      <c r="CF93" s="327"/>
      <c r="CG93" s="327"/>
      <c r="CH93" s="327"/>
      <c r="CI93" s="327"/>
      <c r="CJ93" s="327"/>
      <c r="CK93" s="327"/>
      <c r="CL93" s="327"/>
      <c r="CM93" s="327"/>
      <c r="CN93" s="327"/>
      <c r="CO93" s="327"/>
      <c r="CP93" s="327"/>
      <c r="CQ93" s="327"/>
      <c r="CR93" s="327"/>
      <c r="CS93" s="327"/>
      <c r="CT93" s="327"/>
      <c r="CU93" s="327"/>
      <c r="CV93" s="327"/>
      <c r="CW93" s="327"/>
      <c r="CX93" s="327"/>
      <c r="CY93" s="327"/>
      <c r="CZ93" s="327"/>
      <c r="DA93" s="294"/>
      <c r="DB93" s="343"/>
      <c r="DC93" s="310"/>
    </row>
    <row r="94" spans="1:107" x14ac:dyDescent="0.25">
      <c r="A94" s="157"/>
      <c r="B94" s="175"/>
      <c r="C94" s="167"/>
      <c r="D94" s="203"/>
      <c r="E94" s="204"/>
      <c r="F94" s="204"/>
      <c r="G94" s="204"/>
      <c r="H94" s="204"/>
      <c r="I94" s="204"/>
      <c r="J94" s="204"/>
      <c r="K94" s="204"/>
      <c r="L94" s="204"/>
      <c r="M94" s="204"/>
      <c r="N94" s="204"/>
      <c r="O94" s="204"/>
      <c r="P94" s="204"/>
      <c r="Q94" s="204"/>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301"/>
      <c r="CJ94" s="301"/>
      <c r="CK94" s="301"/>
      <c r="CL94" s="301"/>
      <c r="CM94" s="301"/>
      <c r="CN94" s="301"/>
      <c r="CO94" s="301"/>
      <c r="CP94" s="301"/>
      <c r="CQ94" s="301"/>
      <c r="CR94" s="301"/>
      <c r="CS94" s="301"/>
      <c r="CT94" s="301"/>
      <c r="CU94" s="301"/>
      <c r="CV94" s="301"/>
      <c r="CW94" s="301"/>
      <c r="CX94" s="301"/>
      <c r="CY94" s="301"/>
      <c r="CZ94" s="301"/>
      <c r="DA94" s="336"/>
      <c r="DB94" s="343"/>
      <c r="DC94" s="310"/>
    </row>
    <row r="95" spans="1:107" x14ac:dyDescent="0.25">
      <c r="A95" s="157"/>
      <c r="B95" s="172"/>
      <c r="C95" s="159"/>
      <c r="D95" s="205"/>
      <c r="E95" s="159"/>
      <c r="F95" s="159"/>
      <c r="G95" s="159"/>
      <c r="H95" s="159"/>
      <c r="I95" s="159"/>
      <c r="J95" s="159"/>
      <c r="K95" s="159"/>
      <c r="L95" s="159"/>
      <c r="M95" s="159"/>
      <c r="N95" s="159"/>
      <c r="O95" s="159"/>
      <c r="P95" s="159"/>
      <c r="Q95" s="159"/>
      <c r="R95" s="311"/>
      <c r="S95" s="311"/>
      <c r="T95" s="311"/>
      <c r="U95" s="311"/>
      <c r="V95" s="311"/>
      <c r="W95" s="311"/>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33"/>
      <c r="BU95" s="333"/>
      <c r="BV95" s="333"/>
      <c r="BW95" s="333"/>
      <c r="BX95" s="333"/>
      <c r="BY95" s="333"/>
      <c r="BZ95" s="333"/>
      <c r="CA95" s="333"/>
      <c r="CB95" s="333"/>
      <c r="CC95" s="333"/>
      <c r="CD95" s="333"/>
      <c r="CE95" s="333"/>
      <c r="CF95" s="333"/>
      <c r="CG95" s="333"/>
      <c r="CH95" s="333"/>
      <c r="CI95" s="333"/>
      <c r="CJ95" s="333"/>
      <c r="CK95" s="333"/>
      <c r="CL95" s="333"/>
      <c r="CM95" s="333"/>
      <c r="CN95" s="333"/>
      <c r="CO95" s="333"/>
      <c r="CP95" s="333"/>
      <c r="CQ95" s="333"/>
      <c r="CR95" s="333"/>
      <c r="CS95" s="333"/>
      <c r="CT95" s="333"/>
      <c r="CU95" s="333"/>
      <c r="CV95" s="333"/>
      <c r="CW95" s="333"/>
      <c r="CX95" s="333"/>
      <c r="CY95" s="333"/>
      <c r="CZ95" s="333"/>
      <c r="DA95" s="197"/>
      <c r="DB95" s="343"/>
      <c r="DC95" s="310"/>
    </row>
    <row r="96" spans="1:107" ht="16.5" thickBot="1" x14ac:dyDescent="0.3">
      <c r="A96" s="157"/>
      <c r="B96" s="172"/>
      <c r="C96" s="190"/>
      <c r="D96" s="211" t="s">
        <v>212</v>
      </c>
      <c r="E96" s="210">
        <f>FirstYear</f>
        <v>0</v>
      </c>
      <c r="F96" s="208">
        <f t="shared" ref="F96:N96" si="302">E96+1</f>
        <v>1</v>
      </c>
      <c r="G96" s="208">
        <f t="shared" si="302"/>
        <v>2</v>
      </c>
      <c r="H96" s="208">
        <f t="shared" si="302"/>
        <v>3</v>
      </c>
      <c r="I96" s="208">
        <f>H96+1</f>
        <v>4</v>
      </c>
      <c r="J96" s="208">
        <f t="shared" si="302"/>
        <v>5</v>
      </c>
      <c r="K96" s="208">
        <f t="shared" si="302"/>
        <v>6</v>
      </c>
      <c r="L96" s="208">
        <f t="shared" si="302"/>
        <v>7</v>
      </c>
      <c r="M96" s="208">
        <f t="shared" si="302"/>
        <v>8</v>
      </c>
      <c r="N96" s="319">
        <f t="shared" si="302"/>
        <v>9</v>
      </c>
      <c r="O96" s="319">
        <f t="shared" ref="O96" si="303">N96+1</f>
        <v>10</v>
      </c>
      <c r="P96" s="319">
        <f>O96+1</f>
        <v>11</v>
      </c>
      <c r="Q96" s="319">
        <f t="shared" ref="Q96" si="304">P96+1</f>
        <v>12</v>
      </c>
      <c r="R96" s="319">
        <f t="shared" ref="R96" si="305">Q96+1</f>
        <v>13</v>
      </c>
      <c r="S96" s="319">
        <f t="shared" ref="S96" si="306">R96+1</f>
        <v>14</v>
      </c>
      <c r="T96" s="319">
        <f t="shared" ref="T96" si="307">S96+1</f>
        <v>15</v>
      </c>
      <c r="U96" s="319">
        <f t="shared" ref="U96" si="308">T96+1</f>
        <v>16</v>
      </c>
      <c r="V96" s="319">
        <f t="shared" ref="V96" si="309">U96+1</f>
        <v>17</v>
      </c>
      <c r="W96" s="319">
        <f t="shared" ref="W96" si="310">V96+1</f>
        <v>18</v>
      </c>
      <c r="X96" s="319">
        <f t="shared" ref="X96" si="311">W96+1</f>
        <v>19</v>
      </c>
      <c r="Y96" s="319">
        <f t="shared" ref="Y96" si="312">X96+1</f>
        <v>20</v>
      </c>
      <c r="Z96" s="319">
        <f t="shared" ref="Z96" si="313">Y96+1</f>
        <v>21</v>
      </c>
      <c r="AA96" s="319">
        <f t="shared" ref="AA96" si="314">Z96+1</f>
        <v>22</v>
      </c>
      <c r="AB96" s="319">
        <f t="shared" ref="AB96" si="315">AA96+1</f>
        <v>23</v>
      </c>
      <c r="AC96" s="319">
        <f t="shared" ref="AC96" si="316">AB96+1</f>
        <v>24</v>
      </c>
      <c r="AD96" s="319">
        <f t="shared" ref="AD96" si="317">AC96+1</f>
        <v>25</v>
      </c>
      <c r="AE96" s="319">
        <f t="shared" ref="AE96" si="318">AD96+1</f>
        <v>26</v>
      </c>
      <c r="AF96" s="319">
        <f t="shared" ref="AF96" si="319">AE96+1</f>
        <v>27</v>
      </c>
      <c r="AG96" s="319">
        <f t="shared" ref="AG96" si="320">AF96+1</f>
        <v>28</v>
      </c>
      <c r="AH96" s="319">
        <f t="shared" ref="AH96" si="321">AG96+1</f>
        <v>29</v>
      </c>
      <c r="AI96" s="319">
        <f t="shared" ref="AI96" si="322">AH96+1</f>
        <v>30</v>
      </c>
      <c r="AJ96" s="319">
        <f t="shared" ref="AJ96" si="323">AI96+1</f>
        <v>31</v>
      </c>
      <c r="AK96" s="319">
        <f t="shared" ref="AK96" si="324">AJ96+1</f>
        <v>32</v>
      </c>
      <c r="AL96" s="319">
        <f t="shared" ref="AL96" si="325">AK96+1</f>
        <v>33</v>
      </c>
      <c r="AM96" s="319">
        <f t="shared" ref="AM96" si="326">AL96+1</f>
        <v>34</v>
      </c>
      <c r="AN96" s="319">
        <f t="shared" ref="AN96" si="327">AM96+1</f>
        <v>35</v>
      </c>
      <c r="AO96" s="319">
        <f t="shared" ref="AO96" si="328">AN96+1</f>
        <v>36</v>
      </c>
      <c r="AP96" s="319">
        <f t="shared" ref="AP96" si="329">AO96+1</f>
        <v>37</v>
      </c>
      <c r="AQ96" s="319">
        <f t="shared" ref="AQ96" si="330">AP96+1</f>
        <v>38</v>
      </c>
      <c r="AR96" s="319">
        <f t="shared" ref="AR96" si="331">AQ96+1</f>
        <v>39</v>
      </c>
      <c r="AS96" s="319">
        <f t="shared" ref="AS96" si="332">AR96+1</f>
        <v>40</v>
      </c>
      <c r="AT96" s="319">
        <f t="shared" ref="AT96" si="333">AS96+1</f>
        <v>41</v>
      </c>
      <c r="AU96" s="319">
        <f t="shared" ref="AU96" si="334">AT96+1</f>
        <v>42</v>
      </c>
      <c r="AV96" s="319">
        <f t="shared" ref="AV96" si="335">AU96+1</f>
        <v>43</v>
      </c>
      <c r="AW96" s="319">
        <f t="shared" ref="AW96" si="336">AV96+1</f>
        <v>44</v>
      </c>
      <c r="AX96" s="319">
        <f t="shared" ref="AX96" si="337">AW96+1</f>
        <v>45</v>
      </c>
      <c r="AY96" s="319">
        <f t="shared" ref="AY96" si="338">AX96+1</f>
        <v>46</v>
      </c>
      <c r="AZ96" s="319">
        <f t="shared" ref="AZ96" si="339">AY96+1</f>
        <v>47</v>
      </c>
      <c r="BA96" s="319">
        <f t="shared" ref="BA96" si="340">AZ96+1</f>
        <v>48</v>
      </c>
      <c r="BB96" s="319">
        <f t="shared" ref="BB96" si="341">BA96+1</f>
        <v>49</v>
      </c>
      <c r="BC96" s="319">
        <f t="shared" ref="BC96" si="342">BB96+1</f>
        <v>50</v>
      </c>
      <c r="BD96" s="319">
        <f t="shared" ref="BD96" si="343">BC96+1</f>
        <v>51</v>
      </c>
      <c r="BE96" s="319">
        <f t="shared" ref="BE96" si="344">BD96+1</f>
        <v>52</v>
      </c>
      <c r="BF96" s="319">
        <f t="shared" ref="BF96" si="345">BE96+1</f>
        <v>53</v>
      </c>
      <c r="BG96" s="319">
        <f t="shared" ref="BG96" si="346">BF96+1</f>
        <v>54</v>
      </c>
      <c r="BH96" s="319">
        <f t="shared" ref="BH96" si="347">BG96+1</f>
        <v>55</v>
      </c>
      <c r="BI96" s="319">
        <f t="shared" ref="BI96" si="348">BH96+1</f>
        <v>56</v>
      </c>
      <c r="BJ96" s="319">
        <f t="shared" ref="BJ96" si="349">BI96+1</f>
        <v>57</v>
      </c>
      <c r="BK96" s="319">
        <f t="shared" ref="BK96" si="350">BJ96+1</f>
        <v>58</v>
      </c>
      <c r="BL96" s="319">
        <f t="shared" ref="BL96" si="351">BK96+1</f>
        <v>59</v>
      </c>
      <c r="BM96" s="319">
        <f t="shared" ref="BM96" si="352">BL96+1</f>
        <v>60</v>
      </c>
      <c r="BN96" s="319">
        <f t="shared" ref="BN96" si="353">BM96+1</f>
        <v>61</v>
      </c>
      <c r="BO96" s="319">
        <f t="shared" ref="BO96" si="354">BN96+1</f>
        <v>62</v>
      </c>
      <c r="BP96" s="319">
        <f t="shared" ref="BP96" si="355">BO96+1</f>
        <v>63</v>
      </c>
      <c r="BQ96" s="319">
        <f t="shared" ref="BQ96" si="356">BP96+1</f>
        <v>64</v>
      </c>
      <c r="BR96" s="319">
        <f t="shared" ref="BR96" si="357">BQ96+1</f>
        <v>65</v>
      </c>
      <c r="BS96" s="319">
        <f t="shared" ref="BS96" si="358">BR96+1</f>
        <v>66</v>
      </c>
      <c r="BT96" s="319">
        <f t="shared" ref="BT96" si="359">BS96+1</f>
        <v>67</v>
      </c>
      <c r="BU96" s="319">
        <f t="shared" ref="BU96" si="360">BT96+1</f>
        <v>68</v>
      </c>
      <c r="BV96" s="319">
        <f t="shared" ref="BV96" si="361">BU96+1</f>
        <v>69</v>
      </c>
      <c r="BW96" s="319">
        <f t="shared" ref="BW96" si="362">BV96+1</f>
        <v>70</v>
      </c>
      <c r="BX96" s="319">
        <f t="shared" ref="BX96" si="363">BW96+1</f>
        <v>71</v>
      </c>
      <c r="BY96" s="319">
        <f t="shared" ref="BY96" si="364">BX96+1</f>
        <v>72</v>
      </c>
      <c r="BZ96" s="319">
        <f t="shared" ref="BZ96" si="365">BY96+1</f>
        <v>73</v>
      </c>
      <c r="CA96" s="319">
        <f t="shared" ref="CA96" si="366">BZ96+1</f>
        <v>74</v>
      </c>
      <c r="CB96" s="319">
        <f t="shared" ref="CB96" si="367">CA96+1</f>
        <v>75</v>
      </c>
      <c r="CC96" s="319">
        <f t="shared" ref="CC96" si="368">CB96+1</f>
        <v>76</v>
      </c>
      <c r="CD96" s="319">
        <f t="shared" ref="CD96" si="369">CC96+1</f>
        <v>77</v>
      </c>
      <c r="CE96" s="319">
        <f t="shared" ref="CE96" si="370">CD96+1</f>
        <v>78</v>
      </c>
      <c r="CF96" s="319">
        <f t="shared" ref="CF96" si="371">CE96+1</f>
        <v>79</v>
      </c>
      <c r="CG96" s="319">
        <f t="shared" ref="CG96" si="372">CF96+1</f>
        <v>80</v>
      </c>
      <c r="CH96" s="319">
        <f t="shared" ref="CH96" si="373">CG96+1</f>
        <v>81</v>
      </c>
      <c r="CI96" s="319">
        <f t="shared" ref="CI96" si="374">CH96+1</f>
        <v>82</v>
      </c>
      <c r="CJ96" s="319">
        <f t="shared" ref="CJ96" si="375">CI96+1</f>
        <v>83</v>
      </c>
      <c r="CK96" s="319">
        <f t="shared" ref="CK96" si="376">CJ96+1</f>
        <v>84</v>
      </c>
      <c r="CL96" s="319">
        <f t="shared" ref="CL96" si="377">CK96+1</f>
        <v>85</v>
      </c>
      <c r="CM96" s="319">
        <f t="shared" ref="CM96" si="378">CL96+1</f>
        <v>86</v>
      </c>
      <c r="CN96" s="319">
        <f t="shared" ref="CN96" si="379">CM96+1</f>
        <v>87</v>
      </c>
      <c r="CO96" s="319">
        <f t="shared" ref="CO96" si="380">CN96+1</f>
        <v>88</v>
      </c>
      <c r="CP96" s="319">
        <f t="shared" ref="CP96" si="381">CO96+1</f>
        <v>89</v>
      </c>
      <c r="CQ96" s="319">
        <f t="shared" ref="CQ96" si="382">CP96+1</f>
        <v>90</v>
      </c>
      <c r="CR96" s="319">
        <f t="shared" ref="CR96" si="383">CQ96+1</f>
        <v>91</v>
      </c>
      <c r="CS96" s="319">
        <f t="shared" ref="CS96" si="384">CR96+1</f>
        <v>92</v>
      </c>
      <c r="CT96" s="319">
        <f t="shared" ref="CT96" si="385">CS96+1</f>
        <v>93</v>
      </c>
      <c r="CU96" s="319">
        <f t="shared" ref="CU96" si="386">CT96+1</f>
        <v>94</v>
      </c>
      <c r="CV96" s="319">
        <f t="shared" ref="CV96" si="387">CU96+1</f>
        <v>95</v>
      </c>
      <c r="CW96" s="319">
        <f t="shared" ref="CW96" si="388">CV96+1</f>
        <v>96</v>
      </c>
      <c r="CX96" s="319">
        <f t="shared" ref="CX96" si="389">CW96+1</f>
        <v>97</v>
      </c>
      <c r="CY96" s="319">
        <f t="shared" ref="CY96" si="390">CX96+1</f>
        <v>98</v>
      </c>
      <c r="CZ96" s="319">
        <f t="shared" ref="CZ96" si="391">CY96+1</f>
        <v>99</v>
      </c>
      <c r="DA96" s="197"/>
      <c r="DB96" s="343"/>
      <c r="DC96" s="310"/>
    </row>
    <row r="97" spans="1:107" ht="16.5" thickBot="1" x14ac:dyDescent="0.3">
      <c r="A97" s="157"/>
      <c r="B97" s="172"/>
      <c r="C97" s="159"/>
      <c r="D97" s="191" t="s">
        <v>135</v>
      </c>
      <c r="E97" s="193">
        <v>0</v>
      </c>
      <c r="F97" s="193">
        <v>0</v>
      </c>
      <c r="G97" s="193">
        <v>0</v>
      </c>
      <c r="H97" s="193">
        <v>0</v>
      </c>
      <c r="I97" s="193">
        <v>0</v>
      </c>
      <c r="J97" s="193">
        <v>0</v>
      </c>
      <c r="K97" s="193">
        <v>0</v>
      </c>
      <c r="L97" s="193">
        <v>0</v>
      </c>
      <c r="M97" s="193">
        <v>0</v>
      </c>
      <c r="N97" s="193">
        <v>0</v>
      </c>
      <c r="O97" s="193">
        <v>0</v>
      </c>
      <c r="P97" s="193">
        <v>0</v>
      </c>
      <c r="Q97" s="193">
        <v>0</v>
      </c>
      <c r="R97" s="193">
        <v>0</v>
      </c>
      <c r="S97" s="193">
        <v>0</v>
      </c>
      <c r="T97" s="193">
        <v>0</v>
      </c>
      <c r="U97" s="193">
        <v>0</v>
      </c>
      <c r="V97" s="193">
        <v>0</v>
      </c>
      <c r="W97" s="193">
        <v>0</v>
      </c>
      <c r="X97" s="193">
        <v>0</v>
      </c>
      <c r="Y97" s="193">
        <v>0</v>
      </c>
      <c r="Z97" s="193">
        <v>0</v>
      </c>
      <c r="AA97" s="193">
        <v>0</v>
      </c>
      <c r="AB97" s="193">
        <v>0</v>
      </c>
      <c r="AC97" s="193">
        <v>0</v>
      </c>
      <c r="AD97" s="193">
        <v>0</v>
      </c>
      <c r="AE97" s="193">
        <v>0</v>
      </c>
      <c r="AF97" s="193">
        <v>0</v>
      </c>
      <c r="AG97" s="193">
        <v>0</v>
      </c>
      <c r="AH97" s="193">
        <v>0</v>
      </c>
      <c r="AI97" s="193">
        <v>0</v>
      </c>
      <c r="AJ97" s="193">
        <v>0</v>
      </c>
      <c r="AK97" s="193">
        <v>0</v>
      </c>
      <c r="AL97" s="193">
        <v>0</v>
      </c>
      <c r="AM97" s="193">
        <v>0</v>
      </c>
      <c r="AN97" s="193">
        <v>0</v>
      </c>
      <c r="AO97" s="193">
        <v>0</v>
      </c>
      <c r="AP97" s="193">
        <v>0</v>
      </c>
      <c r="AQ97" s="193">
        <v>0</v>
      </c>
      <c r="AR97" s="193">
        <v>0</v>
      </c>
      <c r="AS97" s="469"/>
      <c r="AT97" s="469"/>
      <c r="AU97" s="469"/>
      <c r="AV97" s="469"/>
      <c r="AW97" s="469"/>
      <c r="AX97" s="469"/>
      <c r="AY97" s="469"/>
      <c r="AZ97" s="469"/>
      <c r="BA97" s="469"/>
      <c r="BB97" s="469"/>
      <c r="BC97" s="469"/>
      <c r="BD97" s="469"/>
      <c r="BE97" s="469"/>
      <c r="BF97" s="469"/>
      <c r="BG97" s="469"/>
      <c r="BH97" s="469"/>
      <c r="BI97" s="469"/>
      <c r="BJ97" s="469"/>
      <c r="BK97" s="469"/>
      <c r="BL97" s="469"/>
      <c r="BM97" s="469"/>
      <c r="BN97" s="469"/>
      <c r="BO97" s="469"/>
      <c r="BP97" s="469"/>
      <c r="BQ97" s="469"/>
      <c r="BR97" s="469"/>
      <c r="BS97" s="469"/>
      <c r="BT97" s="469"/>
      <c r="BU97" s="469"/>
      <c r="BV97" s="469"/>
      <c r="BW97" s="469"/>
      <c r="BX97" s="469"/>
      <c r="BY97" s="469"/>
      <c r="BZ97" s="469"/>
      <c r="CA97" s="469"/>
      <c r="CB97" s="469"/>
      <c r="CC97" s="469"/>
      <c r="CD97" s="469"/>
      <c r="CE97" s="469"/>
      <c r="CF97" s="469"/>
      <c r="CG97" s="469"/>
      <c r="CH97" s="469"/>
      <c r="CI97" s="469"/>
      <c r="CJ97" s="469"/>
      <c r="CK97" s="469"/>
      <c r="CL97" s="469"/>
      <c r="CM97" s="469"/>
      <c r="CN97" s="469"/>
      <c r="CO97" s="469"/>
      <c r="CP97" s="469"/>
      <c r="CQ97" s="469"/>
      <c r="CR97" s="469"/>
      <c r="CS97" s="469"/>
      <c r="CT97" s="469"/>
      <c r="CU97" s="469"/>
      <c r="CV97" s="469"/>
      <c r="CW97" s="469"/>
      <c r="CX97" s="469"/>
      <c r="CY97" s="469"/>
      <c r="CZ97" s="469"/>
      <c r="DA97" s="199"/>
      <c r="DB97" s="343"/>
      <c r="DC97" s="310"/>
    </row>
    <row r="98" spans="1:107" ht="16.5" thickBot="1" x14ac:dyDescent="0.3">
      <c r="A98" s="157"/>
      <c r="B98" s="172"/>
      <c r="C98" s="159"/>
      <c r="D98" s="191" t="s">
        <v>136</v>
      </c>
      <c r="E98" s="193">
        <v>0</v>
      </c>
      <c r="F98" s="193">
        <v>0</v>
      </c>
      <c r="G98" s="193">
        <v>0</v>
      </c>
      <c r="H98" s="193">
        <v>0</v>
      </c>
      <c r="I98" s="193">
        <v>0</v>
      </c>
      <c r="J98" s="193">
        <v>0</v>
      </c>
      <c r="K98" s="193">
        <v>0</v>
      </c>
      <c r="L98" s="193">
        <v>0</v>
      </c>
      <c r="M98" s="193">
        <v>0</v>
      </c>
      <c r="N98" s="193">
        <v>0</v>
      </c>
      <c r="O98" s="193">
        <v>0</v>
      </c>
      <c r="P98" s="193">
        <v>0</v>
      </c>
      <c r="Q98" s="193">
        <v>0</v>
      </c>
      <c r="R98" s="193">
        <v>0</v>
      </c>
      <c r="S98" s="193">
        <v>0</v>
      </c>
      <c r="T98" s="193">
        <v>0</v>
      </c>
      <c r="U98" s="193">
        <v>0</v>
      </c>
      <c r="V98" s="193">
        <v>0</v>
      </c>
      <c r="W98" s="193">
        <v>0</v>
      </c>
      <c r="X98" s="193">
        <v>0</v>
      </c>
      <c r="Y98" s="193">
        <v>0</v>
      </c>
      <c r="Z98" s="193">
        <v>0</v>
      </c>
      <c r="AA98" s="193">
        <v>0</v>
      </c>
      <c r="AB98" s="193">
        <v>0</v>
      </c>
      <c r="AC98" s="193">
        <v>0</v>
      </c>
      <c r="AD98" s="193">
        <v>0</v>
      </c>
      <c r="AE98" s="193">
        <v>0</v>
      </c>
      <c r="AF98" s="193">
        <v>0</v>
      </c>
      <c r="AG98" s="193">
        <v>0</v>
      </c>
      <c r="AH98" s="193">
        <v>0</v>
      </c>
      <c r="AI98" s="193">
        <v>0</v>
      </c>
      <c r="AJ98" s="193">
        <v>0</v>
      </c>
      <c r="AK98" s="193">
        <v>0</v>
      </c>
      <c r="AL98" s="193">
        <v>0</v>
      </c>
      <c r="AM98" s="193">
        <v>0</v>
      </c>
      <c r="AN98" s="193">
        <v>0</v>
      </c>
      <c r="AO98" s="193">
        <v>0</v>
      </c>
      <c r="AP98" s="193">
        <v>0</v>
      </c>
      <c r="AQ98" s="193">
        <v>0</v>
      </c>
      <c r="AR98" s="193">
        <v>0</v>
      </c>
      <c r="AS98" s="470"/>
      <c r="AT98" s="470"/>
      <c r="AU98" s="470"/>
      <c r="AV98" s="470"/>
      <c r="AW98" s="470"/>
      <c r="AX98" s="470"/>
      <c r="AY98" s="470"/>
      <c r="AZ98" s="470"/>
      <c r="BA98" s="470"/>
      <c r="BB98" s="470"/>
      <c r="BC98" s="470"/>
      <c r="BD98" s="470"/>
      <c r="BE98" s="470"/>
      <c r="BF98" s="470"/>
      <c r="BG98" s="470"/>
      <c r="BH98" s="470"/>
      <c r="BI98" s="470"/>
      <c r="BJ98" s="470"/>
      <c r="BK98" s="470"/>
      <c r="BL98" s="470"/>
      <c r="BM98" s="470"/>
      <c r="BN98" s="470"/>
      <c r="BO98" s="470"/>
      <c r="BP98" s="470"/>
      <c r="BQ98" s="470"/>
      <c r="BR98" s="470"/>
      <c r="BS98" s="470"/>
      <c r="BT98" s="470"/>
      <c r="BU98" s="470"/>
      <c r="BV98" s="470"/>
      <c r="BW98" s="470"/>
      <c r="BX98" s="470"/>
      <c r="BY98" s="470"/>
      <c r="BZ98" s="470"/>
      <c r="CA98" s="470"/>
      <c r="CB98" s="470"/>
      <c r="CC98" s="470"/>
      <c r="CD98" s="470"/>
      <c r="CE98" s="470"/>
      <c r="CF98" s="470"/>
      <c r="CG98" s="470"/>
      <c r="CH98" s="470"/>
      <c r="CI98" s="470"/>
      <c r="CJ98" s="470"/>
      <c r="CK98" s="470"/>
      <c r="CL98" s="470"/>
      <c r="CM98" s="470"/>
      <c r="CN98" s="470"/>
      <c r="CO98" s="470"/>
      <c r="CP98" s="470"/>
      <c r="CQ98" s="470"/>
      <c r="CR98" s="470"/>
      <c r="CS98" s="470"/>
      <c r="CT98" s="470"/>
      <c r="CU98" s="470"/>
      <c r="CV98" s="470"/>
      <c r="CW98" s="470"/>
      <c r="CX98" s="470"/>
      <c r="CY98" s="470"/>
      <c r="CZ98" s="470"/>
      <c r="DA98" s="199"/>
      <c r="DB98" s="343"/>
      <c r="DC98" s="310"/>
    </row>
    <row r="99" spans="1:107" x14ac:dyDescent="0.25">
      <c r="A99" s="157"/>
      <c r="B99" s="172"/>
      <c r="C99" s="159"/>
      <c r="D99" s="216" t="s">
        <v>99</v>
      </c>
      <c r="E99" s="320">
        <f t="shared" ref="E99:AR99" si="392">E97+E98</f>
        <v>0</v>
      </c>
      <c r="F99" s="320">
        <f t="shared" si="392"/>
        <v>0</v>
      </c>
      <c r="G99" s="320">
        <f t="shared" si="392"/>
        <v>0</v>
      </c>
      <c r="H99" s="320">
        <f t="shared" si="392"/>
        <v>0</v>
      </c>
      <c r="I99" s="320">
        <f t="shared" si="392"/>
        <v>0</v>
      </c>
      <c r="J99" s="320">
        <f t="shared" si="392"/>
        <v>0</v>
      </c>
      <c r="K99" s="320">
        <f t="shared" si="392"/>
        <v>0</v>
      </c>
      <c r="L99" s="320">
        <f t="shared" si="392"/>
        <v>0</v>
      </c>
      <c r="M99" s="320">
        <f t="shared" si="392"/>
        <v>0</v>
      </c>
      <c r="N99" s="320">
        <f t="shared" si="392"/>
        <v>0</v>
      </c>
      <c r="O99" s="320">
        <f t="shared" si="392"/>
        <v>0</v>
      </c>
      <c r="P99" s="320">
        <f t="shared" si="392"/>
        <v>0</v>
      </c>
      <c r="Q99" s="320">
        <f t="shared" si="392"/>
        <v>0</v>
      </c>
      <c r="R99" s="320">
        <f t="shared" si="392"/>
        <v>0</v>
      </c>
      <c r="S99" s="320">
        <f t="shared" si="392"/>
        <v>0</v>
      </c>
      <c r="T99" s="320">
        <f t="shared" si="392"/>
        <v>0</v>
      </c>
      <c r="U99" s="320">
        <f t="shared" si="392"/>
        <v>0</v>
      </c>
      <c r="V99" s="320">
        <f t="shared" si="392"/>
        <v>0</v>
      </c>
      <c r="W99" s="320">
        <f t="shared" si="392"/>
        <v>0</v>
      </c>
      <c r="X99" s="320">
        <f t="shared" si="392"/>
        <v>0</v>
      </c>
      <c r="Y99" s="320">
        <f t="shared" si="392"/>
        <v>0</v>
      </c>
      <c r="Z99" s="320">
        <f t="shared" si="392"/>
        <v>0</v>
      </c>
      <c r="AA99" s="320">
        <f t="shared" si="392"/>
        <v>0</v>
      </c>
      <c r="AB99" s="320">
        <f t="shared" si="392"/>
        <v>0</v>
      </c>
      <c r="AC99" s="320">
        <f t="shared" si="392"/>
        <v>0</v>
      </c>
      <c r="AD99" s="320">
        <f t="shared" si="392"/>
        <v>0</v>
      </c>
      <c r="AE99" s="320">
        <f t="shared" si="392"/>
        <v>0</v>
      </c>
      <c r="AF99" s="320">
        <f t="shared" si="392"/>
        <v>0</v>
      </c>
      <c r="AG99" s="320">
        <f t="shared" si="392"/>
        <v>0</v>
      </c>
      <c r="AH99" s="320">
        <f t="shared" si="392"/>
        <v>0</v>
      </c>
      <c r="AI99" s="320">
        <f t="shared" si="392"/>
        <v>0</v>
      </c>
      <c r="AJ99" s="320">
        <f t="shared" si="392"/>
        <v>0</v>
      </c>
      <c r="AK99" s="320">
        <f t="shared" si="392"/>
        <v>0</v>
      </c>
      <c r="AL99" s="320">
        <f t="shared" si="392"/>
        <v>0</v>
      </c>
      <c r="AM99" s="320">
        <f t="shared" si="392"/>
        <v>0</v>
      </c>
      <c r="AN99" s="320">
        <f t="shared" si="392"/>
        <v>0</v>
      </c>
      <c r="AO99" s="320">
        <f t="shared" si="392"/>
        <v>0</v>
      </c>
      <c r="AP99" s="320">
        <f t="shared" si="392"/>
        <v>0</v>
      </c>
      <c r="AQ99" s="320">
        <f t="shared" si="392"/>
        <v>0</v>
      </c>
      <c r="AR99" s="320">
        <f t="shared" si="392"/>
        <v>0</v>
      </c>
      <c r="AS99" s="320">
        <f t="shared" ref="AS99:CZ99" si="393">AS97+AS98</f>
        <v>0</v>
      </c>
      <c r="AT99" s="320">
        <f t="shared" si="393"/>
        <v>0</v>
      </c>
      <c r="AU99" s="320">
        <f t="shared" si="393"/>
        <v>0</v>
      </c>
      <c r="AV99" s="320">
        <f t="shared" si="393"/>
        <v>0</v>
      </c>
      <c r="AW99" s="320">
        <f t="shared" si="393"/>
        <v>0</v>
      </c>
      <c r="AX99" s="320">
        <f t="shared" si="393"/>
        <v>0</v>
      </c>
      <c r="AY99" s="320">
        <f t="shared" si="393"/>
        <v>0</v>
      </c>
      <c r="AZ99" s="320">
        <f t="shared" si="393"/>
        <v>0</v>
      </c>
      <c r="BA99" s="320">
        <f t="shared" si="393"/>
        <v>0</v>
      </c>
      <c r="BB99" s="320">
        <f t="shared" si="393"/>
        <v>0</v>
      </c>
      <c r="BC99" s="320">
        <f t="shared" si="393"/>
        <v>0</v>
      </c>
      <c r="BD99" s="320">
        <f t="shared" si="393"/>
        <v>0</v>
      </c>
      <c r="BE99" s="320">
        <f t="shared" si="393"/>
        <v>0</v>
      </c>
      <c r="BF99" s="320">
        <f t="shared" si="393"/>
        <v>0</v>
      </c>
      <c r="BG99" s="320">
        <f t="shared" si="393"/>
        <v>0</v>
      </c>
      <c r="BH99" s="320">
        <f t="shared" si="393"/>
        <v>0</v>
      </c>
      <c r="BI99" s="320">
        <f t="shared" si="393"/>
        <v>0</v>
      </c>
      <c r="BJ99" s="320">
        <f t="shared" si="393"/>
        <v>0</v>
      </c>
      <c r="BK99" s="320">
        <f t="shared" si="393"/>
        <v>0</v>
      </c>
      <c r="BL99" s="320">
        <f t="shared" si="393"/>
        <v>0</v>
      </c>
      <c r="BM99" s="320">
        <f t="shared" si="393"/>
        <v>0</v>
      </c>
      <c r="BN99" s="320">
        <f t="shared" si="393"/>
        <v>0</v>
      </c>
      <c r="BO99" s="320">
        <f t="shared" si="393"/>
        <v>0</v>
      </c>
      <c r="BP99" s="320">
        <f t="shared" si="393"/>
        <v>0</v>
      </c>
      <c r="BQ99" s="320">
        <f t="shared" si="393"/>
        <v>0</v>
      </c>
      <c r="BR99" s="320">
        <f t="shared" si="393"/>
        <v>0</v>
      </c>
      <c r="BS99" s="320">
        <f t="shared" si="393"/>
        <v>0</v>
      </c>
      <c r="BT99" s="320">
        <f t="shared" si="393"/>
        <v>0</v>
      </c>
      <c r="BU99" s="320">
        <f t="shared" si="393"/>
        <v>0</v>
      </c>
      <c r="BV99" s="320">
        <f t="shared" si="393"/>
        <v>0</v>
      </c>
      <c r="BW99" s="320">
        <f t="shared" si="393"/>
        <v>0</v>
      </c>
      <c r="BX99" s="320">
        <f t="shared" si="393"/>
        <v>0</v>
      </c>
      <c r="BY99" s="320">
        <f t="shared" si="393"/>
        <v>0</v>
      </c>
      <c r="BZ99" s="320">
        <f t="shared" si="393"/>
        <v>0</v>
      </c>
      <c r="CA99" s="320">
        <f t="shared" si="393"/>
        <v>0</v>
      </c>
      <c r="CB99" s="320">
        <f t="shared" si="393"/>
        <v>0</v>
      </c>
      <c r="CC99" s="320">
        <f t="shared" si="393"/>
        <v>0</v>
      </c>
      <c r="CD99" s="320">
        <f t="shared" si="393"/>
        <v>0</v>
      </c>
      <c r="CE99" s="320">
        <f t="shared" si="393"/>
        <v>0</v>
      </c>
      <c r="CF99" s="320">
        <f t="shared" si="393"/>
        <v>0</v>
      </c>
      <c r="CG99" s="320">
        <f t="shared" si="393"/>
        <v>0</v>
      </c>
      <c r="CH99" s="320">
        <f t="shared" si="393"/>
        <v>0</v>
      </c>
      <c r="CI99" s="320">
        <f t="shared" si="393"/>
        <v>0</v>
      </c>
      <c r="CJ99" s="320">
        <f t="shared" si="393"/>
        <v>0</v>
      </c>
      <c r="CK99" s="320">
        <f t="shared" si="393"/>
        <v>0</v>
      </c>
      <c r="CL99" s="320">
        <f t="shared" si="393"/>
        <v>0</v>
      </c>
      <c r="CM99" s="320">
        <f t="shared" si="393"/>
        <v>0</v>
      </c>
      <c r="CN99" s="320">
        <f t="shared" si="393"/>
        <v>0</v>
      </c>
      <c r="CO99" s="320">
        <f t="shared" si="393"/>
        <v>0</v>
      </c>
      <c r="CP99" s="320">
        <f t="shared" si="393"/>
        <v>0</v>
      </c>
      <c r="CQ99" s="320">
        <f t="shared" si="393"/>
        <v>0</v>
      </c>
      <c r="CR99" s="320">
        <f t="shared" si="393"/>
        <v>0</v>
      </c>
      <c r="CS99" s="320">
        <f t="shared" si="393"/>
        <v>0</v>
      </c>
      <c r="CT99" s="320">
        <f t="shared" si="393"/>
        <v>0</v>
      </c>
      <c r="CU99" s="320">
        <f t="shared" si="393"/>
        <v>0</v>
      </c>
      <c r="CV99" s="320">
        <f t="shared" si="393"/>
        <v>0</v>
      </c>
      <c r="CW99" s="320">
        <f t="shared" si="393"/>
        <v>0</v>
      </c>
      <c r="CX99" s="320">
        <f t="shared" si="393"/>
        <v>0</v>
      </c>
      <c r="CY99" s="320">
        <f t="shared" si="393"/>
        <v>0</v>
      </c>
      <c r="CZ99" s="320">
        <f t="shared" si="393"/>
        <v>0</v>
      </c>
      <c r="DA99" s="199"/>
      <c r="DB99" s="343"/>
      <c r="DC99" s="310"/>
    </row>
    <row r="100" spans="1:107" ht="16.5" thickBot="1" x14ac:dyDescent="0.3">
      <c r="A100" s="157"/>
      <c r="B100" s="172"/>
      <c r="C100" s="159"/>
      <c r="D100" s="189"/>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15"/>
      <c r="AL100" s="315"/>
      <c r="AM100" s="315"/>
      <c r="AN100" s="315"/>
      <c r="AO100" s="315"/>
      <c r="AP100" s="315"/>
      <c r="AQ100" s="315"/>
      <c r="AR100" s="315"/>
      <c r="AS100" s="315"/>
      <c r="AT100" s="315"/>
      <c r="AU100" s="315"/>
      <c r="AV100" s="315"/>
      <c r="AW100" s="315"/>
      <c r="AX100" s="315"/>
      <c r="AY100" s="315"/>
      <c r="AZ100" s="315"/>
      <c r="BA100" s="315"/>
      <c r="BB100" s="315"/>
      <c r="BC100" s="315"/>
      <c r="BD100" s="315"/>
      <c r="BE100" s="315"/>
      <c r="BF100" s="315"/>
      <c r="BG100" s="315"/>
      <c r="BH100" s="315"/>
      <c r="BI100" s="315"/>
      <c r="BJ100" s="315"/>
      <c r="BK100" s="315"/>
      <c r="BL100" s="315"/>
      <c r="BM100" s="315"/>
      <c r="BN100" s="315"/>
      <c r="BO100" s="315"/>
      <c r="BP100" s="315"/>
      <c r="BQ100" s="315"/>
      <c r="BR100" s="315"/>
      <c r="BS100" s="315"/>
      <c r="BT100" s="315"/>
      <c r="BU100" s="315"/>
      <c r="BV100" s="315"/>
      <c r="BW100" s="315"/>
      <c r="BX100" s="315"/>
      <c r="BY100" s="315"/>
      <c r="BZ100" s="315"/>
      <c r="CA100" s="315"/>
      <c r="CB100" s="315"/>
      <c r="CC100" s="315"/>
      <c r="CD100" s="315"/>
      <c r="CE100" s="315"/>
      <c r="CF100" s="315"/>
      <c r="CG100" s="315"/>
      <c r="CH100" s="315"/>
      <c r="CI100" s="315"/>
      <c r="CJ100" s="315"/>
      <c r="CK100" s="315"/>
      <c r="CL100" s="315"/>
      <c r="CM100" s="315"/>
      <c r="CN100" s="315"/>
      <c r="CO100" s="315"/>
      <c r="CP100" s="315"/>
      <c r="CQ100" s="315"/>
      <c r="CR100" s="315"/>
      <c r="CS100" s="315"/>
      <c r="CT100" s="315"/>
      <c r="CU100" s="315"/>
      <c r="CV100" s="315"/>
      <c r="CW100" s="315"/>
      <c r="CX100" s="315"/>
      <c r="CY100" s="315"/>
      <c r="CZ100" s="315"/>
      <c r="DA100" s="199"/>
      <c r="DB100" s="343"/>
      <c r="DC100" s="310"/>
    </row>
    <row r="101" spans="1:107" ht="16.5" thickBot="1" x14ac:dyDescent="0.3">
      <c r="A101" s="157"/>
      <c r="B101" s="172"/>
      <c r="C101" s="159"/>
      <c r="D101" s="191" t="s">
        <v>144</v>
      </c>
      <c r="E101" s="193">
        <v>0</v>
      </c>
      <c r="F101" s="193">
        <v>0</v>
      </c>
      <c r="G101" s="193">
        <v>0</v>
      </c>
      <c r="H101" s="193">
        <v>0</v>
      </c>
      <c r="I101" s="193">
        <v>0</v>
      </c>
      <c r="J101" s="193">
        <v>0</v>
      </c>
      <c r="K101" s="193">
        <v>0</v>
      </c>
      <c r="L101" s="193">
        <v>0</v>
      </c>
      <c r="M101" s="193">
        <v>0</v>
      </c>
      <c r="N101" s="193">
        <v>0</v>
      </c>
      <c r="O101" s="193">
        <v>0</v>
      </c>
      <c r="P101" s="193">
        <v>0</v>
      </c>
      <c r="Q101" s="193">
        <v>0</v>
      </c>
      <c r="R101" s="193">
        <v>0</v>
      </c>
      <c r="S101" s="193">
        <v>0</v>
      </c>
      <c r="T101" s="193">
        <v>0</v>
      </c>
      <c r="U101" s="193">
        <v>0</v>
      </c>
      <c r="V101" s="193">
        <v>0</v>
      </c>
      <c r="W101" s="193">
        <v>0</v>
      </c>
      <c r="X101" s="193">
        <v>0</v>
      </c>
      <c r="Y101" s="193">
        <v>0</v>
      </c>
      <c r="Z101" s="193">
        <v>0</v>
      </c>
      <c r="AA101" s="193">
        <v>0</v>
      </c>
      <c r="AB101" s="193">
        <v>0</v>
      </c>
      <c r="AC101" s="193">
        <v>0</v>
      </c>
      <c r="AD101" s="193">
        <v>0</v>
      </c>
      <c r="AE101" s="193">
        <v>0</v>
      </c>
      <c r="AF101" s="193">
        <v>0</v>
      </c>
      <c r="AG101" s="193">
        <v>0</v>
      </c>
      <c r="AH101" s="193">
        <v>0</v>
      </c>
      <c r="AI101" s="193">
        <v>0</v>
      </c>
      <c r="AJ101" s="193">
        <v>0</v>
      </c>
      <c r="AK101" s="193">
        <v>0</v>
      </c>
      <c r="AL101" s="193">
        <v>0</v>
      </c>
      <c r="AM101" s="193">
        <v>0</v>
      </c>
      <c r="AN101" s="193">
        <v>0</v>
      </c>
      <c r="AO101" s="193">
        <v>0</v>
      </c>
      <c r="AP101" s="193">
        <v>0</v>
      </c>
      <c r="AQ101" s="193">
        <v>0</v>
      </c>
      <c r="AR101" s="193">
        <v>0</v>
      </c>
      <c r="AS101" s="193">
        <v>0</v>
      </c>
      <c r="AT101" s="193">
        <v>0</v>
      </c>
      <c r="AU101" s="193">
        <v>0</v>
      </c>
      <c r="AV101" s="193">
        <v>0</v>
      </c>
      <c r="AW101" s="193">
        <v>0</v>
      </c>
      <c r="AX101" s="193">
        <v>0</v>
      </c>
      <c r="AY101" s="193">
        <v>0</v>
      </c>
      <c r="AZ101" s="193">
        <v>0</v>
      </c>
      <c r="BA101" s="193">
        <v>0</v>
      </c>
      <c r="BB101" s="193">
        <v>0</v>
      </c>
      <c r="BC101" s="193">
        <v>0</v>
      </c>
      <c r="BD101" s="193">
        <v>0</v>
      </c>
      <c r="BE101" s="193">
        <v>0</v>
      </c>
      <c r="BF101" s="193">
        <v>0</v>
      </c>
      <c r="BG101" s="193">
        <v>0</v>
      </c>
      <c r="BH101" s="193">
        <v>0</v>
      </c>
      <c r="BI101" s="193">
        <v>0</v>
      </c>
      <c r="BJ101" s="193">
        <v>0</v>
      </c>
      <c r="BK101" s="193">
        <v>0</v>
      </c>
      <c r="BL101" s="193">
        <v>0</v>
      </c>
      <c r="BM101" s="193">
        <v>0</v>
      </c>
      <c r="BN101" s="193">
        <v>0</v>
      </c>
      <c r="BO101" s="193">
        <v>0</v>
      </c>
      <c r="BP101" s="193">
        <v>0</v>
      </c>
      <c r="BQ101" s="193">
        <v>0</v>
      </c>
      <c r="BR101" s="193">
        <v>0</v>
      </c>
      <c r="BS101" s="193">
        <v>0</v>
      </c>
      <c r="BT101" s="193">
        <v>0</v>
      </c>
      <c r="BU101" s="193">
        <v>0</v>
      </c>
      <c r="BV101" s="193">
        <v>0</v>
      </c>
      <c r="BW101" s="193">
        <v>0</v>
      </c>
      <c r="BX101" s="193">
        <v>0</v>
      </c>
      <c r="BY101" s="193">
        <v>0</v>
      </c>
      <c r="BZ101" s="193">
        <v>0</v>
      </c>
      <c r="CA101" s="193">
        <v>0</v>
      </c>
      <c r="CB101" s="193">
        <v>0</v>
      </c>
      <c r="CC101" s="193">
        <v>0</v>
      </c>
      <c r="CD101" s="193">
        <v>0</v>
      </c>
      <c r="CE101" s="193">
        <v>0</v>
      </c>
      <c r="CF101" s="193">
        <v>0</v>
      </c>
      <c r="CG101" s="193">
        <v>0</v>
      </c>
      <c r="CH101" s="193">
        <v>0</v>
      </c>
      <c r="CI101" s="193">
        <v>0</v>
      </c>
      <c r="CJ101" s="193">
        <v>0</v>
      </c>
      <c r="CK101" s="193">
        <v>0</v>
      </c>
      <c r="CL101" s="193">
        <v>0</v>
      </c>
      <c r="CM101" s="193">
        <v>0</v>
      </c>
      <c r="CN101" s="193">
        <v>0</v>
      </c>
      <c r="CO101" s="193">
        <v>0</v>
      </c>
      <c r="CP101" s="193">
        <v>0</v>
      </c>
      <c r="CQ101" s="193">
        <v>0</v>
      </c>
      <c r="CR101" s="193">
        <v>0</v>
      </c>
      <c r="CS101" s="193">
        <v>0</v>
      </c>
      <c r="CT101" s="193">
        <v>0</v>
      </c>
      <c r="CU101" s="193">
        <v>0</v>
      </c>
      <c r="CV101" s="193">
        <v>0</v>
      </c>
      <c r="CW101" s="193">
        <v>0</v>
      </c>
      <c r="CX101" s="193">
        <v>0</v>
      </c>
      <c r="CY101" s="193">
        <v>0</v>
      </c>
      <c r="CZ101" s="193">
        <v>0</v>
      </c>
      <c r="DA101" s="197"/>
      <c r="DB101" s="343"/>
      <c r="DC101" s="310"/>
    </row>
    <row r="102" spans="1:107" ht="16.5" thickBot="1" x14ac:dyDescent="0.3">
      <c r="A102" s="157"/>
      <c r="B102" s="172"/>
      <c r="C102" s="159"/>
      <c r="D102" s="191" t="s">
        <v>55</v>
      </c>
      <c r="E102" s="321">
        <f>IF(ISERROR(VLOOKUP(Inputs!$M$18,'LookUp Ranges'!$A$85:$C$115,3,FALSE)),0,VLOOKUP(Inputs!$M$18,'LookUp Ranges'!$A$85:$C$115,3,FALSE))</f>
        <v>0</v>
      </c>
      <c r="F102" s="321">
        <f>IF(ISERROR(VLOOKUP(Inputs!$M$18,'LookUp Ranges'!$A$85:$C$115,3,FALSE)),0,VLOOKUP(Inputs!$M$18,'LookUp Ranges'!$A$85:$C$115,3,FALSE))</f>
        <v>0</v>
      </c>
      <c r="G102" s="321">
        <f>IF(ISERROR(VLOOKUP(Inputs!$M$18,'LookUp Ranges'!$A$85:$C$115,3,FALSE)),0,VLOOKUP(Inputs!$M$18,'LookUp Ranges'!$A$85:$C$115,3,FALSE))</f>
        <v>0</v>
      </c>
      <c r="H102" s="321">
        <f>IF(ISERROR(VLOOKUP(Inputs!$M$18,'LookUp Ranges'!$A$85:$C$115,3,FALSE)),0,VLOOKUP(Inputs!$M$18,'LookUp Ranges'!$A$85:$C$115,3,FALSE))</f>
        <v>0</v>
      </c>
      <c r="I102" s="321">
        <f>IF(ISERROR(VLOOKUP(Inputs!$M$18,'LookUp Ranges'!$A$85:$C$115,3,FALSE)),0,VLOOKUP(Inputs!$M$18,'LookUp Ranges'!$A$85:$C$115,3,FALSE))</f>
        <v>0</v>
      </c>
      <c r="J102" s="321">
        <f>IF(ISERROR(VLOOKUP(Inputs!$M$18,'LookUp Ranges'!$A$85:$C$115,3,FALSE)),0,VLOOKUP(Inputs!$M$18,'LookUp Ranges'!$A$85:$C$115,3,FALSE))</f>
        <v>0</v>
      </c>
      <c r="K102" s="321">
        <f>IF(ISERROR(VLOOKUP(Inputs!$M$18,'LookUp Ranges'!$A$85:$C$115,3,FALSE)),0,VLOOKUP(Inputs!$M$18,'LookUp Ranges'!$A$85:$C$115,3,FALSE))</f>
        <v>0</v>
      </c>
      <c r="L102" s="321">
        <f>IF(ISERROR(VLOOKUP(Inputs!$M$18,'LookUp Ranges'!$A$85:$C$115,3,FALSE)),0,VLOOKUP(Inputs!$M$18,'LookUp Ranges'!$A$85:$C$115,3,FALSE))</f>
        <v>0</v>
      </c>
      <c r="M102" s="321">
        <f>IF(ISERROR(VLOOKUP(Inputs!$M$18,'LookUp Ranges'!$A$85:$C$115,3,FALSE)),0,VLOOKUP(Inputs!$M$18,'LookUp Ranges'!$A$85:$C$115,3,FALSE))</f>
        <v>0</v>
      </c>
      <c r="N102" s="321">
        <f>IF(ISERROR(VLOOKUP(Inputs!$M$18,'LookUp Ranges'!$A$85:$C$115,3,FALSE)),0,VLOOKUP(Inputs!$M$18,'LookUp Ranges'!$A$85:$C$115,3,FALSE))</f>
        <v>0</v>
      </c>
      <c r="O102" s="321">
        <f>IF(ISERROR(VLOOKUP(Inputs!$M$18,'LookUp Ranges'!$A$85:$C$115,3,FALSE)),0,VLOOKUP(Inputs!$M$18,'LookUp Ranges'!$A$85:$C$115,3,FALSE))</f>
        <v>0</v>
      </c>
      <c r="P102" s="321">
        <f>IF(ISERROR(VLOOKUP(Inputs!$M$18,'LookUp Ranges'!$A$85:$C$115,3,FALSE)),0,VLOOKUP(Inputs!$M$18,'LookUp Ranges'!$A$85:$C$115,3,FALSE))</f>
        <v>0</v>
      </c>
      <c r="Q102" s="321">
        <f>IF(ISERROR(VLOOKUP(Inputs!$M$18,'LookUp Ranges'!$A$85:$C$115,3,FALSE)),0,VLOOKUP(Inputs!$M$18,'LookUp Ranges'!$A$85:$C$115,3,FALSE))</f>
        <v>0</v>
      </c>
      <c r="R102" s="321">
        <f>IF(ISERROR(VLOOKUP(Inputs!$M$18,'LookUp Ranges'!$A$85:$C$115,3,FALSE)),0,VLOOKUP(Inputs!$M$18,'LookUp Ranges'!$A$85:$C$115,3,FALSE))</f>
        <v>0</v>
      </c>
      <c r="S102" s="321">
        <f>IF(ISERROR(VLOOKUP(Inputs!$M$18,'LookUp Ranges'!$A$85:$C$115,3,FALSE)),0,VLOOKUP(Inputs!$M$18,'LookUp Ranges'!$A$85:$C$115,3,FALSE))</f>
        <v>0</v>
      </c>
      <c r="T102" s="321">
        <f>IF(ISERROR(VLOOKUP(Inputs!$M$18,'LookUp Ranges'!$A$85:$C$115,3,FALSE)),0,VLOOKUP(Inputs!$M$18,'LookUp Ranges'!$A$85:$C$115,3,FALSE))</f>
        <v>0</v>
      </c>
      <c r="U102" s="321">
        <f>IF(ISERROR(VLOOKUP(Inputs!$M$18,'LookUp Ranges'!$A$85:$C$115,3,FALSE)),0,VLOOKUP(Inputs!$M$18,'LookUp Ranges'!$A$85:$C$115,3,FALSE))</f>
        <v>0</v>
      </c>
      <c r="V102" s="321">
        <f>IF(ISERROR(VLOOKUP(Inputs!$M$18,'LookUp Ranges'!$A$85:$C$115,3,FALSE)),0,VLOOKUP(Inputs!$M$18,'LookUp Ranges'!$A$85:$C$115,3,FALSE))</f>
        <v>0</v>
      </c>
      <c r="W102" s="321">
        <f>IF(ISERROR(VLOOKUP(Inputs!$M$18,'LookUp Ranges'!$A$85:$C$115,3,FALSE)),0,VLOOKUP(Inputs!$M$18,'LookUp Ranges'!$A$85:$C$115,3,FALSE))</f>
        <v>0</v>
      </c>
      <c r="X102" s="321">
        <f>IF(ISERROR(VLOOKUP(Inputs!$M$18,'LookUp Ranges'!$A$85:$C$115,3,FALSE)),0,VLOOKUP(Inputs!$M$18,'LookUp Ranges'!$A$85:$C$115,3,FALSE))</f>
        <v>0</v>
      </c>
      <c r="Y102" s="321">
        <f>IF(ISERROR(VLOOKUP(Inputs!$M$18,'LookUp Ranges'!$A$85:$C$115,3,FALSE)),0,VLOOKUP(Inputs!$M$18,'LookUp Ranges'!$A$85:$C$115,3,FALSE))</f>
        <v>0</v>
      </c>
      <c r="Z102" s="321">
        <f>IF(ISERROR(VLOOKUP(Inputs!$M$18,'LookUp Ranges'!$A$85:$C$115,3,FALSE)),0,VLOOKUP(Inputs!$M$18,'LookUp Ranges'!$A$85:$C$115,3,FALSE))</f>
        <v>0</v>
      </c>
      <c r="AA102" s="321">
        <f>IF(ISERROR(VLOOKUP(Inputs!$M$18,'LookUp Ranges'!$A$85:$C$115,3,FALSE)),0,VLOOKUP(Inputs!$M$18,'LookUp Ranges'!$A$85:$C$115,3,FALSE))</f>
        <v>0</v>
      </c>
      <c r="AB102" s="321">
        <f>IF(ISERROR(VLOOKUP(Inputs!$M$18,'LookUp Ranges'!$A$85:$C$115,3,FALSE)),0,VLOOKUP(Inputs!$M$18,'LookUp Ranges'!$A$85:$C$115,3,FALSE))</f>
        <v>0</v>
      </c>
      <c r="AC102" s="321">
        <f>IF(ISERROR(VLOOKUP(Inputs!$M$18,'LookUp Ranges'!$A$85:$C$115,3,FALSE)),0,VLOOKUP(Inputs!$M$18,'LookUp Ranges'!$A$85:$C$115,3,FALSE))</f>
        <v>0</v>
      </c>
      <c r="AD102" s="321">
        <f>IF(ISERROR(VLOOKUP(Inputs!$M$18,'LookUp Ranges'!$A$85:$C$115,3,FALSE)),0,VLOOKUP(Inputs!$M$18,'LookUp Ranges'!$A$85:$C$115,3,FALSE))</f>
        <v>0</v>
      </c>
      <c r="AE102" s="321">
        <f>IF(ISERROR(VLOOKUP(Inputs!$M$18,'LookUp Ranges'!$A$85:$C$115,3,FALSE)),0,VLOOKUP(Inputs!$M$18,'LookUp Ranges'!$A$85:$C$115,3,FALSE))</f>
        <v>0</v>
      </c>
      <c r="AF102" s="321">
        <f>IF(ISERROR(VLOOKUP(Inputs!$M$18,'LookUp Ranges'!$A$85:$C$115,3,FALSE)),0,VLOOKUP(Inputs!$M$18,'LookUp Ranges'!$A$85:$C$115,3,FALSE))</f>
        <v>0</v>
      </c>
      <c r="AG102" s="321">
        <f>IF(ISERROR(VLOOKUP(Inputs!$M$18,'LookUp Ranges'!$A$85:$C$115,3,FALSE)),0,VLOOKUP(Inputs!$M$18,'LookUp Ranges'!$A$85:$C$115,3,FALSE))</f>
        <v>0</v>
      </c>
      <c r="AH102" s="321">
        <f>IF(ISERROR(VLOOKUP(Inputs!$M$18,'LookUp Ranges'!$A$85:$C$115,3,FALSE)),0,VLOOKUP(Inputs!$M$18,'LookUp Ranges'!$A$85:$C$115,3,FALSE))</f>
        <v>0</v>
      </c>
      <c r="AI102" s="321">
        <f>IF(ISERROR(VLOOKUP(Inputs!$M$18,'LookUp Ranges'!$A$85:$C$115,3,FALSE)),0,VLOOKUP(Inputs!$M$18,'LookUp Ranges'!$A$85:$C$115,3,FALSE))</f>
        <v>0</v>
      </c>
      <c r="AJ102" s="321">
        <f>IF(ISERROR(VLOOKUP(Inputs!$M$18,'LookUp Ranges'!$A$85:$C$115,3,FALSE)),0,VLOOKUP(Inputs!$M$18,'LookUp Ranges'!$A$85:$C$115,3,FALSE))</f>
        <v>0</v>
      </c>
      <c r="AK102" s="321">
        <f>IF(ISERROR(VLOOKUP(Inputs!$M$18,'LookUp Ranges'!$A$85:$C$115,3,FALSE)),0,VLOOKUP(Inputs!$M$18,'LookUp Ranges'!$A$85:$C$115,3,FALSE))</f>
        <v>0</v>
      </c>
      <c r="AL102" s="321">
        <f>IF(ISERROR(VLOOKUP(Inputs!$M$18,'LookUp Ranges'!$A$85:$C$115,3,FALSE)),0,VLOOKUP(Inputs!$M$18,'LookUp Ranges'!$A$85:$C$115,3,FALSE))</f>
        <v>0</v>
      </c>
      <c r="AM102" s="321">
        <f>IF(ISERROR(VLOOKUP(Inputs!$M$18,'LookUp Ranges'!$A$85:$C$115,3,FALSE)),0,VLOOKUP(Inputs!$M$18,'LookUp Ranges'!$A$85:$C$115,3,FALSE))</f>
        <v>0</v>
      </c>
      <c r="AN102" s="321">
        <f>IF(ISERROR(VLOOKUP(Inputs!$M$18,'LookUp Ranges'!$A$85:$C$115,3,FALSE)),0,VLOOKUP(Inputs!$M$18,'LookUp Ranges'!$A$85:$C$115,3,FALSE))</f>
        <v>0</v>
      </c>
      <c r="AO102" s="321">
        <f>IF(ISERROR(VLOOKUP(Inputs!$M$18,'LookUp Ranges'!$A$85:$C$115,3,FALSE)),0,VLOOKUP(Inputs!$M$18,'LookUp Ranges'!$A$85:$C$115,3,FALSE))</f>
        <v>0</v>
      </c>
      <c r="AP102" s="321">
        <f>IF(ISERROR(VLOOKUP(Inputs!$M$18,'LookUp Ranges'!$A$85:$C$115,3,FALSE)),0,VLOOKUP(Inputs!$M$18,'LookUp Ranges'!$A$85:$C$115,3,FALSE))</f>
        <v>0</v>
      </c>
      <c r="AQ102" s="321">
        <f>IF(ISERROR(VLOOKUP(Inputs!$M$18,'LookUp Ranges'!$A$85:$C$115,3,FALSE)),0,VLOOKUP(Inputs!$M$18,'LookUp Ranges'!$A$85:$C$115,3,FALSE))</f>
        <v>0</v>
      </c>
      <c r="AR102" s="321">
        <f>IF(ISERROR(VLOOKUP(Inputs!$M$18,'LookUp Ranges'!$A$85:$C$115,3,FALSE)),0,VLOOKUP(Inputs!$M$18,'LookUp Ranges'!$A$85:$C$115,3,FALSE))</f>
        <v>0</v>
      </c>
      <c r="AS102" s="321">
        <f>IF(ISERROR(VLOOKUP(Inputs!$M$18,'LookUp Ranges'!$A$85:$C$115,3,FALSE)),0,VLOOKUP(Inputs!$M$18,'LookUp Ranges'!$A$85:$C$115,3,FALSE))</f>
        <v>0</v>
      </c>
      <c r="AT102" s="321">
        <f>IF(ISERROR(VLOOKUP(Inputs!$M$18,'LookUp Ranges'!$A$85:$C$115,3,FALSE)),0,VLOOKUP(Inputs!$M$18,'LookUp Ranges'!$A$85:$C$115,3,FALSE))</f>
        <v>0</v>
      </c>
      <c r="AU102" s="321">
        <f>IF(ISERROR(VLOOKUP(Inputs!$M$18,'LookUp Ranges'!$A$85:$C$115,3,FALSE)),0,VLOOKUP(Inputs!$M$18,'LookUp Ranges'!$A$85:$C$115,3,FALSE))</f>
        <v>0</v>
      </c>
      <c r="AV102" s="321">
        <f>IF(ISERROR(VLOOKUP(Inputs!$M$18,'LookUp Ranges'!$A$85:$C$115,3,FALSE)),0,VLOOKUP(Inputs!$M$18,'LookUp Ranges'!$A$85:$C$115,3,FALSE))</f>
        <v>0</v>
      </c>
      <c r="AW102" s="321">
        <f>IF(ISERROR(VLOOKUP(Inputs!$M$18,'LookUp Ranges'!$A$85:$C$115,3,FALSE)),0,VLOOKUP(Inputs!$M$18,'LookUp Ranges'!$A$85:$C$115,3,FALSE))</f>
        <v>0</v>
      </c>
      <c r="AX102" s="321">
        <f>IF(ISERROR(VLOOKUP(Inputs!$M$18,'LookUp Ranges'!$A$85:$C$115,3,FALSE)),0,VLOOKUP(Inputs!$M$18,'LookUp Ranges'!$A$85:$C$115,3,FALSE))</f>
        <v>0</v>
      </c>
      <c r="AY102" s="321">
        <f>IF(ISERROR(VLOOKUP(Inputs!$M$18,'LookUp Ranges'!$A$85:$C$115,3,FALSE)),0,VLOOKUP(Inputs!$M$18,'LookUp Ranges'!$A$85:$C$115,3,FALSE))</f>
        <v>0</v>
      </c>
      <c r="AZ102" s="321">
        <f>IF(ISERROR(VLOOKUP(Inputs!$M$18,'LookUp Ranges'!$A$85:$C$115,3,FALSE)),0,VLOOKUP(Inputs!$M$18,'LookUp Ranges'!$A$85:$C$115,3,FALSE))</f>
        <v>0</v>
      </c>
      <c r="BA102" s="321">
        <f>IF(ISERROR(VLOOKUP(Inputs!$M$18,'LookUp Ranges'!$A$85:$C$115,3,FALSE)),0,VLOOKUP(Inputs!$M$18,'LookUp Ranges'!$A$85:$C$115,3,FALSE))</f>
        <v>0</v>
      </c>
      <c r="BB102" s="321">
        <f>IF(ISERROR(VLOOKUP(Inputs!$M$18,'LookUp Ranges'!$A$85:$C$115,3,FALSE)),0,VLOOKUP(Inputs!$M$18,'LookUp Ranges'!$A$85:$C$115,3,FALSE))</f>
        <v>0</v>
      </c>
      <c r="BC102" s="321">
        <f>IF(ISERROR(VLOOKUP(Inputs!$M$18,'LookUp Ranges'!$A$85:$C$115,3,FALSE)),0,VLOOKUP(Inputs!$M$18,'LookUp Ranges'!$A$85:$C$115,3,FALSE))</f>
        <v>0</v>
      </c>
      <c r="BD102" s="321">
        <f>IF(ISERROR(VLOOKUP(Inputs!$M$18,'LookUp Ranges'!$A$85:$C$115,3,FALSE)),0,VLOOKUP(Inputs!$M$18,'LookUp Ranges'!$A$85:$C$115,3,FALSE))</f>
        <v>0</v>
      </c>
      <c r="BE102" s="321">
        <f>IF(ISERROR(VLOOKUP(Inputs!$M$18,'LookUp Ranges'!$A$85:$C$115,3,FALSE)),0,VLOOKUP(Inputs!$M$18,'LookUp Ranges'!$A$85:$C$115,3,FALSE))</f>
        <v>0</v>
      </c>
      <c r="BF102" s="321">
        <f>IF(ISERROR(VLOOKUP(Inputs!$M$18,'LookUp Ranges'!$A$85:$C$115,3,FALSE)),0,VLOOKUP(Inputs!$M$18,'LookUp Ranges'!$A$85:$C$115,3,FALSE))</f>
        <v>0</v>
      </c>
      <c r="BG102" s="321">
        <f>IF(ISERROR(VLOOKUP(Inputs!$M$18,'LookUp Ranges'!$A$85:$C$115,3,FALSE)),0,VLOOKUP(Inputs!$M$18,'LookUp Ranges'!$A$85:$C$115,3,FALSE))</f>
        <v>0</v>
      </c>
      <c r="BH102" s="321">
        <f>IF(ISERROR(VLOOKUP(Inputs!$M$18,'LookUp Ranges'!$A$85:$C$115,3,FALSE)),0,VLOOKUP(Inputs!$M$18,'LookUp Ranges'!$A$85:$C$115,3,FALSE))</f>
        <v>0</v>
      </c>
      <c r="BI102" s="321">
        <f>IF(ISERROR(VLOOKUP(Inputs!$M$18,'LookUp Ranges'!$A$85:$C$115,3,FALSE)),0,VLOOKUP(Inputs!$M$18,'LookUp Ranges'!$A$85:$C$115,3,FALSE))</f>
        <v>0</v>
      </c>
      <c r="BJ102" s="321">
        <f>IF(ISERROR(VLOOKUP(Inputs!$M$18,'LookUp Ranges'!$A$85:$C$115,3,FALSE)),0,VLOOKUP(Inputs!$M$18,'LookUp Ranges'!$A$85:$C$115,3,FALSE))</f>
        <v>0</v>
      </c>
      <c r="BK102" s="321">
        <f>IF(ISERROR(VLOOKUP(Inputs!$M$18,'LookUp Ranges'!$A$85:$C$115,3,FALSE)),0,VLOOKUP(Inputs!$M$18,'LookUp Ranges'!$A$85:$C$115,3,FALSE))</f>
        <v>0</v>
      </c>
      <c r="BL102" s="321">
        <f>IF(ISERROR(VLOOKUP(Inputs!$M$18,'LookUp Ranges'!$A$85:$C$115,3,FALSE)),0,VLOOKUP(Inputs!$M$18,'LookUp Ranges'!$A$85:$C$115,3,FALSE))</f>
        <v>0</v>
      </c>
      <c r="BM102" s="321">
        <f>IF(ISERROR(VLOOKUP(Inputs!$M$18,'LookUp Ranges'!$A$85:$C$115,3,FALSE)),0,VLOOKUP(Inputs!$M$18,'LookUp Ranges'!$A$85:$C$115,3,FALSE))</f>
        <v>0</v>
      </c>
      <c r="BN102" s="321">
        <f>IF(ISERROR(VLOOKUP(Inputs!$M$18,'LookUp Ranges'!$A$85:$C$115,3,FALSE)),0,VLOOKUP(Inputs!$M$18,'LookUp Ranges'!$A$85:$C$115,3,FALSE))</f>
        <v>0</v>
      </c>
      <c r="BO102" s="321">
        <f>IF(ISERROR(VLOOKUP(Inputs!$M$18,'LookUp Ranges'!$A$85:$C$115,3,FALSE)),0,VLOOKUP(Inputs!$M$18,'LookUp Ranges'!$A$85:$C$115,3,FALSE))</f>
        <v>0</v>
      </c>
      <c r="BP102" s="321">
        <f>IF(ISERROR(VLOOKUP(Inputs!$M$18,'LookUp Ranges'!$A$85:$C$115,3,FALSE)),0,VLOOKUP(Inputs!$M$18,'LookUp Ranges'!$A$85:$C$115,3,FALSE))</f>
        <v>0</v>
      </c>
      <c r="BQ102" s="321">
        <f>IF(ISERROR(VLOOKUP(Inputs!$M$18,'LookUp Ranges'!$A$85:$C$115,3,FALSE)),0,VLOOKUP(Inputs!$M$18,'LookUp Ranges'!$A$85:$C$115,3,FALSE))</f>
        <v>0</v>
      </c>
      <c r="BR102" s="321">
        <f>IF(ISERROR(VLOOKUP(Inputs!$M$18,'LookUp Ranges'!$A$85:$C$115,3,FALSE)),0,VLOOKUP(Inputs!$M$18,'LookUp Ranges'!$A$85:$C$115,3,FALSE))</f>
        <v>0</v>
      </c>
      <c r="BS102" s="321">
        <f>IF(ISERROR(VLOOKUP(Inputs!$M$18,'LookUp Ranges'!$A$85:$C$115,3,FALSE)),0,VLOOKUP(Inputs!$M$18,'LookUp Ranges'!$A$85:$C$115,3,FALSE))</f>
        <v>0</v>
      </c>
      <c r="BT102" s="321">
        <f>IF(ISERROR(VLOOKUP(Inputs!$M$18,'LookUp Ranges'!$A$85:$C$115,3,FALSE)),0,VLOOKUP(Inputs!$M$18,'LookUp Ranges'!$A$85:$C$115,3,FALSE))</f>
        <v>0</v>
      </c>
      <c r="BU102" s="321">
        <f>IF(ISERROR(VLOOKUP(Inputs!$M$18,'LookUp Ranges'!$A$85:$C$115,3,FALSE)),0,VLOOKUP(Inputs!$M$18,'LookUp Ranges'!$A$85:$C$115,3,FALSE))</f>
        <v>0</v>
      </c>
      <c r="BV102" s="321">
        <f>IF(ISERROR(VLOOKUP(Inputs!$M$18,'LookUp Ranges'!$A$85:$C$115,3,FALSE)),0,VLOOKUP(Inputs!$M$18,'LookUp Ranges'!$A$85:$C$115,3,FALSE))</f>
        <v>0</v>
      </c>
      <c r="BW102" s="321">
        <f>IF(ISERROR(VLOOKUP(Inputs!$M$18,'LookUp Ranges'!$A$85:$C$115,3,FALSE)),0,VLOOKUP(Inputs!$M$18,'LookUp Ranges'!$A$85:$C$115,3,FALSE))</f>
        <v>0</v>
      </c>
      <c r="BX102" s="321">
        <f>IF(ISERROR(VLOOKUP(Inputs!$M$18,'LookUp Ranges'!$A$85:$C$115,3,FALSE)),0,VLOOKUP(Inputs!$M$18,'LookUp Ranges'!$A$85:$C$115,3,FALSE))</f>
        <v>0</v>
      </c>
      <c r="BY102" s="321">
        <f>IF(ISERROR(VLOOKUP(Inputs!$M$18,'LookUp Ranges'!$A$85:$C$115,3,FALSE)),0,VLOOKUP(Inputs!$M$18,'LookUp Ranges'!$A$85:$C$115,3,FALSE))</f>
        <v>0</v>
      </c>
      <c r="BZ102" s="321">
        <f>IF(ISERROR(VLOOKUP(Inputs!$M$18,'LookUp Ranges'!$A$85:$C$115,3,FALSE)),0,VLOOKUP(Inputs!$M$18,'LookUp Ranges'!$A$85:$C$115,3,FALSE))</f>
        <v>0</v>
      </c>
      <c r="CA102" s="321">
        <f>IF(ISERROR(VLOOKUP(Inputs!$M$18,'LookUp Ranges'!$A$85:$C$115,3,FALSE)),0,VLOOKUP(Inputs!$M$18,'LookUp Ranges'!$A$85:$C$115,3,FALSE))</f>
        <v>0</v>
      </c>
      <c r="CB102" s="321">
        <f>IF(ISERROR(VLOOKUP(Inputs!$M$18,'LookUp Ranges'!$A$85:$C$115,3,FALSE)),0,VLOOKUP(Inputs!$M$18,'LookUp Ranges'!$A$85:$C$115,3,FALSE))</f>
        <v>0</v>
      </c>
      <c r="CC102" s="321">
        <f>IF(ISERROR(VLOOKUP(Inputs!$M$18,'LookUp Ranges'!$A$85:$C$115,3,FALSE)),0,VLOOKUP(Inputs!$M$18,'LookUp Ranges'!$A$85:$C$115,3,FALSE))</f>
        <v>0</v>
      </c>
      <c r="CD102" s="321">
        <f>IF(ISERROR(VLOOKUP(Inputs!$M$18,'LookUp Ranges'!$A$85:$C$115,3,FALSE)),0,VLOOKUP(Inputs!$M$18,'LookUp Ranges'!$A$85:$C$115,3,FALSE))</f>
        <v>0</v>
      </c>
      <c r="CE102" s="321">
        <f>IF(ISERROR(VLOOKUP(Inputs!$M$18,'LookUp Ranges'!$A$85:$C$115,3,FALSE)),0,VLOOKUP(Inputs!$M$18,'LookUp Ranges'!$A$85:$C$115,3,FALSE))</f>
        <v>0</v>
      </c>
      <c r="CF102" s="321">
        <f>IF(ISERROR(VLOOKUP(Inputs!$M$18,'LookUp Ranges'!$A$85:$C$115,3,FALSE)),0,VLOOKUP(Inputs!$M$18,'LookUp Ranges'!$A$85:$C$115,3,FALSE))</f>
        <v>0</v>
      </c>
      <c r="CG102" s="321">
        <f>IF(ISERROR(VLOOKUP(Inputs!$M$18,'LookUp Ranges'!$A$85:$C$115,3,FALSE)),0,VLOOKUP(Inputs!$M$18,'LookUp Ranges'!$A$85:$C$115,3,FALSE))</f>
        <v>0</v>
      </c>
      <c r="CH102" s="321">
        <f>IF(ISERROR(VLOOKUP(Inputs!$M$18,'LookUp Ranges'!$A$85:$C$115,3,FALSE)),0,VLOOKUP(Inputs!$M$18,'LookUp Ranges'!$A$85:$C$115,3,FALSE))</f>
        <v>0</v>
      </c>
      <c r="CI102" s="321">
        <f>IF(ISERROR(VLOOKUP(Inputs!$M$18,'LookUp Ranges'!$A$85:$C$115,3,FALSE)),0,VLOOKUP(Inputs!$M$18,'LookUp Ranges'!$A$85:$C$115,3,FALSE))</f>
        <v>0</v>
      </c>
      <c r="CJ102" s="321">
        <f>IF(ISERROR(VLOOKUP(Inputs!$M$18,'LookUp Ranges'!$A$85:$C$115,3,FALSE)),0,VLOOKUP(Inputs!$M$18,'LookUp Ranges'!$A$85:$C$115,3,FALSE))</f>
        <v>0</v>
      </c>
      <c r="CK102" s="321">
        <f>IF(ISERROR(VLOOKUP(Inputs!$M$18,'LookUp Ranges'!$A$85:$C$115,3,FALSE)),0,VLOOKUP(Inputs!$M$18,'LookUp Ranges'!$A$85:$C$115,3,FALSE))</f>
        <v>0</v>
      </c>
      <c r="CL102" s="321">
        <f>IF(ISERROR(VLOOKUP(Inputs!$M$18,'LookUp Ranges'!$A$85:$C$115,3,FALSE)),0,VLOOKUP(Inputs!$M$18,'LookUp Ranges'!$A$85:$C$115,3,FALSE))</f>
        <v>0</v>
      </c>
      <c r="CM102" s="321">
        <f>IF(ISERROR(VLOOKUP(Inputs!$M$18,'LookUp Ranges'!$A$85:$C$115,3,FALSE)),0,VLOOKUP(Inputs!$M$18,'LookUp Ranges'!$A$85:$C$115,3,FALSE))</f>
        <v>0</v>
      </c>
      <c r="CN102" s="321">
        <f>IF(ISERROR(VLOOKUP(Inputs!$M$18,'LookUp Ranges'!$A$85:$C$115,3,FALSE)),0,VLOOKUP(Inputs!$M$18,'LookUp Ranges'!$A$85:$C$115,3,FALSE))</f>
        <v>0</v>
      </c>
      <c r="CO102" s="321">
        <f>IF(ISERROR(VLOOKUP(Inputs!$M$18,'LookUp Ranges'!$A$85:$C$115,3,FALSE)),0,VLOOKUP(Inputs!$M$18,'LookUp Ranges'!$A$85:$C$115,3,FALSE))</f>
        <v>0</v>
      </c>
      <c r="CP102" s="321">
        <f>IF(ISERROR(VLOOKUP(Inputs!$M$18,'LookUp Ranges'!$A$85:$C$115,3,FALSE)),0,VLOOKUP(Inputs!$M$18,'LookUp Ranges'!$A$85:$C$115,3,FALSE))</f>
        <v>0</v>
      </c>
      <c r="CQ102" s="321">
        <f>IF(ISERROR(VLOOKUP(Inputs!$M$18,'LookUp Ranges'!$A$85:$C$115,3,FALSE)),0,VLOOKUP(Inputs!$M$18,'LookUp Ranges'!$A$85:$C$115,3,FALSE))</f>
        <v>0</v>
      </c>
      <c r="CR102" s="321">
        <f>IF(ISERROR(VLOOKUP(Inputs!$M$18,'LookUp Ranges'!$A$85:$C$115,3,FALSE)),0,VLOOKUP(Inputs!$M$18,'LookUp Ranges'!$A$85:$C$115,3,FALSE))</f>
        <v>0</v>
      </c>
      <c r="CS102" s="321">
        <f>IF(ISERROR(VLOOKUP(Inputs!$M$18,'LookUp Ranges'!$A$85:$C$115,3,FALSE)),0,VLOOKUP(Inputs!$M$18,'LookUp Ranges'!$A$85:$C$115,3,FALSE))</f>
        <v>0</v>
      </c>
      <c r="CT102" s="321">
        <f>IF(ISERROR(VLOOKUP(Inputs!$M$18,'LookUp Ranges'!$A$85:$C$115,3,FALSE)),0,VLOOKUP(Inputs!$M$18,'LookUp Ranges'!$A$85:$C$115,3,FALSE))</f>
        <v>0</v>
      </c>
      <c r="CU102" s="321">
        <f>IF(ISERROR(VLOOKUP(Inputs!$M$18,'LookUp Ranges'!$A$85:$C$115,3,FALSE)),0,VLOOKUP(Inputs!$M$18,'LookUp Ranges'!$A$85:$C$115,3,FALSE))</f>
        <v>0</v>
      </c>
      <c r="CV102" s="321">
        <f>IF(ISERROR(VLOOKUP(Inputs!$M$18,'LookUp Ranges'!$A$85:$C$115,3,FALSE)),0,VLOOKUP(Inputs!$M$18,'LookUp Ranges'!$A$85:$C$115,3,FALSE))</f>
        <v>0</v>
      </c>
      <c r="CW102" s="321">
        <f>IF(ISERROR(VLOOKUP(Inputs!$M$18,'LookUp Ranges'!$A$85:$C$115,3,FALSE)),0,VLOOKUP(Inputs!$M$18,'LookUp Ranges'!$A$85:$C$115,3,FALSE))</f>
        <v>0</v>
      </c>
      <c r="CX102" s="321">
        <f>IF(ISERROR(VLOOKUP(Inputs!$M$18,'LookUp Ranges'!$A$85:$C$115,3,FALSE)),0,VLOOKUP(Inputs!$M$18,'LookUp Ranges'!$A$85:$C$115,3,FALSE))</f>
        <v>0</v>
      </c>
      <c r="CY102" s="321">
        <f>IF(ISERROR(VLOOKUP(Inputs!$M$18,'LookUp Ranges'!$A$85:$C$115,3,FALSE)),0,VLOOKUP(Inputs!$M$18,'LookUp Ranges'!$A$85:$C$115,3,FALSE))</f>
        <v>0</v>
      </c>
      <c r="CZ102" s="321">
        <f>IF(ISERROR(VLOOKUP(Inputs!$M$18,'LookUp Ranges'!$A$85:$C$115,3,FALSE)),0,VLOOKUP(Inputs!$M$18,'LookUp Ranges'!$A$85:$C$115,3,FALSE))</f>
        <v>0</v>
      </c>
      <c r="DA102" s="197"/>
      <c r="DB102" s="343"/>
      <c r="DC102" s="310"/>
    </row>
    <row r="103" spans="1:107" ht="16.5" thickBot="1" x14ac:dyDescent="0.3">
      <c r="A103" s="157"/>
      <c r="B103" s="172"/>
      <c r="C103" s="159"/>
      <c r="D103" s="215" t="s">
        <v>102</v>
      </c>
      <c r="E103" s="194">
        <f t="shared" ref="E103:AR103" si="394">IF(ISERROR(E101*E102),0,E101*E102)</f>
        <v>0</v>
      </c>
      <c r="F103" s="316">
        <f t="shared" si="394"/>
        <v>0</v>
      </c>
      <c r="G103" s="316">
        <f t="shared" si="394"/>
        <v>0</v>
      </c>
      <c r="H103" s="316">
        <f t="shared" si="394"/>
        <v>0</v>
      </c>
      <c r="I103" s="316">
        <f t="shared" si="394"/>
        <v>0</v>
      </c>
      <c r="J103" s="316">
        <f t="shared" si="394"/>
        <v>0</v>
      </c>
      <c r="K103" s="316">
        <f t="shared" si="394"/>
        <v>0</v>
      </c>
      <c r="L103" s="316">
        <f t="shared" si="394"/>
        <v>0</v>
      </c>
      <c r="M103" s="316">
        <f t="shared" si="394"/>
        <v>0</v>
      </c>
      <c r="N103" s="316">
        <f t="shared" si="394"/>
        <v>0</v>
      </c>
      <c r="O103" s="316">
        <f t="shared" si="394"/>
        <v>0</v>
      </c>
      <c r="P103" s="316">
        <f t="shared" si="394"/>
        <v>0</v>
      </c>
      <c r="Q103" s="316">
        <f t="shared" si="394"/>
        <v>0</v>
      </c>
      <c r="R103" s="316">
        <f t="shared" si="394"/>
        <v>0</v>
      </c>
      <c r="S103" s="316">
        <f t="shared" si="394"/>
        <v>0</v>
      </c>
      <c r="T103" s="316">
        <f t="shared" si="394"/>
        <v>0</v>
      </c>
      <c r="U103" s="316">
        <f t="shared" si="394"/>
        <v>0</v>
      </c>
      <c r="V103" s="316">
        <f t="shared" si="394"/>
        <v>0</v>
      </c>
      <c r="W103" s="316">
        <f t="shared" si="394"/>
        <v>0</v>
      </c>
      <c r="X103" s="316">
        <f t="shared" si="394"/>
        <v>0</v>
      </c>
      <c r="Y103" s="316">
        <f t="shared" si="394"/>
        <v>0</v>
      </c>
      <c r="Z103" s="316">
        <f t="shared" si="394"/>
        <v>0</v>
      </c>
      <c r="AA103" s="316">
        <f t="shared" si="394"/>
        <v>0</v>
      </c>
      <c r="AB103" s="316">
        <f t="shared" si="394"/>
        <v>0</v>
      </c>
      <c r="AC103" s="316">
        <f t="shared" si="394"/>
        <v>0</v>
      </c>
      <c r="AD103" s="316">
        <f t="shared" si="394"/>
        <v>0</v>
      </c>
      <c r="AE103" s="316">
        <f t="shared" si="394"/>
        <v>0</v>
      </c>
      <c r="AF103" s="316">
        <f t="shared" si="394"/>
        <v>0</v>
      </c>
      <c r="AG103" s="316">
        <f t="shared" si="394"/>
        <v>0</v>
      </c>
      <c r="AH103" s="316">
        <f t="shared" si="394"/>
        <v>0</v>
      </c>
      <c r="AI103" s="316">
        <f t="shared" si="394"/>
        <v>0</v>
      </c>
      <c r="AJ103" s="316">
        <f t="shared" si="394"/>
        <v>0</v>
      </c>
      <c r="AK103" s="316">
        <f t="shared" si="394"/>
        <v>0</v>
      </c>
      <c r="AL103" s="316">
        <f t="shared" si="394"/>
        <v>0</v>
      </c>
      <c r="AM103" s="316">
        <f t="shared" si="394"/>
        <v>0</v>
      </c>
      <c r="AN103" s="316">
        <f t="shared" si="394"/>
        <v>0</v>
      </c>
      <c r="AO103" s="316">
        <f t="shared" si="394"/>
        <v>0</v>
      </c>
      <c r="AP103" s="316">
        <f t="shared" si="394"/>
        <v>0</v>
      </c>
      <c r="AQ103" s="316">
        <f t="shared" si="394"/>
        <v>0</v>
      </c>
      <c r="AR103" s="316">
        <f t="shared" si="394"/>
        <v>0</v>
      </c>
      <c r="AS103" s="316">
        <f t="shared" ref="AS103:CZ103" si="395">IF(ISERROR(AS101*AS102),0,AS101*AS102)</f>
        <v>0</v>
      </c>
      <c r="AT103" s="316">
        <f t="shared" si="395"/>
        <v>0</v>
      </c>
      <c r="AU103" s="316">
        <f t="shared" si="395"/>
        <v>0</v>
      </c>
      <c r="AV103" s="316">
        <f t="shared" si="395"/>
        <v>0</v>
      </c>
      <c r="AW103" s="316">
        <f t="shared" si="395"/>
        <v>0</v>
      </c>
      <c r="AX103" s="316">
        <f t="shared" si="395"/>
        <v>0</v>
      </c>
      <c r="AY103" s="316">
        <f t="shared" si="395"/>
        <v>0</v>
      </c>
      <c r="AZ103" s="316">
        <f t="shared" si="395"/>
        <v>0</v>
      </c>
      <c r="BA103" s="316">
        <f t="shared" si="395"/>
        <v>0</v>
      </c>
      <c r="BB103" s="316">
        <f t="shared" si="395"/>
        <v>0</v>
      </c>
      <c r="BC103" s="316">
        <f t="shared" si="395"/>
        <v>0</v>
      </c>
      <c r="BD103" s="316">
        <f t="shared" si="395"/>
        <v>0</v>
      </c>
      <c r="BE103" s="316">
        <f t="shared" si="395"/>
        <v>0</v>
      </c>
      <c r="BF103" s="316">
        <f t="shared" si="395"/>
        <v>0</v>
      </c>
      <c r="BG103" s="316">
        <f t="shared" si="395"/>
        <v>0</v>
      </c>
      <c r="BH103" s="316">
        <f t="shared" si="395"/>
        <v>0</v>
      </c>
      <c r="BI103" s="316">
        <f t="shared" si="395"/>
        <v>0</v>
      </c>
      <c r="BJ103" s="316">
        <f t="shared" si="395"/>
        <v>0</v>
      </c>
      <c r="BK103" s="316">
        <f t="shared" si="395"/>
        <v>0</v>
      </c>
      <c r="BL103" s="316">
        <f t="shared" si="395"/>
        <v>0</v>
      </c>
      <c r="BM103" s="316">
        <f t="shared" si="395"/>
        <v>0</v>
      </c>
      <c r="BN103" s="316">
        <f t="shared" si="395"/>
        <v>0</v>
      </c>
      <c r="BO103" s="316">
        <f t="shared" si="395"/>
        <v>0</v>
      </c>
      <c r="BP103" s="316">
        <f t="shared" si="395"/>
        <v>0</v>
      </c>
      <c r="BQ103" s="316">
        <f t="shared" si="395"/>
        <v>0</v>
      </c>
      <c r="BR103" s="316">
        <f t="shared" si="395"/>
        <v>0</v>
      </c>
      <c r="BS103" s="316">
        <f t="shared" si="395"/>
        <v>0</v>
      </c>
      <c r="BT103" s="316">
        <f t="shared" si="395"/>
        <v>0</v>
      </c>
      <c r="BU103" s="316">
        <f t="shared" si="395"/>
        <v>0</v>
      </c>
      <c r="BV103" s="316">
        <f t="shared" si="395"/>
        <v>0</v>
      </c>
      <c r="BW103" s="316">
        <f t="shared" si="395"/>
        <v>0</v>
      </c>
      <c r="BX103" s="316">
        <f t="shared" si="395"/>
        <v>0</v>
      </c>
      <c r="BY103" s="316">
        <f t="shared" si="395"/>
        <v>0</v>
      </c>
      <c r="BZ103" s="316">
        <f t="shared" si="395"/>
        <v>0</v>
      </c>
      <c r="CA103" s="316">
        <f t="shared" si="395"/>
        <v>0</v>
      </c>
      <c r="CB103" s="316">
        <f t="shared" si="395"/>
        <v>0</v>
      </c>
      <c r="CC103" s="316">
        <f t="shared" si="395"/>
        <v>0</v>
      </c>
      <c r="CD103" s="316">
        <f t="shared" si="395"/>
        <v>0</v>
      </c>
      <c r="CE103" s="316">
        <f t="shared" si="395"/>
        <v>0</v>
      </c>
      <c r="CF103" s="316">
        <f t="shared" si="395"/>
        <v>0</v>
      </c>
      <c r="CG103" s="316">
        <f t="shared" si="395"/>
        <v>0</v>
      </c>
      <c r="CH103" s="316">
        <f t="shared" si="395"/>
        <v>0</v>
      </c>
      <c r="CI103" s="316">
        <f t="shared" si="395"/>
        <v>0</v>
      </c>
      <c r="CJ103" s="316">
        <f t="shared" si="395"/>
        <v>0</v>
      </c>
      <c r="CK103" s="316">
        <f t="shared" si="395"/>
        <v>0</v>
      </c>
      <c r="CL103" s="316">
        <f t="shared" si="395"/>
        <v>0</v>
      </c>
      <c r="CM103" s="316">
        <f t="shared" si="395"/>
        <v>0</v>
      </c>
      <c r="CN103" s="316">
        <f t="shared" si="395"/>
        <v>0</v>
      </c>
      <c r="CO103" s="316">
        <f t="shared" si="395"/>
        <v>0</v>
      </c>
      <c r="CP103" s="316">
        <f t="shared" si="395"/>
        <v>0</v>
      </c>
      <c r="CQ103" s="316">
        <f t="shared" si="395"/>
        <v>0</v>
      </c>
      <c r="CR103" s="316">
        <f t="shared" si="395"/>
        <v>0</v>
      </c>
      <c r="CS103" s="316">
        <f t="shared" si="395"/>
        <v>0</v>
      </c>
      <c r="CT103" s="316">
        <f t="shared" si="395"/>
        <v>0</v>
      </c>
      <c r="CU103" s="316">
        <f t="shared" si="395"/>
        <v>0</v>
      </c>
      <c r="CV103" s="316">
        <f t="shared" si="395"/>
        <v>0</v>
      </c>
      <c r="CW103" s="316">
        <f t="shared" si="395"/>
        <v>0</v>
      </c>
      <c r="CX103" s="316">
        <f t="shared" si="395"/>
        <v>0</v>
      </c>
      <c r="CY103" s="316">
        <f t="shared" si="395"/>
        <v>0</v>
      </c>
      <c r="CZ103" s="316">
        <f t="shared" si="395"/>
        <v>0</v>
      </c>
      <c r="DA103" s="197"/>
      <c r="DB103" s="343"/>
      <c r="DC103" s="310"/>
    </row>
    <row r="104" spans="1:107" ht="16.5" thickBot="1" x14ac:dyDescent="0.3">
      <c r="A104" s="157"/>
      <c r="B104" s="172"/>
      <c r="C104" s="159"/>
      <c r="D104" s="188"/>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197"/>
      <c r="DB104" s="343"/>
      <c r="DC104" s="310"/>
    </row>
    <row r="105" spans="1:107" ht="16.5" thickBot="1" x14ac:dyDescent="0.3">
      <c r="A105" s="157"/>
      <c r="B105" s="172"/>
      <c r="C105" s="159"/>
      <c r="D105" s="191" t="s">
        <v>143</v>
      </c>
      <c r="E105" s="193">
        <v>0</v>
      </c>
      <c r="F105" s="193">
        <v>0</v>
      </c>
      <c r="G105" s="193">
        <v>0</v>
      </c>
      <c r="H105" s="193">
        <v>0</v>
      </c>
      <c r="I105" s="193">
        <v>0</v>
      </c>
      <c r="J105" s="193">
        <v>0</v>
      </c>
      <c r="K105" s="193">
        <v>0</v>
      </c>
      <c r="L105" s="193">
        <v>0</v>
      </c>
      <c r="M105" s="193">
        <v>0</v>
      </c>
      <c r="N105" s="193">
        <v>0</v>
      </c>
      <c r="O105" s="193">
        <v>0</v>
      </c>
      <c r="P105" s="193">
        <v>0</v>
      </c>
      <c r="Q105" s="193">
        <v>0</v>
      </c>
      <c r="R105" s="193">
        <v>0</v>
      </c>
      <c r="S105" s="193">
        <v>0</v>
      </c>
      <c r="T105" s="193">
        <v>0</v>
      </c>
      <c r="U105" s="193">
        <v>0</v>
      </c>
      <c r="V105" s="193">
        <v>0</v>
      </c>
      <c r="W105" s="193">
        <v>0</v>
      </c>
      <c r="X105" s="193">
        <v>0</v>
      </c>
      <c r="Y105" s="193">
        <v>0</v>
      </c>
      <c r="Z105" s="193">
        <v>0</v>
      </c>
      <c r="AA105" s="193">
        <v>0</v>
      </c>
      <c r="AB105" s="193">
        <v>0</v>
      </c>
      <c r="AC105" s="193">
        <v>0</v>
      </c>
      <c r="AD105" s="193">
        <v>0</v>
      </c>
      <c r="AE105" s="193">
        <v>0</v>
      </c>
      <c r="AF105" s="193">
        <v>0</v>
      </c>
      <c r="AG105" s="193">
        <v>0</v>
      </c>
      <c r="AH105" s="193">
        <v>0</v>
      </c>
      <c r="AI105" s="193">
        <v>0</v>
      </c>
      <c r="AJ105" s="193">
        <v>0</v>
      </c>
      <c r="AK105" s="193">
        <v>0</v>
      </c>
      <c r="AL105" s="193">
        <v>0</v>
      </c>
      <c r="AM105" s="193">
        <v>0</v>
      </c>
      <c r="AN105" s="193">
        <v>0</v>
      </c>
      <c r="AO105" s="193">
        <v>0</v>
      </c>
      <c r="AP105" s="193">
        <v>0</v>
      </c>
      <c r="AQ105" s="193">
        <v>0</v>
      </c>
      <c r="AR105" s="193">
        <v>0</v>
      </c>
      <c r="AS105" s="193">
        <v>0</v>
      </c>
      <c r="AT105" s="193">
        <v>0</v>
      </c>
      <c r="AU105" s="193">
        <v>0</v>
      </c>
      <c r="AV105" s="193">
        <v>0</v>
      </c>
      <c r="AW105" s="193">
        <v>0</v>
      </c>
      <c r="AX105" s="193">
        <v>0</v>
      </c>
      <c r="AY105" s="193">
        <v>0</v>
      </c>
      <c r="AZ105" s="193">
        <v>0</v>
      </c>
      <c r="BA105" s="193">
        <v>0</v>
      </c>
      <c r="BB105" s="193">
        <v>0</v>
      </c>
      <c r="BC105" s="193">
        <v>0</v>
      </c>
      <c r="BD105" s="193">
        <v>0</v>
      </c>
      <c r="BE105" s="193">
        <v>0</v>
      </c>
      <c r="BF105" s="193">
        <v>0</v>
      </c>
      <c r="BG105" s="193">
        <v>0</v>
      </c>
      <c r="BH105" s="193">
        <v>0</v>
      </c>
      <c r="BI105" s="193">
        <v>0</v>
      </c>
      <c r="BJ105" s="193">
        <v>0</v>
      </c>
      <c r="BK105" s="193">
        <v>0</v>
      </c>
      <c r="BL105" s="193">
        <v>0</v>
      </c>
      <c r="BM105" s="193">
        <v>0</v>
      </c>
      <c r="BN105" s="193">
        <v>0</v>
      </c>
      <c r="BO105" s="193">
        <v>0</v>
      </c>
      <c r="BP105" s="193">
        <v>0</v>
      </c>
      <c r="BQ105" s="193">
        <v>0</v>
      </c>
      <c r="BR105" s="193">
        <v>0</v>
      </c>
      <c r="BS105" s="193">
        <v>0</v>
      </c>
      <c r="BT105" s="193">
        <v>0</v>
      </c>
      <c r="BU105" s="193">
        <v>0</v>
      </c>
      <c r="BV105" s="193">
        <v>0</v>
      </c>
      <c r="BW105" s="193">
        <v>0</v>
      </c>
      <c r="BX105" s="193">
        <v>0</v>
      </c>
      <c r="BY105" s="193">
        <v>0</v>
      </c>
      <c r="BZ105" s="193">
        <v>0</v>
      </c>
      <c r="CA105" s="193">
        <v>0</v>
      </c>
      <c r="CB105" s="193">
        <v>0</v>
      </c>
      <c r="CC105" s="193">
        <v>0</v>
      </c>
      <c r="CD105" s="193">
        <v>0</v>
      </c>
      <c r="CE105" s="193">
        <v>0</v>
      </c>
      <c r="CF105" s="193">
        <v>0</v>
      </c>
      <c r="CG105" s="193">
        <v>0</v>
      </c>
      <c r="CH105" s="193">
        <v>0</v>
      </c>
      <c r="CI105" s="193">
        <v>0</v>
      </c>
      <c r="CJ105" s="193">
        <v>0</v>
      </c>
      <c r="CK105" s="193">
        <v>0</v>
      </c>
      <c r="CL105" s="193">
        <v>0</v>
      </c>
      <c r="CM105" s="193">
        <v>0</v>
      </c>
      <c r="CN105" s="193">
        <v>0</v>
      </c>
      <c r="CO105" s="193">
        <v>0</v>
      </c>
      <c r="CP105" s="193">
        <v>0</v>
      </c>
      <c r="CQ105" s="193">
        <v>0</v>
      </c>
      <c r="CR105" s="193">
        <v>0</v>
      </c>
      <c r="CS105" s="193">
        <v>0</v>
      </c>
      <c r="CT105" s="193">
        <v>0</v>
      </c>
      <c r="CU105" s="193">
        <v>0</v>
      </c>
      <c r="CV105" s="193">
        <v>0</v>
      </c>
      <c r="CW105" s="193">
        <v>0</v>
      </c>
      <c r="CX105" s="193">
        <v>0</v>
      </c>
      <c r="CY105" s="193">
        <v>0</v>
      </c>
      <c r="CZ105" s="193">
        <v>0</v>
      </c>
      <c r="DA105" s="197"/>
      <c r="DB105" s="343"/>
      <c r="DC105" s="310"/>
    </row>
    <row r="106" spans="1:107" ht="16.5" thickBot="1" x14ac:dyDescent="0.3">
      <c r="A106" s="157"/>
      <c r="B106" s="172"/>
      <c r="C106" s="159"/>
      <c r="D106" s="191" t="s">
        <v>138</v>
      </c>
      <c r="E106" s="358">
        <v>0</v>
      </c>
      <c r="F106" s="358">
        <v>0</v>
      </c>
      <c r="G106" s="358">
        <v>0</v>
      </c>
      <c r="H106" s="358">
        <v>0</v>
      </c>
      <c r="I106" s="358">
        <v>0</v>
      </c>
      <c r="J106" s="358">
        <v>0</v>
      </c>
      <c r="K106" s="358">
        <v>0</v>
      </c>
      <c r="L106" s="358">
        <v>0</v>
      </c>
      <c r="M106" s="358">
        <v>0</v>
      </c>
      <c r="N106" s="358">
        <v>0</v>
      </c>
      <c r="O106" s="358">
        <v>0</v>
      </c>
      <c r="P106" s="358">
        <v>0</v>
      </c>
      <c r="Q106" s="358">
        <v>0</v>
      </c>
      <c r="R106" s="358">
        <v>0</v>
      </c>
      <c r="S106" s="358">
        <v>0</v>
      </c>
      <c r="T106" s="358">
        <v>0</v>
      </c>
      <c r="U106" s="358">
        <v>0</v>
      </c>
      <c r="V106" s="358">
        <v>0</v>
      </c>
      <c r="W106" s="358">
        <v>0</v>
      </c>
      <c r="X106" s="358">
        <v>0</v>
      </c>
      <c r="Y106" s="358">
        <v>0</v>
      </c>
      <c r="Z106" s="358">
        <v>0</v>
      </c>
      <c r="AA106" s="358">
        <v>0</v>
      </c>
      <c r="AB106" s="358">
        <v>0</v>
      </c>
      <c r="AC106" s="358">
        <v>0</v>
      </c>
      <c r="AD106" s="358">
        <v>0</v>
      </c>
      <c r="AE106" s="358">
        <v>0</v>
      </c>
      <c r="AF106" s="358">
        <v>0</v>
      </c>
      <c r="AG106" s="358">
        <v>0</v>
      </c>
      <c r="AH106" s="358">
        <v>0</v>
      </c>
      <c r="AI106" s="358">
        <v>0</v>
      </c>
      <c r="AJ106" s="358">
        <v>0</v>
      </c>
      <c r="AK106" s="358">
        <v>0</v>
      </c>
      <c r="AL106" s="358">
        <v>0</v>
      </c>
      <c r="AM106" s="358">
        <v>0</v>
      </c>
      <c r="AN106" s="358">
        <v>0</v>
      </c>
      <c r="AO106" s="358">
        <v>0</v>
      </c>
      <c r="AP106" s="358">
        <v>0</v>
      </c>
      <c r="AQ106" s="358">
        <v>0</v>
      </c>
      <c r="AR106" s="358">
        <v>0</v>
      </c>
      <c r="AS106" s="358">
        <v>0</v>
      </c>
      <c r="AT106" s="358">
        <v>0</v>
      </c>
      <c r="AU106" s="358">
        <v>0</v>
      </c>
      <c r="AV106" s="358">
        <v>0</v>
      </c>
      <c r="AW106" s="358">
        <v>0</v>
      </c>
      <c r="AX106" s="358">
        <v>0</v>
      </c>
      <c r="AY106" s="358">
        <v>0</v>
      </c>
      <c r="AZ106" s="358">
        <v>0</v>
      </c>
      <c r="BA106" s="358">
        <v>0</v>
      </c>
      <c r="BB106" s="358">
        <v>0</v>
      </c>
      <c r="BC106" s="358">
        <v>0</v>
      </c>
      <c r="BD106" s="358">
        <v>0</v>
      </c>
      <c r="BE106" s="358">
        <v>0</v>
      </c>
      <c r="BF106" s="358">
        <v>0</v>
      </c>
      <c r="BG106" s="358">
        <v>0</v>
      </c>
      <c r="BH106" s="358">
        <v>0</v>
      </c>
      <c r="BI106" s="358">
        <v>0</v>
      </c>
      <c r="BJ106" s="358">
        <v>0</v>
      </c>
      <c r="BK106" s="358">
        <v>0</v>
      </c>
      <c r="BL106" s="358">
        <v>0</v>
      </c>
      <c r="BM106" s="358">
        <v>0</v>
      </c>
      <c r="BN106" s="358">
        <v>0</v>
      </c>
      <c r="BO106" s="358">
        <v>0</v>
      </c>
      <c r="BP106" s="358">
        <v>0</v>
      </c>
      <c r="BQ106" s="358">
        <v>0</v>
      </c>
      <c r="BR106" s="358">
        <v>0</v>
      </c>
      <c r="BS106" s="358">
        <v>0</v>
      </c>
      <c r="BT106" s="358">
        <v>0</v>
      </c>
      <c r="BU106" s="358">
        <v>0</v>
      </c>
      <c r="BV106" s="358">
        <v>0</v>
      </c>
      <c r="BW106" s="358">
        <v>0</v>
      </c>
      <c r="BX106" s="358">
        <v>0</v>
      </c>
      <c r="BY106" s="358">
        <v>0</v>
      </c>
      <c r="BZ106" s="358">
        <v>0</v>
      </c>
      <c r="CA106" s="358">
        <v>0</v>
      </c>
      <c r="CB106" s="358">
        <v>0</v>
      </c>
      <c r="CC106" s="358">
        <v>0</v>
      </c>
      <c r="CD106" s="358">
        <v>0</v>
      </c>
      <c r="CE106" s="358">
        <v>0</v>
      </c>
      <c r="CF106" s="358">
        <v>0</v>
      </c>
      <c r="CG106" s="358">
        <v>0</v>
      </c>
      <c r="CH106" s="358">
        <v>0</v>
      </c>
      <c r="CI106" s="358">
        <v>0</v>
      </c>
      <c r="CJ106" s="358">
        <v>0</v>
      </c>
      <c r="CK106" s="358">
        <v>0</v>
      </c>
      <c r="CL106" s="358">
        <v>0</v>
      </c>
      <c r="CM106" s="358">
        <v>0</v>
      </c>
      <c r="CN106" s="358">
        <v>0</v>
      </c>
      <c r="CO106" s="358">
        <v>0</v>
      </c>
      <c r="CP106" s="358">
        <v>0</v>
      </c>
      <c r="CQ106" s="358">
        <v>0</v>
      </c>
      <c r="CR106" s="358">
        <v>0</v>
      </c>
      <c r="CS106" s="358">
        <v>0</v>
      </c>
      <c r="CT106" s="358">
        <v>0</v>
      </c>
      <c r="CU106" s="358">
        <v>0</v>
      </c>
      <c r="CV106" s="358">
        <v>0</v>
      </c>
      <c r="CW106" s="358">
        <v>0</v>
      </c>
      <c r="CX106" s="358">
        <v>0</v>
      </c>
      <c r="CY106" s="358">
        <v>0</v>
      </c>
      <c r="CZ106" s="358">
        <v>0</v>
      </c>
      <c r="DA106" s="200"/>
      <c r="DB106" s="343"/>
      <c r="DC106" s="310"/>
    </row>
    <row r="107" spans="1:107" ht="16.5" thickBot="1" x14ac:dyDescent="0.3">
      <c r="A107" s="157"/>
      <c r="B107" s="172"/>
      <c r="C107" s="159"/>
      <c r="D107" s="191" t="s">
        <v>98</v>
      </c>
      <c r="E107" s="322">
        <f>IF(ISERROR(VLOOKUP(Inputs!$M$18,'LookUp Ranges'!$A$85:$B$115,2,FALSE)),0,VLOOKUP(Inputs!$M$18,'LookUp Ranges'!$A$85:$B$115,2,FALSE))</f>
        <v>0</v>
      </c>
      <c r="F107" s="322">
        <f>IF(ISERROR(VLOOKUP(Inputs!$M$18,'LookUp Ranges'!$A$85:$B$115,2,FALSE)),0,VLOOKUP(Inputs!$M$18,'LookUp Ranges'!$A$85:$B$115,2,FALSE))</f>
        <v>0</v>
      </c>
      <c r="G107" s="322">
        <f>IF(ISERROR(VLOOKUP(Inputs!$M$18,'LookUp Ranges'!$A$85:$B$115,2,FALSE)),0,VLOOKUP(Inputs!$M$18,'LookUp Ranges'!$A$85:$B$115,2,FALSE))</f>
        <v>0</v>
      </c>
      <c r="H107" s="322">
        <f>IF(ISERROR(VLOOKUP(Inputs!$M$18,'LookUp Ranges'!$A$85:$B$115,2,FALSE)),0,VLOOKUP(Inputs!$M$18,'LookUp Ranges'!$A$85:$B$115,2,FALSE))</f>
        <v>0</v>
      </c>
      <c r="I107" s="322">
        <f>IF(ISERROR(VLOOKUP(Inputs!$M$18,'LookUp Ranges'!$A$85:$B$115,2,FALSE)),0,VLOOKUP(Inputs!$M$18,'LookUp Ranges'!$A$85:$B$115,2,FALSE))</f>
        <v>0</v>
      </c>
      <c r="J107" s="322">
        <f>IF(ISERROR(VLOOKUP(Inputs!$M$18,'LookUp Ranges'!$A$85:$B$115,2,FALSE)),0,VLOOKUP(Inputs!$M$18,'LookUp Ranges'!$A$85:$B$115,2,FALSE))</f>
        <v>0</v>
      </c>
      <c r="K107" s="322">
        <f>IF(ISERROR(VLOOKUP(Inputs!$M$18,'LookUp Ranges'!$A$85:$B$115,2,FALSE)),0,VLOOKUP(Inputs!$M$18,'LookUp Ranges'!$A$85:$B$115,2,FALSE))</f>
        <v>0</v>
      </c>
      <c r="L107" s="322">
        <f>IF(ISERROR(VLOOKUP(Inputs!$M$18,'LookUp Ranges'!$A$85:$B$115,2,FALSE)),0,VLOOKUP(Inputs!$M$18,'LookUp Ranges'!$A$85:$B$115,2,FALSE))</f>
        <v>0</v>
      </c>
      <c r="M107" s="322">
        <f>IF(ISERROR(VLOOKUP(Inputs!$M$18,'LookUp Ranges'!$A$85:$B$115,2,FALSE)),0,VLOOKUP(Inputs!$M$18,'LookUp Ranges'!$A$85:$B$115,2,FALSE))</f>
        <v>0</v>
      </c>
      <c r="N107" s="322">
        <f>IF(ISERROR(VLOOKUP(Inputs!$M$18,'LookUp Ranges'!$A$85:$B$115,2,FALSE)),0,VLOOKUP(Inputs!$M$18,'LookUp Ranges'!$A$85:$B$115,2,FALSE))</f>
        <v>0</v>
      </c>
      <c r="O107" s="322">
        <f>IF(ISERROR(VLOOKUP(Inputs!$M$18,'LookUp Ranges'!$A$85:$B$115,2,FALSE)),0,VLOOKUP(Inputs!$M$18,'LookUp Ranges'!$A$85:$B$115,2,FALSE))</f>
        <v>0</v>
      </c>
      <c r="P107" s="322">
        <f>IF(ISERROR(VLOOKUP(Inputs!$M$18,'LookUp Ranges'!$A$85:$B$115,2,FALSE)),0,VLOOKUP(Inputs!$M$18,'LookUp Ranges'!$A$85:$B$115,2,FALSE))</f>
        <v>0</v>
      </c>
      <c r="Q107" s="322">
        <f>IF(ISERROR(VLOOKUP(Inputs!$M$18,'LookUp Ranges'!$A$85:$B$115,2,FALSE)),0,VLOOKUP(Inputs!$M$18,'LookUp Ranges'!$A$85:$B$115,2,FALSE))</f>
        <v>0</v>
      </c>
      <c r="R107" s="322">
        <f>IF(ISERROR(VLOOKUP(Inputs!$M$18,'LookUp Ranges'!$A$85:$B$115,2,FALSE)),0,VLOOKUP(Inputs!$M$18,'LookUp Ranges'!$A$85:$B$115,2,FALSE))</f>
        <v>0</v>
      </c>
      <c r="S107" s="322">
        <f>IF(ISERROR(VLOOKUP(Inputs!$M$18,'LookUp Ranges'!$A$85:$B$115,2,FALSE)),0,VLOOKUP(Inputs!$M$18,'LookUp Ranges'!$A$85:$B$115,2,FALSE))</f>
        <v>0</v>
      </c>
      <c r="T107" s="322">
        <f>IF(ISERROR(VLOOKUP(Inputs!$M$18,'LookUp Ranges'!$A$85:$B$115,2,FALSE)),0,VLOOKUP(Inputs!$M$18,'LookUp Ranges'!$A$85:$B$115,2,FALSE))</f>
        <v>0</v>
      </c>
      <c r="U107" s="322">
        <f>IF(ISERROR(VLOOKUP(Inputs!$M$18,'LookUp Ranges'!$A$85:$B$115,2,FALSE)),0,VLOOKUP(Inputs!$M$18,'LookUp Ranges'!$A$85:$B$115,2,FALSE))</f>
        <v>0</v>
      </c>
      <c r="V107" s="322">
        <f>IF(ISERROR(VLOOKUP(Inputs!$M$18,'LookUp Ranges'!$A$85:$B$115,2,FALSE)),0,VLOOKUP(Inputs!$M$18,'LookUp Ranges'!$A$85:$B$115,2,FALSE))</f>
        <v>0</v>
      </c>
      <c r="W107" s="322">
        <f>IF(ISERROR(VLOOKUP(Inputs!$M$18,'LookUp Ranges'!$A$85:$B$115,2,FALSE)),0,VLOOKUP(Inputs!$M$18,'LookUp Ranges'!$A$85:$B$115,2,FALSE))</f>
        <v>0</v>
      </c>
      <c r="X107" s="322">
        <f>IF(ISERROR(VLOOKUP(Inputs!$M$18,'LookUp Ranges'!$A$85:$B$115,2,FALSE)),0,VLOOKUP(Inputs!$M$18,'LookUp Ranges'!$A$85:$B$115,2,FALSE))</f>
        <v>0</v>
      </c>
      <c r="Y107" s="322">
        <f>IF(ISERROR(VLOOKUP(Inputs!$M$18,'LookUp Ranges'!$A$85:$B$115,2,FALSE)),0,VLOOKUP(Inputs!$M$18,'LookUp Ranges'!$A$85:$B$115,2,FALSE))</f>
        <v>0</v>
      </c>
      <c r="Z107" s="322">
        <f>IF(ISERROR(VLOOKUP(Inputs!$M$18,'LookUp Ranges'!$A$85:$B$115,2,FALSE)),0,VLOOKUP(Inputs!$M$18,'LookUp Ranges'!$A$85:$B$115,2,FALSE))</f>
        <v>0</v>
      </c>
      <c r="AA107" s="322">
        <f>IF(ISERROR(VLOOKUP(Inputs!$M$18,'LookUp Ranges'!$A$85:$B$115,2,FALSE)),0,VLOOKUP(Inputs!$M$18,'LookUp Ranges'!$A$85:$B$115,2,FALSE))</f>
        <v>0</v>
      </c>
      <c r="AB107" s="322">
        <f>IF(ISERROR(VLOOKUP(Inputs!$M$18,'LookUp Ranges'!$A$85:$B$115,2,FALSE)),0,VLOOKUP(Inputs!$M$18,'LookUp Ranges'!$A$85:$B$115,2,FALSE))</f>
        <v>0</v>
      </c>
      <c r="AC107" s="322">
        <f>IF(ISERROR(VLOOKUP(Inputs!$M$18,'LookUp Ranges'!$A$85:$B$115,2,FALSE)),0,VLOOKUP(Inputs!$M$18,'LookUp Ranges'!$A$85:$B$115,2,FALSE))</f>
        <v>0</v>
      </c>
      <c r="AD107" s="322">
        <f>IF(ISERROR(VLOOKUP(Inputs!$M$18,'LookUp Ranges'!$A$85:$B$115,2,FALSE)),0,VLOOKUP(Inputs!$M$18,'LookUp Ranges'!$A$85:$B$115,2,FALSE))</f>
        <v>0</v>
      </c>
      <c r="AE107" s="322">
        <f>IF(ISERROR(VLOOKUP(Inputs!$M$18,'LookUp Ranges'!$A$85:$B$115,2,FALSE)),0,VLOOKUP(Inputs!$M$18,'LookUp Ranges'!$A$85:$B$115,2,FALSE))</f>
        <v>0</v>
      </c>
      <c r="AF107" s="322">
        <f>IF(ISERROR(VLOOKUP(Inputs!$M$18,'LookUp Ranges'!$A$85:$B$115,2,FALSE)),0,VLOOKUP(Inputs!$M$18,'LookUp Ranges'!$A$85:$B$115,2,FALSE))</f>
        <v>0</v>
      </c>
      <c r="AG107" s="322">
        <f>IF(ISERROR(VLOOKUP(Inputs!$M$18,'LookUp Ranges'!$A$85:$B$115,2,FALSE)),0,VLOOKUP(Inputs!$M$18,'LookUp Ranges'!$A$85:$B$115,2,FALSE))</f>
        <v>0</v>
      </c>
      <c r="AH107" s="322">
        <f>IF(ISERROR(VLOOKUP(Inputs!$M$18,'LookUp Ranges'!$A$85:$B$115,2,FALSE)),0,VLOOKUP(Inputs!$M$18,'LookUp Ranges'!$A$85:$B$115,2,FALSE))</f>
        <v>0</v>
      </c>
      <c r="AI107" s="322">
        <f>IF(ISERROR(VLOOKUP(Inputs!$M$18,'LookUp Ranges'!$A$85:$B$115,2,FALSE)),0,VLOOKUP(Inputs!$M$18,'LookUp Ranges'!$A$85:$B$115,2,FALSE))</f>
        <v>0</v>
      </c>
      <c r="AJ107" s="322">
        <f>IF(ISERROR(VLOOKUP(Inputs!$M$18,'LookUp Ranges'!$A$85:$B$115,2,FALSE)),0,VLOOKUP(Inputs!$M$18,'LookUp Ranges'!$A$85:$B$115,2,FALSE))</f>
        <v>0</v>
      </c>
      <c r="AK107" s="322">
        <f>IF(ISERROR(VLOOKUP(Inputs!$M$18,'LookUp Ranges'!$A$85:$B$115,2,FALSE)),0,VLOOKUP(Inputs!$M$18,'LookUp Ranges'!$A$85:$B$115,2,FALSE))</f>
        <v>0</v>
      </c>
      <c r="AL107" s="322">
        <f>IF(ISERROR(VLOOKUP(Inputs!$M$18,'LookUp Ranges'!$A$85:$B$115,2,FALSE)),0,VLOOKUP(Inputs!$M$18,'LookUp Ranges'!$A$85:$B$115,2,FALSE))</f>
        <v>0</v>
      </c>
      <c r="AM107" s="322">
        <f>IF(ISERROR(VLOOKUP(Inputs!$M$18,'LookUp Ranges'!$A$85:$B$115,2,FALSE)),0,VLOOKUP(Inputs!$M$18,'LookUp Ranges'!$A$85:$B$115,2,FALSE))</f>
        <v>0</v>
      </c>
      <c r="AN107" s="322">
        <f>IF(ISERROR(VLOOKUP(Inputs!$M$18,'LookUp Ranges'!$A$85:$B$115,2,FALSE)),0,VLOOKUP(Inputs!$M$18,'LookUp Ranges'!$A$85:$B$115,2,FALSE))</f>
        <v>0</v>
      </c>
      <c r="AO107" s="322">
        <f>IF(ISERROR(VLOOKUP(Inputs!$M$18,'LookUp Ranges'!$A$85:$B$115,2,FALSE)),0,VLOOKUP(Inputs!$M$18,'LookUp Ranges'!$A$85:$B$115,2,FALSE))</f>
        <v>0</v>
      </c>
      <c r="AP107" s="322">
        <f>IF(ISERROR(VLOOKUP(Inputs!$M$18,'LookUp Ranges'!$A$85:$B$115,2,FALSE)),0,VLOOKUP(Inputs!$M$18,'LookUp Ranges'!$A$85:$B$115,2,FALSE))</f>
        <v>0</v>
      </c>
      <c r="AQ107" s="322">
        <f>IF(ISERROR(VLOOKUP(Inputs!$M$18,'LookUp Ranges'!$A$85:$B$115,2,FALSE)),0,VLOOKUP(Inputs!$M$18,'LookUp Ranges'!$A$85:$B$115,2,FALSE))</f>
        <v>0</v>
      </c>
      <c r="AR107" s="322">
        <f>IF(ISERROR(VLOOKUP(Inputs!$M$18,'LookUp Ranges'!$A$85:$B$115,2,FALSE)),0,VLOOKUP(Inputs!$M$18,'LookUp Ranges'!$A$85:$B$115,2,FALSE))</f>
        <v>0</v>
      </c>
      <c r="AS107" s="322">
        <f>IF(ISERROR(VLOOKUP(Inputs!$M$18,'LookUp Ranges'!$A$85:$B$115,2,FALSE)),0,VLOOKUP(Inputs!$M$18,'LookUp Ranges'!$A$85:$B$115,2,FALSE))</f>
        <v>0</v>
      </c>
      <c r="AT107" s="322">
        <f>IF(ISERROR(VLOOKUP(Inputs!$M$18,'LookUp Ranges'!$A$85:$B$115,2,FALSE)),0,VLOOKUP(Inputs!$M$18,'LookUp Ranges'!$A$85:$B$115,2,FALSE))</f>
        <v>0</v>
      </c>
      <c r="AU107" s="322">
        <f>IF(ISERROR(VLOOKUP(Inputs!$M$18,'LookUp Ranges'!$A$85:$B$115,2,FALSE)),0,VLOOKUP(Inputs!$M$18,'LookUp Ranges'!$A$85:$B$115,2,FALSE))</f>
        <v>0</v>
      </c>
      <c r="AV107" s="322">
        <f>IF(ISERROR(VLOOKUP(Inputs!$M$18,'LookUp Ranges'!$A$85:$B$115,2,FALSE)),0,VLOOKUP(Inputs!$M$18,'LookUp Ranges'!$A$85:$B$115,2,FALSE))</f>
        <v>0</v>
      </c>
      <c r="AW107" s="322">
        <f>IF(ISERROR(VLOOKUP(Inputs!$M$18,'LookUp Ranges'!$A$85:$B$115,2,FALSE)),0,VLOOKUP(Inputs!$M$18,'LookUp Ranges'!$A$85:$B$115,2,FALSE))</f>
        <v>0</v>
      </c>
      <c r="AX107" s="322">
        <f>IF(ISERROR(VLOOKUP(Inputs!$M$18,'LookUp Ranges'!$A$85:$B$115,2,FALSE)),0,VLOOKUP(Inputs!$M$18,'LookUp Ranges'!$A$85:$B$115,2,FALSE))</f>
        <v>0</v>
      </c>
      <c r="AY107" s="322">
        <f>IF(ISERROR(VLOOKUP(Inputs!$M$18,'LookUp Ranges'!$A$85:$B$115,2,FALSE)),0,VLOOKUP(Inputs!$M$18,'LookUp Ranges'!$A$85:$B$115,2,FALSE))</f>
        <v>0</v>
      </c>
      <c r="AZ107" s="322">
        <f>IF(ISERROR(VLOOKUP(Inputs!$M$18,'LookUp Ranges'!$A$85:$B$115,2,FALSE)),0,VLOOKUP(Inputs!$M$18,'LookUp Ranges'!$A$85:$B$115,2,FALSE))</f>
        <v>0</v>
      </c>
      <c r="BA107" s="322">
        <f>IF(ISERROR(VLOOKUP(Inputs!$M$18,'LookUp Ranges'!$A$85:$B$115,2,FALSE)),0,VLOOKUP(Inputs!$M$18,'LookUp Ranges'!$A$85:$B$115,2,FALSE))</f>
        <v>0</v>
      </c>
      <c r="BB107" s="322">
        <f>IF(ISERROR(VLOOKUP(Inputs!$M$18,'LookUp Ranges'!$A$85:$B$115,2,FALSE)),0,VLOOKUP(Inputs!$M$18,'LookUp Ranges'!$A$85:$B$115,2,FALSE))</f>
        <v>0</v>
      </c>
      <c r="BC107" s="322">
        <f>IF(ISERROR(VLOOKUP(Inputs!$M$18,'LookUp Ranges'!$A$85:$B$115,2,FALSE)),0,VLOOKUP(Inputs!$M$18,'LookUp Ranges'!$A$85:$B$115,2,FALSE))</f>
        <v>0</v>
      </c>
      <c r="BD107" s="322">
        <f>IF(ISERROR(VLOOKUP(Inputs!$M$18,'LookUp Ranges'!$A$85:$B$115,2,FALSE)),0,VLOOKUP(Inputs!$M$18,'LookUp Ranges'!$A$85:$B$115,2,FALSE))</f>
        <v>0</v>
      </c>
      <c r="BE107" s="322">
        <f>IF(ISERROR(VLOOKUP(Inputs!$M$18,'LookUp Ranges'!$A$85:$B$115,2,FALSE)),0,VLOOKUP(Inputs!$M$18,'LookUp Ranges'!$A$85:$B$115,2,FALSE))</f>
        <v>0</v>
      </c>
      <c r="BF107" s="322">
        <f>IF(ISERROR(VLOOKUP(Inputs!$M$18,'LookUp Ranges'!$A$85:$B$115,2,FALSE)),0,VLOOKUP(Inputs!$M$18,'LookUp Ranges'!$A$85:$B$115,2,FALSE))</f>
        <v>0</v>
      </c>
      <c r="BG107" s="322">
        <f>IF(ISERROR(VLOOKUP(Inputs!$M$18,'LookUp Ranges'!$A$85:$B$115,2,FALSE)),0,VLOOKUP(Inputs!$M$18,'LookUp Ranges'!$A$85:$B$115,2,FALSE))</f>
        <v>0</v>
      </c>
      <c r="BH107" s="322">
        <f>IF(ISERROR(VLOOKUP(Inputs!$M$18,'LookUp Ranges'!$A$85:$B$115,2,FALSE)),0,VLOOKUP(Inputs!$M$18,'LookUp Ranges'!$A$85:$B$115,2,FALSE))</f>
        <v>0</v>
      </c>
      <c r="BI107" s="322">
        <f>IF(ISERROR(VLOOKUP(Inputs!$M$18,'LookUp Ranges'!$A$85:$B$115,2,FALSE)),0,VLOOKUP(Inputs!$M$18,'LookUp Ranges'!$A$85:$B$115,2,FALSE))</f>
        <v>0</v>
      </c>
      <c r="BJ107" s="322">
        <f>IF(ISERROR(VLOOKUP(Inputs!$M$18,'LookUp Ranges'!$A$85:$B$115,2,FALSE)),0,VLOOKUP(Inputs!$M$18,'LookUp Ranges'!$A$85:$B$115,2,FALSE))</f>
        <v>0</v>
      </c>
      <c r="BK107" s="322">
        <f>IF(ISERROR(VLOOKUP(Inputs!$M$18,'LookUp Ranges'!$A$85:$B$115,2,FALSE)),0,VLOOKUP(Inputs!$M$18,'LookUp Ranges'!$A$85:$B$115,2,FALSE))</f>
        <v>0</v>
      </c>
      <c r="BL107" s="322">
        <f>IF(ISERROR(VLOOKUP(Inputs!$M$18,'LookUp Ranges'!$A$85:$B$115,2,FALSE)),0,VLOOKUP(Inputs!$M$18,'LookUp Ranges'!$A$85:$B$115,2,FALSE))</f>
        <v>0</v>
      </c>
      <c r="BM107" s="322">
        <f>IF(ISERROR(VLOOKUP(Inputs!$M$18,'LookUp Ranges'!$A$85:$B$115,2,FALSE)),0,VLOOKUP(Inputs!$M$18,'LookUp Ranges'!$A$85:$B$115,2,FALSE))</f>
        <v>0</v>
      </c>
      <c r="BN107" s="322">
        <f>IF(ISERROR(VLOOKUP(Inputs!$M$18,'LookUp Ranges'!$A$85:$B$115,2,FALSE)),0,VLOOKUP(Inputs!$M$18,'LookUp Ranges'!$A$85:$B$115,2,FALSE))</f>
        <v>0</v>
      </c>
      <c r="BO107" s="322">
        <f>IF(ISERROR(VLOOKUP(Inputs!$M$18,'LookUp Ranges'!$A$85:$B$115,2,FALSE)),0,VLOOKUP(Inputs!$M$18,'LookUp Ranges'!$A$85:$B$115,2,FALSE))</f>
        <v>0</v>
      </c>
      <c r="BP107" s="322">
        <f>IF(ISERROR(VLOOKUP(Inputs!$M$18,'LookUp Ranges'!$A$85:$B$115,2,FALSE)),0,VLOOKUP(Inputs!$M$18,'LookUp Ranges'!$A$85:$B$115,2,FALSE))</f>
        <v>0</v>
      </c>
      <c r="BQ107" s="322">
        <f>IF(ISERROR(VLOOKUP(Inputs!$M$18,'LookUp Ranges'!$A$85:$B$115,2,FALSE)),0,VLOOKUP(Inputs!$M$18,'LookUp Ranges'!$A$85:$B$115,2,FALSE))</f>
        <v>0</v>
      </c>
      <c r="BR107" s="322">
        <f>IF(ISERROR(VLOOKUP(Inputs!$M$18,'LookUp Ranges'!$A$85:$B$115,2,FALSE)),0,VLOOKUP(Inputs!$M$18,'LookUp Ranges'!$A$85:$B$115,2,FALSE))</f>
        <v>0</v>
      </c>
      <c r="BS107" s="322">
        <f>IF(ISERROR(VLOOKUP(Inputs!$M$18,'LookUp Ranges'!$A$85:$B$115,2,FALSE)),0,VLOOKUP(Inputs!$M$18,'LookUp Ranges'!$A$85:$B$115,2,FALSE))</f>
        <v>0</v>
      </c>
      <c r="BT107" s="322">
        <f>IF(ISERROR(VLOOKUP(Inputs!$M$18,'LookUp Ranges'!$A$85:$B$115,2,FALSE)),0,VLOOKUP(Inputs!$M$18,'LookUp Ranges'!$A$85:$B$115,2,FALSE))</f>
        <v>0</v>
      </c>
      <c r="BU107" s="322">
        <f>IF(ISERROR(VLOOKUP(Inputs!$M$18,'LookUp Ranges'!$A$85:$B$115,2,FALSE)),0,VLOOKUP(Inputs!$M$18,'LookUp Ranges'!$A$85:$B$115,2,FALSE))</f>
        <v>0</v>
      </c>
      <c r="BV107" s="322">
        <f>IF(ISERROR(VLOOKUP(Inputs!$M$18,'LookUp Ranges'!$A$85:$B$115,2,FALSE)),0,VLOOKUP(Inputs!$M$18,'LookUp Ranges'!$A$85:$B$115,2,FALSE))</f>
        <v>0</v>
      </c>
      <c r="BW107" s="322">
        <f>IF(ISERROR(VLOOKUP(Inputs!$M$18,'LookUp Ranges'!$A$85:$B$115,2,FALSE)),0,VLOOKUP(Inputs!$M$18,'LookUp Ranges'!$A$85:$B$115,2,FALSE))</f>
        <v>0</v>
      </c>
      <c r="BX107" s="322">
        <f>IF(ISERROR(VLOOKUP(Inputs!$M$18,'LookUp Ranges'!$A$85:$B$115,2,FALSE)),0,VLOOKUP(Inputs!$M$18,'LookUp Ranges'!$A$85:$B$115,2,FALSE))</f>
        <v>0</v>
      </c>
      <c r="BY107" s="322">
        <f>IF(ISERROR(VLOOKUP(Inputs!$M$18,'LookUp Ranges'!$A$85:$B$115,2,FALSE)),0,VLOOKUP(Inputs!$M$18,'LookUp Ranges'!$A$85:$B$115,2,FALSE))</f>
        <v>0</v>
      </c>
      <c r="BZ107" s="322">
        <f>IF(ISERROR(VLOOKUP(Inputs!$M$18,'LookUp Ranges'!$A$85:$B$115,2,FALSE)),0,VLOOKUP(Inputs!$M$18,'LookUp Ranges'!$A$85:$B$115,2,FALSE))</f>
        <v>0</v>
      </c>
      <c r="CA107" s="322">
        <f>IF(ISERROR(VLOOKUP(Inputs!$M$18,'LookUp Ranges'!$A$85:$B$115,2,FALSE)),0,VLOOKUP(Inputs!$M$18,'LookUp Ranges'!$A$85:$B$115,2,FALSE))</f>
        <v>0</v>
      </c>
      <c r="CB107" s="322">
        <f>IF(ISERROR(VLOOKUP(Inputs!$M$18,'LookUp Ranges'!$A$85:$B$115,2,FALSE)),0,VLOOKUP(Inputs!$M$18,'LookUp Ranges'!$A$85:$B$115,2,FALSE))</f>
        <v>0</v>
      </c>
      <c r="CC107" s="322">
        <f>IF(ISERROR(VLOOKUP(Inputs!$M$18,'LookUp Ranges'!$A$85:$B$115,2,FALSE)),0,VLOOKUP(Inputs!$M$18,'LookUp Ranges'!$A$85:$B$115,2,FALSE))</f>
        <v>0</v>
      </c>
      <c r="CD107" s="322">
        <f>IF(ISERROR(VLOOKUP(Inputs!$M$18,'LookUp Ranges'!$A$85:$B$115,2,FALSE)),0,VLOOKUP(Inputs!$M$18,'LookUp Ranges'!$A$85:$B$115,2,FALSE))</f>
        <v>0</v>
      </c>
      <c r="CE107" s="322">
        <f>IF(ISERROR(VLOOKUP(Inputs!$M$18,'LookUp Ranges'!$A$85:$B$115,2,FALSE)),0,VLOOKUP(Inputs!$M$18,'LookUp Ranges'!$A$85:$B$115,2,FALSE))</f>
        <v>0</v>
      </c>
      <c r="CF107" s="322">
        <f>IF(ISERROR(VLOOKUP(Inputs!$M$18,'LookUp Ranges'!$A$85:$B$115,2,FALSE)),0,VLOOKUP(Inputs!$M$18,'LookUp Ranges'!$A$85:$B$115,2,FALSE))</f>
        <v>0</v>
      </c>
      <c r="CG107" s="322">
        <f>IF(ISERROR(VLOOKUP(Inputs!$M$18,'LookUp Ranges'!$A$85:$B$115,2,FALSE)),0,VLOOKUP(Inputs!$M$18,'LookUp Ranges'!$A$85:$B$115,2,FALSE))</f>
        <v>0</v>
      </c>
      <c r="CH107" s="322">
        <f>IF(ISERROR(VLOOKUP(Inputs!$M$18,'LookUp Ranges'!$A$85:$B$115,2,FALSE)),0,VLOOKUP(Inputs!$M$18,'LookUp Ranges'!$A$85:$B$115,2,FALSE))</f>
        <v>0</v>
      </c>
      <c r="CI107" s="322">
        <f>IF(ISERROR(VLOOKUP(Inputs!$M$18,'LookUp Ranges'!$A$85:$B$115,2,FALSE)),0,VLOOKUP(Inputs!$M$18,'LookUp Ranges'!$A$85:$B$115,2,FALSE))</f>
        <v>0</v>
      </c>
      <c r="CJ107" s="322">
        <f>IF(ISERROR(VLOOKUP(Inputs!$M$18,'LookUp Ranges'!$A$85:$B$115,2,FALSE)),0,VLOOKUP(Inputs!$M$18,'LookUp Ranges'!$A$85:$B$115,2,FALSE))</f>
        <v>0</v>
      </c>
      <c r="CK107" s="322">
        <f>IF(ISERROR(VLOOKUP(Inputs!$M$18,'LookUp Ranges'!$A$85:$B$115,2,FALSE)),0,VLOOKUP(Inputs!$M$18,'LookUp Ranges'!$A$85:$B$115,2,FALSE))</f>
        <v>0</v>
      </c>
      <c r="CL107" s="322">
        <f>IF(ISERROR(VLOOKUP(Inputs!$M$18,'LookUp Ranges'!$A$85:$B$115,2,FALSE)),0,VLOOKUP(Inputs!$M$18,'LookUp Ranges'!$A$85:$B$115,2,FALSE))</f>
        <v>0</v>
      </c>
      <c r="CM107" s="322">
        <f>IF(ISERROR(VLOOKUP(Inputs!$M$18,'LookUp Ranges'!$A$85:$B$115,2,FALSE)),0,VLOOKUP(Inputs!$M$18,'LookUp Ranges'!$A$85:$B$115,2,FALSE))</f>
        <v>0</v>
      </c>
      <c r="CN107" s="322">
        <f>IF(ISERROR(VLOOKUP(Inputs!$M$18,'LookUp Ranges'!$A$85:$B$115,2,FALSE)),0,VLOOKUP(Inputs!$M$18,'LookUp Ranges'!$A$85:$B$115,2,FALSE))</f>
        <v>0</v>
      </c>
      <c r="CO107" s="322">
        <f>IF(ISERROR(VLOOKUP(Inputs!$M$18,'LookUp Ranges'!$A$85:$B$115,2,FALSE)),0,VLOOKUP(Inputs!$M$18,'LookUp Ranges'!$A$85:$B$115,2,FALSE))</f>
        <v>0</v>
      </c>
      <c r="CP107" s="322">
        <f>IF(ISERROR(VLOOKUP(Inputs!$M$18,'LookUp Ranges'!$A$85:$B$115,2,FALSE)),0,VLOOKUP(Inputs!$M$18,'LookUp Ranges'!$A$85:$B$115,2,FALSE))</f>
        <v>0</v>
      </c>
      <c r="CQ107" s="322">
        <f>IF(ISERROR(VLOOKUP(Inputs!$M$18,'LookUp Ranges'!$A$85:$B$115,2,FALSE)),0,VLOOKUP(Inputs!$M$18,'LookUp Ranges'!$A$85:$B$115,2,FALSE))</f>
        <v>0</v>
      </c>
      <c r="CR107" s="322">
        <f>IF(ISERROR(VLOOKUP(Inputs!$M$18,'LookUp Ranges'!$A$85:$B$115,2,FALSE)),0,VLOOKUP(Inputs!$M$18,'LookUp Ranges'!$A$85:$B$115,2,FALSE))</f>
        <v>0</v>
      </c>
      <c r="CS107" s="322">
        <f>IF(ISERROR(VLOOKUP(Inputs!$M$18,'LookUp Ranges'!$A$85:$B$115,2,FALSE)),0,VLOOKUP(Inputs!$M$18,'LookUp Ranges'!$A$85:$B$115,2,FALSE))</f>
        <v>0</v>
      </c>
      <c r="CT107" s="322">
        <f>IF(ISERROR(VLOOKUP(Inputs!$M$18,'LookUp Ranges'!$A$85:$B$115,2,FALSE)),0,VLOOKUP(Inputs!$M$18,'LookUp Ranges'!$A$85:$B$115,2,FALSE))</f>
        <v>0</v>
      </c>
      <c r="CU107" s="322">
        <f>IF(ISERROR(VLOOKUP(Inputs!$M$18,'LookUp Ranges'!$A$85:$B$115,2,FALSE)),0,VLOOKUP(Inputs!$M$18,'LookUp Ranges'!$A$85:$B$115,2,FALSE))</f>
        <v>0</v>
      </c>
      <c r="CV107" s="322">
        <f>IF(ISERROR(VLOOKUP(Inputs!$M$18,'LookUp Ranges'!$A$85:$B$115,2,FALSE)),0,VLOOKUP(Inputs!$M$18,'LookUp Ranges'!$A$85:$B$115,2,FALSE))</f>
        <v>0</v>
      </c>
      <c r="CW107" s="322">
        <f>IF(ISERROR(VLOOKUP(Inputs!$M$18,'LookUp Ranges'!$A$85:$B$115,2,FALSE)),0,VLOOKUP(Inputs!$M$18,'LookUp Ranges'!$A$85:$B$115,2,FALSE))</f>
        <v>0</v>
      </c>
      <c r="CX107" s="322">
        <f>IF(ISERROR(VLOOKUP(Inputs!$M$18,'LookUp Ranges'!$A$85:$B$115,2,FALSE)),0,VLOOKUP(Inputs!$M$18,'LookUp Ranges'!$A$85:$B$115,2,FALSE))</f>
        <v>0</v>
      </c>
      <c r="CY107" s="322">
        <f>IF(ISERROR(VLOOKUP(Inputs!$M$18,'LookUp Ranges'!$A$85:$B$115,2,FALSE)),0,VLOOKUP(Inputs!$M$18,'LookUp Ranges'!$A$85:$B$115,2,FALSE))</f>
        <v>0</v>
      </c>
      <c r="CZ107" s="322">
        <f>IF(ISERROR(VLOOKUP(Inputs!$M$18,'LookUp Ranges'!$A$85:$B$115,2,FALSE)),0,VLOOKUP(Inputs!$M$18,'LookUp Ranges'!$A$85:$B$115,2,FALSE))</f>
        <v>0</v>
      </c>
      <c r="DA107" s="197"/>
      <c r="DB107" s="343"/>
      <c r="DC107" s="310"/>
    </row>
    <row r="108" spans="1:107" ht="16.5" thickBot="1" x14ac:dyDescent="0.3">
      <c r="A108" s="157"/>
      <c r="B108" s="172"/>
      <c r="C108" s="159"/>
      <c r="D108" s="215" t="s">
        <v>101</v>
      </c>
      <c r="E108" s="321">
        <f t="shared" ref="E108:AR108" si="396">IF(ISERROR(E105*E106*E107),0,E105*E106*E107)</f>
        <v>0</v>
      </c>
      <c r="F108" s="321">
        <f t="shared" si="396"/>
        <v>0</v>
      </c>
      <c r="G108" s="321">
        <f t="shared" si="396"/>
        <v>0</v>
      </c>
      <c r="H108" s="321">
        <f t="shared" si="396"/>
        <v>0</v>
      </c>
      <c r="I108" s="321">
        <f t="shared" si="396"/>
        <v>0</v>
      </c>
      <c r="J108" s="321">
        <f t="shared" si="396"/>
        <v>0</v>
      </c>
      <c r="K108" s="321">
        <f t="shared" si="396"/>
        <v>0</v>
      </c>
      <c r="L108" s="321">
        <f t="shared" si="396"/>
        <v>0</v>
      </c>
      <c r="M108" s="321">
        <f t="shared" si="396"/>
        <v>0</v>
      </c>
      <c r="N108" s="321">
        <f t="shared" si="396"/>
        <v>0</v>
      </c>
      <c r="O108" s="321">
        <f t="shared" si="396"/>
        <v>0</v>
      </c>
      <c r="P108" s="321">
        <f t="shared" si="396"/>
        <v>0</v>
      </c>
      <c r="Q108" s="321">
        <f t="shared" si="396"/>
        <v>0</v>
      </c>
      <c r="R108" s="321">
        <f t="shared" si="396"/>
        <v>0</v>
      </c>
      <c r="S108" s="321">
        <f t="shared" si="396"/>
        <v>0</v>
      </c>
      <c r="T108" s="321">
        <f t="shared" si="396"/>
        <v>0</v>
      </c>
      <c r="U108" s="321">
        <f t="shared" si="396"/>
        <v>0</v>
      </c>
      <c r="V108" s="321">
        <f t="shared" si="396"/>
        <v>0</v>
      </c>
      <c r="W108" s="321">
        <f t="shared" si="396"/>
        <v>0</v>
      </c>
      <c r="X108" s="321">
        <f t="shared" si="396"/>
        <v>0</v>
      </c>
      <c r="Y108" s="321">
        <f t="shared" si="396"/>
        <v>0</v>
      </c>
      <c r="Z108" s="321">
        <f t="shared" si="396"/>
        <v>0</v>
      </c>
      <c r="AA108" s="321">
        <f t="shared" si="396"/>
        <v>0</v>
      </c>
      <c r="AB108" s="321">
        <f t="shared" si="396"/>
        <v>0</v>
      </c>
      <c r="AC108" s="321">
        <f t="shared" si="396"/>
        <v>0</v>
      </c>
      <c r="AD108" s="321">
        <f t="shared" si="396"/>
        <v>0</v>
      </c>
      <c r="AE108" s="321">
        <f t="shared" si="396"/>
        <v>0</v>
      </c>
      <c r="AF108" s="321">
        <f t="shared" si="396"/>
        <v>0</v>
      </c>
      <c r="AG108" s="321">
        <f t="shared" si="396"/>
        <v>0</v>
      </c>
      <c r="AH108" s="321">
        <f t="shared" si="396"/>
        <v>0</v>
      </c>
      <c r="AI108" s="321">
        <f t="shared" si="396"/>
        <v>0</v>
      </c>
      <c r="AJ108" s="321">
        <f t="shared" si="396"/>
        <v>0</v>
      </c>
      <c r="AK108" s="321">
        <f t="shared" si="396"/>
        <v>0</v>
      </c>
      <c r="AL108" s="321">
        <f t="shared" si="396"/>
        <v>0</v>
      </c>
      <c r="AM108" s="321">
        <f t="shared" si="396"/>
        <v>0</v>
      </c>
      <c r="AN108" s="321">
        <f t="shared" si="396"/>
        <v>0</v>
      </c>
      <c r="AO108" s="321">
        <f t="shared" si="396"/>
        <v>0</v>
      </c>
      <c r="AP108" s="321">
        <f t="shared" si="396"/>
        <v>0</v>
      </c>
      <c r="AQ108" s="321">
        <f t="shared" si="396"/>
        <v>0</v>
      </c>
      <c r="AR108" s="321">
        <f t="shared" si="396"/>
        <v>0</v>
      </c>
      <c r="AS108" s="321">
        <f t="shared" ref="AS108:CZ108" si="397">IF(ISERROR(AS105*AS106*AS107),0,AS105*AS106*AS107)</f>
        <v>0</v>
      </c>
      <c r="AT108" s="321">
        <f t="shared" si="397"/>
        <v>0</v>
      </c>
      <c r="AU108" s="321">
        <f t="shared" si="397"/>
        <v>0</v>
      </c>
      <c r="AV108" s="321">
        <f t="shared" si="397"/>
        <v>0</v>
      </c>
      <c r="AW108" s="321">
        <f t="shared" si="397"/>
        <v>0</v>
      </c>
      <c r="AX108" s="321">
        <f t="shared" si="397"/>
        <v>0</v>
      </c>
      <c r="AY108" s="321">
        <f t="shared" si="397"/>
        <v>0</v>
      </c>
      <c r="AZ108" s="321">
        <f t="shared" si="397"/>
        <v>0</v>
      </c>
      <c r="BA108" s="321">
        <f t="shared" si="397"/>
        <v>0</v>
      </c>
      <c r="BB108" s="321">
        <f t="shared" si="397"/>
        <v>0</v>
      </c>
      <c r="BC108" s="321">
        <f t="shared" si="397"/>
        <v>0</v>
      </c>
      <c r="BD108" s="321">
        <f t="shared" si="397"/>
        <v>0</v>
      </c>
      <c r="BE108" s="321">
        <f t="shared" si="397"/>
        <v>0</v>
      </c>
      <c r="BF108" s="321">
        <f t="shared" si="397"/>
        <v>0</v>
      </c>
      <c r="BG108" s="321">
        <f t="shared" si="397"/>
        <v>0</v>
      </c>
      <c r="BH108" s="321">
        <f t="shared" si="397"/>
        <v>0</v>
      </c>
      <c r="BI108" s="321">
        <f t="shared" si="397"/>
        <v>0</v>
      </c>
      <c r="BJ108" s="321">
        <f t="shared" si="397"/>
        <v>0</v>
      </c>
      <c r="BK108" s="321">
        <f t="shared" si="397"/>
        <v>0</v>
      </c>
      <c r="BL108" s="321">
        <f t="shared" si="397"/>
        <v>0</v>
      </c>
      <c r="BM108" s="321">
        <f t="shared" si="397"/>
        <v>0</v>
      </c>
      <c r="BN108" s="321">
        <f t="shared" si="397"/>
        <v>0</v>
      </c>
      <c r="BO108" s="321">
        <f t="shared" si="397"/>
        <v>0</v>
      </c>
      <c r="BP108" s="321">
        <f t="shared" si="397"/>
        <v>0</v>
      </c>
      <c r="BQ108" s="321">
        <f t="shared" si="397"/>
        <v>0</v>
      </c>
      <c r="BR108" s="321">
        <f t="shared" si="397"/>
        <v>0</v>
      </c>
      <c r="BS108" s="321">
        <f t="shared" si="397"/>
        <v>0</v>
      </c>
      <c r="BT108" s="321">
        <f t="shared" si="397"/>
        <v>0</v>
      </c>
      <c r="BU108" s="321">
        <f t="shared" si="397"/>
        <v>0</v>
      </c>
      <c r="BV108" s="321">
        <f t="shared" si="397"/>
        <v>0</v>
      </c>
      <c r="BW108" s="321">
        <f t="shared" si="397"/>
        <v>0</v>
      </c>
      <c r="BX108" s="321">
        <f t="shared" si="397"/>
        <v>0</v>
      </c>
      <c r="BY108" s="321">
        <f t="shared" si="397"/>
        <v>0</v>
      </c>
      <c r="BZ108" s="321">
        <f t="shared" si="397"/>
        <v>0</v>
      </c>
      <c r="CA108" s="321">
        <f t="shared" si="397"/>
        <v>0</v>
      </c>
      <c r="CB108" s="321">
        <f t="shared" si="397"/>
        <v>0</v>
      </c>
      <c r="CC108" s="321">
        <f t="shared" si="397"/>
        <v>0</v>
      </c>
      <c r="CD108" s="321">
        <f t="shared" si="397"/>
        <v>0</v>
      </c>
      <c r="CE108" s="321">
        <f t="shared" si="397"/>
        <v>0</v>
      </c>
      <c r="CF108" s="321">
        <f t="shared" si="397"/>
        <v>0</v>
      </c>
      <c r="CG108" s="321">
        <f t="shared" si="397"/>
        <v>0</v>
      </c>
      <c r="CH108" s="321">
        <f t="shared" si="397"/>
        <v>0</v>
      </c>
      <c r="CI108" s="321">
        <f t="shared" si="397"/>
        <v>0</v>
      </c>
      <c r="CJ108" s="321">
        <f t="shared" si="397"/>
        <v>0</v>
      </c>
      <c r="CK108" s="321">
        <f t="shared" si="397"/>
        <v>0</v>
      </c>
      <c r="CL108" s="321">
        <f t="shared" si="397"/>
        <v>0</v>
      </c>
      <c r="CM108" s="321">
        <f t="shared" si="397"/>
        <v>0</v>
      </c>
      <c r="CN108" s="321">
        <f t="shared" si="397"/>
        <v>0</v>
      </c>
      <c r="CO108" s="321">
        <f t="shared" si="397"/>
        <v>0</v>
      </c>
      <c r="CP108" s="321">
        <f t="shared" si="397"/>
        <v>0</v>
      </c>
      <c r="CQ108" s="321">
        <f t="shared" si="397"/>
        <v>0</v>
      </c>
      <c r="CR108" s="321">
        <f t="shared" si="397"/>
        <v>0</v>
      </c>
      <c r="CS108" s="321">
        <f t="shared" si="397"/>
        <v>0</v>
      </c>
      <c r="CT108" s="321">
        <f t="shared" si="397"/>
        <v>0</v>
      </c>
      <c r="CU108" s="321">
        <f t="shared" si="397"/>
        <v>0</v>
      </c>
      <c r="CV108" s="321">
        <f t="shared" si="397"/>
        <v>0</v>
      </c>
      <c r="CW108" s="321">
        <f t="shared" si="397"/>
        <v>0</v>
      </c>
      <c r="CX108" s="321">
        <f t="shared" si="397"/>
        <v>0</v>
      </c>
      <c r="CY108" s="321">
        <f t="shared" si="397"/>
        <v>0</v>
      </c>
      <c r="CZ108" s="321">
        <f t="shared" si="397"/>
        <v>0</v>
      </c>
      <c r="DA108" s="197"/>
      <c r="DB108" s="343"/>
      <c r="DC108" s="310"/>
    </row>
    <row r="109" spans="1:107" x14ac:dyDescent="0.25">
      <c r="A109" s="157"/>
      <c r="B109" s="172"/>
      <c r="C109" s="159"/>
      <c r="D109" s="188"/>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12"/>
      <c r="AY109" s="312"/>
      <c r="AZ109" s="312"/>
      <c r="BA109" s="312"/>
      <c r="BB109" s="312"/>
      <c r="BC109" s="312"/>
      <c r="BD109" s="312"/>
      <c r="BE109" s="312"/>
      <c r="BF109" s="312"/>
      <c r="BG109" s="312"/>
      <c r="BH109" s="312"/>
      <c r="BI109" s="312"/>
      <c r="BJ109" s="312"/>
      <c r="BK109" s="312"/>
      <c r="BL109" s="312"/>
      <c r="BM109" s="312"/>
      <c r="BN109" s="312"/>
      <c r="BO109" s="312"/>
      <c r="BP109" s="312"/>
      <c r="BQ109" s="312"/>
      <c r="BR109" s="312"/>
      <c r="BS109" s="312"/>
      <c r="BT109" s="312"/>
      <c r="BU109" s="312"/>
      <c r="BV109" s="312"/>
      <c r="BW109" s="312"/>
      <c r="BX109" s="312"/>
      <c r="BY109" s="312"/>
      <c r="BZ109" s="312"/>
      <c r="CA109" s="312"/>
      <c r="CB109" s="312"/>
      <c r="CC109" s="312"/>
      <c r="CD109" s="312"/>
      <c r="CE109" s="312"/>
      <c r="CF109" s="312"/>
      <c r="CG109" s="312"/>
      <c r="CH109" s="312"/>
      <c r="CI109" s="312"/>
      <c r="CJ109" s="312"/>
      <c r="CK109" s="312"/>
      <c r="CL109" s="312"/>
      <c r="CM109" s="312"/>
      <c r="CN109" s="312"/>
      <c r="CO109" s="312"/>
      <c r="CP109" s="312"/>
      <c r="CQ109" s="312"/>
      <c r="CR109" s="312"/>
      <c r="CS109" s="312"/>
      <c r="CT109" s="312"/>
      <c r="CU109" s="312"/>
      <c r="CV109" s="312"/>
      <c r="CW109" s="312"/>
      <c r="CX109" s="312"/>
      <c r="CY109" s="312"/>
      <c r="CZ109" s="312"/>
      <c r="DA109" s="197"/>
      <c r="DB109" s="343"/>
      <c r="DC109" s="310"/>
    </row>
    <row r="110" spans="1:107" ht="16.5" thickBot="1" x14ac:dyDescent="0.3">
      <c r="A110" s="157"/>
      <c r="B110" s="172"/>
      <c r="C110" s="159"/>
      <c r="D110" s="217" t="s">
        <v>292</v>
      </c>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c r="BR110" s="312"/>
      <c r="BS110" s="312"/>
      <c r="BT110" s="312"/>
      <c r="BU110" s="312"/>
      <c r="BV110" s="312"/>
      <c r="BW110" s="312"/>
      <c r="BX110" s="312"/>
      <c r="BY110" s="312"/>
      <c r="BZ110" s="312"/>
      <c r="CA110" s="312"/>
      <c r="CB110" s="312"/>
      <c r="CC110" s="312"/>
      <c r="CD110" s="312"/>
      <c r="CE110" s="312"/>
      <c r="CF110" s="312"/>
      <c r="CG110" s="312"/>
      <c r="CH110" s="312"/>
      <c r="CI110" s="312"/>
      <c r="CJ110" s="312"/>
      <c r="CK110" s="312"/>
      <c r="CL110" s="312"/>
      <c r="CM110" s="312"/>
      <c r="CN110" s="312"/>
      <c r="CO110" s="312"/>
      <c r="CP110" s="312"/>
      <c r="CQ110" s="312"/>
      <c r="CR110" s="312"/>
      <c r="CS110" s="312"/>
      <c r="CT110" s="312"/>
      <c r="CU110" s="312"/>
      <c r="CV110" s="312"/>
      <c r="CW110" s="312"/>
      <c r="CX110" s="312"/>
      <c r="CY110" s="312"/>
      <c r="CZ110" s="312"/>
      <c r="DA110" s="197"/>
      <c r="DB110" s="343"/>
      <c r="DC110" s="310"/>
    </row>
    <row r="111" spans="1:107" ht="16.5" thickBot="1" x14ac:dyDescent="0.3">
      <c r="A111" s="157"/>
      <c r="B111" s="172"/>
      <c r="C111" s="159"/>
      <c r="D111" s="219" t="s">
        <v>170</v>
      </c>
      <c r="E111" s="193">
        <v>0</v>
      </c>
      <c r="F111" s="193">
        <v>0</v>
      </c>
      <c r="G111" s="193">
        <v>0</v>
      </c>
      <c r="H111" s="193">
        <v>0</v>
      </c>
      <c r="I111" s="193">
        <v>0</v>
      </c>
      <c r="J111" s="193">
        <v>0</v>
      </c>
      <c r="K111" s="193">
        <v>0</v>
      </c>
      <c r="L111" s="193">
        <v>0</v>
      </c>
      <c r="M111" s="193">
        <v>0</v>
      </c>
      <c r="N111" s="193">
        <v>0</v>
      </c>
      <c r="O111" s="193">
        <v>0</v>
      </c>
      <c r="P111" s="193">
        <v>0</v>
      </c>
      <c r="Q111" s="193">
        <v>0</v>
      </c>
      <c r="R111" s="193">
        <v>0</v>
      </c>
      <c r="S111" s="193">
        <v>0</v>
      </c>
      <c r="T111" s="193">
        <v>0</v>
      </c>
      <c r="U111" s="193">
        <v>0</v>
      </c>
      <c r="V111" s="193">
        <v>0</v>
      </c>
      <c r="W111" s="193">
        <v>0</v>
      </c>
      <c r="X111" s="193">
        <v>0</v>
      </c>
      <c r="Y111" s="193">
        <v>0</v>
      </c>
      <c r="Z111" s="193">
        <v>0</v>
      </c>
      <c r="AA111" s="193">
        <v>0</v>
      </c>
      <c r="AB111" s="193">
        <v>0</v>
      </c>
      <c r="AC111" s="193">
        <v>0</v>
      </c>
      <c r="AD111" s="193">
        <v>0</v>
      </c>
      <c r="AE111" s="193">
        <v>0</v>
      </c>
      <c r="AF111" s="193">
        <v>0</v>
      </c>
      <c r="AG111" s="193">
        <v>0</v>
      </c>
      <c r="AH111" s="193">
        <v>0</v>
      </c>
      <c r="AI111" s="193">
        <v>0</v>
      </c>
      <c r="AJ111" s="193">
        <v>0</v>
      </c>
      <c r="AK111" s="193">
        <v>0</v>
      </c>
      <c r="AL111" s="193">
        <v>0</v>
      </c>
      <c r="AM111" s="193">
        <v>0</v>
      </c>
      <c r="AN111" s="193">
        <v>0</v>
      </c>
      <c r="AO111" s="193">
        <v>0</v>
      </c>
      <c r="AP111" s="193">
        <v>0</v>
      </c>
      <c r="AQ111" s="193">
        <v>0</v>
      </c>
      <c r="AR111" s="193">
        <v>0</v>
      </c>
      <c r="AS111" s="193">
        <v>0</v>
      </c>
      <c r="AT111" s="193">
        <v>0</v>
      </c>
      <c r="AU111" s="193">
        <v>0</v>
      </c>
      <c r="AV111" s="193">
        <v>0</v>
      </c>
      <c r="AW111" s="193">
        <v>0</v>
      </c>
      <c r="AX111" s="193">
        <v>0</v>
      </c>
      <c r="AY111" s="193">
        <v>0</v>
      </c>
      <c r="AZ111" s="193">
        <v>0</v>
      </c>
      <c r="BA111" s="193">
        <v>0</v>
      </c>
      <c r="BB111" s="193">
        <v>0</v>
      </c>
      <c r="BC111" s="193">
        <v>0</v>
      </c>
      <c r="BD111" s="193">
        <v>0</v>
      </c>
      <c r="BE111" s="193">
        <v>0</v>
      </c>
      <c r="BF111" s="193">
        <v>0</v>
      </c>
      <c r="BG111" s="193">
        <v>0</v>
      </c>
      <c r="BH111" s="193">
        <v>0</v>
      </c>
      <c r="BI111" s="193">
        <v>0</v>
      </c>
      <c r="BJ111" s="193">
        <v>0</v>
      </c>
      <c r="BK111" s="193">
        <v>0</v>
      </c>
      <c r="BL111" s="193">
        <v>0</v>
      </c>
      <c r="BM111" s="193">
        <v>0</v>
      </c>
      <c r="BN111" s="193">
        <v>0</v>
      </c>
      <c r="BO111" s="193">
        <v>0</v>
      </c>
      <c r="BP111" s="193">
        <v>0</v>
      </c>
      <c r="BQ111" s="193">
        <v>0</v>
      </c>
      <c r="BR111" s="193">
        <v>0</v>
      </c>
      <c r="BS111" s="193">
        <v>0</v>
      </c>
      <c r="BT111" s="193">
        <v>0</v>
      </c>
      <c r="BU111" s="193">
        <v>0</v>
      </c>
      <c r="BV111" s="193">
        <v>0</v>
      </c>
      <c r="BW111" s="193">
        <v>0</v>
      </c>
      <c r="BX111" s="193">
        <v>0</v>
      </c>
      <c r="BY111" s="193">
        <v>0</v>
      </c>
      <c r="BZ111" s="193">
        <v>0</v>
      </c>
      <c r="CA111" s="193">
        <v>0</v>
      </c>
      <c r="CB111" s="193">
        <v>0</v>
      </c>
      <c r="CC111" s="193">
        <v>0</v>
      </c>
      <c r="CD111" s="193">
        <v>0</v>
      </c>
      <c r="CE111" s="193">
        <v>0</v>
      </c>
      <c r="CF111" s="193">
        <v>0</v>
      </c>
      <c r="CG111" s="193">
        <v>0</v>
      </c>
      <c r="CH111" s="193">
        <v>0</v>
      </c>
      <c r="CI111" s="193">
        <v>0</v>
      </c>
      <c r="CJ111" s="193">
        <v>0</v>
      </c>
      <c r="CK111" s="193">
        <v>0</v>
      </c>
      <c r="CL111" s="193">
        <v>0</v>
      </c>
      <c r="CM111" s="193">
        <v>0</v>
      </c>
      <c r="CN111" s="193">
        <v>0</v>
      </c>
      <c r="CO111" s="193">
        <v>0</v>
      </c>
      <c r="CP111" s="193">
        <v>0</v>
      </c>
      <c r="CQ111" s="193">
        <v>0</v>
      </c>
      <c r="CR111" s="193">
        <v>0</v>
      </c>
      <c r="CS111" s="193">
        <v>0</v>
      </c>
      <c r="CT111" s="193">
        <v>0</v>
      </c>
      <c r="CU111" s="193">
        <v>0</v>
      </c>
      <c r="CV111" s="193">
        <v>0</v>
      </c>
      <c r="CW111" s="193">
        <v>0</v>
      </c>
      <c r="CX111" s="193">
        <v>0</v>
      </c>
      <c r="CY111" s="193">
        <v>0</v>
      </c>
      <c r="CZ111" s="193">
        <v>0</v>
      </c>
      <c r="DA111" s="197"/>
      <c r="DB111" s="343"/>
      <c r="DC111" s="310"/>
    </row>
    <row r="112" spans="1:107" x14ac:dyDescent="0.25">
      <c r="A112" s="157"/>
      <c r="B112" s="172"/>
      <c r="C112" s="212"/>
      <c r="D112" s="218"/>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323"/>
      <c r="BZ112" s="323"/>
      <c r="CA112" s="323"/>
      <c r="CB112" s="323"/>
      <c r="CC112" s="323"/>
      <c r="CD112" s="323"/>
      <c r="CE112" s="323"/>
      <c r="CF112" s="323"/>
      <c r="CG112" s="323"/>
      <c r="CH112" s="323"/>
      <c r="CI112" s="323"/>
      <c r="CJ112" s="323"/>
      <c r="CK112" s="323"/>
      <c r="CL112" s="323"/>
      <c r="CM112" s="323"/>
      <c r="CN112" s="323"/>
      <c r="CO112" s="323"/>
      <c r="CP112" s="323"/>
      <c r="CQ112" s="323"/>
      <c r="CR112" s="323"/>
      <c r="CS112" s="323"/>
      <c r="CT112" s="323"/>
      <c r="CU112" s="323"/>
      <c r="CV112" s="323"/>
      <c r="CW112" s="323"/>
      <c r="CX112" s="323"/>
      <c r="CY112" s="323"/>
      <c r="CZ112" s="323"/>
      <c r="DA112" s="197"/>
      <c r="DB112" s="343"/>
      <c r="DC112" s="310"/>
    </row>
    <row r="113" spans="1:107" ht="16.5" thickBot="1" x14ac:dyDescent="0.3">
      <c r="A113" s="157"/>
      <c r="B113" s="172"/>
      <c r="C113" s="159"/>
      <c r="D113" s="216" t="s">
        <v>291</v>
      </c>
      <c r="E113" s="322">
        <f t="shared" ref="E113:AR113" si="398">E103+E108+E111</f>
        <v>0</v>
      </c>
      <c r="F113" s="322">
        <f t="shared" si="398"/>
        <v>0</v>
      </c>
      <c r="G113" s="322">
        <f t="shared" si="398"/>
        <v>0</v>
      </c>
      <c r="H113" s="322">
        <f t="shared" si="398"/>
        <v>0</v>
      </c>
      <c r="I113" s="322">
        <f t="shared" si="398"/>
        <v>0</v>
      </c>
      <c r="J113" s="322">
        <f t="shared" si="398"/>
        <v>0</v>
      </c>
      <c r="K113" s="322">
        <f t="shared" si="398"/>
        <v>0</v>
      </c>
      <c r="L113" s="322">
        <f t="shared" si="398"/>
        <v>0</v>
      </c>
      <c r="M113" s="322">
        <f t="shared" si="398"/>
        <v>0</v>
      </c>
      <c r="N113" s="322">
        <f t="shared" si="398"/>
        <v>0</v>
      </c>
      <c r="O113" s="322">
        <f t="shared" si="398"/>
        <v>0</v>
      </c>
      <c r="P113" s="322">
        <f t="shared" si="398"/>
        <v>0</v>
      </c>
      <c r="Q113" s="322">
        <f t="shared" si="398"/>
        <v>0</v>
      </c>
      <c r="R113" s="322">
        <f t="shared" si="398"/>
        <v>0</v>
      </c>
      <c r="S113" s="322">
        <f t="shared" si="398"/>
        <v>0</v>
      </c>
      <c r="T113" s="322">
        <f t="shared" si="398"/>
        <v>0</v>
      </c>
      <c r="U113" s="322">
        <f t="shared" si="398"/>
        <v>0</v>
      </c>
      <c r="V113" s="322">
        <f t="shared" si="398"/>
        <v>0</v>
      </c>
      <c r="W113" s="322">
        <f t="shared" si="398"/>
        <v>0</v>
      </c>
      <c r="X113" s="322">
        <f t="shared" si="398"/>
        <v>0</v>
      </c>
      <c r="Y113" s="322">
        <f t="shared" si="398"/>
        <v>0</v>
      </c>
      <c r="Z113" s="322">
        <f t="shared" si="398"/>
        <v>0</v>
      </c>
      <c r="AA113" s="322">
        <f t="shared" si="398"/>
        <v>0</v>
      </c>
      <c r="AB113" s="322">
        <f t="shared" si="398"/>
        <v>0</v>
      </c>
      <c r="AC113" s="322">
        <f t="shared" si="398"/>
        <v>0</v>
      </c>
      <c r="AD113" s="322">
        <f t="shared" si="398"/>
        <v>0</v>
      </c>
      <c r="AE113" s="322">
        <f t="shared" si="398"/>
        <v>0</v>
      </c>
      <c r="AF113" s="322">
        <f t="shared" si="398"/>
        <v>0</v>
      </c>
      <c r="AG113" s="322">
        <f t="shared" si="398"/>
        <v>0</v>
      </c>
      <c r="AH113" s="322">
        <f t="shared" si="398"/>
        <v>0</v>
      </c>
      <c r="AI113" s="322">
        <f t="shared" si="398"/>
        <v>0</v>
      </c>
      <c r="AJ113" s="322">
        <f t="shared" si="398"/>
        <v>0</v>
      </c>
      <c r="AK113" s="322">
        <f t="shared" si="398"/>
        <v>0</v>
      </c>
      <c r="AL113" s="322">
        <f t="shared" si="398"/>
        <v>0</v>
      </c>
      <c r="AM113" s="322">
        <f t="shared" si="398"/>
        <v>0</v>
      </c>
      <c r="AN113" s="322">
        <f t="shared" si="398"/>
        <v>0</v>
      </c>
      <c r="AO113" s="322">
        <f t="shared" si="398"/>
        <v>0</v>
      </c>
      <c r="AP113" s="322">
        <f t="shared" si="398"/>
        <v>0</v>
      </c>
      <c r="AQ113" s="322">
        <f t="shared" si="398"/>
        <v>0</v>
      </c>
      <c r="AR113" s="322">
        <f t="shared" si="398"/>
        <v>0</v>
      </c>
      <c r="AS113" s="322">
        <f t="shared" ref="AS113:CZ113" si="399">AS103+AS108+AS111</f>
        <v>0</v>
      </c>
      <c r="AT113" s="322">
        <f t="shared" si="399"/>
        <v>0</v>
      </c>
      <c r="AU113" s="322">
        <f t="shared" si="399"/>
        <v>0</v>
      </c>
      <c r="AV113" s="322">
        <f t="shared" si="399"/>
        <v>0</v>
      </c>
      <c r="AW113" s="322">
        <f t="shared" si="399"/>
        <v>0</v>
      </c>
      <c r="AX113" s="322">
        <f t="shared" si="399"/>
        <v>0</v>
      </c>
      <c r="AY113" s="322">
        <f t="shared" si="399"/>
        <v>0</v>
      </c>
      <c r="AZ113" s="322">
        <f t="shared" si="399"/>
        <v>0</v>
      </c>
      <c r="BA113" s="322">
        <f t="shared" si="399"/>
        <v>0</v>
      </c>
      <c r="BB113" s="322">
        <f t="shared" si="399"/>
        <v>0</v>
      </c>
      <c r="BC113" s="322">
        <f t="shared" si="399"/>
        <v>0</v>
      </c>
      <c r="BD113" s="322">
        <f t="shared" si="399"/>
        <v>0</v>
      </c>
      <c r="BE113" s="322">
        <f t="shared" si="399"/>
        <v>0</v>
      </c>
      <c r="BF113" s="322">
        <f t="shared" si="399"/>
        <v>0</v>
      </c>
      <c r="BG113" s="322">
        <f t="shared" si="399"/>
        <v>0</v>
      </c>
      <c r="BH113" s="322">
        <f t="shared" si="399"/>
        <v>0</v>
      </c>
      <c r="BI113" s="322">
        <f t="shared" si="399"/>
        <v>0</v>
      </c>
      <c r="BJ113" s="322">
        <f t="shared" si="399"/>
        <v>0</v>
      </c>
      <c r="BK113" s="322">
        <f t="shared" si="399"/>
        <v>0</v>
      </c>
      <c r="BL113" s="322">
        <f t="shared" si="399"/>
        <v>0</v>
      </c>
      <c r="BM113" s="322">
        <f t="shared" si="399"/>
        <v>0</v>
      </c>
      <c r="BN113" s="322">
        <f t="shared" si="399"/>
        <v>0</v>
      </c>
      <c r="BO113" s="322">
        <f t="shared" si="399"/>
        <v>0</v>
      </c>
      <c r="BP113" s="322">
        <f t="shared" si="399"/>
        <v>0</v>
      </c>
      <c r="BQ113" s="322">
        <f t="shared" si="399"/>
        <v>0</v>
      </c>
      <c r="BR113" s="322">
        <f t="shared" si="399"/>
        <v>0</v>
      </c>
      <c r="BS113" s="322">
        <f t="shared" si="399"/>
        <v>0</v>
      </c>
      <c r="BT113" s="322">
        <f t="shared" si="399"/>
        <v>0</v>
      </c>
      <c r="BU113" s="322">
        <f t="shared" si="399"/>
        <v>0</v>
      </c>
      <c r="BV113" s="322">
        <f t="shared" si="399"/>
        <v>0</v>
      </c>
      <c r="BW113" s="322">
        <f t="shared" si="399"/>
        <v>0</v>
      </c>
      <c r="BX113" s="322">
        <f t="shared" si="399"/>
        <v>0</v>
      </c>
      <c r="BY113" s="322">
        <f t="shared" si="399"/>
        <v>0</v>
      </c>
      <c r="BZ113" s="322">
        <f t="shared" si="399"/>
        <v>0</v>
      </c>
      <c r="CA113" s="322">
        <f t="shared" si="399"/>
        <v>0</v>
      </c>
      <c r="CB113" s="322">
        <f t="shared" si="399"/>
        <v>0</v>
      </c>
      <c r="CC113" s="322">
        <f t="shared" si="399"/>
        <v>0</v>
      </c>
      <c r="CD113" s="322">
        <f t="shared" si="399"/>
        <v>0</v>
      </c>
      <c r="CE113" s="322">
        <f t="shared" si="399"/>
        <v>0</v>
      </c>
      <c r="CF113" s="322">
        <f t="shared" si="399"/>
        <v>0</v>
      </c>
      <c r="CG113" s="322">
        <f t="shared" si="399"/>
        <v>0</v>
      </c>
      <c r="CH113" s="322">
        <f t="shared" si="399"/>
        <v>0</v>
      </c>
      <c r="CI113" s="322">
        <f t="shared" si="399"/>
        <v>0</v>
      </c>
      <c r="CJ113" s="322">
        <f t="shared" si="399"/>
        <v>0</v>
      </c>
      <c r="CK113" s="322">
        <f t="shared" si="399"/>
        <v>0</v>
      </c>
      <c r="CL113" s="322">
        <f t="shared" si="399"/>
        <v>0</v>
      </c>
      <c r="CM113" s="322">
        <f t="shared" si="399"/>
        <v>0</v>
      </c>
      <c r="CN113" s="322">
        <f t="shared" si="399"/>
        <v>0</v>
      </c>
      <c r="CO113" s="322">
        <f t="shared" si="399"/>
        <v>0</v>
      </c>
      <c r="CP113" s="322">
        <f t="shared" si="399"/>
        <v>0</v>
      </c>
      <c r="CQ113" s="322">
        <f t="shared" si="399"/>
        <v>0</v>
      </c>
      <c r="CR113" s="322">
        <f t="shared" si="399"/>
        <v>0</v>
      </c>
      <c r="CS113" s="322">
        <f t="shared" si="399"/>
        <v>0</v>
      </c>
      <c r="CT113" s="322">
        <f t="shared" si="399"/>
        <v>0</v>
      </c>
      <c r="CU113" s="322">
        <f t="shared" si="399"/>
        <v>0</v>
      </c>
      <c r="CV113" s="322">
        <f t="shared" si="399"/>
        <v>0</v>
      </c>
      <c r="CW113" s="322">
        <f t="shared" si="399"/>
        <v>0</v>
      </c>
      <c r="CX113" s="322">
        <f t="shared" si="399"/>
        <v>0</v>
      </c>
      <c r="CY113" s="322">
        <f t="shared" si="399"/>
        <v>0</v>
      </c>
      <c r="CZ113" s="322">
        <f t="shared" si="399"/>
        <v>0</v>
      </c>
      <c r="DA113" s="197"/>
      <c r="DB113" s="343"/>
      <c r="DC113" s="310"/>
    </row>
    <row r="114" spans="1:107" ht="16.5" thickBot="1" x14ac:dyDescent="0.3">
      <c r="A114" s="157"/>
      <c r="B114" s="172"/>
      <c r="C114" s="198"/>
      <c r="D114" s="168"/>
      <c r="E114" s="202"/>
      <c r="F114" s="202"/>
      <c r="G114" s="202"/>
      <c r="H114" s="202"/>
      <c r="I114" s="202"/>
      <c r="J114" s="202"/>
      <c r="K114" s="202"/>
      <c r="L114" s="202"/>
      <c r="M114" s="202"/>
      <c r="N114" s="202"/>
      <c r="O114" s="202"/>
      <c r="P114" s="202"/>
      <c r="Q114" s="202"/>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c r="BP114" s="318"/>
      <c r="BQ114" s="318"/>
      <c r="BR114" s="318"/>
      <c r="BS114" s="318"/>
      <c r="BT114" s="318"/>
      <c r="BU114" s="318"/>
      <c r="BV114" s="318"/>
      <c r="BW114" s="318"/>
      <c r="BX114" s="318"/>
      <c r="BY114" s="318"/>
      <c r="BZ114" s="318"/>
      <c r="CA114" s="318"/>
      <c r="CB114" s="318"/>
      <c r="CC114" s="318"/>
      <c r="CD114" s="318"/>
      <c r="CE114" s="318"/>
      <c r="CF114" s="318"/>
      <c r="CG114" s="318"/>
      <c r="CH114" s="318"/>
      <c r="CI114" s="318"/>
      <c r="CJ114" s="318"/>
      <c r="CK114" s="318"/>
      <c r="CL114" s="318"/>
      <c r="CM114" s="318"/>
      <c r="CN114" s="318"/>
      <c r="CO114" s="318"/>
      <c r="CP114" s="318"/>
      <c r="CQ114" s="318"/>
      <c r="CR114" s="318"/>
      <c r="CS114" s="318"/>
      <c r="CT114" s="318"/>
      <c r="CU114" s="318"/>
      <c r="CV114" s="318"/>
      <c r="CW114" s="318"/>
      <c r="CX114" s="318"/>
      <c r="CY114" s="318"/>
      <c r="CZ114" s="318"/>
      <c r="DA114" s="201"/>
      <c r="DB114" s="343"/>
      <c r="DC114" s="310"/>
    </row>
    <row r="115" spans="1:107" x14ac:dyDescent="0.25">
      <c r="A115" s="157"/>
      <c r="B115" s="175"/>
      <c r="C115" s="159"/>
      <c r="D115" s="292"/>
      <c r="E115" s="298"/>
      <c r="F115" s="298"/>
      <c r="G115" s="298"/>
      <c r="H115" s="298"/>
      <c r="I115" s="298"/>
      <c r="J115" s="298"/>
      <c r="K115" s="298"/>
      <c r="L115" s="298"/>
      <c r="M115" s="298"/>
      <c r="N115" s="298"/>
      <c r="O115" s="298"/>
      <c r="P115" s="298"/>
      <c r="Q115" s="29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c r="BF115" s="328"/>
      <c r="BG115" s="328"/>
      <c r="BH115" s="328"/>
      <c r="BI115" s="328"/>
      <c r="BJ115" s="328"/>
      <c r="BK115" s="328"/>
      <c r="BL115" s="328"/>
      <c r="BM115" s="328"/>
      <c r="BN115" s="328"/>
      <c r="BO115" s="328"/>
      <c r="BP115" s="328"/>
      <c r="BQ115" s="328"/>
      <c r="BR115" s="328"/>
      <c r="BS115" s="328"/>
      <c r="BT115" s="328"/>
      <c r="BU115" s="328"/>
      <c r="BV115" s="328"/>
      <c r="BW115" s="328"/>
      <c r="BX115" s="328"/>
      <c r="BY115" s="328"/>
      <c r="BZ115" s="328"/>
      <c r="CA115" s="328"/>
      <c r="CB115" s="328"/>
      <c r="CC115" s="328"/>
      <c r="CD115" s="328"/>
      <c r="CE115" s="328"/>
      <c r="CF115" s="328"/>
      <c r="CG115" s="328"/>
      <c r="CH115" s="328"/>
      <c r="CI115" s="328"/>
      <c r="CJ115" s="328"/>
      <c r="CK115" s="328"/>
      <c r="CL115" s="328"/>
      <c r="CM115" s="328"/>
      <c r="CN115" s="328"/>
      <c r="CO115" s="328"/>
      <c r="CP115" s="328"/>
      <c r="CQ115" s="328"/>
      <c r="CR115" s="328"/>
      <c r="CS115" s="328"/>
      <c r="CT115" s="328"/>
      <c r="CU115" s="328"/>
      <c r="CV115" s="328"/>
      <c r="CW115" s="328"/>
      <c r="CX115" s="328"/>
      <c r="CY115" s="328"/>
      <c r="CZ115" s="328"/>
      <c r="DA115" s="333"/>
      <c r="DB115" s="343"/>
      <c r="DC115" s="310"/>
    </row>
    <row r="116" spans="1:107" ht="16.5" thickBot="1" x14ac:dyDescent="0.3">
      <c r="A116" s="157"/>
      <c r="B116" s="176"/>
      <c r="C116" s="177"/>
      <c r="D116" s="178"/>
      <c r="E116" s="179"/>
      <c r="F116" s="179"/>
      <c r="G116" s="179"/>
      <c r="H116" s="179"/>
      <c r="I116" s="179"/>
      <c r="J116" s="179"/>
      <c r="K116" s="179"/>
      <c r="L116" s="179"/>
      <c r="M116" s="179"/>
      <c r="N116" s="179"/>
      <c r="O116" s="179"/>
      <c r="P116" s="179"/>
      <c r="Q116" s="179"/>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c r="BT116" s="314"/>
      <c r="BU116" s="314"/>
      <c r="BV116" s="314"/>
      <c r="BW116" s="314"/>
      <c r="BX116" s="314"/>
      <c r="BY116" s="314"/>
      <c r="BZ116" s="314"/>
      <c r="CA116" s="314"/>
      <c r="CB116" s="314"/>
      <c r="CC116" s="314"/>
      <c r="CD116" s="314"/>
      <c r="CE116" s="314"/>
      <c r="CF116" s="314"/>
      <c r="CG116" s="314"/>
      <c r="CH116" s="314"/>
      <c r="CI116" s="314"/>
      <c r="CJ116" s="314"/>
      <c r="CK116" s="314"/>
      <c r="CL116" s="314"/>
      <c r="CM116" s="314"/>
      <c r="CN116" s="314"/>
      <c r="CO116" s="314"/>
      <c r="CP116" s="314"/>
      <c r="CQ116" s="314"/>
      <c r="CR116" s="314"/>
      <c r="CS116" s="314"/>
      <c r="CT116" s="314"/>
      <c r="CU116" s="314"/>
      <c r="CV116" s="314"/>
      <c r="CW116" s="314"/>
      <c r="CX116" s="314"/>
      <c r="CY116" s="314"/>
      <c r="CZ116" s="314"/>
      <c r="DA116" s="177"/>
      <c r="DB116" s="182"/>
      <c r="DC116" s="310"/>
    </row>
    <row r="117" spans="1:107" x14ac:dyDescent="0.25">
      <c r="A117" s="157"/>
      <c r="B117" s="157"/>
      <c r="C117" s="157"/>
      <c r="D117" s="157"/>
      <c r="E117" s="157"/>
      <c r="F117" s="157"/>
      <c r="G117" s="157"/>
      <c r="H117" s="157"/>
      <c r="I117" s="157"/>
      <c r="J117" s="157"/>
      <c r="K117" s="157"/>
      <c r="L117" s="157"/>
      <c r="M117" s="157"/>
      <c r="N117" s="157"/>
      <c r="O117" s="157"/>
      <c r="P117" s="157"/>
      <c r="Q117" s="157"/>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row>
    <row r="118" spans="1:107" hidden="1" x14ac:dyDescent="0.25">
      <c r="A118" s="157"/>
      <c r="B118" s="157"/>
      <c r="C118" s="157"/>
      <c r="D118" s="222" t="s">
        <v>104</v>
      </c>
      <c r="E118" s="223">
        <f>FirstYear</f>
        <v>0</v>
      </c>
      <c r="F118" s="223">
        <f t="shared" ref="F118:Q118" si="400">E118+1</f>
        <v>1</v>
      </c>
      <c r="G118" s="223">
        <f t="shared" si="400"/>
        <v>2</v>
      </c>
      <c r="H118" s="223">
        <f t="shared" si="400"/>
        <v>3</v>
      </c>
      <c r="I118" s="223">
        <f>H118+1</f>
        <v>4</v>
      </c>
      <c r="J118" s="223">
        <f t="shared" si="400"/>
        <v>5</v>
      </c>
      <c r="K118" s="223">
        <f t="shared" si="400"/>
        <v>6</v>
      </c>
      <c r="L118" s="223">
        <f t="shared" si="400"/>
        <v>7</v>
      </c>
      <c r="M118" s="223">
        <f t="shared" si="400"/>
        <v>8</v>
      </c>
      <c r="N118" s="223">
        <f t="shared" si="400"/>
        <v>9</v>
      </c>
      <c r="O118" s="223">
        <f t="shared" si="400"/>
        <v>10</v>
      </c>
      <c r="P118" s="223">
        <f>O118+1</f>
        <v>11</v>
      </c>
      <c r="Q118" s="223">
        <f t="shared" si="400"/>
        <v>12</v>
      </c>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0"/>
      <c r="BO118" s="300"/>
      <c r="BP118" s="300"/>
      <c r="BQ118" s="300"/>
      <c r="BR118" s="300"/>
      <c r="BS118" s="300"/>
      <c r="BT118" s="300"/>
      <c r="BU118" s="300"/>
      <c r="BV118" s="300"/>
      <c r="BW118" s="300"/>
      <c r="BX118" s="300"/>
      <c r="BY118" s="300"/>
      <c r="BZ118" s="300"/>
      <c r="CA118" s="300"/>
      <c r="CB118" s="300"/>
      <c r="CC118" s="300"/>
      <c r="CD118" s="300"/>
      <c r="CE118" s="300"/>
      <c r="CF118" s="300"/>
      <c r="CG118" s="300"/>
      <c r="CH118" s="300"/>
      <c r="CI118" s="300"/>
      <c r="CJ118" s="300"/>
      <c r="CK118" s="300"/>
      <c r="CL118" s="300"/>
      <c r="CM118" s="300"/>
      <c r="CN118" s="300"/>
      <c r="CO118" s="300"/>
      <c r="CP118" s="300"/>
      <c r="CQ118" s="300"/>
      <c r="CR118" s="300"/>
      <c r="CS118" s="300"/>
      <c r="CT118" s="300"/>
      <c r="CU118" s="300"/>
      <c r="CV118" s="300"/>
      <c r="CW118" s="300"/>
      <c r="CX118" s="300"/>
      <c r="CY118" s="300"/>
      <c r="CZ118" s="300"/>
      <c r="DA118" s="187">
        <f>IF('LookUp Ranges'!BI145=Inputs!BL50,2,IF('LookUp Ranges'!BI145=Inputs!BL73,3,IF('LookUp Ranges'!BI145=Inputs!BL96,4,1)))</f>
        <v>1</v>
      </c>
      <c r="DB118" s="310"/>
      <c r="DC118" s="310"/>
    </row>
    <row r="119" spans="1:107" hidden="1" x14ac:dyDescent="0.25">
      <c r="A119" s="157"/>
      <c r="B119" s="157"/>
      <c r="C119" s="157"/>
      <c r="D119" s="224" t="s">
        <v>135</v>
      </c>
      <c r="E119" s="144" t="e">
        <f t="shared" ref="E119:Q119" si="401">CHOOSE($AS$118,E29,E51,E74,E97)</f>
        <v>#VALUE!</v>
      </c>
      <c r="F119" s="144" t="e">
        <f t="shared" si="401"/>
        <v>#VALUE!</v>
      </c>
      <c r="G119" s="144" t="e">
        <f t="shared" si="401"/>
        <v>#VALUE!</v>
      </c>
      <c r="H119" s="144" t="e">
        <f t="shared" si="401"/>
        <v>#VALUE!</v>
      </c>
      <c r="I119" s="144" t="e">
        <f t="shared" si="401"/>
        <v>#VALUE!</v>
      </c>
      <c r="J119" s="144" t="e">
        <f t="shared" si="401"/>
        <v>#VALUE!</v>
      </c>
      <c r="K119" s="144" t="e">
        <f t="shared" si="401"/>
        <v>#VALUE!</v>
      </c>
      <c r="L119" s="144" t="e">
        <f t="shared" si="401"/>
        <v>#VALUE!</v>
      </c>
      <c r="M119" s="144" t="e">
        <f t="shared" si="401"/>
        <v>#VALUE!</v>
      </c>
      <c r="N119" s="144" t="e">
        <f t="shared" si="401"/>
        <v>#VALUE!</v>
      </c>
      <c r="O119" s="144" t="e">
        <f t="shared" si="401"/>
        <v>#VALUE!</v>
      </c>
      <c r="P119" s="144" t="e">
        <f t="shared" si="401"/>
        <v>#VALUE!</v>
      </c>
      <c r="Q119" s="144" t="e">
        <f t="shared" si="401"/>
        <v>#VALUE!</v>
      </c>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4"/>
      <c r="BZ119" s="304"/>
      <c r="CA119" s="304"/>
      <c r="CB119" s="304"/>
      <c r="CC119" s="304"/>
      <c r="CD119" s="304"/>
      <c r="CE119" s="304"/>
      <c r="CF119" s="304"/>
      <c r="CG119" s="304"/>
      <c r="CH119" s="304"/>
      <c r="CI119" s="304"/>
      <c r="CJ119" s="304"/>
      <c r="CK119" s="304"/>
      <c r="CL119" s="304"/>
      <c r="CM119" s="304"/>
      <c r="CN119" s="304"/>
      <c r="CO119" s="304"/>
      <c r="CP119" s="304"/>
      <c r="CQ119" s="304"/>
      <c r="CR119" s="304"/>
      <c r="CS119" s="304"/>
      <c r="CT119" s="304"/>
      <c r="CU119" s="304"/>
      <c r="CV119" s="304"/>
      <c r="CW119" s="304"/>
      <c r="CX119" s="304"/>
      <c r="CY119" s="304"/>
      <c r="CZ119" s="304"/>
      <c r="DA119" s="310"/>
      <c r="DB119" s="310"/>
      <c r="DC119" s="310"/>
    </row>
    <row r="120" spans="1:107" hidden="1" x14ac:dyDescent="0.25">
      <c r="A120" s="157"/>
      <c r="B120" s="157"/>
      <c r="C120" s="157"/>
      <c r="D120" s="224" t="s">
        <v>136</v>
      </c>
      <c r="E120" s="145" t="e">
        <f t="shared" ref="E120:Q120" si="402">CHOOSE($AS$118,E30,E52,E75,E98)</f>
        <v>#VALUE!</v>
      </c>
      <c r="F120" s="145" t="e">
        <f t="shared" si="402"/>
        <v>#VALUE!</v>
      </c>
      <c r="G120" s="145" t="e">
        <f t="shared" si="402"/>
        <v>#VALUE!</v>
      </c>
      <c r="H120" s="145" t="e">
        <f t="shared" si="402"/>
        <v>#VALUE!</v>
      </c>
      <c r="I120" s="145" t="e">
        <f t="shared" si="402"/>
        <v>#VALUE!</v>
      </c>
      <c r="J120" s="145" t="e">
        <f t="shared" si="402"/>
        <v>#VALUE!</v>
      </c>
      <c r="K120" s="145" t="e">
        <f t="shared" si="402"/>
        <v>#VALUE!</v>
      </c>
      <c r="L120" s="145" t="e">
        <f t="shared" si="402"/>
        <v>#VALUE!</v>
      </c>
      <c r="M120" s="145" t="e">
        <f t="shared" si="402"/>
        <v>#VALUE!</v>
      </c>
      <c r="N120" s="145" t="e">
        <f t="shared" si="402"/>
        <v>#VALUE!</v>
      </c>
      <c r="O120" s="145" t="e">
        <f t="shared" si="402"/>
        <v>#VALUE!</v>
      </c>
      <c r="P120" s="145" t="e">
        <f t="shared" si="402"/>
        <v>#VALUE!</v>
      </c>
      <c r="Q120" s="145" t="e">
        <f t="shared" si="402"/>
        <v>#VALUE!</v>
      </c>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304"/>
      <c r="BI120" s="304"/>
      <c r="BJ120" s="304"/>
      <c r="BK120" s="304"/>
      <c r="BL120" s="304"/>
      <c r="BM120" s="304"/>
      <c r="BN120" s="304"/>
      <c r="BO120" s="304"/>
      <c r="BP120" s="304"/>
      <c r="BQ120" s="304"/>
      <c r="BR120" s="304"/>
      <c r="BS120" s="304"/>
      <c r="BT120" s="304"/>
      <c r="BU120" s="304"/>
      <c r="BV120" s="304"/>
      <c r="BW120" s="304"/>
      <c r="BX120" s="304"/>
      <c r="BY120" s="304"/>
      <c r="BZ120" s="304"/>
      <c r="CA120" s="304"/>
      <c r="CB120" s="304"/>
      <c r="CC120" s="304"/>
      <c r="CD120" s="304"/>
      <c r="CE120" s="304"/>
      <c r="CF120" s="304"/>
      <c r="CG120" s="304"/>
      <c r="CH120" s="304"/>
      <c r="CI120" s="304"/>
      <c r="CJ120" s="304"/>
      <c r="CK120" s="304"/>
      <c r="CL120" s="304"/>
      <c r="CM120" s="304"/>
      <c r="CN120" s="304"/>
      <c r="CO120" s="304"/>
      <c r="CP120" s="304"/>
      <c r="CQ120" s="304"/>
      <c r="CR120" s="304"/>
      <c r="CS120" s="304"/>
      <c r="CT120" s="304"/>
      <c r="CU120" s="304"/>
      <c r="CV120" s="304"/>
      <c r="CW120" s="304"/>
      <c r="CX120" s="304"/>
      <c r="CY120" s="304"/>
      <c r="CZ120" s="304"/>
      <c r="DA120" s="310"/>
      <c r="DB120" s="310"/>
      <c r="DC120" s="310"/>
    </row>
    <row r="121" spans="1:107" hidden="1" x14ac:dyDescent="0.25">
      <c r="A121" s="157"/>
      <c r="B121" s="157"/>
      <c r="C121" s="157"/>
      <c r="D121" s="225" t="s">
        <v>99</v>
      </c>
      <c r="E121" s="146" t="e">
        <f t="shared" ref="E121:Q121" si="403">CHOOSE($AS$118,E31,E53,E76,E99)</f>
        <v>#VALUE!</v>
      </c>
      <c r="F121" s="146" t="e">
        <f t="shared" si="403"/>
        <v>#VALUE!</v>
      </c>
      <c r="G121" s="146" t="e">
        <f t="shared" si="403"/>
        <v>#VALUE!</v>
      </c>
      <c r="H121" s="146" t="e">
        <f t="shared" si="403"/>
        <v>#VALUE!</v>
      </c>
      <c r="I121" s="146" t="e">
        <f t="shared" si="403"/>
        <v>#VALUE!</v>
      </c>
      <c r="J121" s="146" t="e">
        <f t="shared" si="403"/>
        <v>#VALUE!</v>
      </c>
      <c r="K121" s="146" t="e">
        <f t="shared" si="403"/>
        <v>#VALUE!</v>
      </c>
      <c r="L121" s="146" t="e">
        <f t="shared" si="403"/>
        <v>#VALUE!</v>
      </c>
      <c r="M121" s="146" t="e">
        <f t="shared" si="403"/>
        <v>#VALUE!</v>
      </c>
      <c r="N121" s="146" t="e">
        <f t="shared" si="403"/>
        <v>#VALUE!</v>
      </c>
      <c r="O121" s="146" t="e">
        <f t="shared" si="403"/>
        <v>#VALUE!</v>
      </c>
      <c r="P121" s="146" t="e">
        <f t="shared" si="403"/>
        <v>#VALUE!</v>
      </c>
      <c r="Q121" s="146" t="e">
        <f t="shared" si="403"/>
        <v>#VALUE!</v>
      </c>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4"/>
      <c r="BZ121" s="304"/>
      <c r="CA121" s="304"/>
      <c r="CB121" s="304"/>
      <c r="CC121" s="304"/>
      <c r="CD121" s="304"/>
      <c r="CE121" s="304"/>
      <c r="CF121" s="304"/>
      <c r="CG121" s="304"/>
      <c r="CH121" s="304"/>
      <c r="CI121" s="304"/>
      <c r="CJ121" s="304"/>
      <c r="CK121" s="304"/>
      <c r="CL121" s="304"/>
      <c r="CM121" s="304"/>
      <c r="CN121" s="304"/>
      <c r="CO121" s="304"/>
      <c r="CP121" s="304"/>
      <c r="CQ121" s="304"/>
      <c r="CR121" s="304"/>
      <c r="CS121" s="304"/>
      <c r="CT121" s="304"/>
      <c r="CU121" s="304"/>
      <c r="CV121" s="304"/>
      <c r="CW121" s="304"/>
      <c r="CX121" s="304"/>
      <c r="CY121" s="304"/>
      <c r="CZ121" s="304"/>
      <c r="DA121" s="310"/>
      <c r="DB121" s="310"/>
      <c r="DC121" s="310"/>
    </row>
    <row r="122" spans="1:107" hidden="1" x14ac:dyDescent="0.25">
      <c r="A122" s="157"/>
      <c r="B122" s="157"/>
      <c r="C122" s="157"/>
      <c r="D122" s="226"/>
      <c r="E122" s="144"/>
      <c r="F122" s="144"/>
      <c r="G122" s="144"/>
      <c r="H122" s="144"/>
      <c r="I122" s="144"/>
      <c r="J122" s="144"/>
      <c r="K122" s="144"/>
      <c r="L122" s="144"/>
      <c r="M122" s="144"/>
      <c r="N122" s="144"/>
      <c r="O122" s="144"/>
      <c r="P122" s="144"/>
      <c r="Q122" s="144"/>
      <c r="R122" s="304"/>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4"/>
      <c r="AP122" s="304"/>
      <c r="AQ122" s="304"/>
      <c r="AR122" s="304"/>
      <c r="AS122" s="304"/>
      <c r="AT122" s="304"/>
      <c r="AU122" s="304"/>
      <c r="AV122" s="304"/>
      <c r="AW122" s="304"/>
      <c r="AX122" s="304"/>
      <c r="AY122" s="304"/>
      <c r="AZ122" s="304"/>
      <c r="BA122" s="304"/>
      <c r="BB122" s="304"/>
      <c r="BC122" s="304"/>
      <c r="BD122" s="304"/>
      <c r="BE122" s="304"/>
      <c r="BF122" s="304"/>
      <c r="BG122" s="304"/>
      <c r="BH122" s="304"/>
      <c r="BI122" s="304"/>
      <c r="BJ122" s="304"/>
      <c r="BK122" s="304"/>
      <c r="BL122" s="304"/>
      <c r="BM122" s="304"/>
      <c r="BN122" s="304"/>
      <c r="BO122" s="304"/>
      <c r="BP122" s="304"/>
      <c r="BQ122" s="304"/>
      <c r="BR122" s="304"/>
      <c r="BS122" s="304"/>
      <c r="BT122" s="304"/>
      <c r="BU122" s="304"/>
      <c r="BV122" s="304"/>
      <c r="BW122" s="304"/>
      <c r="BX122" s="304"/>
      <c r="BY122" s="304"/>
      <c r="BZ122" s="304"/>
      <c r="CA122" s="304"/>
      <c r="CB122" s="304"/>
      <c r="CC122" s="304"/>
      <c r="CD122" s="304"/>
      <c r="CE122" s="304"/>
      <c r="CF122" s="304"/>
      <c r="CG122" s="304"/>
      <c r="CH122" s="304"/>
      <c r="CI122" s="304"/>
      <c r="CJ122" s="304"/>
      <c r="CK122" s="304"/>
      <c r="CL122" s="304"/>
      <c r="CM122" s="304"/>
      <c r="CN122" s="304"/>
      <c r="CO122" s="304"/>
      <c r="CP122" s="304"/>
      <c r="CQ122" s="304"/>
      <c r="CR122" s="304"/>
      <c r="CS122" s="304"/>
      <c r="CT122" s="304"/>
      <c r="CU122" s="304"/>
      <c r="CV122" s="304"/>
      <c r="CW122" s="304"/>
      <c r="CX122" s="304"/>
      <c r="CY122" s="304"/>
      <c r="CZ122" s="304"/>
      <c r="DA122" s="310"/>
      <c r="DB122" s="310"/>
      <c r="DC122" s="310"/>
    </row>
    <row r="123" spans="1:107" hidden="1" x14ac:dyDescent="0.25">
      <c r="A123" s="157"/>
      <c r="B123" s="157"/>
      <c r="C123" s="157"/>
      <c r="D123" s="224" t="s">
        <v>144</v>
      </c>
      <c r="E123" s="147" t="e">
        <f t="shared" ref="E123:Q123" si="404">CHOOSE($AS$118,E33,E55,E78,E101)</f>
        <v>#VALUE!</v>
      </c>
      <c r="F123" s="147" t="e">
        <f t="shared" si="404"/>
        <v>#VALUE!</v>
      </c>
      <c r="G123" s="147" t="e">
        <f t="shared" si="404"/>
        <v>#VALUE!</v>
      </c>
      <c r="H123" s="147" t="e">
        <f t="shared" si="404"/>
        <v>#VALUE!</v>
      </c>
      <c r="I123" s="147" t="e">
        <f t="shared" si="404"/>
        <v>#VALUE!</v>
      </c>
      <c r="J123" s="147" t="e">
        <f t="shared" si="404"/>
        <v>#VALUE!</v>
      </c>
      <c r="K123" s="147" t="e">
        <f t="shared" si="404"/>
        <v>#VALUE!</v>
      </c>
      <c r="L123" s="147" t="e">
        <f t="shared" si="404"/>
        <v>#VALUE!</v>
      </c>
      <c r="M123" s="147" t="e">
        <f t="shared" si="404"/>
        <v>#VALUE!</v>
      </c>
      <c r="N123" s="147" t="e">
        <f t="shared" si="404"/>
        <v>#VALUE!</v>
      </c>
      <c r="O123" s="147" t="e">
        <f t="shared" si="404"/>
        <v>#VALUE!</v>
      </c>
      <c r="P123" s="147" t="e">
        <f t="shared" si="404"/>
        <v>#VALUE!</v>
      </c>
      <c r="Q123" s="147" t="e">
        <f t="shared" si="404"/>
        <v>#VALUE!</v>
      </c>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c r="AZ123" s="305"/>
      <c r="BA123" s="305"/>
      <c r="BB123" s="305"/>
      <c r="BC123" s="305"/>
      <c r="BD123" s="305"/>
      <c r="BE123" s="305"/>
      <c r="BF123" s="305"/>
      <c r="BG123" s="305"/>
      <c r="BH123" s="305"/>
      <c r="BI123" s="305"/>
      <c r="BJ123" s="305"/>
      <c r="BK123" s="305"/>
      <c r="BL123" s="305"/>
      <c r="BM123" s="305"/>
      <c r="BN123" s="305"/>
      <c r="BO123" s="305"/>
      <c r="BP123" s="305"/>
      <c r="BQ123" s="305"/>
      <c r="BR123" s="305"/>
      <c r="BS123" s="305"/>
      <c r="BT123" s="305"/>
      <c r="BU123" s="305"/>
      <c r="BV123" s="305"/>
      <c r="BW123" s="305"/>
      <c r="BX123" s="305"/>
      <c r="BY123" s="305"/>
      <c r="BZ123" s="305"/>
      <c r="CA123" s="305"/>
      <c r="CB123" s="305"/>
      <c r="CC123" s="305"/>
      <c r="CD123" s="305"/>
      <c r="CE123" s="305"/>
      <c r="CF123" s="305"/>
      <c r="CG123" s="305"/>
      <c r="CH123" s="305"/>
      <c r="CI123" s="305"/>
      <c r="CJ123" s="305"/>
      <c r="CK123" s="305"/>
      <c r="CL123" s="305"/>
      <c r="CM123" s="305"/>
      <c r="CN123" s="305"/>
      <c r="CO123" s="305"/>
      <c r="CP123" s="305"/>
      <c r="CQ123" s="305"/>
      <c r="CR123" s="305"/>
      <c r="CS123" s="305"/>
      <c r="CT123" s="305"/>
      <c r="CU123" s="305"/>
      <c r="CV123" s="305"/>
      <c r="CW123" s="305"/>
      <c r="CX123" s="305"/>
      <c r="CY123" s="305"/>
      <c r="CZ123" s="305"/>
      <c r="DA123" s="310"/>
      <c r="DB123" s="310"/>
      <c r="DC123" s="310"/>
    </row>
    <row r="124" spans="1:107" hidden="1" x14ac:dyDescent="0.25">
      <c r="A124" s="157"/>
      <c r="B124" s="157"/>
      <c r="C124" s="157"/>
      <c r="D124" s="224" t="s">
        <v>55</v>
      </c>
      <c r="E124" s="148" t="e">
        <f t="shared" ref="E124:Q124" si="405">CHOOSE($AS$118,E34,E56,E79,E102)</f>
        <v>#VALUE!</v>
      </c>
      <c r="F124" s="148" t="e">
        <f t="shared" si="405"/>
        <v>#VALUE!</v>
      </c>
      <c r="G124" s="148" t="e">
        <f t="shared" si="405"/>
        <v>#VALUE!</v>
      </c>
      <c r="H124" s="148" t="e">
        <f t="shared" si="405"/>
        <v>#VALUE!</v>
      </c>
      <c r="I124" s="148" t="e">
        <f t="shared" si="405"/>
        <v>#VALUE!</v>
      </c>
      <c r="J124" s="148" t="e">
        <f t="shared" si="405"/>
        <v>#VALUE!</v>
      </c>
      <c r="K124" s="148" t="e">
        <f t="shared" si="405"/>
        <v>#VALUE!</v>
      </c>
      <c r="L124" s="148" t="e">
        <f t="shared" si="405"/>
        <v>#VALUE!</v>
      </c>
      <c r="M124" s="148" t="e">
        <f t="shared" si="405"/>
        <v>#VALUE!</v>
      </c>
      <c r="N124" s="148" t="e">
        <f t="shared" si="405"/>
        <v>#VALUE!</v>
      </c>
      <c r="O124" s="148" t="e">
        <f t="shared" si="405"/>
        <v>#VALUE!</v>
      </c>
      <c r="P124" s="148" t="e">
        <f t="shared" si="405"/>
        <v>#VALUE!</v>
      </c>
      <c r="Q124" s="148" t="e">
        <f t="shared" si="405"/>
        <v>#VALUE!</v>
      </c>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2"/>
      <c r="BQ124" s="302"/>
      <c r="BR124" s="302"/>
      <c r="BS124" s="302"/>
      <c r="BT124" s="302"/>
      <c r="BU124" s="302"/>
      <c r="BV124" s="302"/>
      <c r="BW124" s="302"/>
      <c r="BX124" s="302"/>
      <c r="BY124" s="302"/>
      <c r="BZ124" s="302"/>
      <c r="CA124" s="302"/>
      <c r="CB124" s="302"/>
      <c r="CC124" s="302"/>
      <c r="CD124" s="302"/>
      <c r="CE124" s="302"/>
      <c r="CF124" s="302"/>
      <c r="CG124" s="302"/>
      <c r="CH124" s="302"/>
      <c r="CI124" s="302"/>
      <c r="CJ124" s="302"/>
      <c r="CK124" s="302"/>
      <c r="CL124" s="302"/>
      <c r="CM124" s="302"/>
      <c r="CN124" s="302"/>
      <c r="CO124" s="302"/>
      <c r="CP124" s="302"/>
      <c r="CQ124" s="302"/>
      <c r="CR124" s="302"/>
      <c r="CS124" s="302"/>
      <c r="CT124" s="302"/>
      <c r="CU124" s="302"/>
      <c r="CV124" s="302"/>
      <c r="CW124" s="302"/>
      <c r="CX124" s="302"/>
      <c r="CY124" s="302"/>
      <c r="CZ124" s="302"/>
      <c r="DA124" s="310"/>
      <c r="DB124" s="310"/>
      <c r="DC124" s="310"/>
    </row>
    <row r="125" spans="1:107" hidden="1" x14ac:dyDescent="0.25">
      <c r="A125" s="157"/>
      <c r="B125" s="157"/>
      <c r="C125" s="157"/>
      <c r="D125" s="227" t="s">
        <v>102</v>
      </c>
      <c r="E125" s="146" t="e">
        <f t="shared" ref="E125:Q125" si="406">CHOOSE($AS$118,E35,E57,E80,E103)</f>
        <v>#VALUE!</v>
      </c>
      <c r="F125" s="146" t="e">
        <f t="shared" si="406"/>
        <v>#VALUE!</v>
      </c>
      <c r="G125" s="146" t="e">
        <f t="shared" si="406"/>
        <v>#VALUE!</v>
      </c>
      <c r="H125" s="146" t="e">
        <f t="shared" si="406"/>
        <v>#VALUE!</v>
      </c>
      <c r="I125" s="146" t="e">
        <f t="shared" si="406"/>
        <v>#VALUE!</v>
      </c>
      <c r="J125" s="146" t="e">
        <f t="shared" si="406"/>
        <v>#VALUE!</v>
      </c>
      <c r="K125" s="146" t="e">
        <f t="shared" si="406"/>
        <v>#VALUE!</v>
      </c>
      <c r="L125" s="146" t="e">
        <f t="shared" si="406"/>
        <v>#VALUE!</v>
      </c>
      <c r="M125" s="146" t="e">
        <f t="shared" si="406"/>
        <v>#VALUE!</v>
      </c>
      <c r="N125" s="146" t="e">
        <f t="shared" si="406"/>
        <v>#VALUE!</v>
      </c>
      <c r="O125" s="146" t="e">
        <f t="shared" si="406"/>
        <v>#VALUE!</v>
      </c>
      <c r="P125" s="146" t="e">
        <f t="shared" si="406"/>
        <v>#VALUE!</v>
      </c>
      <c r="Q125" s="146" t="e">
        <f t="shared" si="406"/>
        <v>#VALUE!</v>
      </c>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c r="BN125" s="304"/>
      <c r="BO125" s="304"/>
      <c r="BP125" s="304"/>
      <c r="BQ125" s="304"/>
      <c r="BR125" s="304"/>
      <c r="BS125" s="304"/>
      <c r="BT125" s="304"/>
      <c r="BU125" s="304"/>
      <c r="BV125" s="304"/>
      <c r="BW125" s="304"/>
      <c r="BX125" s="304"/>
      <c r="BY125" s="304"/>
      <c r="BZ125" s="304"/>
      <c r="CA125" s="304"/>
      <c r="CB125" s="304"/>
      <c r="CC125" s="304"/>
      <c r="CD125" s="304"/>
      <c r="CE125" s="304"/>
      <c r="CF125" s="304"/>
      <c r="CG125" s="304"/>
      <c r="CH125" s="304"/>
      <c r="CI125" s="304"/>
      <c r="CJ125" s="304"/>
      <c r="CK125" s="304"/>
      <c r="CL125" s="304"/>
      <c r="CM125" s="304"/>
      <c r="CN125" s="304"/>
      <c r="CO125" s="304"/>
      <c r="CP125" s="304"/>
      <c r="CQ125" s="304"/>
      <c r="CR125" s="304"/>
      <c r="CS125" s="304"/>
      <c r="CT125" s="304"/>
      <c r="CU125" s="304"/>
      <c r="CV125" s="304"/>
      <c r="CW125" s="304"/>
      <c r="CX125" s="304"/>
      <c r="CY125" s="304"/>
      <c r="CZ125" s="304"/>
      <c r="DA125" s="310"/>
      <c r="DB125" s="310"/>
      <c r="DC125" s="310"/>
    </row>
    <row r="126" spans="1:107" hidden="1" x14ac:dyDescent="0.25">
      <c r="A126" s="157"/>
      <c r="B126" s="157"/>
      <c r="C126" s="157"/>
      <c r="D126" s="224"/>
      <c r="E126" s="144"/>
      <c r="F126" s="144"/>
      <c r="G126" s="144"/>
      <c r="H126" s="144"/>
      <c r="I126" s="144"/>
      <c r="J126" s="144"/>
      <c r="K126" s="144"/>
      <c r="L126" s="144"/>
      <c r="M126" s="144"/>
      <c r="N126" s="144"/>
      <c r="O126" s="144"/>
      <c r="P126" s="144"/>
      <c r="Q126" s="14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4"/>
      <c r="BJ126" s="304"/>
      <c r="BK126" s="304"/>
      <c r="BL126" s="304"/>
      <c r="BM126" s="304"/>
      <c r="BN126" s="304"/>
      <c r="BO126" s="304"/>
      <c r="BP126" s="304"/>
      <c r="BQ126" s="304"/>
      <c r="BR126" s="304"/>
      <c r="BS126" s="304"/>
      <c r="BT126" s="304"/>
      <c r="BU126" s="304"/>
      <c r="BV126" s="304"/>
      <c r="BW126" s="304"/>
      <c r="BX126" s="304"/>
      <c r="BY126" s="304"/>
      <c r="BZ126" s="304"/>
      <c r="CA126" s="304"/>
      <c r="CB126" s="304"/>
      <c r="CC126" s="304"/>
      <c r="CD126" s="304"/>
      <c r="CE126" s="304"/>
      <c r="CF126" s="304"/>
      <c r="CG126" s="304"/>
      <c r="CH126" s="304"/>
      <c r="CI126" s="304"/>
      <c r="CJ126" s="304"/>
      <c r="CK126" s="304"/>
      <c r="CL126" s="304"/>
      <c r="CM126" s="304"/>
      <c r="CN126" s="304"/>
      <c r="CO126" s="304"/>
      <c r="CP126" s="304"/>
      <c r="CQ126" s="304"/>
      <c r="CR126" s="304"/>
      <c r="CS126" s="304"/>
      <c r="CT126" s="304"/>
      <c r="CU126" s="304"/>
      <c r="CV126" s="304"/>
      <c r="CW126" s="304"/>
      <c r="CX126" s="304"/>
      <c r="CY126" s="304"/>
      <c r="CZ126" s="304"/>
      <c r="DA126" s="310"/>
      <c r="DB126" s="310"/>
      <c r="DC126" s="310"/>
    </row>
    <row r="127" spans="1:107" hidden="1" x14ac:dyDescent="0.25">
      <c r="A127" s="157"/>
      <c r="B127" s="157"/>
      <c r="C127" s="157"/>
      <c r="D127" s="224" t="s">
        <v>143</v>
      </c>
      <c r="E127" s="149" t="e">
        <f t="shared" ref="E127:Q127" si="407">CHOOSE($AS$118,E37,E59,E82,E105)</f>
        <v>#VALUE!</v>
      </c>
      <c r="F127" s="149" t="e">
        <f t="shared" si="407"/>
        <v>#VALUE!</v>
      </c>
      <c r="G127" s="149" t="e">
        <f t="shared" si="407"/>
        <v>#VALUE!</v>
      </c>
      <c r="H127" s="149" t="e">
        <f t="shared" si="407"/>
        <v>#VALUE!</v>
      </c>
      <c r="I127" s="149" t="e">
        <f t="shared" si="407"/>
        <v>#VALUE!</v>
      </c>
      <c r="J127" s="149" t="e">
        <f t="shared" si="407"/>
        <v>#VALUE!</v>
      </c>
      <c r="K127" s="149" t="e">
        <f t="shared" si="407"/>
        <v>#VALUE!</v>
      </c>
      <c r="L127" s="149" t="e">
        <f t="shared" si="407"/>
        <v>#VALUE!</v>
      </c>
      <c r="M127" s="149" t="e">
        <f t="shared" si="407"/>
        <v>#VALUE!</v>
      </c>
      <c r="N127" s="149" t="e">
        <f t="shared" si="407"/>
        <v>#VALUE!</v>
      </c>
      <c r="O127" s="149" t="e">
        <f t="shared" si="407"/>
        <v>#VALUE!</v>
      </c>
      <c r="P127" s="149" t="e">
        <f t="shared" si="407"/>
        <v>#VALUE!</v>
      </c>
      <c r="Q127" s="149" t="e">
        <f t="shared" si="407"/>
        <v>#VALUE!</v>
      </c>
      <c r="R127" s="306"/>
      <c r="S127" s="306"/>
      <c r="T127" s="306"/>
      <c r="U127" s="306"/>
      <c r="V127" s="306"/>
      <c r="W127" s="306"/>
      <c r="X127" s="306"/>
      <c r="Y127" s="306"/>
      <c r="Z127" s="306"/>
      <c r="AA127" s="306"/>
      <c r="AB127" s="306"/>
      <c r="AC127" s="306"/>
      <c r="AD127" s="306"/>
      <c r="AE127" s="306"/>
      <c r="AF127" s="306"/>
      <c r="AG127" s="306"/>
      <c r="AH127" s="306"/>
      <c r="AI127" s="306"/>
      <c r="AJ127" s="306"/>
      <c r="AK127" s="306"/>
      <c r="AL127" s="306"/>
      <c r="AM127" s="306"/>
      <c r="AN127" s="306"/>
      <c r="AO127" s="306"/>
      <c r="AP127" s="306"/>
      <c r="AQ127" s="306"/>
      <c r="AR127" s="306"/>
      <c r="AS127" s="306"/>
      <c r="AT127" s="306"/>
      <c r="AU127" s="306"/>
      <c r="AV127" s="306"/>
      <c r="AW127" s="306"/>
      <c r="AX127" s="306"/>
      <c r="AY127" s="306"/>
      <c r="AZ127" s="306"/>
      <c r="BA127" s="306"/>
      <c r="BB127" s="306"/>
      <c r="BC127" s="306"/>
      <c r="BD127" s="306"/>
      <c r="BE127" s="306"/>
      <c r="BF127" s="306"/>
      <c r="BG127" s="306"/>
      <c r="BH127" s="306"/>
      <c r="BI127" s="306"/>
      <c r="BJ127" s="306"/>
      <c r="BK127" s="306"/>
      <c r="BL127" s="306"/>
      <c r="BM127" s="306"/>
      <c r="BN127" s="306"/>
      <c r="BO127" s="306"/>
      <c r="BP127" s="306"/>
      <c r="BQ127" s="306"/>
      <c r="BR127" s="306"/>
      <c r="BS127" s="306"/>
      <c r="BT127" s="306"/>
      <c r="BU127" s="306"/>
      <c r="BV127" s="306"/>
      <c r="BW127" s="306"/>
      <c r="BX127" s="306"/>
      <c r="BY127" s="306"/>
      <c r="BZ127" s="306"/>
      <c r="CA127" s="306"/>
      <c r="CB127" s="306"/>
      <c r="CC127" s="306"/>
      <c r="CD127" s="306"/>
      <c r="CE127" s="306"/>
      <c r="CF127" s="306"/>
      <c r="CG127" s="306"/>
      <c r="CH127" s="306"/>
      <c r="CI127" s="306"/>
      <c r="CJ127" s="306"/>
      <c r="CK127" s="306"/>
      <c r="CL127" s="306"/>
      <c r="CM127" s="306"/>
      <c r="CN127" s="306"/>
      <c r="CO127" s="306"/>
      <c r="CP127" s="306"/>
      <c r="CQ127" s="306"/>
      <c r="CR127" s="306"/>
      <c r="CS127" s="306"/>
      <c r="CT127" s="306"/>
      <c r="CU127" s="306"/>
      <c r="CV127" s="306"/>
      <c r="CW127" s="306"/>
      <c r="CX127" s="306"/>
      <c r="CY127" s="306"/>
      <c r="CZ127" s="306"/>
      <c r="DA127" s="310"/>
      <c r="DB127" s="310"/>
      <c r="DC127" s="310"/>
    </row>
    <row r="128" spans="1:107" hidden="1" x14ac:dyDescent="0.25">
      <c r="A128" s="157"/>
      <c r="B128" s="157"/>
      <c r="C128" s="157"/>
      <c r="D128" s="224" t="s">
        <v>138</v>
      </c>
      <c r="E128" s="150" t="e">
        <f t="shared" ref="E128:Q128" si="408">CHOOSE($AS$118,E38,E60,E83,E106)</f>
        <v>#VALUE!</v>
      </c>
      <c r="F128" s="150" t="e">
        <f t="shared" si="408"/>
        <v>#VALUE!</v>
      </c>
      <c r="G128" s="150" t="e">
        <f t="shared" si="408"/>
        <v>#VALUE!</v>
      </c>
      <c r="H128" s="150" t="e">
        <f t="shared" si="408"/>
        <v>#VALUE!</v>
      </c>
      <c r="I128" s="150" t="e">
        <f t="shared" si="408"/>
        <v>#VALUE!</v>
      </c>
      <c r="J128" s="150" t="e">
        <f t="shared" si="408"/>
        <v>#VALUE!</v>
      </c>
      <c r="K128" s="150" t="e">
        <f t="shared" si="408"/>
        <v>#VALUE!</v>
      </c>
      <c r="L128" s="150" t="e">
        <f t="shared" si="408"/>
        <v>#VALUE!</v>
      </c>
      <c r="M128" s="150" t="e">
        <f t="shared" si="408"/>
        <v>#VALUE!</v>
      </c>
      <c r="N128" s="150" t="e">
        <f t="shared" si="408"/>
        <v>#VALUE!</v>
      </c>
      <c r="O128" s="150" t="e">
        <f t="shared" si="408"/>
        <v>#VALUE!</v>
      </c>
      <c r="P128" s="150" t="e">
        <f t="shared" si="408"/>
        <v>#VALUE!</v>
      </c>
      <c r="Q128" s="150" t="e">
        <f t="shared" si="408"/>
        <v>#VALUE!</v>
      </c>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c r="AP128" s="307"/>
      <c r="AQ128" s="307"/>
      <c r="AR128" s="307"/>
      <c r="AS128" s="307"/>
      <c r="AT128" s="307"/>
      <c r="AU128" s="307"/>
      <c r="AV128" s="307"/>
      <c r="AW128" s="307"/>
      <c r="AX128" s="307"/>
      <c r="AY128" s="307"/>
      <c r="AZ128" s="307"/>
      <c r="BA128" s="307"/>
      <c r="BB128" s="307"/>
      <c r="BC128" s="307"/>
      <c r="BD128" s="307"/>
      <c r="BE128" s="307"/>
      <c r="BF128" s="307"/>
      <c r="BG128" s="307"/>
      <c r="BH128" s="307"/>
      <c r="BI128" s="307"/>
      <c r="BJ128" s="307"/>
      <c r="BK128" s="307"/>
      <c r="BL128" s="307"/>
      <c r="BM128" s="307"/>
      <c r="BN128" s="307"/>
      <c r="BO128" s="307"/>
      <c r="BP128" s="307"/>
      <c r="BQ128" s="307"/>
      <c r="BR128" s="307"/>
      <c r="BS128" s="307"/>
      <c r="BT128" s="307"/>
      <c r="BU128" s="307"/>
      <c r="BV128" s="307"/>
      <c r="BW128" s="307"/>
      <c r="BX128" s="307"/>
      <c r="BY128" s="307"/>
      <c r="BZ128" s="307"/>
      <c r="CA128" s="307"/>
      <c r="CB128" s="307"/>
      <c r="CC128" s="307"/>
      <c r="CD128" s="307"/>
      <c r="CE128" s="307"/>
      <c r="CF128" s="307"/>
      <c r="CG128" s="307"/>
      <c r="CH128" s="307"/>
      <c r="CI128" s="307"/>
      <c r="CJ128" s="307"/>
      <c r="CK128" s="307"/>
      <c r="CL128" s="307"/>
      <c r="CM128" s="307"/>
      <c r="CN128" s="307"/>
      <c r="CO128" s="307"/>
      <c r="CP128" s="307"/>
      <c r="CQ128" s="307"/>
      <c r="CR128" s="307"/>
      <c r="CS128" s="307"/>
      <c r="CT128" s="307"/>
      <c r="CU128" s="307"/>
      <c r="CV128" s="307"/>
      <c r="CW128" s="307"/>
      <c r="CX128" s="307"/>
      <c r="CY128" s="307"/>
      <c r="CZ128" s="307"/>
      <c r="DA128" s="310"/>
      <c r="DB128" s="310"/>
      <c r="DC128" s="310"/>
    </row>
    <row r="129" spans="1:107" hidden="1" x14ac:dyDescent="0.25">
      <c r="A129" s="157"/>
      <c r="B129" s="157"/>
      <c r="C129" s="157"/>
      <c r="D129" s="228" t="s">
        <v>98</v>
      </c>
      <c r="E129" s="148" t="e">
        <f t="shared" ref="E129:Q129" si="409">CHOOSE($AS$118,E39,E61,E84,E107)</f>
        <v>#VALUE!</v>
      </c>
      <c r="F129" s="148" t="e">
        <f t="shared" si="409"/>
        <v>#VALUE!</v>
      </c>
      <c r="G129" s="148" t="e">
        <f t="shared" si="409"/>
        <v>#VALUE!</v>
      </c>
      <c r="H129" s="148" t="e">
        <f t="shared" si="409"/>
        <v>#VALUE!</v>
      </c>
      <c r="I129" s="148" t="e">
        <f t="shared" si="409"/>
        <v>#VALUE!</v>
      </c>
      <c r="J129" s="148" t="e">
        <f t="shared" si="409"/>
        <v>#VALUE!</v>
      </c>
      <c r="K129" s="148" t="e">
        <f t="shared" si="409"/>
        <v>#VALUE!</v>
      </c>
      <c r="L129" s="148" t="e">
        <f t="shared" si="409"/>
        <v>#VALUE!</v>
      </c>
      <c r="M129" s="148" t="e">
        <f t="shared" si="409"/>
        <v>#VALUE!</v>
      </c>
      <c r="N129" s="148" t="e">
        <f t="shared" si="409"/>
        <v>#VALUE!</v>
      </c>
      <c r="O129" s="148" t="e">
        <f t="shared" si="409"/>
        <v>#VALUE!</v>
      </c>
      <c r="P129" s="148" t="e">
        <f t="shared" si="409"/>
        <v>#VALUE!</v>
      </c>
      <c r="Q129" s="148" t="e">
        <f t="shared" si="409"/>
        <v>#VALUE!</v>
      </c>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c r="AS129" s="302"/>
      <c r="AT129" s="302"/>
      <c r="AU129" s="302"/>
      <c r="AV129" s="302"/>
      <c r="AW129" s="302"/>
      <c r="AX129" s="302"/>
      <c r="AY129" s="302"/>
      <c r="AZ129" s="302"/>
      <c r="BA129" s="302"/>
      <c r="BB129" s="302"/>
      <c r="BC129" s="302"/>
      <c r="BD129" s="302"/>
      <c r="BE129" s="302"/>
      <c r="BF129" s="302"/>
      <c r="BG129" s="302"/>
      <c r="BH129" s="302"/>
      <c r="BI129" s="302"/>
      <c r="BJ129" s="302"/>
      <c r="BK129" s="302"/>
      <c r="BL129" s="302"/>
      <c r="BM129" s="302"/>
      <c r="BN129" s="302"/>
      <c r="BO129" s="302"/>
      <c r="BP129" s="302"/>
      <c r="BQ129" s="302"/>
      <c r="BR129" s="302"/>
      <c r="BS129" s="302"/>
      <c r="BT129" s="302"/>
      <c r="BU129" s="302"/>
      <c r="BV129" s="302"/>
      <c r="BW129" s="302"/>
      <c r="BX129" s="302"/>
      <c r="BY129" s="302"/>
      <c r="BZ129" s="302"/>
      <c r="CA129" s="302"/>
      <c r="CB129" s="302"/>
      <c r="CC129" s="302"/>
      <c r="CD129" s="302"/>
      <c r="CE129" s="302"/>
      <c r="CF129" s="302"/>
      <c r="CG129" s="302"/>
      <c r="CH129" s="302"/>
      <c r="CI129" s="302"/>
      <c r="CJ129" s="302"/>
      <c r="CK129" s="302"/>
      <c r="CL129" s="302"/>
      <c r="CM129" s="302"/>
      <c r="CN129" s="302"/>
      <c r="CO129" s="302"/>
      <c r="CP129" s="302"/>
      <c r="CQ129" s="302"/>
      <c r="CR129" s="302"/>
      <c r="CS129" s="302"/>
      <c r="CT129" s="302"/>
      <c r="CU129" s="302"/>
      <c r="CV129" s="302"/>
      <c r="CW129" s="302"/>
      <c r="CX129" s="302"/>
      <c r="CY129" s="302"/>
      <c r="CZ129" s="302"/>
      <c r="DA129" s="310"/>
      <c r="DB129" s="310"/>
      <c r="DC129" s="310"/>
    </row>
    <row r="130" spans="1:107" hidden="1" x14ac:dyDescent="0.25">
      <c r="A130" s="157"/>
      <c r="B130" s="157"/>
      <c r="C130" s="157"/>
      <c r="D130" s="224" t="s">
        <v>101</v>
      </c>
      <c r="E130" s="144" t="e">
        <f t="shared" ref="E130:Q130" si="410">CHOOSE($AS$118,E40,E62,E85,E108)</f>
        <v>#VALUE!</v>
      </c>
      <c r="F130" s="144" t="e">
        <f t="shared" si="410"/>
        <v>#VALUE!</v>
      </c>
      <c r="G130" s="144" t="e">
        <f t="shared" si="410"/>
        <v>#VALUE!</v>
      </c>
      <c r="H130" s="144" t="e">
        <f t="shared" si="410"/>
        <v>#VALUE!</v>
      </c>
      <c r="I130" s="144" t="e">
        <f t="shared" si="410"/>
        <v>#VALUE!</v>
      </c>
      <c r="J130" s="144" t="e">
        <f t="shared" si="410"/>
        <v>#VALUE!</v>
      </c>
      <c r="K130" s="144" t="e">
        <f t="shared" si="410"/>
        <v>#VALUE!</v>
      </c>
      <c r="L130" s="144" t="e">
        <f t="shared" si="410"/>
        <v>#VALUE!</v>
      </c>
      <c r="M130" s="144" t="e">
        <f t="shared" si="410"/>
        <v>#VALUE!</v>
      </c>
      <c r="N130" s="144" t="e">
        <f t="shared" si="410"/>
        <v>#VALUE!</v>
      </c>
      <c r="O130" s="144" t="e">
        <f t="shared" si="410"/>
        <v>#VALUE!</v>
      </c>
      <c r="P130" s="144" t="e">
        <f t="shared" si="410"/>
        <v>#VALUE!</v>
      </c>
      <c r="Q130" s="144" t="e">
        <f t="shared" si="410"/>
        <v>#VALUE!</v>
      </c>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4"/>
      <c r="BJ130" s="304"/>
      <c r="BK130" s="304"/>
      <c r="BL130" s="304"/>
      <c r="BM130" s="304"/>
      <c r="BN130" s="304"/>
      <c r="BO130" s="304"/>
      <c r="BP130" s="304"/>
      <c r="BQ130" s="304"/>
      <c r="BR130" s="304"/>
      <c r="BS130" s="304"/>
      <c r="BT130" s="304"/>
      <c r="BU130" s="304"/>
      <c r="BV130" s="304"/>
      <c r="BW130" s="304"/>
      <c r="BX130" s="304"/>
      <c r="BY130" s="304"/>
      <c r="BZ130" s="304"/>
      <c r="CA130" s="304"/>
      <c r="CB130" s="304"/>
      <c r="CC130" s="304"/>
      <c r="CD130" s="304"/>
      <c r="CE130" s="304"/>
      <c r="CF130" s="304"/>
      <c r="CG130" s="304"/>
      <c r="CH130" s="304"/>
      <c r="CI130" s="304"/>
      <c r="CJ130" s="304"/>
      <c r="CK130" s="304"/>
      <c r="CL130" s="304"/>
      <c r="CM130" s="304"/>
      <c r="CN130" s="304"/>
      <c r="CO130" s="304"/>
      <c r="CP130" s="304"/>
      <c r="CQ130" s="304"/>
      <c r="CR130" s="304"/>
      <c r="CS130" s="304"/>
      <c r="CT130" s="304"/>
      <c r="CU130" s="304"/>
      <c r="CV130" s="304"/>
      <c r="CW130" s="304"/>
      <c r="CX130" s="304"/>
      <c r="CY130" s="304"/>
      <c r="CZ130" s="304"/>
      <c r="DA130" s="310"/>
      <c r="DB130" s="310"/>
      <c r="DC130" s="310"/>
    </row>
    <row r="131" spans="1:107" hidden="1" x14ac:dyDescent="0.25">
      <c r="A131" s="157"/>
      <c r="B131" s="157"/>
      <c r="C131" s="157"/>
      <c r="D131" s="224"/>
      <c r="E131" s="144"/>
      <c r="F131" s="144"/>
      <c r="G131" s="144"/>
      <c r="H131" s="144"/>
      <c r="I131" s="144"/>
      <c r="J131" s="144"/>
      <c r="K131" s="144"/>
      <c r="L131" s="144"/>
      <c r="M131" s="144"/>
      <c r="N131" s="144"/>
      <c r="O131" s="144"/>
      <c r="P131" s="144"/>
      <c r="Q131" s="14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4"/>
      <c r="AY131" s="304"/>
      <c r="AZ131" s="304"/>
      <c r="BA131" s="304"/>
      <c r="BB131" s="304"/>
      <c r="BC131" s="304"/>
      <c r="BD131" s="304"/>
      <c r="BE131" s="304"/>
      <c r="BF131" s="304"/>
      <c r="BG131" s="304"/>
      <c r="BH131" s="304"/>
      <c r="BI131" s="304"/>
      <c r="BJ131" s="304"/>
      <c r="BK131" s="304"/>
      <c r="BL131" s="304"/>
      <c r="BM131" s="304"/>
      <c r="BN131" s="304"/>
      <c r="BO131" s="304"/>
      <c r="BP131" s="304"/>
      <c r="BQ131" s="304"/>
      <c r="BR131" s="304"/>
      <c r="BS131" s="304"/>
      <c r="BT131" s="304"/>
      <c r="BU131" s="304"/>
      <c r="BV131" s="304"/>
      <c r="BW131" s="304"/>
      <c r="BX131" s="304"/>
      <c r="BY131" s="304"/>
      <c r="BZ131" s="304"/>
      <c r="CA131" s="304"/>
      <c r="CB131" s="304"/>
      <c r="CC131" s="304"/>
      <c r="CD131" s="304"/>
      <c r="CE131" s="304"/>
      <c r="CF131" s="304"/>
      <c r="CG131" s="304"/>
      <c r="CH131" s="304"/>
      <c r="CI131" s="304"/>
      <c r="CJ131" s="304"/>
      <c r="CK131" s="304"/>
      <c r="CL131" s="304"/>
      <c r="CM131" s="304"/>
      <c r="CN131" s="304"/>
      <c r="CO131" s="304"/>
      <c r="CP131" s="304"/>
      <c r="CQ131" s="304"/>
      <c r="CR131" s="304"/>
      <c r="CS131" s="304"/>
      <c r="CT131" s="304"/>
      <c r="CU131" s="304"/>
      <c r="CV131" s="304"/>
      <c r="CW131" s="304"/>
      <c r="CX131" s="304"/>
      <c r="CY131" s="304"/>
      <c r="CZ131" s="304"/>
      <c r="DA131" s="310"/>
      <c r="DB131" s="310"/>
      <c r="DC131" s="310"/>
    </row>
    <row r="132" spans="1:107" hidden="1" x14ac:dyDescent="0.25">
      <c r="A132" s="157"/>
      <c r="B132" s="157"/>
      <c r="C132" s="157"/>
      <c r="D132" s="224" t="s">
        <v>103</v>
      </c>
      <c r="E132" s="144"/>
      <c r="F132" s="144"/>
      <c r="G132" s="144"/>
      <c r="H132" s="144"/>
      <c r="I132" s="144"/>
      <c r="J132" s="144"/>
      <c r="K132" s="144"/>
      <c r="L132" s="144"/>
      <c r="M132" s="144"/>
      <c r="N132" s="144"/>
      <c r="O132" s="144"/>
      <c r="P132" s="144"/>
      <c r="Q132" s="144"/>
      <c r="R132" s="304"/>
      <c r="S132" s="304"/>
      <c r="T132" s="304"/>
      <c r="U132" s="304"/>
      <c r="V132" s="304"/>
      <c r="W132" s="304"/>
      <c r="X132" s="304"/>
      <c r="Y132" s="304"/>
      <c r="Z132" s="304"/>
      <c r="AA132" s="304"/>
      <c r="AB132" s="304"/>
      <c r="AC132" s="304"/>
      <c r="AD132" s="304"/>
      <c r="AE132" s="304"/>
      <c r="AF132" s="304"/>
      <c r="AG132" s="304"/>
      <c r="AH132" s="304"/>
      <c r="AI132" s="304"/>
      <c r="AJ132" s="304"/>
      <c r="AK132" s="304"/>
      <c r="AL132" s="304"/>
      <c r="AM132" s="304"/>
      <c r="AN132" s="304"/>
      <c r="AO132" s="304"/>
      <c r="AP132" s="304"/>
      <c r="AQ132" s="304"/>
      <c r="AR132" s="304"/>
      <c r="AS132" s="304"/>
      <c r="AT132" s="304"/>
      <c r="AU132" s="304"/>
      <c r="AV132" s="304"/>
      <c r="AW132" s="304"/>
      <c r="AX132" s="304"/>
      <c r="AY132" s="304"/>
      <c r="AZ132" s="304"/>
      <c r="BA132" s="304"/>
      <c r="BB132" s="304"/>
      <c r="BC132" s="304"/>
      <c r="BD132" s="304"/>
      <c r="BE132" s="304"/>
      <c r="BF132" s="304"/>
      <c r="BG132" s="304"/>
      <c r="BH132" s="304"/>
      <c r="BI132" s="304"/>
      <c r="BJ132" s="304"/>
      <c r="BK132" s="304"/>
      <c r="BL132" s="304"/>
      <c r="BM132" s="304"/>
      <c r="BN132" s="304"/>
      <c r="BO132" s="304"/>
      <c r="BP132" s="304"/>
      <c r="BQ132" s="304"/>
      <c r="BR132" s="304"/>
      <c r="BS132" s="304"/>
      <c r="BT132" s="304"/>
      <c r="BU132" s="304"/>
      <c r="BV132" s="304"/>
      <c r="BW132" s="304"/>
      <c r="BX132" s="304"/>
      <c r="BY132" s="304"/>
      <c r="BZ132" s="304"/>
      <c r="CA132" s="304"/>
      <c r="CB132" s="304"/>
      <c r="CC132" s="304"/>
      <c r="CD132" s="304"/>
      <c r="CE132" s="304"/>
      <c r="CF132" s="304"/>
      <c r="CG132" s="304"/>
      <c r="CH132" s="304"/>
      <c r="CI132" s="304"/>
      <c r="CJ132" s="304"/>
      <c r="CK132" s="304"/>
      <c r="CL132" s="304"/>
      <c r="CM132" s="304"/>
      <c r="CN132" s="304"/>
      <c r="CO132" s="304"/>
      <c r="CP132" s="304"/>
      <c r="CQ132" s="304"/>
      <c r="CR132" s="304"/>
      <c r="CS132" s="304"/>
      <c r="CT132" s="304"/>
      <c r="CU132" s="304"/>
      <c r="CV132" s="304"/>
      <c r="CW132" s="304"/>
      <c r="CX132" s="304"/>
      <c r="CY132" s="304"/>
      <c r="CZ132" s="304"/>
      <c r="DA132" s="310"/>
      <c r="DB132" s="310"/>
      <c r="DC132" s="310"/>
    </row>
    <row r="133" spans="1:107" s="221" customFormat="1" hidden="1" x14ac:dyDescent="0.25">
      <c r="A133" s="158"/>
      <c r="B133" s="158"/>
      <c r="C133" s="158"/>
      <c r="D133" s="224" t="s">
        <v>142</v>
      </c>
      <c r="E133" s="144" t="e">
        <f t="shared" ref="E133:Q133" si="411">CHOOSE($AS$118,E43,E65,E88,E111)</f>
        <v>#VALUE!</v>
      </c>
      <c r="F133" s="144" t="e">
        <f t="shared" si="411"/>
        <v>#VALUE!</v>
      </c>
      <c r="G133" s="144" t="e">
        <f t="shared" si="411"/>
        <v>#VALUE!</v>
      </c>
      <c r="H133" s="144" t="e">
        <f t="shared" si="411"/>
        <v>#VALUE!</v>
      </c>
      <c r="I133" s="144" t="e">
        <f t="shared" si="411"/>
        <v>#VALUE!</v>
      </c>
      <c r="J133" s="144" t="e">
        <f t="shared" si="411"/>
        <v>#VALUE!</v>
      </c>
      <c r="K133" s="144" t="e">
        <f t="shared" si="411"/>
        <v>#VALUE!</v>
      </c>
      <c r="L133" s="144" t="e">
        <f t="shared" si="411"/>
        <v>#VALUE!</v>
      </c>
      <c r="M133" s="144" t="e">
        <f t="shared" si="411"/>
        <v>#VALUE!</v>
      </c>
      <c r="N133" s="144" t="e">
        <f t="shared" si="411"/>
        <v>#VALUE!</v>
      </c>
      <c r="O133" s="144" t="e">
        <f t="shared" si="411"/>
        <v>#VALUE!</v>
      </c>
      <c r="P133" s="144" t="e">
        <f t="shared" si="411"/>
        <v>#VALUE!</v>
      </c>
      <c r="Q133" s="144" t="e">
        <f t="shared" si="411"/>
        <v>#VALUE!</v>
      </c>
      <c r="R133" s="304"/>
      <c r="S133" s="304"/>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4"/>
      <c r="AP133" s="304"/>
      <c r="AQ133" s="304"/>
      <c r="AR133" s="304"/>
      <c r="AS133" s="304"/>
      <c r="AT133" s="304"/>
      <c r="AU133" s="304"/>
      <c r="AV133" s="304"/>
      <c r="AW133" s="304"/>
      <c r="AX133" s="304"/>
      <c r="AY133" s="304"/>
      <c r="AZ133" s="304"/>
      <c r="BA133" s="304"/>
      <c r="BB133" s="304"/>
      <c r="BC133" s="304"/>
      <c r="BD133" s="304"/>
      <c r="BE133" s="304"/>
      <c r="BF133" s="304"/>
      <c r="BG133" s="304"/>
      <c r="BH133" s="304"/>
      <c r="BI133" s="304"/>
      <c r="BJ133" s="304"/>
      <c r="BK133" s="304"/>
      <c r="BL133" s="304"/>
      <c r="BM133" s="304"/>
      <c r="BN133" s="304"/>
      <c r="BO133" s="304"/>
      <c r="BP133" s="304"/>
      <c r="BQ133" s="304"/>
      <c r="BR133" s="304"/>
      <c r="BS133" s="304"/>
      <c r="BT133" s="304"/>
      <c r="BU133" s="304"/>
      <c r="BV133" s="304"/>
      <c r="BW133" s="304"/>
      <c r="BX133" s="304"/>
      <c r="BY133" s="304"/>
      <c r="BZ133" s="304"/>
      <c r="CA133" s="304"/>
      <c r="CB133" s="304"/>
      <c r="CC133" s="304"/>
      <c r="CD133" s="304"/>
      <c r="CE133" s="304"/>
      <c r="CF133" s="304"/>
      <c r="CG133" s="304"/>
      <c r="CH133" s="304"/>
      <c r="CI133" s="304"/>
      <c r="CJ133" s="304"/>
      <c r="CK133" s="304"/>
      <c r="CL133" s="304"/>
      <c r="CM133" s="304"/>
      <c r="CN133" s="304"/>
      <c r="CO133" s="304"/>
      <c r="CP133" s="304"/>
      <c r="CQ133" s="304"/>
      <c r="CR133" s="304"/>
      <c r="CS133" s="304"/>
      <c r="CT133" s="304"/>
      <c r="CU133" s="304"/>
      <c r="CV133" s="304"/>
      <c r="CW133" s="304"/>
      <c r="CX133" s="304"/>
      <c r="CY133" s="304"/>
      <c r="CZ133" s="304"/>
      <c r="DA133" s="158"/>
      <c r="DB133" s="158"/>
      <c r="DC133" s="158"/>
    </row>
    <row r="134" spans="1:107" s="221" customFormat="1" hidden="1" x14ac:dyDescent="0.25">
      <c r="A134" s="158"/>
      <c r="B134" s="158"/>
      <c r="C134" s="158"/>
      <c r="D134" s="224"/>
      <c r="E134" s="144"/>
      <c r="F134" s="144"/>
      <c r="G134" s="144"/>
      <c r="H134" s="144"/>
      <c r="I134" s="144"/>
      <c r="J134" s="144"/>
      <c r="K134" s="144"/>
      <c r="L134" s="144"/>
      <c r="M134" s="144"/>
      <c r="N134" s="144"/>
      <c r="O134" s="144"/>
      <c r="P134" s="144"/>
      <c r="Q134" s="14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c r="BN134" s="304"/>
      <c r="BO134" s="304"/>
      <c r="BP134" s="304"/>
      <c r="BQ134" s="304"/>
      <c r="BR134" s="304"/>
      <c r="BS134" s="304"/>
      <c r="BT134" s="304"/>
      <c r="BU134" s="304"/>
      <c r="BV134" s="304"/>
      <c r="BW134" s="304"/>
      <c r="BX134" s="304"/>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c r="CU134" s="304"/>
      <c r="CV134" s="304"/>
      <c r="CW134" s="304"/>
      <c r="CX134" s="304"/>
      <c r="CY134" s="304"/>
      <c r="CZ134" s="304"/>
      <c r="DA134" s="158"/>
      <c r="DB134" s="158"/>
      <c r="DC134" s="158"/>
    </row>
    <row r="135" spans="1:107" ht="16.5" hidden="1" thickBot="1" x14ac:dyDescent="0.3">
      <c r="A135" s="157"/>
      <c r="B135" s="157"/>
      <c r="C135" s="157"/>
      <c r="D135" s="229" t="s">
        <v>100</v>
      </c>
      <c r="E135" s="230" t="e">
        <f t="shared" ref="E135:Q135" si="412">CHOOSE($AS$118,E45,E67,E90,E113)</f>
        <v>#VALUE!</v>
      </c>
      <c r="F135" s="230" t="e">
        <f t="shared" si="412"/>
        <v>#VALUE!</v>
      </c>
      <c r="G135" s="230" t="e">
        <f t="shared" si="412"/>
        <v>#VALUE!</v>
      </c>
      <c r="H135" s="230" t="e">
        <f t="shared" si="412"/>
        <v>#VALUE!</v>
      </c>
      <c r="I135" s="230" t="e">
        <f t="shared" si="412"/>
        <v>#VALUE!</v>
      </c>
      <c r="J135" s="230" t="e">
        <f t="shared" si="412"/>
        <v>#VALUE!</v>
      </c>
      <c r="K135" s="230" t="e">
        <f t="shared" si="412"/>
        <v>#VALUE!</v>
      </c>
      <c r="L135" s="230" t="e">
        <f t="shared" si="412"/>
        <v>#VALUE!</v>
      </c>
      <c r="M135" s="230" t="e">
        <f t="shared" si="412"/>
        <v>#VALUE!</v>
      </c>
      <c r="N135" s="230" t="e">
        <f t="shared" si="412"/>
        <v>#VALUE!</v>
      </c>
      <c r="O135" s="230" t="e">
        <f t="shared" si="412"/>
        <v>#VALUE!</v>
      </c>
      <c r="P135" s="230" t="e">
        <f t="shared" si="412"/>
        <v>#VALUE!</v>
      </c>
      <c r="Q135" s="230" t="e">
        <f t="shared" si="412"/>
        <v>#VALUE!</v>
      </c>
      <c r="R135" s="299"/>
      <c r="S135" s="299"/>
      <c r="T135" s="299"/>
      <c r="U135" s="299"/>
      <c r="V135" s="299"/>
      <c r="W135" s="299"/>
      <c r="X135" s="299"/>
      <c r="Y135" s="299"/>
      <c r="Z135" s="299"/>
      <c r="AA135" s="299"/>
      <c r="AB135" s="299"/>
      <c r="AC135" s="299"/>
      <c r="AD135" s="299"/>
      <c r="AE135" s="299"/>
      <c r="AF135" s="299"/>
      <c r="AG135" s="299"/>
      <c r="AH135" s="299"/>
      <c r="AI135" s="299"/>
      <c r="AJ135" s="299"/>
      <c r="AK135" s="299"/>
      <c r="AL135" s="299"/>
      <c r="AM135" s="299"/>
      <c r="AN135" s="299"/>
      <c r="AO135" s="299"/>
      <c r="AP135" s="299"/>
      <c r="AQ135" s="299"/>
      <c r="AR135" s="299"/>
      <c r="AS135" s="299"/>
      <c r="AT135" s="299"/>
      <c r="AU135" s="299"/>
      <c r="AV135" s="299"/>
      <c r="AW135" s="299"/>
      <c r="AX135" s="299"/>
      <c r="AY135" s="299"/>
      <c r="AZ135" s="299"/>
      <c r="BA135" s="299"/>
      <c r="BB135" s="299"/>
      <c r="BC135" s="299"/>
      <c r="BD135" s="299"/>
      <c r="BE135" s="299"/>
      <c r="BF135" s="299"/>
      <c r="BG135" s="299"/>
      <c r="BH135" s="299"/>
      <c r="BI135" s="299"/>
      <c r="BJ135" s="299"/>
      <c r="BK135" s="299"/>
      <c r="BL135" s="299"/>
      <c r="BM135" s="299"/>
      <c r="BN135" s="299"/>
      <c r="BO135" s="299"/>
      <c r="BP135" s="299"/>
      <c r="BQ135" s="299"/>
      <c r="BR135" s="299"/>
      <c r="BS135" s="299"/>
      <c r="BT135" s="299"/>
      <c r="BU135" s="299"/>
      <c r="BV135" s="299"/>
      <c r="BW135" s="299"/>
      <c r="BX135" s="299"/>
      <c r="BY135" s="299"/>
      <c r="BZ135" s="299"/>
      <c r="CA135" s="299"/>
      <c r="CB135" s="299"/>
      <c r="CC135" s="299"/>
      <c r="CD135" s="299"/>
      <c r="CE135" s="299"/>
      <c r="CF135" s="299"/>
      <c r="CG135" s="299"/>
      <c r="CH135" s="299"/>
      <c r="CI135" s="299"/>
      <c r="CJ135" s="299"/>
      <c r="CK135" s="299"/>
      <c r="CL135" s="299"/>
      <c r="CM135" s="299"/>
      <c r="CN135" s="299"/>
      <c r="CO135" s="299"/>
      <c r="CP135" s="299"/>
      <c r="CQ135" s="299"/>
      <c r="CR135" s="299"/>
      <c r="CS135" s="299"/>
      <c r="CT135" s="299"/>
      <c r="CU135" s="299"/>
      <c r="CV135" s="299"/>
      <c r="CW135" s="299"/>
      <c r="CX135" s="299"/>
      <c r="CY135" s="299"/>
      <c r="CZ135" s="299"/>
      <c r="DA135" s="310"/>
      <c r="DB135" s="310"/>
      <c r="DC135" s="310"/>
    </row>
    <row r="136" spans="1:107" hidden="1" x14ac:dyDescent="0.25">
      <c r="A136" s="157"/>
      <c r="B136" s="157"/>
      <c r="C136" s="157"/>
      <c r="D136" s="157"/>
      <c r="E136" s="157"/>
      <c r="F136" s="157"/>
      <c r="G136" s="157"/>
      <c r="H136" s="157"/>
      <c r="I136" s="157"/>
      <c r="J136" s="157"/>
      <c r="K136" s="157"/>
      <c r="L136" s="157"/>
      <c r="M136" s="157"/>
      <c r="N136" s="157"/>
      <c r="O136" s="157"/>
      <c r="P136" s="157"/>
      <c r="Q136" s="157"/>
      <c r="R136" s="310"/>
      <c r="S136" s="310"/>
      <c r="T136" s="310"/>
      <c r="U136" s="310"/>
      <c r="V136" s="310"/>
      <c r="W136" s="310"/>
      <c r="X136" s="310"/>
      <c r="Y136" s="310"/>
      <c r="Z136" s="310"/>
      <c r="AA136" s="310"/>
      <c r="AB136" s="310"/>
      <c r="AC136" s="310"/>
      <c r="AD136" s="310"/>
      <c r="AE136" s="310"/>
      <c r="AF136" s="310"/>
      <c r="AG136" s="310"/>
      <c r="AH136" s="310"/>
      <c r="AI136" s="310"/>
      <c r="AJ136" s="310"/>
      <c r="AK136" s="310"/>
      <c r="AL136" s="310"/>
      <c r="AM136" s="310"/>
      <c r="AN136" s="310"/>
      <c r="AO136" s="310"/>
      <c r="AP136" s="310"/>
      <c r="AQ136" s="310"/>
      <c r="AR136" s="310"/>
      <c r="AS136" s="310"/>
      <c r="AT136" s="310"/>
      <c r="AU136" s="310"/>
      <c r="AV136" s="310"/>
      <c r="AW136" s="310"/>
      <c r="AX136" s="310"/>
      <c r="AY136" s="310"/>
      <c r="AZ136" s="310"/>
      <c r="BA136" s="310"/>
      <c r="BB136" s="310"/>
      <c r="BC136" s="310"/>
      <c r="BD136" s="310"/>
      <c r="BE136" s="310"/>
      <c r="BF136" s="310"/>
      <c r="BG136" s="310"/>
      <c r="BH136" s="310"/>
      <c r="BI136" s="310"/>
      <c r="BJ136" s="310"/>
      <c r="BK136" s="310"/>
      <c r="BL136" s="310"/>
      <c r="BM136" s="310"/>
      <c r="BN136" s="310"/>
      <c r="BO136" s="310"/>
      <c r="BP136" s="310"/>
      <c r="BQ136" s="310"/>
      <c r="BR136" s="310"/>
      <c r="BS136" s="310"/>
      <c r="BT136" s="310"/>
      <c r="BU136" s="310"/>
      <c r="BV136" s="310"/>
      <c r="BW136" s="310"/>
      <c r="BX136" s="310"/>
      <c r="BY136" s="310"/>
      <c r="BZ136" s="310"/>
      <c r="CA136" s="310"/>
      <c r="CB136" s="310"/>
      <c r="CC136" s="310"/>
      <c r="CD136" s="310"/>
      <c r="CE136" s="310"/>
      <c r="CF136" s="310"/>
      <c r="CG136" s="310"/>
      <c r="CH136" s="310"/>
      <c r="CI136" s="310"/>
      <c r="CJ136" s="310"/>
      <c r="CK136" s="310"/>
      <c r="CL136" s="310"/>
      <c r="CM136" s="310"/>
      <c r="CN136" s="310"/>
      <c r="CO136" s="310"/>
      <c r="CP136" s="310"/>
      <c r="CQ136" s="310"/>
      <c r="CR136" s="310"/>
      <c r="CS136" s="310"/>
      <c r="CT136" s="310"/>
      <c r="CU136" s="310"/>
      <c r="CV136" s="310"/>
      <c r="CW136" s="310"/>
      <c r="CX136" s="310"/>
      <c r="CY136" s="310"/>
      <c r="CZ136" s="310"/>
      <c r="DA136" s="310"/>
      <c r="DB136" s="310"/>
      <c r="DC136" s="310"/>
    </row>
    <row r="138" spans="1:107" s="151" customFormat="1" x14ac:dyDescent="0.25">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c r="AZ138" s="308"/>
      <c r="BA138" s="308"/>
      <c r="BB138" s="308"/>
      <c r="BC138" s="308"/>
      <c r="BD138" s="308"/>
      <c r="BE138" s="308"/>
      <c r="BF138" s="308"/>
      <c r="BG138" s="308"/>
      <c r="BH138" s="308"/>
      <c r="BI138" s="308"/>
      <c r="BJ138" s="308"/>
      <c r="BK138" s="308"/>
      <c r="BL138" s="308"/>
      <c r="BM138" s="308"/>
      <c r="BN138" s="308"/>
      <c r="BO138" s="308"/>
      <c r="BP138" s="308"/>
      <c r="BQ138" s="308"/>
      <c r="BR138" s="308"/>
      <c r="BS138" s="308"/>
      <c r="BT138" s="308"/>
      <c r="BU138" s="308"/>
      <c r="BV138" s="308"/>
      <c r="BW138" s="308"/>
      <c r="BX138" s="308"/>
      <c r="BY138" s="308"/>
      <c r="BZ138" s="308"/>
      <c r="CA138" s="308"/>
      <c r="CB138" s="308"/>
      <c r="CC138" s="308"/>
      <c r="CD138" s="308"/>
      <c r="CE138" s="308"/>
      <c r="CF138" s="308"/>
      <c r="CG138" s="308"/>
      <c r="CH138" s="308"/>
      <c r="CI138" s="308"/>
      <c r="CJ138" s="308"/>
      <c r="CK138" s="308"/>
      <c r="CL138" s="308"/>
      <c r="CM138" s="308"/>
      <c r="CN138" s="308"/>
      <c r="CO138" s="308"/>
      <c r="CP138" s="308"/>
      <c r="CQ138" s="308"/>
      <c r="CR138" s="308"/>
      <c r="CS138" s="308"/>
      <c r="CT138" s="308"/>
      <c r="CU138" s="308"/>
      <c r="CV138" s="308"/>
      <c r="CW138" s="308"/>
      <c r="CX138" s="308"/>
      <c r="CY138" s="308"/>
      <c r="CZ138" s="308"/>
      <c r="DA138" s="308"/>
      <c r="DB138" s="308"/>
      <c r="DC138" s="308"/>
    </row>
  </sheetData>
  <sheetProtection algorithmName="SHA-512" hashValue="ob0nVeUfEdSTCUjH3xmOoUw1gY4fFi1vzxdemENATEjt5da4EiXjKF4A5EYOErBfwmKh1THTRoRcPvvA4Pqm+g==" saltValue="F+nThm5H8tRQZimpbibDUQ==" spinCount="100000" sheet="1" objects="1" scenarios="1"/>
  <dataConsolidate/>
  <mergeCells count="8">
    <mergeCell ref="M19:P19"/>
    <mergeCell ref="M20:P20"/>
    <mergeCell ref="M21:P21"/>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xr:uid="{00000000-0002-0000-0000-000000000000}">
      <formula1>4</formula1>
    </dataValidation>
    <dataValidation type="decimal" allowBlank="1" showInputMessage="1" showErrorMessage="1" errorTitle="Error" error="It looks like you have entered a probability outside the range of 0% - 100%.  Please enter a different value." sqref="E106:CZ106 E60:CZ60 E83:CZ83 E38:CZ38" xr:uid="{00000000-0002-0000-0000-000001000000}">
      <formula1>0</formula1>
      <formula2>1</formula2>
    </dataValidation>
  </dataValidations>
  <pageMargins left="0.75" right="0.75" top="0.25" bottom="0.25" header="0.5" footer="0.5"/>
  <pageSetup scale="31" fitToWidth="0" orientation="landscape" r:id="rId1"/>
  <headerFooter alignWithMargins="0">
    <oddFooter>&amp;R&amp;"Times New Roman,Bold"Case No. 2021-00393
Attachment 2 to Response to JI-2 Question No. 5
&amp; 1 of  14
Arbough</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3000000}">
          <x14:formula1>
            <xm:f>'LookUp Ranges'!$A$10:$A$19</xm:f>
          </x14:formula1>
          <xm:sqref>M19:P19</xm:sqref>
        </x14:dataValidation>
        <x14:dataValidation type="list" allowBlank="1" showInputMessage="1" showErrorMessage="1" xr:uid="{00000000-0002-0000-0000-000004000000}">
          <x14:formula1>
            <xm:f>'LookUp Ranges'!$C$4:$C$7</xm:f>
          </x14:formula1>
          <xm:sqref>M21:P21</xm:sqref>
        </x14:dataValidation>
        <x14:dataValidation type="list" allowBlank="1" showInputMessage="1" showErrorMessage="1" xr:uid="{00000000-0002-0000-0000-000005000000}">
          <x14:formula1>
            <xm:f>'LookUp Ranges'!$A$4:$A$7</xm:f>
          </x14:formula1>
          <xm:sqref>M17:P17</xm:sqref>
        </x14:dataValidation>
        <x14:dataValidation type="list" allowBlank="1" showInputMessage="1" showErrorMessage="1" xr:uid="{00000000-0002-0000-0000-000002000000}">
          <x14:formula1>
            <xm:f>'LookUp Ranges'!$A$85:$A$115</xm:f>
          </x14:formula1>
          <xm:sqref>M18:P18</xm:sqref>
        </x14:dataValidation>
        <x14:dataValidation type="list" allowBlank="1" showInputMessage="1" showErrorMessage="1" xr:uid="{00000000-0002-0000-0000-000006000000}">
          <x14:formula1>
            <xm:f>'LookUp Ranges'!$A$22:$A$62</xm:f>
          </x14:formula1>
          <xm:sqref>M20:P20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theme="1" tint="0.499984740745262"/>
    <pageSetUpPr fitToPage="1"/>
  </sheetPr>
  <dimension ref="A1:CY52"/>
  <sheetViews>
    <sheetView zoomScale="80" zoomScaleNormal="80" workbookViewId="0">
      <pane xSplit="2" ySplit="4" topLeftCell="C11"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5.75" x14ac:dyDescent="0.25"/>
  <cols>
    <col min="1" max="1" width="42.125" style="61" customWidth="1"/>
    <col min="2" max="2" width="9.375" style="61" customWidth="1"/>
    <col min="3" max="7" width="11.25" style="61" customWidth="1"/>
    <col min="8" max="8" width="11.125" style="61" customWidth="1"/>
    <col min="9" max="102" width="11.25" style="61" customWidth="1"/>
    <col min="103" max="103" width="2.125" style="61" bestFit="1" customWidth="1"/>
    <col min="104" max="16384" width="9" style="61"/>
  </cols>
  <sheetData>
    <row r="1" spans="1:103" x14ac:dyDescent="0.25">
      <c r="A1" s="209" t="s">
        <v>151</v>
      </c>
      <c r="B1" s="209"/>
      <c r="C1" s="209"/>
      <c r="D1" s="266"/>
      <c r="E1" s="266"/>
      <c r="F1" s="266"/>
      <c r="G1" s="25"/>
      <c r="H1" s="25"/>
    </row>
    <row r="2" spans="1:103" ht="18.75" x14ac:dyDescent="0.3">
      <c r="A2" s="503" t="s">
        <v>87</v>
      </c>
      <c r="B2" s="504"/>
    </row>
    <row r="3" spans="1:103" x14ac:dyDescent="0.25">
      <c r="A3" s="505" t="s">
        <v>67</v>
      </c>
      <c r="B3" s="505"/>
    </row>
    <row r="4" spans="1:103" ht="16.5" thickBot="1" x14ac:dyDescent="0.3">
      <c r="B4" s="7"/>
      <c r="C4" s="18">
        <f>FirstYear</f>
        <v>0</v>
      </c>
      <c r="D4" s="366">
        <f>C4+1</f>
        <v>1</v>
      </c>
      <c r="E4" s="366">
        <f t="shared" ref="E4:BP4" si="0">D4+1</f>
        <v>2</v>
      </c>
      <c r="F4" s="366">
        <f t="shared" si="0"/>
        <v>3</v>
      </c>
      <c r="G4" s="366">
        <f t="shared" si="0"/>
        <v>4</v>
      </c>
      <c r="H4" s="366">
        <f t="shared" si="0"/>
        <v>5</v>
      </c>
      <c r="I4" s="366">
        <f t="shared" si="0"/>
        <v>6</v>
      </c>
      <c r="J4" s="366">
        <f t="shared" si="0"/>
        <v>7</v>
      </c>
      <c r="K4" s="366">
        <f t="shared" si="0"/>
        <v>8</v>
      </c>
      <c r="L4" s="366">
        <f t="shared" si="0"/>
        <v>9</v>
      </c>
      <c r="M4" s="366">
        <f t="shared" si="0"/>
        <v>10</v>
      </c>
      <c r="N4" s="366">
        <f t="shared" si="0"/>
        <v>11</v>
      </c>
      <c r="O4" s="366">
        <f t="shared" si="0"/>
        <v>12</v>
      </c>
      <c r="P4" s="366">
        <f t="shared" si="0"/>
        <v>13</v>
      </c>
      <c r="Q4" s="366">
        <f t="shared" si="0"/>
        <v>14</v>
      </c>
      <c r="R4" s="366">
        <f t="shared" si="0"/>
        <v>15</v>
      </c>
      <c r="S4" s="366">
        <f t="shared" si="0"/>
        <v>16</v>
      </c>
      <c r="T4" s="366">
        <f t="shared" si="0"/>
        <v>17</v>
      </c>
      <c r="U4" s="366">
        <f t="shared" si="0"/>
        <v>18</v>
      </c>
      <c r="V4" s="366">
        <f t="shared" si="0"/>
        <v>19</v>
      </c>
      <c r="W4" s="366">
        <f t="shared" si="0"/>
        <v>20</v>
      </c>
      <c r="X4" s="366">
        <f t="shared" si="0"/>
        <v>21</v>
      </c>
      <c r="Y4" s="366">
        <f t="shared" si="0"/>
        <v>22</v>
      </c>
      <c r="Z4" s="366">
        <f t="shared" si="0"/>
        <v>23</v>
      </c>
      <c r="AA4" s="366">
        <f t="shared" si="0"/>
        <v>24</v>
      </c>
      <c r="AB4" s="366">
        <f t="shared" si="0"/>
        <v>25</v>
      </c>
      <c r="AC4" s="366">
        <f t="shared" si="0"/>
        <v>26</v>
      </c>
      <c r="AD4" s="366">
        <f t="shared" si="0"/>
        <v>27</v>
      </c>
      <c r="AE4" s="366">
        <f t="shared" si="0"/>
        <v>28</v>
      </c>
      <c r="AF4" s="366">
        <f t="shared" si="0"/>
        <v>29</v>
      </c>
      <c r="AG4" s="366">
        <f t="shared" si="0"/>
        <v>30</v>
      </c>
      <c r="AH4" s="366">
        <f t="shared" si="0"/>
        <v>31</v>
      </c>
      <c r="AI4" s="366">
        <f t="shared" si="0"/>
        <v>32</v>
      </c>
      <c r="AJ4" s="366">
        <f t="shared" si="0"/>
        <v>33</v>
      </c>
      <c r="AK4" s="366">
        <f t="shared" si="0"/>
        <v>34</v>
      </c>
      <c r="AL4" s="366">
        <f t="shared" si="0"/>
        <v>35</v>
      </c>
      <c r="AM4" s="366">
        <f t="shared" si="0"/>
        <v>36</v>
      </c>
      <c r="AN4" s="366">
        <f t="shared" si="0"/>
        <v>37</v>
      </c>
      <c r="AO4" s="366">
        <f t="shared" si="0"/>
        <v>38</v>
      </c>
      <c r="AP4" s="366">
        <f t="shared" si="0"/>
        <v>39</v>
      </c>
      <c r="AQ4" s="366">
        <f t="shared" si="0"/>
        <v>40</v>
      </c>
      <c r="AR4" s="366">
        <f t="shared" si="0"/>
        <v>41</v>
      </c>
      <c r="AS4" s="366">
        <f t="shared" si="0"/>
        <v>42</v>
      </c>
      <c r="AT4" s="366">
        <f t="shared" si="0"/>
        <v>43</v>
      </c>
      <c r="AU4" s="366">
        <f t="shared" si="0"/>
        <v>44</v>
      </c>
      <c r="AV4" s="366">
        <f t="shared" si="0"/>
        <v>45</v>
      </c>
      <c r="AW4" s="366">
        <f t="shared" si="0"/>
        <v>46</v>
      </c>
      <c r="AX4" s="366">
        <f t="shared" si="0"/>
        <v>47</v>
      </c>
      <c r="AY4" s="366">
        <f t="shared" si="0"/>
        <v>48</v>
      </c>
      <c r="AZ4" s="366">
        <f t="shared" si="0"/>
        <v>49</v>
      </c>
      <c r="BA4" s="366">
        <f t="shared" si="0"/>
        <v>50</v>
      </c>
      <c r="BB4" s="366">
        <f t="shared" si="0"/>
        <v>51</v>
      </c>
      <c r="BC4" s="366">
        <f t="shared" si="0"/>
        <v>52</v>
      </c>
      <c r="BD4" s="366">
        <f t="shared" si="0"/>
        <v>53</v>
      </c>
      <c r="BE4" s="366">
        <f t="shared" si="0"/>
        <v>54</v>
      </c>
      <c r="BF4" s="366">
        <f t="shared" si="0"/>
        <v>55</v>
      </c>
      <c r="BG4" s="366">
        <f t="shared" si="0"/>
        <v>56</v>
      </c>
      <c r="BH4" s="366">
        <f t="shared" si="0"/>
        <v>57</v>
      </c>
      <c r="BI4" s="366">
        <f t="shared" si="0"/>
        <v>58</v>
      </c>
      <c r="BJ4" s="366">
        <f t="shared" si="0"/>
        <v>59</v>
      </c>
      <c r="BK4" s="366">
        <f t="shared" si="0"/>
        <v>60</v>
      </c>
      <c r="BL4" s="366">
        <f t="shared" si="0"/>
        <v>61</v>
      </c>
      <c r="BM4" s="366">
        <f t="shared" si="0"/>
        <v>62</v>
      </c>
      <c r="BN4" s="366">
        <f t="shared" si="0"/>
        <v>63</v>
      </c>
      <c r="BO4" s="366">
        <f t="shared" si="0"/>
        <v>64</v>
      </c>
      <c r="BP4" s="366">
        <f t="shared" si="0"/>
        <v>65</v>
      </c>
      <c r="BQ4" s="366">
        <f t="shared" ref="BQ4:CQ4" si="1">BP4+1</f>
        <v>66</v>
      </c>
      <c r="BR4" s="366">
        <f t="shared" si="1"/>
        <v>67</v>
      </c>
      <c r="BS4" s="366">
        <f t="shared" si="1"/>
        <v>68</v>
      </c>
      <c r="BT4" s="366">
        <f t="shared" si="1"/>
        <v>69</v>
      </c>
      <c r="BU4" s="366">
        <f t="shared" si="1"/>
        <v>70</v>
      </c>
      <c r="BV4" s="366">
        <f t="shared" si="1"/>
        <v>71</v>
      </c>
      <c r="BW4" s="366">
        <f t="shared" si="1"/>
        <v>72</v>
      </c>
      <c r="BX4" s="366">
        <f t="shared" si="1"/>
        <v>73</v>
      </c>
      <c r="BY4" s="366">
        <f t="shared" si="1"/>
        <v>74</v>
      </c>
      <c r="BZ4" s="366">
        <f t="shared" si="1"/>
        <v>75</v>
      </c>
      <c r="CA4" s="366">
        <f t="shared" si="1"/>
        <v>76</v>
      </c>
      <c r="CB4" s="366">
        <f t="shared" si="1"/>
        <v>77</v>
      </c>
      <c r="CC4" s="366">
        <f t="shared" si="1"/>
        <v>78</v>
      </c>
      <c r="CD4" s="366">
        <f t="shared" si="1"/>
        <v>79</v>
      </c>
      <c r="CE4" s="366">
        <f t="shared" si="1"/>
        <v>80</v>
      </c>
      <c r="CF4" s="366">
        <f t="shared" si="1"/>
        <v>81</v>
      </c>
      <c r="CG4" s="366">
        <f t="shared" si="1"/>
        <v>82</v>
      </c>
      <c r="CH4" s="366">
        <f t="shared" si="1"/>
        <v>83</v>
      </c>
      <c r="CI4" s="366">
        <f t="shared" si="1"/>
        <v>84</v>
      </c>
      <c r="CJ4" s="366">
        <f t="shared" si="1"/>
        <v>85</v>
      </c>
      <c r="CK4" s="366">
        <f t="shared" si="1"/>
        <v>86</v>
      </c>
      <c r="CL4" s="366">
        <f t="shared" si="1"/>
        <v>87</v>
      </c>
      <c r="CM4" s="366">
        <f t="shared" si="1"/>
        <v>88</v>
      </c>
      <c r="CN4" s="366">
        <f t="shared" si="1"/>
        <v>89</v>
      </c>
      <c r="CO4" s="366">
        <f t="shared" si="1"/>
        <v>90</v>
      </c>
      <c r="CP4" s="366">
        <f t="shared" si="1"/>
        <v>91</v>
      </c>
      <c r="CQ4" s="366">
        <f t="shared" si="1"/>
        <v>92</v>
      </c>
      <c r="CR4" s="366">
        <f t="shared" ref="CR4:CX4" si="2">CQ4+1</f>
        <v>93</v>
      </c>
      <c r="CS4" s="366">
        <f t="shared" si="2"/>
        <v>94</v>
      </c>
      <c r="CT4" s="366">
        <f t="shared" si="2"/>
        <v>95</v>
      </c>
      <c r="CU4" s="366">
        <f t="shared" si="2"/>
        <v>96</v>
      </c>
      <c r="CV4" s="366">
        <f t="shared" si="2"/>
        <v>97</v>
      </c>
      <c r="CW4" s="366">
        <f t="shared" si="2"/>
        <v>98</v>
      </c>
      <c r="CX4" s="366">
        <f t="shared" si="2"/>
        <v>99</v>
      </c>
      <c r="CY4" s="468">
        <v>0</v>
      </c>
    </row>
    <row r="5" spans="1:103" s="10" customFormat="1" ht="16.5" thickBot="1" x14ac:dyDescent="0.3">
      <c r="A5" s="30" t="s">
        <v>109</v>
      </c>
      <c r="B5" s="31"/>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row>
    <row r="6" spans="1:103" s="10" customFormat="1" x14ac:dyDescent="0.25">
      <c r="A6" s="33" t="s">
        <v>122</v>
      </c>
      <c r="B6" s="34"/>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row>
    <row r="7" spans="1:103" s="10" customFormat="1" x14ac:dyDescent="0.25">
      <c r="A7" s="29" t="s">
        <v>108</v>
      </c>
      <c r="B7" s="34"/>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row>
    <row r="8" spans="1:103" x14ac:dyDescent="0.25">
      <c r="A8" s="35" t="s">
        <v>68</v>
      </c>
      <c r="C8" s="364">
        <f>IF(C4&gt;=InServiceAlt1,SUM(Inputs!$E$53:E53)-IF(AND(C4&lt;&gt;"",D4=""),RetireValueAlt1,0),0)-IF(C4="",RetireValueAlt1,0)</f>
        <v>0</v>
      </c>
      <c r="D8" s="364">
        <f>IF(D4&gt;=InServiceAlt1,SUM(Inputs!$E$53:F53)-IF(AND(D4&lt;&gt;"",E4=""),RetireValueAlt1,0),0)-IF(D4="",RetireValueAlt1,0)</f>
        <v>0</v>
      </c>
      <c r="E8" s="364">
        <f>IF(E4&gt;=InServiceAlt1,SUM(Inputs!$E$53:G53)-IF(AND(E4&lt;&gt;"",F4=""),RetireValueAlt1,0),0)-IF(E4="",RetireValueAlt1,0)</f>
        <v>0</v>
      </c>
      <c r="F8" s="364">
        <f>IF(F4&gt;=InServiceAlt1,SUM(Inputs!$E$53:H53)-IF(AND(F4&lt;&gt;"",G4=""),RetireValueAlt1,0),0)-IF(F4="",RetireValueAlt1,0)</f>
        <v>0</v>
      </c>
      <c r="G8" s="364">
        <f>IF(G4&gt;=InServiceAlt1,SUM(Inputs!$E$53:I53)-IF(AND(G4&lt;&gt;"",H4=""),RetireValueAlt1,0),0)-IF(G4="",RetireValueAlt1,0)</f>
        <v>0</v>
      </c>
      <c r="H8" s="364">
        <f>IF(H4&gt;=InServiceAlt1,SUM(Inputs!$E$53:J53)-IF(AND(H4&lt;&gt;"",I4=""),RetireValueAlt1,0),0)-IF(H4="",RetireValueAlt1,0)</f>
        <v>0</v>
      </c>
      <c r="I8" s="364">
        <f>IF(I4&gt;=InServiceAlt1,SUM(Inputs!$E$53:K53)-IF(AND(I4&lt;&gt;"",J4=""),RetireValueAlt1,0),0)-IF(I4="",RetireValueAlt1,0)</f>
        <v>0</v>
      </c>
      <c r="J8" s="364">
        <f>IF(J4&gt;=InServiceAlt1,SUM(Inputs!$E$53:L53)-IF(AND(J4&lt;&gt;"",K4=""),RetireValueAlt1,0),0)-IF(J4="",RetireValueAlt1,0)</f>
        <v>0</v>
      </c>
      <c r="K8" s="364">
        <f>IF(K4&gt;=InServiceAlt1,SUM(Inputs!$E$53:M53)-IF(AND(K4&lt;&gt;"",L4=""),RetireValueAlt1,0),0)-IF(K4="",RetireValueAlt1,0)</f>
        <v>0</v>
      </c>
      <c r="L8" s="364">
        <f>IF(L4&gt;=InServiceAlt1,SUM(Inputs!$E$53:N53)-IF(AND(L4&lt;&gt;"",M4=""),RetireValueAlt1,0),0)-IF(L4="",RetireValueAlt1,0)</f>
        <v>0</v>
      </c>
      <c r="M8" s="364">
        <f>IF(M4&gt;=InServiceAlt1,SUM(Inputs!$E$53:O53)-IF(AND(M4&lt;&gt;"",N4=""),RetireValueAlt1,0),0)-IF(M4="",RetireValueAlt1,0)</f>
        <v>0</v>
      </c>
      <c r="N8" s="364">
        <f>IF(N4&gt;=InServiceAlt1,SUM(Inputs!$E$53:P53)-IF(AND(N4&lt;&gt;"",O4=""),RetireValueAlt1,0),0)-IF(N4="",RetireValueAlt1,0)</f>
        <v>0</v>
      </c>
      <c r="O8" s="364">
        <f>IF(O4&gt;=InServiceAlt1,SUM(Inputs!$E$53:Q53)-IF(AND(O4&lt;&gt;"",P4=""),RetireValueAlt1,0),0)-IF(O4="",RetireValueAlt1,0)</f>
        <v>0</v>
      </c>
      <c r="P8" s="364">
        <f>IF(P4&gt;=InServiceAlt1,SUM(Inputs!$E$53:R53)-IF(AND(P4&lt;&gt;"",Q4=""),RetireValueAlt1,0),0)-IF(P4="",RetireValueAlt1,0)</f>
        <v>0</v>
      </c>
      <c r="Q8" s="364">
        <f>IF(Q4&gt;=InServiceAlt1,SUM(Inputs!$E$53:S53)-IF(AND(Q4&lt;&gt;"",R4=""),RetireValueAlt1,0),0)-IF(Q4="",RetireValueAlt1,0)</f>
        <v>0</v>
      </c>
      <c r="R8" s="364">
        <f>IF(R4&gt;=InServiceAlt1,SUM(Inputs!$E$53:T53)-IF(AND(R4&lt;&gt;"",S4=""),RetireValueAlt1,0),0)-IF(R4="",RetireValueAlt1,0)</f>
        <v>0</v>
      </c>
      <c r="S8" s="364">
        <f>IF(S4&gt;=InServiceAlt1,SUM(Inputs!$E$53:U53)-IF(AND(S4&lt;&gt;"",T4=""),RetireValueAlt1,0),0)-IF(S4="",RetireValueAlt1,0)</f>
        <v>0</v>
      </c>
      <c r="T8" s="364">
        <f>IF(T4&gt;=InServiceAlt1,SUM(Inputs!$E$53:V53)-IF(AND(T4&lt;&gt;"",U4=""),RetireValueAlt1,0),0)-IF(T4="",RetireValueAlt1,0)</f>
        <v>0</v>
      </c>
      <c r="U8" s="364">
        <f>IF(U4&gt;=InServiceAlt1,SUM(Inputs!$E$53:W53)-IF(AND(U4&lt;&gt;"",V4=""),RetireValueAlt1,0),0)-IF(U4="",RetireValueAlt1,0)</f>
        <v>0</v>
      </c>
      <c r="V8" s="364">
        <f>IF(V4&gt;=InServiceAlt1,SUM(Inputs!$E$53:X53)-IF(AND(V4&lt;&gt;"",W4=""),RetireValueAlt1,0),0)-IF(V4="",RetireValueAlt1,0)</f>
        <v>0</v>
      </c>
      <c r="W8" s="364">
        <f>IF(W4&gt;=InServiceAlt1,SUM(Inputs!$E$53:Y53)-IF(AND(W4&lt;&gt;"",X4=""),RetireValueAlt1,0),0)-IF(W4="",RetireValueAlt1,0)</f>
        <v>0</v>
      </c>
      <c r="X8" s="364">
        <f>IF(X4&gt;=InServiceAlt1,SUM(Inputs!$E$53:Z53)-IF(AND(X4&lt;&gt;"",Y4=""),RetireValueAlt1,0),0)-IF(X4="",RetireValueAlt1,0)</f>
        <v>0</v>
      </c>
      <c r="Y8" s="364">
        <f>IF(Y4&gt;=InServiceAlt1,SUM(Inputs!$E$53:AA53)-IF(AND(Y4&lt;&gt;"",Z4=""),RetireValueAlt1,0),0)-IF(Y4="",RetireValueAlt1,0)</f>
        <v>0</v>
      </c>
      <c r="Z8" s="364">
        <f>IF(Z4&gt;=InServiceAlt1,SUM(Inputs!$E$53:AB53)-IF(AND(Z4&lt;&gt;"",AA4=""),RetireValueAlt1,0),0)-IF(Z4="",RetireValueAlt1,0)</f>
        <v>0</v>
      </c>
      <c r="AA8" s="364">
        <f>IF(AA4&gt;=InServiceAlt1,SUM(Inputs!$E$53:AC53)-IF(AND(AA4&lt;&gt;"",AB4=""),RetireValueAlt1,0),0)-IF(AA4="",RetireValueAlt1,0)</f>
        <v>0</v>
      </c>
      <c r="AB8" s="364">
        <f>IF(AB4&gt;=InServiceAlt1,SUM(Inputs!$E$53:AD53)-IF(AND(AB4&lt;&gt;"",AC4=""),RetireValueAlt1,0),0)-IF(AB4="",RetireValueAlt1,0)</f>
        <v>0</v>
      </c>
      <c r="AC8" s="364">
        <f>IF(AC4&gt;=InServiceAlt1,SUM(Inputs!$E$53:AE53)-IF(AND(AC4&lt;&gt;"",AD4=""),RetireValueAlt1,0),0)-IF(AC4="",RetireValueAlt1,0)</f>
        <v>0</v>
      </c>
      <c r="AD8" s="364">
        <f>IF(AD4&gt;=InServiceAlt1,SUM(Inputs!$E$53:AF53)-IF(AND(AD4&lt;&gt;"",AE4=""),RetireValueAlt1,0),0)-IF(AD4="",RetireValueAlt1,0)</f>
        <v>0</v>
      </c>
      <c r="AE8" s="364">
        <f>IF(AE4&gt;=InServiceAlt1,SUM(Inputs!$E$53:AG53)-IF(AND(AE4&lt;&gt;"",AF4=""),RetireValueAlt1,0),0)-IF(AE4="",RetireValueAlt1,0)</f>
        <v>0</v>
      </c>
      <c r="AF8" s="364">
        <f>IF(AF4&gt;=InServiceAlt1,SUM(Inputs!$E$53:AH53)-IF(AND(AF4&lt;&gt;"",AG4=""),RetireValueAlt1,0),0)-IF(AF4="",RetireValueAlt1,0)</f>
        <v>0</v>
      </c>
      <c r="AG8" s="364">
        <f>IF(AG4&gt;=InServiceAlt1,SUM(Inputs!$E$53:AI53)-IF(AND(AG4&lt;&gt;"",AH4=""),RetireValueAlt1,0),0)-IF(AG4="",RetireValueAlt1,0)</f>
        <v>0</v>
      </c>
      <c r="AH8" s="364">
        <f>IF(AH4&gt;=InServiceAlt1,SUM(Inputs!$E$53:AJ53)-IF(AND(AH4&lt;&gt;"",AI4=""),RetireValueAlt1,0),0)-IF(AH4="",RetireValueAlt1,0)</f>
        <v>0</v>
      </c>
      <c r="AI8" s="364">
        <f>IF(AI4&gt;=InServiceAlt1,SUM(Inputs!$E$53:AK53)-IF(AND(AI4&lt;&gt;"",AJ4=""),RetireValueAlt1,0),0)-IF(AI4="",RetireValueAlt1,0)</f>
        <v>0</v>
      </c>
      <c r="AJ8" s="364">
        <f>IF(AJ4&gt;=InServiceAlt1,SUM(Inputs!$E$53:AL53)-IF(AND(AJ4&lt;&gt;"",AK4=""),RetireValueAlt1,0),0)-IF(AJ4="",RetireValueAlt1,0)</f>
        <v>0</v>
      </c>
      <c r="AK8" s="364">
        <f>IF(AK4&gt;=InServiceAlt1,SUM(Inputs!$E$53:AM53)-IF(AND(AK4&lt;&gt;"",AL4=""),RetireValueAlt1,0),0)-IF(AK4="",RetireValueAlt1,0)</f>
        <v>0</v>
      </c>
      <c r="AL8" s="364">
        <f>IF(AL4&gt;=InServiceAlt1,SUM(Inputs!$E$53:AN53)-IF(AND(AL4&lt;&gt;"",AM4=""),RetireValueAlt1,0),0)-IF(AL4="",RetireValueAlt1,0)</f>
        <v>0</v>
      </c>
      <c r="AM8" s="364">
        <f>IF(AM4&gt;=InServiceAlt1,SUM(Inputs!$E$53:AO53)-IF(AND(AM4&lt;&gt;"",AN4=""),RetireValueAlt1,0),0)-IF(AM4="",RetireValueAlt1,0)</f>
        <v>0</v>
      </c>
      <c r="AN8" s="364">
        <f>IF(AN4&gt;=InServiceAlt1,SUM(Inputs!$E$53:AP53)-IF(AND(AN4&lt;&gt;"",AO4=""),RetireValueAlt1,0),0)-IF(AN4="",RetireValueAlt1,0)</f>
        <v>0</v>
      </c>
      <c r="AO8" s="364">
        <f>IF(AO4&gt;=InServiceAlt1,SUM(Inputs!$E$53:AQ53)-IF(AND(AO4&lt;&gt;"",AP4=""),RetireValueAlt1,0),0)-IF(AO4="",RetireValueAlt1,0)</f>
        <v>0</v>
      </c>
      <c r="AP8" s="364">
        <f>IF(AP4&gt;=InServiceAlt1,SUM(Inputs!$E$53:AR53)-IF(AND(AP4&lt;&gt;"",AQ4=""),RetireValueAlt1,0),0)-IF(AP4="",RetireValueAlt1,0)</f>
        <v>0</v>
      </c>
      <c r="AQ8" s="364">
        <f>IF(AQ4&gt;=InServiceAlt1,SUM(Inputs!$E$53:AS53)-IF(AND(AQ4&lt;&gt;"",AR4=""),RetireValueAlt1,0),0)-IF(AQ4="",RetireValueAlt1,0)</f>
        <v>0</v>
      </c>
      <c r="AR8" s="364">
        <f>IF(AR4&gt;=InServiceAlt1,SUM(Inputs!$E$53:AT53)-IF(AND(AR4&lt;&gt;"",AS4=""),RetireValueAlt1,0),0)-IF(AR4="",RetireValueAlt1,0)</f>
        <v>0</v>
      </c>
      <c r="AS8" s="364">
        <f>IF(AS4&gt;=InServiceAlt1,SUM(Inputs!$E$53:AU53)-IF(AND(AS4&lt;&gt;"",AT4=""),RetireValueAlt1,0),0)-IF(AS4="",RetireValueAlt1,0)</f>
        <v>0</v>
      </c>
      <c r="AT8" s="364">
        <f>IF(AT4&gt;=InServiceAlt1,SUM(Inputs!$E$53:AV53)-IF(AND(AT4&lt;&gt;"",AU4=""),RetireValueAlt1,0),0)-IF(AT4="",RetireValueAlt1,0)</f>
        <v>0</v>
      </c>
      <c r="AU8" s="364">
        <f>IF(AU4&gt;=InServiceAlt1,SUM(Inputs!$E$53:AW53)-IF(AND(AU4&lt;&gt;"",AV4=""),RetireValueAlt1,0),0)-IF(AU4="",RetireValueAlt1,0)</f>
        <v>0</v>
      </c>
      <c r="AV8" s="364">
        <f>IF(AV4&gt;=InServiceAlt1,SUM(Inputs!$E$53:AX53)-IF(AND(AV4&lt;&gt;"",AW4=""),RetireValueAlt1,0),0)-IF(AV4="",RetireValueAlt1,0)</f>
        <v>0</v>
      </c>
      <c r="AW8" s="364">
        <f>IF(AW4&gt;=InServiceAlt1,SUM(Inputs!$E$53:AY53)-IF(AND(AW4&lt;&gt;"",AX4=""),RetireValueAlt1,0),0)-IF(AW4="",RetireValueAlt1,0)</f>
        <v>0</v>
      </c>
      <c r="AX8" s="364">
        <f>IF(AX4&gt;=InServiceAlt1,SUM(Inputs!$E$53:AZ53)-IF(AND(AX4&lt;&gt;"",AY4=""),RetireValueAlt1,0),0)-IF(AX4="",RetireValueAlt1,0)</f>
        <v>0</v>
      </c>
      <c r="AY8" s="364">
        <f>IF(AY4&gt;=InServiceAlt1,SUM(Inputs!$E$53:BA53)-IF(AND(AY4&lt;&gt;"",AZ4=""),RetireValueAlt1,0),0)-IF(AY4="",RetireValueAlt1,0)</f>
        <v>0</v>
      </c>
      <c r="AZ8" s="364">
        <f>IF(AZ4&gt;=InServiceAlt1,SUM(Inputs!$E$53:BB53)-IF(AND(AZ4&lt;&gt;"",BA4=""),RetireValueAlt1,0),0)-IF(AZ4="",RetireValueAlt1,0)</f>
        <v>0</v>
      </c>
      <c r="BA8" s="364">
        <f>IF(BA4&gt;=InServiceAlt1,SUM(Inputs!$E$53:BC53)-IF(AND(BA4&lt;&gt;"",BB4=""),RetireValueAlt1,0),0)-IF(BA4="",RetireValueAlt1,0)</f>
        <v>0</v>
      </c>
      <c r="BB8" s="364">
        <f>IF(BB4&gt;=InServiceAlt1,SUM(Inputs!$E$53:BD53)-IF(AND(BB4&lt;&gt;"",BC4=""),RetireValueAlt1,0),0)-IF(BB4="",RetireValueAlt1,0)</f>
        <v>0</v>
      </c>
      <c r="BC8" s="364">
        <f>IF(BC4&gt;=InServiceAlt1,SUM(Inputs!$E$53:BE53)-IF(AND(BC4&lt;&gt;"",BD4=""),RetireValueAlt1,0),0)-IF(BC4="",RetireValueAlt1,0)</f>
        <v>0</v>
      </c>
      <c r="BD8" s="364">
        <f>IF(BD4&gt;=InServiceAlt1,SUM(Inputs!$E$53:BF53)-IF(AND(BD4&lt;&gt;"",BE4=""),RetireValueAlt1,0),0)-IF(BD4="",RetireValueAlt1,0)</f>
        <v>0</v>
      </c>
      <c r="BE8" s="364">
        <f>IF(BE4&gt;=InServiceAlt1,SUM(Inputs!$E$53:BG53)-IF(AND(BE4&lt;&gt;"",BF4=""),RetireValueAlt1,0),0)-IF(BE4="",RetireValueAlt1,0)</f>
        <v>0</v>
      </c>
      <c r="BF8" s="364">
        <f>IF(BF4&gt;=InServiceAlt1,SUM(Inputs!$E$53:BH53)-IF(AND(BF4&lt;&gt;"",BG4=""),RetireValueAlt1,0),0)-IF(BF4="",RetireValueAlt1,0)</f>
        <v>0</v>
      </c>
      <c r="BG8" s="364">
        <f>IF(BG4&gt;=InServiceAlt1,SUM(Inputs!$E$53:BI53)-IF(AND(BG4&lt;&gt;"",BH4=""),RetireValueAlt1,0),0)-IF(BG4="",RetireValueAlt1,0)</f>
        <v>0</v>
      </c>
      <c r="BH8" s="364">
        <f>IF(BH4&gt;=InServiceAlt1,SUM(Inputs!$E$53:BJ53)-IF(AND(BH4&lt;&gt;"",BI4=""),RetireValueAlt1,0),0)-IF(BH4="",RetireValueAlt1,0)</f>
        <v>0</v>
      </c>
      <c r="BI8" s="364">
        <f>IF(BI4&gt;=InServiceAlt1,SUM(Inputs!$E$53:BK53)-IF(AND(BI4&lt;&gt;"",BJ4=""),RetireValueAlt1,0),0)-IF(BI4="",RetireValueAlt1,0)</f>
        <v>0</v>
      </c>
      <c r="BJ8" s="364">
        <f>IF(BJ4&gt;=InServiceAlt1,SUM(Inputs!$E$53:BL53)-IF(AND(BJ4&lt;&gt;"",BK4=""),RetireValueAlt1,0),0)-IF(BJ4="",RetireValueAlt1,0)</f>
        <v>0</v>
      </c>
      <c r="BK8" s="364">
        <f>IF(BK4&gt;=InServiceAlt1,SUM(Inputs!$E$53:BM53)-IF(AND(BK4&lt;&gt;"",BL4=""),RetireValueAlt1,0),0)-IF(BK4="",RetireValueAlt1,0)</f>
        <v>0</v>
      </c>
      <c r="BL8" s="364">
        <f>IF(BL4&gt;=InServiceAlt1,SUM(Inputs!$E$53:BN53)-IF(AND(BL4&lt;&gt;"",BM4=""),RetireValueAlt1,0),0)-IF(BL4="",RetireValueAlt1,0)</f>
        <v>0</v>
      </c>
      <c r="BM8" s="364">
        <f>IF(BM4&gt;=InServiceAlt1,SUM(Inputs!$E$53:BO53)-IF(AND(BM4&lt;&gt;"",BN4=""),RetireValueAlt1,0),0)-IF(BM4="",RetireValueAlt1,0)</f>
        <v>0</v>
      </c>
      <c r="BN8" s="364">
        <f>IF(BN4&gt;=InServiceAlt1,SUM(Inputs!$E$53:BP53)-IF(AND(BN4&lt;&gt;"",BO4=""),RetireValueAlt1,0),0)-IF(BN4="",RetireValueAlt1,0)</f>
        <v>0</v>
      </c>
      <c r="BO8" s="364">
        <f>IF(BO4&gt;=InServiceAlt1,SUM(Inputs!$E$53:BQ53)-IF(AND(BO4&lt;&gt;"",BP4=""),RetireValueAlt1,0),0)-IF(BO4="",RetireValueAlt1,0)</f>
        <v>0</v>
      </c>
      <c r="BP8" s="364">
        <f>IF(BP4&gt;=InServiceAlt1,SUM(Inputs!$E$53:BR53)-IF(AND(BP4&lt;&gt;"",BQ4=""),RetireValueAlt1,0),0)-IF(BP4="",RetireValueAlt1,0)</f>
        <v>0</v>
      </c>
      <c r="BQ8" s="364">
        <f>IF(BQ4&gt;=InServiceAlt1,SUM(Inputs!$E$53:BS53)-IF(AND(BQ4&lt;&gt;"",BR4=""),RetireValueAlt1,0),0)-IF(BQ4="",RetireValueAlt1,0)</f>
        <v>0</v>
      </c>
      <c r="BR8" s="364">
        <f>IF(BR4&gt;=InServiceAlt1,SUM(Inputs!$E$53:BT53)-IF(AND(BR4&lt;&gt;"",BS4=""),RetireValueAlt1,0),0)-IF(BR4="",RetireValueAlt1,0)</f>
        <v>0</v>
      </c>
      <c r="BS8" s="364">
        <f>IF(BS4&gt;=InServiceAlt1,SUM(Inputs!$E$53:BU53)-IF(AND(BS4&lt;&gt;"",BT4=""),RetireValueAlt1,0),0)-IF(BS4="",RetireValueAlt1,0)</f>
        <v>0</v>
      </c>
      <c r="BT8" s="364">
        <f>IF(BT4&gt;=InServiceAlt1,SUM(Inputs!$E$53:BV53)-IF(AND(BT4&lt;&gt;"",BU4=""),RetireValueAlt1,0),0)-IF(BT4="",RetireValueAlt1,0)</f>
        <v>0</v>
      </c>
      <c r="BU8" s="364">
        <f>IF(BU4&gt;=InServiceAlt1,SUM(Inputs!$E$53:BW53)-IF(AND(BU4&lt;&gt;"",BV4=""),RetireValueAlt1,0),0)-IF(BU4="",RetireValueAlt1,0)</f>
        <v>0</v>
      </c>
      <c r="BV8" s="364">
        <f>IF(BV4&gt;=InServiceAlt1,SUM(Inputs!$E$53:BX53)-IF(AND(BV4&lt;&gt;"",BW4=""),RetireValueAlt1,0),0)-IF(BV4="",RetireValueAlt1,0)</f>
        <v>0</v>
      </c>
      <c r="BW8" s="364">
        <f>IF(BW4&gt;=InServiceAlt1,SUM(Inputs!$E$53:BY53)-IF(AND(BW4&lt;&gt;"",BX4=""),RetireValueAlt1,0),0)-IF(BW4="",RetireValueAlt1,0)</f>
        <v>0</v>
      </c>
      <c r="BX8" s="364">
        <f>IF(BX4&gt;=InServiceAlt1,SUM(Inputs!$E$53:BZ53)-IF(AND(BX4&lt;&gt;"",BY4=""),RetireValueAlt1,0),0)-IF(BX4="",RetireValueAlt1,0)</f>
        <v>0</v>
      </c>
      <c r="BY8" s="364">
        <f>IF(BY4&gt;=InServiceAlt1,SUM(Inputs!$E$53:CA53)-IF(AND(BY4&lt;&gt;"",BZ4=""),RetireValueAlt1,0),0)-IF(BY4="",RetireValueAlt1,0)</f>
        <v>0</v>
      </c>
      <c r="BZ8" s="364">
        <f>IF(BZ4&gt;=InServiceAlt1,SUM(Inputs!$E$53:CB53)-IF(AND(BZ4&lt;&gt;"",CA4=""),RetireValueAlt1,0),0)-IF(BZ4="",RetireValueAlt1,0)</f>
        <v>0</v>
      </c>
      <c r="CA8" s="364">
        <f>IF(CA4&gt;=InServiceAlt1,SUM(Inputs!$E$53:CC53)-IF(AND(CA4&lt;&gt;"",CB4=""),RetireValueAlt1,0),0)-IF(CA4="",RetireValueAlt1,0)</f>
        <v>0</v>
      </c>
      <c r="CB8" s="364">
        <f>IF(CB4&gt;=InServiceAlt1,SUM(Inputs!$E$53:CD53)-IF(AND(CB4&lt;&gt;"",CC4=""),RetireValueAlt1,0),0)-IF(CB4="",RetireValueAlt1,0)</f>
        <v>0</v>
      </c>
      <c r="CC8" s="364">
        <f>IF(CC4&gt;=InServiceAlt1,SUM(Inputs!$E$53:CE53)-IF(AND(CC4&lt;&gt;"",CD4=""),RetireValueAlt1,0),0)-IF(CC4="",RetireValueAlt1,0)</f>
        <v>0</v>
      </c>
      <c r="CD8" s="364">
        <f>IF(CD4&gt;=InServiceAlt1,SUM(Inputs!$E$53:CF53)-IF(AND(CD4&lt;&gt;"",CE4=""),RetireValueAlt1,0),0)-IF(CD4="",RetireValueAlt1,0)</f>
        <v>0</v>
      </c>
      <c r="CE8" s="364">
        <f>IF(CE4&gt;=InServiceAlt1,SUM(Inputs!$E$53:CG53)-IF(AND(CE4&lt;&gt;"",CF4=""),RetireValueAlt1,0),0)-IF(CE4="",RetireValueAlt1,0)</f>
        <v>0</v>
      </c>
      <c r="CF8" s="364">
        <f>IF(CF4&gt;=InServiceAlt1,SUM(Inputs!$E$53:CH53)-IF(AND(CF4&lt;&gt;"",CG4=""),RetireValueAlt1,0),0)-IF(CF4="",RetireValueAlt1,0)</f>
        <v>0</v>
      </c>
      <c r="CG8" s="364">
        <f>IF(CG4&gt;=InServiceAlt1,SUM(Inputs!$E$53:CI53)-IF(AND(CG4&lt;&gt;"",CH4=""),RetireValueAlt1,0),0)-IF(CG4="",RetireValueAlt1,0)</f>
        <v>0</v>
      </c>
      <c r="CH8" s="364">
        <f>IF(CH4&gt;=InServiceAlt1,SUM(Inputs!$E$53:CJ53)-IF(AND(CH4&lt;&gt;"",CI4=""),RetireValueAlt1,0),0)-IF(CH4="",RetireValueAlt1,0)</f>
        <v>0</v>
      </c>
      <c r="CI8" s="364">
        <f>IF(CI4&gt;=InServiceAlt1,SUM(Inputs!$E$53:CK53)-IF(AND(CI4&lt;&gt;"",CJ4=""),RetireValueAlt1,0),0)-IF(CI4="",RetireValueAlt1,0)</f>
        <v>0</v>
      </c>
      <c r="CJ8" s="364">
        <f>IF(CJ4&gt;=InServiceAlt1,SUM(Inputs!$E$53:CL53)-IF(AND(CJ4&lt;&gt;"",CK4=""),RetireValueAlt1,0),0)-IF(CJ4="",RetireValueAlt1,0)</f>
        <v>0</v>
      </c>
      <c r="CK8" s="364">
        <f>IF(CK4&gt;=InServiceAlt1,SUM(Inputs!$E$53:CM53)-IF(AND(CK4&lt;&gt;"",CL4=""),RetireValueAlt1,0),0)-IF(CK4="",RetireValueAlt1,0)</f>
        <v>0</v>
      </c>
      <c r="CL8" s="364">
        <f>IF(CL4&gt;=InServiceAlt1,SUM(Inputs!$E$53:CN53)-IF(AND(CL4&lt;&gt;"",CM4=""),RetireValueAlt1,0),0)-IF(CL4="",RetireValueAlt1,0)</f>
        <v>0</v>
      </c>
      <c r="CM8" s="364">
        <f>IF(CM4&gt;=InServiceAlt1,SUM(Inputs!$E$53:CO53)-IF(AND(CM4&lt;&gt;"",CN4=""),RetireValueAlt1,0),0)-IF(CM4="",RetireValueAlt1,0)</f>
        <v>0</v>
      </c>
      <c r="CN8" s="364">
        <f>IF(CN4&gt;=InServiceAlt1,SUM(Inputs!$E$53:CP53)-IF(AND(CN4&lt;&gt;"",CO4=""),RetireValueAlt1,0),0)-IF(CN4="",RetireValueAlt1,0)</f>
        <v>0</v>
      </c>
      <c r="CO8" s="364">
        <f>IF(CO4&gt;=InServiceAlt1,SUM(Inputs!$E$53:CQ53)-IF(AND(CO4&lt;&gt;"",CP4=""),RetireValueAlt1,0),0)-IF(CO4="",RetireValueAlt1,0)</f>
        <v>0</v>
      </c>
      <c r="CP8" s="364">
        <f>IF(CP4&gt;=InServiceAlt1,SUM(Inputs!$E$53:CR53)-IF(AND(CP4&lt;&gt;"",CQ4=""),RetireValueAlt1,0),0)-IF(CP4="",RetireValueAlt1,0)</f>
        <v>0</v>
      </c>
      <c r="CQ8" s="364">
        <f>IF(CQ4&gt;=InServiceAlt1,SUM(Inputs!$E$53:CS53)-IF(AND(CQ4&lt;&gt;"",CR4=""),RetireValueAlt1,0),0)-IF(CQ4="",RetireValueAlt1,0)</f>
        <v>0</v>
      </c>
      <c r="CR8" s="364">
        <f>IF(CR4&gt;=InServiceAlt1,SUM(Inputs!$E$53:CT53)-IF(AND(CR4&lt;&gt;"",CS4=""),RetireValueAlt1,0),0)-IF(CR4="",RetireValueAlt1,0)</f>
        <v>0</v>
      </c>
      <c r="CS8" s="364">
        <f>IF(CS4&gt;=InServiceAlt1,SUM(Inputs!$E$53:CU53)-IF(AND(CS4&lt;&gt;"",CT4=""),RetireValueAlt1,0),0)-IF(CS4="",RetireValueAlt1,0)</f>
        <v>0</v>
      </c>
      <c r="CT8" s="364">
        <f>IF(CT4&gt;=InServiceAlt1,SUM(Inputs!$E$53:CV53)-IF(AND(CT4&lt;&gt;"",CU4=""),RetireValueAlt1,0),0)-IF(CT4="",RetireValueAlt1,0)</f>
        <v>0</v>
      </c>
      <c r="CU8" s="364">
        <f>IF(CU4&gt;=InServiceAlt1,SUM(Inputs!$E$53:CW53)-IF(AND(CU4&lt;&gt;"",CV4=""),RetireValueAlt1,0),0)-IF(CU4="",RetireValueAlt1,0)</f>
        <v>0</v>
      </c>
      <c r="CV8" s="364">
        <f>IF(CV4&gt;=InServiceAlt1,SUM(Inputs!$E$53:CX53)-IF(AND(CV4&lt;&gt;"",CW4=""),RetireValueAlt1,0),0)-IF(CV4="",RetireValueAlt1,0)</f>
        <v>0</v>
      </c>
      <c r="CW8" s="364">
        <f>IF(CW4&gt;=InServiceAlt1,SUM(Inputs!$E$53:CY53)-IF(AND(CW4&lt;&gt;"",CX4=""),RetireValueAlt1,0),0)-IF(CW4="",RetireValueAlt1,0)</f>
        <v>0</v>
      </c>
      <c r="CX8" s="364">
        <f>IF(CX4&gt;=InServiceAlt1,SUM(Inputs!$E$53:CZ53)-IF(AND(CX4&lt;&gt;"",CY4=""),RetireValueAlt1,0),0)-IF(CX4="",RetireValueAlt1,0)</f>
        <v>0</v>
      </c>
    </row>
    <row r="9" spans="1:103" x14ac:dyDescent="0.25">
      <c r="A9" s="35" t="s">
        <v>69</v>
      </c>
      <c r="C9" s="364">
        <f>IF(C4&gt;=InServiceAlt1,0,SUM(Inputs!$E$53:E53)-IF(AND(C4&lt;&gt;"",D4=""),0,0))</f>
        <v>0</v>
      </c>
      <c r="D9" s="364">
        <f>IF(D4&gt;=InServiceAlt1,0,SUM(Inputs!$E$53:F53)-IF(AND(D4&lt;&gt;"",E4=""),0,0))</f>
        <v>0</v>
      </c>
      <c r="E9" s="364">
        <f>IF(E4&gt;=InServiceAlt1,0,SUM(Inputs!$E$53:G53)-IF(AND(E4&lt;&gt;"",F4=""),0,0))</f>
        <v>0</v>
      </c>
      <c r="F9" s="364">
        <f>IF(F4&gt;=InServiceAlt1,0,SUM(Inputs!$E$53:H53)-IF(AND(F4&lt;&gt;"",G4=""),0,0))</f>
        <v>0</v>
      </c>
      <c r="G9" s="364">
        <f>IF(G4&gt;=InServiceAlt1,0,SUM(Inputs!$E$53:I53)-IF(AND(G4&lt;&gt;"",H4=""),0,0))</f>
        <v>0</v>
      </c>
      <c r="H9" s="364">
        <f>IF(H4&gt;=InServiceAlt1,0,SUM(Inputs!$E$53:J53)-IF(AND(H4&lt;&gt;"",I4=""),0,0))</f>
        <v>0</v>
      </c>
      <c r="I9" s="364">
        <f>IF(I4&gt;=InServiceAlt1,0,SUM(Inputs!$E$53:K53)-IF(AND(I4&lt;&gt;"",J4=""),0,0))</f>
        <v>0</v>
      </c>
      <c r="J9" s="364">
        <f>IF(J4&gt;=InServiceAlt1,0,SUM(Inputs!$E$53:L53)-IF(AND(J4&lt;&gt;"",K4=""),0,0))</f>
        <v>0</v>
      </c>
      <c r="K9" s="364">
        <f>IF(K4&gt;=InServiceAlt1,0,SUM(Inputs!$E$53:M53)-IF(AND(K4&lt;&gt;"",L4=""),0,0))</f>
        <v>0</v>
      </c>
      <c r="L9" s="364">
        <f>IF(L4&gt;=InServiceAlt1,0,SUM(Inputs!$E$53:N53)-IF(AND(L4&lt;&gt;"",M4=""),0,0))</f>
        <v>0</v>
      </c>
      <c r="M9" s="364">
        <f>IF(M4&gt;=InServiceAlt1,0,SUM(Inputs!$E$53:O53)-IF(AND(M4&lt;&gt;"",N4=""),0,0))</f>
        <v>0</v>
      </c>
      <c r="N9" s="364">
        <f>IF(N4&gt;=InServiceAlt1,0,SUM(Inputs!$E$53:P53)-IF(AND(N4&lt;&gt;"",O4=""),0,0))</f>
        <v>0</v>
      </c>
      <c r="O9" s="364">
        <f>IF(O4&gt;=InServiceAlt1,0,SUM(Inputs!$E$53:Q53)-IF(AND(O4&lt;&gt;"",P4=""),0,0))</f>
        <v>0</v>
      </c>
      <c r="P9" s="364">
        <f>IF(P4&gt;=InServiceAlt1,0,SUM(Inputs!$E$53:R53)-IF(AND(P4&lt;&gt;"",Q4=""),0,0))</f>
        <v>0</v>
      </c>
      <c r="Q9" s="364">
        <f>IF(Q4&gt;=InServiceAlt1,0,SUM(Inputs!$E$53:S53)-IF(AND(Q4&lt;&gt;"",R4=""),0,0))</f>
        <v>0</v>
      </c>
      <c r="R9" s="364">
        <f>IF(R4&gt;=InServiceAlt1,0,SUM(Inputs!$E$53:T53)-IF(AND(R4&lt;&gt;"",S4=""),0,0))</f>
        <v>0</v>
      </c>
      <c r="S9" s="364">
        <f>IF(S4&gt;=InServiceAlt1,0,SUM(Inputs!$E$53:U53)-IF(AND(S4&lt;&gt;"",T4=""),0,0))</f>
        <v>0</v>
      </c>
      <c r="T9" s="364">
        <f>IF(T4&gt;=InServiceAlt1,0,SUM(Inputs!$E$53:V53)-IF(AND(T4&lt;&gt;"",U4=""),0,0))</f>
        <v>0</v>
      </c>
      <c r="U9" s="364">
        <f>IF(U4&gt;=InServiceAlt1,0,SUM(Inputs!$E$53:W53)-IF(AND(U4&lt;&gt;"",V4=""),0,0))</f>
        <v>0</v>
      </c>
      <c r="V9" s="364">
        <f>IF(V4&gt;=InServiceAlt1,0,SUM(Inputs!$E$53:X53)-IF(AND(V4&lt;&gt;"",W4=""),0,0))</f>
        <v>0</v>
      </c>
      <c r="W9" s="364">
        <f>IF(W4&gt;=InServiceAlt1,0,SUM(Inputs!$E$53:Y53)-IF(AND(W4&lt;&gt;"",X4=""),0,0))</f>
        <v>0</v>
      </c>
      <c r="X9" s="364">
        <f>IF(X4&gt;=InServiceAlt1,0,SUM(Inputs!$E$53:Z53)-IF(AND(X4&lt;&gt;"",Y4=""),0,0))</f>
        <v>0</v>
      </c>
      <c r="Y9" s="364">
        <f>IF(Y4&gt;=InServiceAlt1,0,SUM(Inputs!$E$53:AA53)-IF(AND(Y4&lt;&gt;"",Z4=""),0,0))</f>
        <v>0</v>
      </c>
      <c r="Z9" s="364">
        <f>IF(Z4&gt;=InServiceAlt1,0,SUM(Inputs!$E$53:AB53)-IF(AND(Z4&lt;&gt;"",AA4=""),0,0))</f>
        <v>0</v>
      </c>
      <c r="AA9" s="364">
        <f>IF(AA4&gt;=InServiceAlt1,0,SUM(Inputs!$E$53:AC53)-IF(AND(AA4&lt;&gt;"",AB4=""),0,0))</f>
        <v>0</v>
      </c>
      <c r="AB9" s="364">
        <f>IF(AB4&gt;=InServiceAlt1,0,SUM(Inputs!$E$53:AD53)-IF(AND(AB4&lt;&gt;"",AC4=""),0,0))</f>
        <v>0</v>
      </c>
      <c r="AC9" s="364">
        <f>IF(AC4&gt;=InServiceAlt1,0,SUM(Inputs!$E$53:AE53)-IF(AND(AC4&lt;&gt;"",AD4=""),0,0))</f>
        <v>0</v>
      </c>
      <c r="AD9" s="364">
        <f>IF(AD4&gt;=InServiceAlt1,0,SUM(Inputs!$E$53:AF53)-IF(AND(AD4&lt;&gt;"",AE4=""),0,0))</f>
        <v>0</v>
      </c>
      <c r="AE9" s="364">
        <f>IF(AE4&gt;=InServiceAlt1,0,SUM(Inputs!$E$53:AG53)-IF(AND(AE4&lt;&gt;"",AF4=""),0,0))</f>
        <v>0</v>
      </c>
      <c r="AF9" s="364">
        <f>IF(AF4&gt;=InServiceAlt1,0,SUM(Inputs!$E$53:AH53)-IF(AND(AF4&lt;&gt;"",AG4=""),0,0))</f>
        <v>0</v>
      </c>
      <c r="AG9" s="364">
        <f>IF(AG4&gt;=InServiceAlt1,0,SUM(Inputs!$E$53:AI53)-IF(AND(AG4&lt;&gt;"",AH4=""),0,0))</f>
        <v>0</v>
      </c>
      <c r="AH9" s="364">
        <f>IF(AH4&gt;=InServiceAlt1,0,SUM(Inputs!$E$53:AJ53)-IF(AND(AH4&lt;&gt;"",AI4=""),0,0))</f>
        <v>0</v>
      </c>
      <c r="AI9" s="364">
        <f>IF(AI4&gt;=InServiceAlt1,0,SUM(Inputs!$E$53:AK53)-IF(AND(AI4&lt;&gt;"",AJ4=""),0,0))</f>
        <v>0</v>
      </c>
      <c r="AJ9" s="364">
        <f>IF(AJ4&gt;=InServiceAlt1,0,SUM(Inputs!$E$53:AL53)-IF(AND(AJ4&lt;&gt;"",AK4=""),0,0))</f>
        <v>0</v>
      </c>
      <c r="AK9" s="364">
        <f>IF(AK4&gt;=InServiceAlt1,0,SUM(Inputs!$E$53:AM53)-IF(AND(AK4&lt;&gt;"",AL4=""),0,0))</f>
        <v>0</v>
      </c>
      <c r="AL9" s="364">
        <f>IF(AL4&gt;=InServiceAlt1,0,SUM(Inputs!$E$53:AN53)-IF(AND(AL4&lt;&gt;"",AM4=""),0,0))</f>
        <v>0</v>
      </c>
      <c r="AM9" s="364">
        <f>IF(AM4&gt;=InServiceAlt1,0,SUM(Inputs!$E$53:AO53)-IF(AND(AM4&lt;&gt;"",AN4=""),0,0))</f>
        <v>0</v>
      </c>
      <c r="AN9" s="364">
        <f>IF(AN4&gt;=InServiceAlt1,0,SUM(Inputs!$E$53:AP53)-IF(AND(AN4&lt;&gt;"",AO4=""),0,0))</f>
        <v>0</v>
      </c>
      <c r="AO9" s="364">
        <f>IF(AO4&gt;=InServiceAlt1,0,SUM(Inputs!$E$53:AQ53)-IF(AND(AO4&lt;&gt;"",AP4=""),0,0))</f>
        <v>0</v>
      </c>
      <c r="AP9" s="364">
        <f>IF(AP4&gt;=InServiceAlt1,0,SUM(Inputs!$E$53:AR53)-IF(AND(AP4&lt;&gt;"",AQ4=""),0,0))</f>
        <v>0</v>
      </c>
      <c r="AQ9" s="364">
        <f>IF(AQ4&gt;=InServiceAlt1,0,SUM(Inputs!$E$53:AS53)-IF(AND(AQ4&lt;&gt;"",AR4=""),0,0))</f>
        <v>0</v>
      </c>
      <c r="AR9" s="364">
        <f>IF(AR4&gt;=InServiceAlt1,0,SUM(Inputs!$E$53:AT53)-IF(AND(AR4&lt;&gt;"",AS4=""),0,0))</f>
        <v>0</v>
      </c>
      <c r="AS9" s="364">
        <f>IF(AS4&gt;=InServiceAlt1,0,SUM(Inputs!$E$53:AU53)-IF(AND(AS4&lt;&gt;"",AT4=""),0,0))</f>
        <v>0</v>
      </c>
      <c r="AT9" s="364">
        <f>IF(AT4&gt;=InServiceAlt1,0,SUM(Inputs!$E$53:AV53)-IF(AND(AT4&lt;&gt;"",AU4=""),0,0))</f>
        <v>0</v>
      </c>
      <c r="AU9" s="364">
        <f>IF(AU4&gt;=InServiceAlt1,0,SUM(Inputs!$E$53:AW53)-IF(AND(AU4&lt;&gt;"",AV4=""),0,0))</f>
        <v>0</v>
      </c>
      <c r="AV9" s="364">
        <f>IF(AV4&gt;=InServiceAlt1,0,SUM(Inputs!$E$53:AX53)-IF(AND(AV4&lt;&gt;"",AW4=""),0,0))</f>
        <v>0</v>
      </c>
      <c r="AW9" s="364">
        <f>IF(AW4&gt;=InServiceAlt1,0,SUM(Inputs!$E$53:AY53)-IF(AND(AW4&lt;&gt;"",AX4=""),0,0))</f>
        <v>0</v>
      </c>
      <c r="AX9" s="364">
        <f>IF(AX4&gt;=InServiceAlt1,0,SUM(Inputs!$E$53:AZ53)-IF(AND(AX4&lt;&gt;"",AY4=""),0,0))</f>
        <v>0</v>
      </c>
      <c r="AY9" s="364">
        <f>IF(AY4&gt;=InServiceAlt1,0,SUM(Inputs!$E$53:BA53)-IF(AND(AY4&lt;&gt;"",AZ4=""),0,0))</f>
        <v>0</v>
      </c>
      <c r="AZ9" s="364">
        <f>IF(AZ4&gt;=InServiceAlt1,0,SUM(Inputs!$E$53:BB53)-IF(AND(AZ4&lt;&gt;"",BA4=""),0,0))</f>
        <v>0</v>
      </c>
      <c r="BA9" s="364">
        <f>IF(BA4&gt;=InServiceAlt1,0,SUM(Inputs!$E$53:BC53)-IF(AND(BA4&lt;&gt;"",BB4=""),0,0))</f>
        <v>0</v>
      </c>
      <c r="BB9" s="364">
        <f>IF(BB4&gt;=InServiceAlt1,0,SUM(Inputs!$E$53:BD53)-IF(AND(BB4&lt;&gt;"",BC4=""),0,0))</f>
        <v>0</v>
      </c>
      <c r="BC9" s="364">
        <f>IF(BC4&gt;=InServiceAlt1,0,SUM(Inputs!$E$53:BE53)-IF(AND(BC4&lt;&gt;"",BD4=""),0,0))</f>
        <v>0</v>
      </c>
      <c r="BD9" s="364">
        <f>IF(BD4&gt;=InServiceAlt1,0,SUM(Inputs!$E$53:BF53)-IF(AND(BD4&lt;&gt;"",BE4=""),0,0))</f>
        <v>0</v>
      </c>
      <c r="BE9" s="364">
        <f>IF(BE4&gt;=InServiceAlt1,0,SUM(Inputs!$E$53:BG53)-IF(AND(BE4&lt;&gt;"",BF4=""),0,0))</f>
        <v>0</v>
      </c>
      <c r="BF9" s="364">
        <f>IF(BF4&gt;=InServiceAlt1,0,SUM(Inputs!$E$53:BH53)-IF(AND(BF4&lt;&gt;"",BG4=""),0,0))</f>
        <v>0</v>
      </c>
      <c r="BG9" s="364">
        <f>IF(BG4&gt;=InServiceAlt1,0,SUM(Inputs!$E$53:BI53)-IF(AND(BG4&lt;&gt;"",BH4=""),0,0))</f>
        <v>0</v>
      </c>
      <c r="BH9" s="364">
        <f>IF(BH4&gt;=InServiceAlt1,0,SUM(Inputs!$E$53:BJ53)-IF(AND(BH4&lt;&gt;"",BI4=""),0,0))</f>
        <v>0</v>
      </c>
      <c r="BI9" s="364">
        <f>IF(BI4&gt;=InServiceAlt1,0,SUM(Inputs!$E$53:BK53)-IF(AND(BI4&lt;&gt;"",BJ4=""),0,0))</f>
        <v>0</v>
      </c>
      <c r="BJ9" s="364">
        <f>IF(BJ4&gt;=InServiceAlt1,0,SUM(Inputs!$E$53:BL53)-IF(AND(BJ4&lt;&gt;"",BK4=""),0,0))</f>
        <v>0</v>
      </c>
      <c r="BK9" s="364">
        <f>IF(BK4&gt;=InServiceAlt1,0,SUM(Inputs!$E$53:BM53)-IF(AND(BK4&lt;&gt;"",BL4=""),0,0))</f>
        <v>0</v>
      </c>
      <c r="BL9" s="364">
        <f>IF(BL4&gt;=InServiceAlt1,0,SUM(Inputs!$E$53:BN53)-IF(AND(BL4&lt;&gt;"",BM4=""),0,0))</f>
        <v>0</v>
      </c>
      <c r="BM9" s="364">
        <f>IF(BM4&gt;=InServiceAlt1,0,SUM(Inputs!$E$53:BO53)-IF(AND(BM4&lt;&gt;"",BN4=""),0,0))</f>
        <v>0</v>
      </c>
      <c r="BN9" s="364">
        <f>IF(BN4&gt;=InServiceAlt1,0,SUM(Inputs!$E$53:BP53)-IF(AND(BN4&lt;&gt;"",BO4=""),0,0))</f>
        <v>0</v>
      </c>
      <c r="BO9" s="364">
        <f>IF(BO4&gt;=InServiceAlt1,0,SUM(Inputs!$E$53:BQ53)-IF(AND(BO4&lt;&gt;"",BP4=""),0,0))</f>
        <v>0</v>
      </c>
      <c r="BP9" s="364">
        <f>IF(BP4&gt;=InServiceAlt1,0,SUM(Inputs!$E$53:BR53)-IF(AND(BP4&lt;&gt;"",BQ4=""),0,0))</f>
        <v>0</v>
      </c>
      <c r="BQ9" s="364">
        <f>IF(BQ4&gt;=InServiceAlt1,0,SUM(Inputs!$E$53:BS53)-IF(AND(BQ4&lt;&gt;"",BR4=""),0,0))</f>
        <v>0</v>
      </c>
      <c r="BR9" s="364">
        <f>IF(BR4&gt;=InServiceAlt1,0,SUM(Inputs!$E$53:BT53)-IF(AND(BR4&lt;&gt;"",BS4=""),0,0))</f>
        <v>0</v>
      </c>
      <c r="BS9" s="364">
        <f>IF(BS4&gt;=InServiceAlt1,0,SUM(Inputs!$E$53:BU53)-IF(AND(BS4&lt;&gt;"",BT4=""),0,0))</f>
        <v>0</v>
      </c>
      <c r="BT9" s="364">
        <f>IF(BT4&gt;=InServiceAlt1,0,SUM(Inputs!$E$53:BV53)-IF(AND(BT4&lt;&gt;"",BU4=""),0,0))</f>
        <v>0</v>
      </c>
      <c r="BU9" s="364">
        <f>IF(BU4&gt;=InServiceAlt1,0,SUM(Inputs!$E$53:BW53)-IF(AND(BU4&lt;&gt;"",BV4=""),0,0))</f>
        <v>0</v>
      </c>
      <c r="BV9" s="364">
        <f>IF(BV4&gt;=InServiceAlt1,0,SUM(Inputs!$E$53:BX53)-IF(AND(BV4&lt;&gt;"",BW4=""),0,0))</f>
        <v>0</v>
      </c>
      <c r="BW9" s="364">
        <f>IF(BW4&gt;=InServiceAlt1,0,SUM(Inputs!$E$53:BY53)-IF(AND(BW4&lt;&gt;"",BX4=""),0,0))</f>
        <v>0</v>
      </c>
      <c r="BX9" s="364">
        <f>IF(BX4&gt;=InServiceAlt1,0,SUM(Inputs!$E$53:BZ53)-IF(AND(BX4&lt;&gt;"",BY4=""),0,0))</f>
        <v>0</v>
      </c>
      <c r="BY9" s="364">
        <f>IF(BY4&gt;=InServiceAlt1,0,SUM(Inputs!$E$53:CA53)-IF(AND(BY4&lt;&gt;"",BZ4=""),0,0))</f>
        <v>0</v>
      </c>
      <c r="BZ9" s="364">
        <f>IF(BZ4&gt;=InServiceAlt1,0,SUM(Inputs!$E$53:CB53)-IF(AND(BZ4&lt;&gt;"",CA4=""),0,0))</f>
        <v>0</v>
      </c>
      <c r="CA9" s="364">
        <f>IF(CA4&gt;=InServiceAlt1,0,SUM(Inputs!$E$53:CC53)-IF(AND(CA4&lt;&gt;"",CB4=""),0,0))</f>
        <v>0</v>
      </c>
      <c r="CB9" s="364">
        <f>IF(CB4&gt;=InServiceAlt1,0,SUM(Inputs!$E$53:CD53)-IF(AND(CB4&lt;&gt;"",CC4=""),0,0))</f>
        <v>0</v>
      </c>
      <c r="CC9" s="364">
        <f>IF(CC4&gt;=InServiceAlt1,0,SUM(Inputs!$E$53:CE53)-IF(AND(CC4&lt;&gt;"",CD4=""),0,0))</f>
        <v>0</v>
      </c>
      <c r="CD9" s="364">
        <f>IF(CD4&gt;=InServiceAlt1,0,SUM(Inputs!$E$53:CF53)-IF(AND(CD4&lt;&gt;"",CE4=""),0,0))</f>
        <v>0</v>
      </c>
      <c r="CE9" s="364">
        <f>IF(CE4&gt;=InServiceAlt1,0,SUM(Inputs!$E$53:CG53)-IF(AND(CE4&lt;&gt;"",CF4=""),0,0))</f>
        <v>0</v>
      </c>
      <c r="CF9" s="364">
        <f>IF(CF4&gt;=InServiceAlt1,0,SUM(Inputs!$E$53:CH53)-IF(AND(CF4&lt;&gt;"",CG4=""),0,0))</f>
        <v>0</v>
      </c>
      <c r="CG9" s="364">
        <f>IF(CG4&gt;=InServiceAlt1,0,SUM(Inputs!$E$53:CI53)-IF(AND(CG4&lt;&gt;"",CH4=""),0,0))</f>
        <v>0</v>
      </c>
      <c r="CH9" s="364">
        <f>IF(CH4&gt;=InServiceAlt1,0,SUM(Inputs!$E$53:CJ53)-IF(AND(CH4&lt;&gt;"",CI4=""),0,0))</f>
        <v>0</v>
      </c>
      <c r="CI9" s="364">
        <f>IF(CI4&gt;=InServiceAlt1,0,SUM(Inputs!$E$53:CK53)-IF(AND(CI4&lt;&gt;"",CJ4=""),0,0))</f>
        <v>0</v>
      </c>
      <c r="CJ9" s="364">
        <f>IF(CJ4&gt;=InServiceAlt1,0,SUM(Inputs!$E$53:CL53)-IF(AND(CJ4&lt;&gt;"",CK4=""),0,0))</f>
        <v>0</v>
      </c>
      <c r="CK9" s="364">
        <f>IF(CK4&gt;=InServiceAlt1,0,SUM(Inputs!$E$53:CM53)-IF(AND(CK4&lt;&gt;"",CL4=""),0,0))</f>
        <v>0</v>
      </c>
      <c r="CL9" s="364">
        <f>IF(CL4&gt;=InServiceAlt1,0,SUM(Inputs!$E$53:CN53)-IF(AND(CL4&lt;&gt;"",CM4=""),0,0))</f>
        <v>0</v>
      </c>
      <c r="CM9" s="364">
        <f>IF(CM4&gt;=InServiceAlt1,0,SUM(Inputs!$E$53:CO53)-IF(AND(CM4&lt;&gt;"",CN4=""),0,0))</f>
        <v>0</v>
      </c>
      <c r="CN9" s="364">
        <f>IF(CN4&gt;=InServiceAlt1,0,SUM(Inputs!$E$53:CP53)-IF(AND(CN4&lt;&gt;"",CO4=""),0,0))</f>
        <v>0</v>
      </c>
      <c r="CO9" s="364">
        <f>IF(CO4&gt;=InServiceAlt1,0,SUM(Inputs!$E$53:CQ53)-IF(AND(CO4&lt;&gt;"",CP4=""),0,0))</f>
        <v>0</v>
      </c>
      <c r="CP9" s="364">
        <f>IF(CP4&gt;=InServiceAlt1,0,SUM(Inputs!$E$53:CR53)-IF(AND(CP4&lt;&gt;"",CQ4=""),0,0))</f>
        <v>0</v>
      </c>
      <c r="CQ9" s="364">
        <f>IF(CQ4&gt;=InServiceAlt1,0,SUM(Inputs!$E$53:CS53)-IF(AND(CQ4&lt;&gt;"",CR4=""),0,0))</f>
        <v>0</v>
      </c>
      <c r="CR9" s="364">
        <f>IF(CR4&gt;=InServiceAlt1,0,SUM(Inputs!$E$53:CT53)-IF(AND(CR4&lt;&gt;"",CS4=""),0,0))</f>
        <v>0</v>
      </c>
      <c r="CS9" s="364">
        <f>IF(CS4&gt;=InServiceAlt1,0,SUM(Inputs!$E$53:CU53)-IF(AND(CS4&lt;&gt;"",CT4=""),0,0))</f>
        <v>0</v>
      </c>
      <c r="CT9" s="364">
        <f>IF(CT4&gt;=InServiceAlt1,0,SUM(Inputs!$E$53:CV53)-IF(AND(CT4&lt;&gt;"",CU4=""),0,0))</f>
        <v>0</v>
      </c>
      <c r="CU9" s="364">
        <f>IF(CU4&gt;=InServiceAlt1,0,SUM(Inputs!$E$53:CW53)-IF(AND(CU4&lt;&gt;"",CV4=""),0,0))</f>
        <v>0</v>
      </c>
      <c r="CV9" s="364">
        <f>IF(CV4&gt;=InServiceAlt1,0,SUM(Inputs!$E$53:CX53)-IF(AND(CV4&lt;&gt;"",CW4=""),0,0))</f>
        <v>0</v>
      </c>
      <c r="CW9" s="364">
        <f>IF(CW4&gt;=InServiceAlt1,0,SUM(Inputs!$E$53:CY53)-IF(AND(CW4&lt;&gt;"",CX4=""),0,0))</f>
        <v>0</v>
      </c>
      <c r="CX9" s="364">
        <f>IF(CX4&gt;=InServiceAlt1,0,SUM(Inputs!$E$53:CZ53)-IF(AND(CX4&lt;&gt;"",CY4=""),0,0))</f>
        <v>0</v>
      </c>
    </row>
    <row r="10" spans="1:103" x14ac:dyDescent="0.25">
      <c r="A10" s="35" t="s">
        <v>70</v>
      </c>
      <c r="C10" s="364" t="e">
        <f ca="1">'Depr - Alt #1'!D53</f>
        <v>#REF!</v>
      </c>
      <c r="D10" s="364" t="e">
        <f ca="1">'Depr - Alt #1'!E53+C10</f>
        <v>#REF!</v>
      </c>
      <c r="E10" s="364" t="e">
        <f ca="1">'Depr - Alt #1'!F53+D10</f>
        <v>#REF!</v>
      </c>
      <c r="F10" s="364" t="e">
        <f ca="1">'Depr - Alt #1'!G53+E10</f>
        <v>#REF!</v>
      </c>
      <c r="G10" s="364" t="e">
        <f ca="1">'Depr - Alt #1'!H53+F10</f>
        <v>#REF!</v>
      </c>
      <c r="H10" s="364" t="e">
        <f ca="1">'Depr - Alt #1'!I53+G10</f>
        <v>#REF!</v>
      </c>
      <c r="I10" s="364" t="e">
        <f ca="1">'Depr - Alt #1'!J53+H10</f>
        <v>#REF!</v>
      </c>
      <c r="J10" s="364" t="e">
        <f ca="1">'Depr - Alt #1'!K53+I10</f>
        <v>#REF!</v>
      </c>
      <c r="K10" s="364" t="e">
        <f ca="1">'Depr - Alt #1'!L53+J10</f>
        <v>#REF!</v>
      </c>
      <c r="L10" s="364" t="e">
        <f ca="1">'Depr - Alt #1'!M53+K10</f>
        <v>#REF!</v>
      </c>
      <c r="M10" s="364" t="e">
        <f ca="1">'Depr - Alt #1'!N53+L10</f>
        <v>#REF!</v>
      </c>
      <c r="N10" s="364" t="e">
        <f ca="1">'Depr - Alt #1'!O53+M10</f>
        <v>#REF!</v>
      </c>
      <c r="O10" s="364" t="e">
        <f ca="1">'Depr - Alt #1'!P53+N10</f>
        <v>#REF!</v>
      </c>
      <c r="P10" s="364" t="e">
        <f ca="1">'Depr - Alt #1'!Q53+O10</f>
        <v>#REF!</v>
      </c>
      <c r="Q10" s="364" t="e">
        <f ca="1">'Depr - Alt #1'!R53+P10</f>
        <v>#REF!</v>
      </c>
      <c r="R10" s="364" t="e">
        <f ca="1">'Depr - Alt #1'!S53+Q10</f>
        <v>#REF!</v>
      </c>
      <c r="S10" s="364" t="e">
        <f ca="1">'Depr - Alt #1'!T53+R10</f>
        <v>#REF!</v>
      </c>
      <c r="T10" s="364" t="e">
        <f ca="1">'Depr - Alt #1'!U53+S10</f>
        <v>#REF!</v>
      </c>
      <c r="U10" s="364" t="e">
        <f ca="1">'Depr - Alt #1'!V53+T10</f>
        <v>#REF!</v>
      </c>
      <c r="V10" s="364" t="e">
        <f ca="1">'Depr - Alt #1'!W53+U10</f>
        <v>#REF!</v>
      </c>
      <c r="W10" s="364" t="e">
        <f ca="1">'Depr - Alt #1'!X53+V10</f>
        <v>#REF!</v>
      </c>
      <c r="X10" s="364" t="e">
        <f ca="1">'Depr - Alt #1'!Y53+W10</f>
        <v>#REF!</v>
      </c>
      <c r="Y10" s="364" t="e">
        <f ca="1">'Depr - Alt #1'!Z53+X10</f>
        <v>#REF!</v>
      </c>
      <c r="Z10" s="364" t="e">
        <f ca="1">'Depr - Alt #1'!AA53+Y10</f>
        <v>#REF!</v>
      </c>
      <c r="AA10" s="364" t="e">
        <f ca="1">'Depr - Alt #1'!AB53+Z10</f>
        <v>#REF!</v>
      </c>
      <c r="AB10" s="364" t="e">
        <f ca="1">'Depr - Alt #1'!AC53+AA10</f>
        <v>#REF!</v>
      </c>
      <c r="AC10" s="364" t="e">
        <f ca="1">'Depr - Alt #1'!AD53+AB10</f>
        <v>#REF!</v>
      </c>
      <c r="AD10" s="364" t="e">
        <f ca="1">'Depr - Alt #1'!AE53+AC10</f>
        <v>#REF!</v>
      </c>
      <c r="AE10" s="364" t="e">
        <f ca="1">'Depr - Alt #1'!AF53+AD10</f>
        <v>#REF!</v>
      </c>
      <c r="AF10" s="364" t="e">
        <f ca="1">'Depr - Alt #1'!AG53+AE10</f>
        <v>#REF!</v>
      </c>
      <c r="AG10" s="364" t="e">
        <f ca="1">'Depr - Alt #1'!AH53+AF10</f>
        <v>#REF!</v>
      </c>
      <c r="AH10" s="364" t="e">
        <f ca="1">'Depr - Alt #1'!AI53+AG10</f>
        <v>#REF!</v>
      </c>
      <c r="AI10" s="364" t="e">
        <f ca="1">'Depr - Alt #1'!AJ53+AH10</f>
        <v>#REF!</v>
      </c>
      <c r="AJ10" s="364" t="e">
        <f ca="1">'Depr - Alt #1'!AK53+AI10</f>
        <v>#REF!</v>
      </c>
      <c r="AK10" s="364" t="e">
        <f ca="1">'Depr - Alt #1'!AL53+AJ10</f>
        <v>#REF!</v>
      </c>
      <c r="AL10" s="364" t="e">
        <f ca="1">'Depr - Alt #1'!AM53+AK10</f>
        <v>#REF!</v>
      </c>
      <c r="AM10" s="364" t="e">
        <f ca="1">'Depr - Alt #1'!AN53+AL10</f>
        <v>#REF!</v>
      </c>
      <c r="AN10" s="364" t="e">
        <f ca="1">'Depr - Alt #1'!AO53+AM10</f>
        <v>#REF!</v>
      </c>
      <c r="AO10" s="364" t="e">
        <f ca="1">'Depr - Alt #1'!AP53+AN10</f>
        <v>#REF!</v>
      </c>
      <c r="AP10" s="364" t="e">
        <f ca="1">'Depr - Alt #1'!AQ53+AO10</f>
        <v>#REF!</v>
      </c>
      <c r="AQ10" s="364" t="e">
        <f ca="1">'Depr - Alt #1'!AR53+AP10</f>
        <v>#REF!</v>
      </c>
      <c r="AR10" s="364" t="e">
        <f ca="1">'Depr - Alt #1'!AS53+AQ10</f>
        <v>#REF!</v>
      </c>
      <c r="AS10" s="364" t="e">
        <f ca="1">'Depr - Alt #1'!AT53+AR10</f>
        <v>#REF!</v>
      </c>
      <c r="AT10" s="364" t="e">
        <f ca="1">'Depr - Alt #1'!AU53+AS10</f>
        <v>#REF!</v>
      </c>
      <c r="AU10" s="364" t="e">
        <f ca="1">'Depr - Alt #1'!AV53+AT10</f>
        <v>#REF!</v>
      </c>
      <c r="AV10" s="364" t="e">
        <f ca="1">'Depr - Alt #1'!AW53+AU10</f>
        <v>#REF!</v>
      </c>
      <c r="AW10" s="364" t="e">
        <f ca="1">'Depr - Alt #1'!AX53+AV10</f>
        <v>#REF!</v>
      </c>
      <c r="AX10" s="364" t="e">
        <f ca="1">'Depr - Alt #1'!AY53+AW10</f>
        <v>#REF!</v>
      </c>
      <c r="AY10" s="364" t="e">
        <f ca="1">'Depr - Alt #1'!AZ53+AX10</f>
        <v>#REF!</v>
      </c>
      <c r="AZ10" s="364" t="e">
        <f ca="1">'Depr - Alt #1'!BA53+AY10</f>
        <v>#REF!</v>
      </c>
      <c r="BA10" s="364" t="e">
        <f ca="1">'Depr - Alt #1'!BB53+AZ10</f>
        <v>#REF!</v>
      </c>
      <c r="BB10" s="364" t="e">
        <f ca="1">'Depr - Alt #1'!BC53+BA10</f>
        <v>#REF!</v>
      </c>
      <c r="BC10" s="364" t="e">
        <f ca="1">'Depr - Alt #1'!BD53+BB10</f>
        <v>#REF!</v>
      </c>
      <c r="BD10" s="364" t="e">
        <f ca="1">'Depr - Alt #1'!BE53+BC10</f>
        <v>#REF!</v>
      </c>
      <c r="BE10" s="364" t="e">
        <f ca="1">'Depr - Alt #1'!BF53+BD10</f>
        <v>#REF!</v>
      </c>
      <c r="BF10" s="364" t="e">
        <f ca="1">'Depr - Alt #1'!BG53+BE10</f>
        <v>#REF!</v>
      </c>
      <c r="BG10" s="364" t="e">
        <f ca="1">'Depr - Alt #1'!BH53+BF10</f>
        <v>#REF!</v>
      </c>
      <c r="BH10" s="364" t="e">
        <f ca="1">'Depr - Alt #1'!BI53+BG10</f>
        <v>#REF!</v>
      </c>
      <c r="BI10" s="364" t="e">
        <f ca="1">'Depr - Alt #1'!BJ53+BH10</f>
        <v>#REF!</v>
      </c>
      <c r="BJ10" s="364" t="e">
        <f ca="1">'Depr - Alt #1'!BK53+BI10</f>
        <v>#REF!</v>
      </c>
      <c r="BK10" s="364" t="e">
        <f ca="1">'Depr - Alt #1'!BL53+BJ10</f>
        <v>#REF!</v>
      </c>
      <c r="BL10" s="364" t="e">
        <f ca="1">'Depr - Alt #1'!BM53+BK10</f>
        <v>#REF!</v>
      </c>
      <c r="BM10" s="364" t="e">
        <f ca="1">'Depr - Alt #1'!BN53+BL10</f>
        <v>#REF!</v>
      </c>
      <c r="BN10" s="364" t="e">
        <f ca="1">'Depr - Alt #1'!BO53+BM10</f>
        <v>#REF!</v>
      </c>
      <c r="BO10" s="364" t="e">
        <f ca="1">'Depr - Alt #1'!BP53+BN10</f>
        <v>#REF!</v>
      </c>
      <c r="BP10" s="364" t="e">
        <f ca="1">'Depr - Alt #1'!BQ53+BO10</f>
        <v>#REF!</v>
      </c>
      <c r="BQ10" s="364" t="e">
        <f ca="1">'Depr - Alt #1'!BR53+BP10</f>
        <v>#REF!</v>
      </c>
      <c r="BR10" s="364" t="e">
        <f ca="1">'Depr - Alt #1'!BS53+BQ10</f>
        <v>#REF!</v>
      </c>
      <c r="BS10" s="364" t="e">
        <f ca="1">'Depr - Alt #1'!BT53+BR10</f>
        <v>#REF!</v>
      </c>
      <c r="BT10" s="364" t="e">
        <f ca="1">'Depr - Alt #1'!BU53+BS10</f>
        <v>#REF!</v>
      </c>
      <c r="BU10" s="364" t="e">
        <f ca="1">'Depr - Alt #1'!BV53+BT10</f>
        <v>#REF!</v>
      </c>
      <c r="BV10" s="364" t="e">
        <f ca="1">'Depr - Alt #1'!BW53+BU10</f>
        <v>#REF!</v>
      </c>
      <c r="BW10" s="364" t="e">
        <f ca="1">'Depr - Alt #1'!BX53+BV10</f>
        <v>#REF!</v>
      </c>
      <c r="BX10" s="364" t="e">
        <f ca="1">'Depr - Alt #1'!BY53+BW10</f>
        <v>#REF!</v>
      </c>
      <c r="BY10" s="364" t="e">
        <f ca="1">'Depr - Alt #1'!BZ53+BX10</f>
        <v>#REF!</v>
      </c>
      <c r="BZ10" s="364" t="e">
        <f ca="1">'Depr - Alt #1'!CA53+BY10</f>
        <v>#REF!</v>
      </c>
      <c r="CA10" s="364" t="e">
        <f ca="1">'Depr - Alt #1'!CB53+BZ10</f>
        <v>#REF!</v>
      </c>
      <c r="CB10" s="364" t="e">
        <f ca="1">'Depr - Alt #1'!CC53+CA10</f>
        <v>#REF!</v>
      </c>
      <c r="CC10" s="364" t="e">
        <f ca="1">'Depr - Alt #1'!CD53+CB10</f>
        <v>#REF!</v>
      </c>
      <c r="CD10" s="364" t="e">
        <f ca="1">'Depr - Alt #1'!CE53+CC10</f>
        <v>#REF!</v>
      </c>
      <c r="CE10" s="364" t="e">
        <f ca="1">'Depr - Alt #1'!CF53+CD10</f>
        <v>#REF!</v>
      </c>
      <c r="CF10" s="364" t="e">
        <f ca="1">'Depr - Alt #1'!CG53+CE10</f>
        <v>#REF!</v>
      </c>
      <c r="CG10" s="364" t="e">
        <f ca="1">'Depr - Alt #1'!CH53+CF10</f>
        <v>#REF!</v>
      </c>
      <c r="CH10" s="364" t="e">
        <f ca="1">'Depr - Alt #1'!CI53+CG10</f>
        <v>#REF!</v>
      </c>
      <c r="CI10" s="364" t="e">
        <f ca="1">'Depr - Alt #1'!CJ53+CH10</f>
        <v>#REF!</v>
      </c>
      <c r="CJ10" s="364" t="e">
        <f ca="1">'Depr - Alt #1'!CK53+CI10</f>
        <v>#REF!</v>
      </c>
      <c r="CK10" s="364" t="e">
        <f ca="1">'Depr - Alt #1'!CL53+CJ10</f>
        <v>#REF!</v>
      </c>
      <c r="CL10" s="364" t="e">
        <f ca="1">'Depr - Alt #1'!CM53+CK10</f>
        <v>#REF!</v>
      </c>
      <c r="CM10" s="364" t="e">
        <f ca="1">'Depr - Alt #1'!CN53+CL10</f>
        <v>#REF!</v>
      </c>
      <c r="CN10" s="364" t="e">
        <f ca="1">'Depr - Alt #1'!CO53+CM10</f>
        <v>#REF!</v>
      </c>
      <c r="CO10" s="364" t="e">
        <f ca="1">'Depr - Alt #1'!CP53+CN10</f>
        <v>#REF!</v>
      </c>
      <c r="CP10" s="364" t="e">
        <f ca="1">'Depr - Alt #1'!CQ53+CO10</f>
        <v>#REF!</v>
      </c>
      <c r="CQ10" s="364" t="e">
        <f ca="1">'Depr - Alt #1'!CR53+CP10</f>
        <v>#REF!</v>
      </c>
      <c r="CR10" s="364" t="e">
        <f ca="1">'Depr - Alt #1'!CS53+CQ10</f>
        <v>#REF!</v>
      </c>
      <c r="CS10" s="364" t="e">
        <f ca="1">'Depr - Alt #1'!CT53+CR10</f>
        <v>#REF!</v>
      </c>
      <c r="CT10" s="364" t="e">
        <f ca="1">'Depr - Alt #1'!CU53+CS10</f>
        <v>#REF!</v>
      </c>
      <c r="CU10" s="364" t="e">
        <f ca="1">'Depr - Alt #1'!CV53+CT10</f>
        <v>#REF!</v>
      </c>
      <c r="CV10" s="364" t="e">
        <f ca="1">'Depr - Alt #1'!CW53+CU10</f>
        <v>#REF!</v>
      </c>
      <c r="CW10" s="364" t="e">
        <f ca="1">'Depr - Alt #1'!CX53+CV10</f>
        <v>#REF!</v>
      </c>
      <c r="CX10" s="364" t="e">
        <f ca="1">'Depr - Alt #1'!CY53+CW10</f>
        <v>#REF!</v>
      </c>
    </row>
    <row r="11" spans="1:103" s="365" customFormat="1" x14ac:dyDescent="0.25">
      <c r="A11" s="35" t="s">
        <v>112</v>
      </c>
      <c r="C11" s="303" t="e">
        <f ca="1">('Depr - Alt #1'!D$98-'Depr - Alt #1'!D$53)*(FederalIncomeTax+ StateIncomeTax)</f>
        <v>#REF!</v>
      </c>
      <c r="D11" s="303" t="e">
        <f ca="1">('Depr - Alt #1'!E$98-'Depr - Alt #1'!E$53)*(FederalIncomeTax+ StateIncomeTax)+C11</f>
        <v>#REF!</v>
      </c>
      <c r="E11" s="303" t="e">
        <f ca="1">('Depr - Alt #1'!F$98-'Depr - Alt #1'!F$53)*(FederalIncomeTax+ StateIncomeTax)+D11</f>
        <v>#REF!</v>
      </c>
      <c r="F11" s="303" t="e">
        <f ca="1">('Depr - Alt #1'!G$98-'Depr - Alt #1'!G$53)*(FederalIncomeTax+ StateIncomeTax)+E11</f>
        <v>#REF!</v>
      </c>
      <c r="G11" s="303" t="e">
        <f ca="1">('Depr - Alt #1'!H$98-'Depr - Alt #1'!H$53)*(FederalIncomeTax+ StateIncomeTax)+F11</f>
        <v>#REF!</v>
      </c>
      <c r="H11" s="303" t="e">
        <f ca="1">('Depr - Alt #1'!I$98-'Depr - Alt #1'!I$53)*(FederalIncomeTax+ StateIncomeTax)+G11</f>
        <v>#REF!</v>
      </c>
      <c r="I11" s="303" t="e">
        <f ca="1">('Depr - Alt #1'!J$98-'Depr - Alt #1'!J$53)*(FederalIncomeTax+ StateIncomeTax)+H11</f>
        <v>#REF!</v>
      </c>
      <c r="J11" s="303" t="e">
        <f ca="1">('Depr - Alt #1'!K$98-'Depr - Alt #1'!K$53)*(FederalIncomeTax+ StateIncomeTax)+I11</f>
        <v>#REF!</v>
      </c>
      <c r="K11" s="303" t="e">
        <f ca="1">('Depr - Alt #1'!L$98-'Depr - Alt #1'!L$53)*(FederalIncomeTax+ StateIncomeTax)+J11</f>
        <v>#REF!</v>
      </c>
      <c r="L11" s="303" t="e">
        <f ca="1">('Depr - Alt #1'!M$98-'Depr - Alt #1'!M$53)*(FederalIncomeTax+ StateIncomeTax)+K11</f>
        <v>#REF!</v>
      </c>
      <c r="M11" s="303" t="e">
        <f ca="1">('Depr - Alt #1'!N$98-'Depr - Alt #1'!N$53)*(FederalIncomeTax+ StateIncomeTax)+L11</f>
        <v>#REF!</v>
      </c>
      <c r="N11" s="303" t="e">
        <f ca="1">('Depr - Alt #1'!O$98-'Depr - Alt #1'!O$53)*(FederalIncomeTax+ StateIncomeTax)+M11</f>
        <v>#REF!</v>
      </c>
      <c r="O11" s="303" t="e">
        <f ca="1">('Depr - Alt #1'!P$98-'Depr - Alt #1'!P$53)*(FederalIncomeTax+ StateIncomeTax)+N11</f>
        <v>#REF!</v>
      </c>
      <c r="P11" s="303" t="e">
        <f ca="1">('Depr - Alt #1'!Q$98-'Depr - Alt #1'!Q$53)*(FederalIncomeTax+ StateIncomeTax)+O11</f>
        <v>#REF!</v>
      </c>
      <c r="Q11" s="303" t="e">
        <f ca="1">('Depr - Alt #1'!R$98-'Depr - Alt #1'!R$53)*(FederalIncomeTax+ StateIncomeTax)+P11</f>
        <v>#REF!</v>
      </c>
      <c r="R11" s="303" t="e">
        <f ca="1">('Depr - Alt #1'!S$98-'Depr - Alt #1'!S$53)*(FederalIncomeTax+ StateIncomeTax)+Q11</f>
        <v>#REF!</v>
      </c>
      <c r="S11" s="303" t="e">
        <f ca="1">('Depr - Alt #1'!T$98-'Depr - Alt #1'!T$53)*(FederalIncomeTax+ StateIncomeTax)+R11</f>
        <v>#REF!</v>
      </c>
      <c r="T11" s="303" t="e">
        <f ca="1">('Depr - Alt #1'!U$98-'Depr - Alt #1'!U$53)*(FederalIncomeTax+ StateIncomeTax)+S11</f>
        <v>#REF!</v>
      </c>
      <c r="U11" s="303" t="e">
        <f ca="1">('Depr - Alt #1'!V$98-'Depr - Alt #1'!V$53)*(FederalIncomeTax+ StateIncomeTax)+T11</f>
        <v>#REF!</v>
      </c>
      <c r="V11" s="303" t="e">
        <f ca="1">('Depr - Alt #1'!W$98-'Depr - Alt #1'!W$53)*(FederalIncomeTax+ StateIncomeTax)+U11</f>
        <v>#REF!</v>
      </c>
      <c r="W11" s="303" t="e">
        <f ca="1">('Depr - Alt #1'!X$98-'Depr - Alt #1'!X$53)*(FederalIncomeTax+ StateIncomeTax)+V11</f>
        <v>#REF!</v>
      </c>
      <c r="X11" s="303" t="e">
        <f ca="1">('Depr - Alt #1'!Y$98-'Depr - Alt #1'!Y$53)*(FederalIncomeTax+ StateIncomeTax)+W11</f>
        <v>#REF!</v>
      </c>
      <c r="Y11" s="303" t="e">
        <f ca="1">('Depr - Alt #1'!Z$98-'Depr - Alt #1'!Z$53)*(FederalIncomeTax+ StateIncomeTax)+X11</f>
        <v>#REF!</v>
      </c>
      <c r="Z11" s="303" t="e">
        <f ca="1">('Depr - Alt #1'!AA$98-'Depr - Alt #1'!AA$53)*(FederalIncomeTax+ StateIncomeTax)+Y11</f>
        <v>#REF!</v>
      </c>
      <c r="AA11" s="303" t="e">
        <f ca="1">('Depr - Alt #1'!AB$98-'Depr - Alt #1'!AB$53)*(FederalIncomeTax+ StateIncomeTax)+Z11</f>
        <v>#REF!</v>
      </c>
      <c r="AB11" s="303" t="e">
        <f ca="1">('Depr - Alt #1'!AC$98-'Depr - Alt #1'!AC$53)*(FederalIncomeTax+ StateIncomeTax)+AA11</f>
        <v>#REF!</v>
      </c>
      <c r="AC11" s="303" t="e">
        <f ca="1">('Depr - Alt #1'!AD$98-'Depr - Alt #1'!AD$53)*(FederalIncomeTax+ StateIncomeTax)+AB11</f>
        <v>#REF!</v>
      </c>
      <c r="AD11" s="303" t="e">
        <f ca="1">('Depr - Alt #1'!AE$98-'Depr - Alt #1'!AE$53)*(FederalIncomeTax+ StateIncomeTax)+AC11</f>
        <v>#REF!</v>
      </c>
      <c r="AE11" s="303" t="e">
        <f ca="1">('Depr - Alt #1'!AF$98-'Depr - Alt #1'!AF$53)*(FederalIncomeTax+ StateIncomeTax)+AD11</f>
        <v>#REF!</v>
      </c>
      <c r="AF11" s="303" t="e">
        <f ca="1">('Depr - Alt #1'!AG$98-'Depr - Alt #1'!AG$53)*(FederalIncomeTax+ StateIncomeTax)+AE11</f>
        <v>#REF!</v>
      </c>
      <c r="AG11" s="303" t="e">
        <f ca="1">('Depr - Alt #1'!AH$98-'Depr - Alt #1'!AH$53)*(FederalIncomeTax+ StateIncomeTax)+AF11</f>
        <v>#REF!</v>
      </c>
      <c r="AH11" s="303" t="e">
        <f ca="1">('Depr - Alt #1'!AI$98-'Depr - Alt #1'!AI$53)*(FederalIncomeTax+ StateIncomeTax)+AG11</f>
        <v>#REF!</v>
      </c>
      <c r="AI11" s="303" t="e">
        <f ca="1">('Depr - Alt #1'!AJ$98-'Depr - Alt #1'!AJ$53)*(FederalIncomeTax+ StateIncomeTax)+AH11</f>
        <v>#REF!</v>
      </c>
      <c r="AJ11" s="303" t="e">
        <f ca="1">('Depr - Alt #1'!AK$98-'Depr - Alt #1'!AK$53)*(FederalIncomeTax+ StateIncomeTax)+AI11</f>
        <v>#REF!</v>
      </c>
      <c r="AK11" s="303" t="e">
        <f ca="1">('Depr - Alt #1'!AL$98-'Depr - Alt #1'!AL$53)*(FederalIncomeTax+ StateIncomeTax)+AJ11</f>
        <v>#REF!</v>
      </c>
      <c r="AL11" s="303" t="e">
        <f ca="1">('Depr - Alt #1'!AM$98-'Depr - Alt #1'!AM$53)*(FederalIncomeTax+ StateIncomeTax)+AK11</f>
        <v>#REF!</v>
      </c>
      <c r="AM11" s="303" t="e">
        <f ca="1">('Depr - Alt #1'!AN$98-'Depr - Alt #1'!AN$53)*(FederalIncomeTax+ StateIncomeTax)+AL11</f>
        <v>#REF!</v>
      </c>
      <c r="AN11" s="303" t="e">
        <f ca="1">('Depr - Alt #1'!AO$98-'Depr - Alt #1'!AO$53)*(FederalIncomeTax+ StateIncomeTax)+AM11</f>
        <v>#REF!</v>
      </c>
      <c r="AO11" s="303" t="e">
        <f ca="1">('Depr - Alt #1'!AP$98-'Depr - Alt #1'!AP$53)*(FederalIncomeTax+ StateIncomeTax)+AN11</f>
        <v>#REF!</v>
      </c>
      <c r="AP11" s="303" t="e">
        <f ca="1">('Depr - Alt #1'!AQ$98-'Depr - Alt #1'!AQ$53)*(FederalIncomeTax+ StateIncomeTax)+AO11</f>
        <v>#REF!</v>
      </c>
      <c r="AQ11" s="303" t="e">
        <f ca="1">('Depr - Alt #1'!AR$98-'Depr - Alt #1'!AR$53)*(FederalIncomeTax+ StateIncomeTax)+AP11</f>
        <v>#REF!</v>
      </c>
      <c r="AR11" s="303" t="e">
        <f ca="1">('Depr - Alt #1'!AS$98-'Depr - Alt #1'!AS$53)*(FederalIncomeTax+ StateIncomeTax)+AQ11</f>
        <v>#REF!</v>
      </c>
      <c r="AS11" s="303" t="e">
        <f ca="1">('Depr - Alt #1'!AT$98-'Depr - Alt #1'!AT$53)*(FederalIncomeTax+ StateIncomeTax)+AR11</f>
        <v>#REF!</v>
      </c>
      <c r="AT11" s="303" t="e">
        <f ca="1">('Depr - Alt #1'!AU$98-'Depr - Alt #1'!AU$53)*(FederalIncomeTax+ StateIncomeTax)+AS11</f>
        <v>#REF!</v>
      </c>
      <c r="AU11" s="303" t="e">
        <f ca="1">('Depr - Alt #1'!AV$98-'Depr - Alt #1'!AV$53)*(FederalIncomeTax+ StateIncomeTax)+AT11</f>
        <v>#REF!</v>
      </c>
      <c r="AV11" s="303" t="e">
        <f ca="1">('Depr - Alt #1'!AW$98-'Depr - Alt #1'!AW$53)*(FederalIncomeTax+ StateIncomeTax)+AU11</f>
        <v>#REF!</v>
      </c>
      <c r="AW11" s="303" t="e">
        <f ca="1">('Depr - Alt #1'!AX$98-'Depr - Alt #1'!AX$53)*(FederalIncomeTax+ StateIncomeTax)+AV11</f>
        <v>#REF!</v>
      </c>
      <c r="AX11" s="303" t="e">
        <f ca="1">('Depr - Alt #1'!AY$98-'Depr - Alt #1'!AY$53)*(FederalIncomeTax+ StateIncomeTax)+AW11</f>
        <v>#REF!</v>
      </c>
      <c r="AY11" s="303" t="e">
        <f ca="1">('Depr - Alt #1'!AZ$98-'Depr - Alt #1'!AZ$53)*(FederalIncomeTax+ StateIncomeTax)+AX11</f>
        <v>#REF!</v>
      </c>
      <c r="AZ11" s="303" t="e">
        <f ca="1">('Depr - Alt #1'!BA$98-'Depr - Alt #1'!BA$53)*(FederalIncomeTax+ StateIncomeTax)+AY11</f>
        <v>#REF!</v>
      </c>
      <c r="BA11" s="303" t="e">
        <f ca="1">('Depr - Alt #1'!BB$98-'Depr - Alt #1'!BB$53)*(FederalIncomeTax+ StateIncomeTax)+AZ11</f>
        <v>#REF!</v>
      </c>
      <c r="BB11" s="303" t="e">
        <f ca="1">('Depr - Alt #1'!BC$98-'Depr - Alt #1'!BC$53)*(FederalIncomeTax+ StateIncomeTax)+BA11</f>
        <v>#REF!</v>
      </c>
      <c r="BC11" s="303" t="e">
        <f ca="1">('Depr - Alt #1'!BD$98-'Depr - Alt #1'!BD$53)*(FederalIncomeTax+ StateIncomeTax)+BB11</f>
        <v>#REF!</v>
      </c>
      <c r="BD11" s="303" t="e">
        <f ca="1">('Depr - Alt #1'!BE$98-'Depr - Alt #1'!BE$53)*(FederalIncomeTax+ StateIncomeTax)+BC11</f>
        <v>#REF!</v>
      </c>
      <c r="BE11" s="303" t="e">
        <f ca="1">('Depr - Alt #1'!BF$98-'Depr - Alt #1'!BF$53)*(FederalIncomeTax+ StateIncomeTax)+BD11</f>
        <v>#REF!</v>
      </c>
      <c r="BF11" s="303" t="e">
        <f ca="1">('Depr - Alt #1'!BG$98-'Depr - Alt #1'!BG$53)*(FederalIncomeTax+ StateIncomeTax)+BE11</f>
        <v>#REF!</v>
      </c>
      <c r="BG11" s="303" t="e">
        <f ca="1">('Depr - Alt #1'!BH$98-'Depr - Alt #1'!BH$53)*(FederalIncomeTax+ StateIncomeTax)+BF11</f>
        <v>#REF!</v>
      </c>
      <c r="BH11" s="303" t="e">
        <f ca="1">('Depr - Alt #1'!BI$98-'Depr - Alt #1'!BI$53)*(FederalIncomeTax+ StateIncomeTax)+BG11</f>
        <v>#REF!</v>
      </c>
      <c r="BI11" s="303" t="e">
        <f ca="1">('Depr - Alt #1'!BJ$98-'Depr - Alt #1'!BJ$53)*(FederalIncomeTax+ StateIncomeTax)+BH11</f>
        <v>#REF!</v>
      </c>
      <c r="BJ11" s="303" t="e">
        <f ca="1">('Depr - Alt #1'!BK$98-'Depr - Alt #1'!BK$53)*(FederalIncomeTax+ StateIncomeTax)+BI11</f>
        <v>#REF!</v>
      </c>
      <c r="BK11" s="303" t="e">
        <f ca="1">('Depr - Alt #1'!BL$98-'Depr - Alt #1'!BL$53)*(FederalIncomeTax+ StateIncomeTax)+BJ11</f>
        <v>#REF!</v>
      </c>
      <c r="BL11" s="303" t="e">
        <f ca="1">('Depr - Alt #1'!BM$98-'Depr - Alt #1'!BM$53)*(FederalIncomeTax+ StateIncomeTax)+BK11</f>
        <v>#REF!</v>
      </c>
      <c r="BM11" s="303" t="e">
        <f ca="1">('Depr - Alt #1'!BN$98-'Depr - Alt #1'!BN$53)*(FederalIncomeTax+ StateIncomeTax)+BL11</f>
        <v>#REF!</v>
      </c>
      <c r="BN11" s="303" t="e">
        <f ca="1">('Depr - Alt #1'!BO$98-'Depr - Alt #1'!BO$53)*(FederalIncomeTax+ StateIncomeTax)+BM11</f>
        <v>#REF!</v>
      </c>
      <c r="BO11" s="303" t="e">
        <f ca="1">('Depr - Alt #1'!BP$98-'Depr - Alt #1'!BP$53)*(FederalIncomeTax+ StateIncomeTax)+BN11</f>
        <v>#REF!</v>
      </c>
      <c r="BP11" s="303" t="e">
        <f ca="1">('Depr - Alt #1'!BQ$98-'Depr - Alt #1'!BQ$53)*(FederalIncomeTax+ StateIncomeTax)+BO11</f>
        <v>#REF!</v>
      </c>
      <c r="BQ11" s="303" t="e">
        <f ca="1">('Depr - Alt #1'!BR$98-'Depr - Alt #1'!BR$53)*(FederalIncomeTax+ StateIncomeTax)+BP11</f>
        <v>#REF!</v>
      </c>
      <c r="BR11" s="303" t="e">
        <f ca="1">('Depr - Alt #1'!BS$98-'Depr - Alt #1'!BS$53)*(FederalIncomeTax+ StateIncomeTax)+BQ11</f>
        <v>#REF!</v>
      </c>
      <c r="BS11" s="303" t="e">
        <f ca="1">('Depr - Alt #1'!BT$98-'Depr - Alt #1'!BT$53)*(FederalIncomeTax+ StateIncomeTax)+BR11</f>
        <v>#REF!</v>
      </c>
      <c r="BT11" s="303" t="e">
        <f ca="1">('Depr - Alt #1'!BU$98-'Depr - Alt #1'!BU$53)*(FederalIncomeTax+ StateIncomeTax)+BS11</f>
        <v>#REF!</v>
      </c>
      <c r="BU11" s="303" t="e">
        <f ca="1">('Depr - Alt #1'!BV$98-'Depr - Alt #1'!BV$53)*(FederalIncomeTax+ StateIncomeTax)+BT11</f>
        <v>#REF!</v>
      </c>
      <c r="BV11" s="303" t="e">
        <f ca="1">('Depr - Alt #1'!BW$98-'Depr - Alt #1'!BW$53)*(FederalIncomeTax+ StateIncomeTax)+BU11</f>
        <v>#REF!</v>
      </c>
      <c r="BW11" s="303" t="e">
        <f ca="1">('Depr - Alt #1'!BX$98-'Depr - Alt #1'!BX$53)*(FederalIncomeTax+ StateIncomeTax)+BV11</f>
        <v>#REF!</v>
      </c>
      <c r="BX11" s="303" t="e">
        <f ca="1">('Depr - Alt #1'!BY$98-'Depr - Alt #1'!BY$53)*(FederalIncomeTax+ StateIncomeTax)+BW11</f>
        <v>#REF!</v>
      </c>
      <c r="BY11" s="303" t="e">
        <f ca="1">('Depr - Alt #1'!BZ$98-'Depr - Alt #1'!BZ$53)*(FederalIncomeTax+ StateIncomeTax)+BX11</f>
        <v>#REF!</v>
      </c>
      <c r="BZ11" s="303" t="e">
        <f ca="1">('Depr - Alt #1'!CA$98-'Depr - Alt #1'!CA$53)*(FederalIncomeTax+ StateIncomeTax)+BY11</f>
        <v>#REF!</v>
      </c>
      <c r="CA11" s="303" t="e">
        <f ca="1">('Depr - Alt #1'!CB$98-'Depr - Alt #1'!CB$53)*(FederalIncomeTax+ StateIncomeTax)+BZ11</f>
        <v>#REF!</v>
      </c>
      <c r="CB11" s="303" t="e">
        <f ca="1">('Depr - Alt #1'!CC$98-'Depr - Alt #1'!CC$53)*(FederalIncomeTax+ StateIncomeTax)+CA11</f>
        <v>#REF!</v>
      </c>
      <c r="CC11" s="303" t="e">
        <f ca="1">('Depr - Alt #1'!CD$98-'Depr - Alt #1'!CD$53)*(FederalIncomeTax+ StateIncomeTax)+CB11</f>
        <v>#REF!</v>
      </c>
      <c r="CD11" s="303" t="e">
        <f ca="1">('Depr - Alt #1'!CE$98-'Depr - Alt #1'!CE$53)*(FederalIncomeTax+ StateIncomeTax)+CC11</f>
        <v>#REF!</v>
      </c>
      <c r="CE11" s="303" t="e">
        <f ca="1">('Depr - Alt #1'!CF$98-'Depr - Alt #1'!CF$53)*(FederalIncomeTax+ StateIncomeTax)+CD11</f>
        <v>#REF!</v>
      </c>
      <c r="CF11" s="303" t="e">
        <f ca="1">('Depr - Alt #1'!CG$98-'Depr - Alt #1'!CG$53)*(FederalIncomeTax+ StateIncomeTax)+CE11</f>
        <v>#REF!</v>
      </c>
      <c r="CG11" s="303" t="e">
        <f ca="1">('Depr - Alt #1'!CH$98-'Depr - Alt #1'!CH$53)*(FederalIncomeTax+ StateIncomeTax)+CF11</f>
        <v>#REF!</v>
      </c>
      <c r="CH11" s="303" t="e">
        <f ca="1">('Depr - Alt #1'!CI$98-'Depr - Alt #1'!CI$53)*(FederalIncomeTax+ StateIncomeTax)+CG11</f>
        <v>#REF!</v>
      </c>
      <c r="CI11" s="303" t="e">
        <f ca="1">('Depr - Alt #1'!CJ$98-'Depr - Alt #1'!CJ$53)*(FederalIncomeTax+ StateIncomeTax)+CH11</f>
        <v>#REF!</v>
      </c>
      <c r="CJ11" s="303" t="e">
        <f ca="1">('Depr - Alt #1'!CK$98-'Depr - Alt #1'!CK$53)*(FederalIncomeTax+ StateIncomeTax)+CI11</f>
        <v>#REF!</v>
      </c>
      <c r="CK11" s="303" t="e">
        <f ca="1">('Depr - Alt #1'!CL$98-'Depr - Alt #1'!CL$53)*(FederalIncomeTax+ StateIncomeTax)+CJ11</f>
        <v>#REF!</v>
      </c>
      <c r="CL11" s="303" t="e">
        <f ca="1">('Depr - Alt #1'!CM$98-'Depr - Alt #1'!CM$53)*(FederalIncomeTax+ StateIncomeTax)+CK11</f>
        <v>#REF!</v>
      </c>
      <c r="CM11" s="303" t="e">
        <f ca="1">('Depr - Alt #1'!CN$98-'Depr - Alt #1'!CN$53)*(FederalIncomeTax+ StateIncomeTax)+CL11</f>
        <v>#REF!</v>
      </c>
      <c r="CN11" s="303" t="e">
        <f ca="1">('Depr - Alt #1'!CO$98-'Depr - Alt #1'!CO$53)*(FederalIncomeTax+ StateIncomeTax)+CM11</f>
        <v>#REF!</v>
      </c>
      <c r="CO11" s="303" t="e">
        <f ca="1">('Depr - Alt #1'!CP$98-'Depr - Alt #1'!CP$53)*(FederalIncomeTax+ StateIncomeTax)+CN11</f>
        <v>#REF!</v>
      </c>
      <c r="CP11" s="303" t="e">
        <f ca="1">('Depr - Alt #1'!CQ$98-'Depr - Alt #1'!CQ$53)*(FederalIncomeTax+ StateIncomeTax)+CO11</f>
        <v>#REF!</v>
      </c>
      <c r="CQ11" s="303" t="e">
        <f ca="1">('Depr - Alt #1'!CR$98-'Depr - Alt #1'!CR$53)*(FederalIncomeTax+ StateIncomeTax)+CP11</f>
        <v>#REF!</v>
      </c>
      <c r="CR11" s="303" t="e">
        <f ca="1">('Depr - Alt #1'!CS$98-'Depr - Alt #1'!CS$53)*(FederalIncomeTax+ StateIncomeTax)+CQ11</f>
        <v>#REF!</v>
      </c>
      <c r="CS11" s="303" t="e">
        <f ca="1">('Depr - Alt #1'!CT$98-'Depr - Alt #1'!CT$53)*(FederalIncomeTax+ StateIncomeTax)+CR11</f>
        <v>#REF!</v>
      </c>
      <c r="CT11" s="303" t="e">
        <f ca="1">('Depr - Alt #1'!CU$98-'Depr - Alt #1'!CU$53)*(FederalIncomeTax+ StateIncomeTax)+CS11</f>
        <v>#REF!</v>
      </c>
      <c r="CU11" s="303" t="e">
        <f ca="1">('Depr - Alt #1'!CV$98-'Depr - Alt #1'!CV$53)*(FederalIncomeTax+ StateIncomeTax)+CT11</f>
        <v>#REF!</v>
      </c>
      <c r="CV11" s="303" t="e">
        <f ca="1">('Depr - Alt #1'!CW$98-'Depr - Alt #1'!CW$53)*(FederalIncomeTax+ StateIncomeTax)+CU11</f>
        <v>#REF!</v>
      </c>
      <c r="CW11" s="303" t="e">
        <f ca="1">('Depr - Alt #1'!CX$98-'Depr - Alt #1'!CX$53)*(FederalIncomeTax+ StateIncomeTax)+CV11</f>
        <v>#REF!</v>
      </c>
      <c r="CX11" s="303" t="e">
        <f ca="1">('Depr - Alt #1'!CY$98-'Depr - Alt #1'!CY$53)*(FederalIncomeTax+ StateIncomeTax)+CW11</f>
        <v>#REF!</v>
      </c>
    </row>
    <row r="12" spans="1:103" s="23" customFormat="1" x14ac:dyDescent="0.25">
      <c r="A12" s="37" t="s">
        <v>113</v>
      </c>
      <c r="C12" s="364" t="e">
        <f t="shared" ref="C12:L12" ca="1" si="3">SUM(C8:C11)</f>
        <v>#REF!</v>
      </c>
      <c r="D12" s="364" t="e">
        <f t="shared" ca="1" si="3"/>
        <v>#REF!</v>
      </c>
      <c r="E12" s="364" t="e">
        <f t="shared" ca="1" si="3"/>
        <v>#REF!</v>
      </c>
      <c r="F12" s="364" t="e">
        <f t="shared" ca="1" si="3"/>
        <v>#REF!</v>
      </c>
      <c r="G12" s="364" t="e">
        <f t="shared" ca="1" si="3"/>
        <v>#REF!</v>
      </c>
      <c r="H12" s="364" t="e">
        <f t="shared" ca="1" si="3"/>
        <v>#REF!</v>
      </c>
      <c r="I12" s="364" t="e">
        <f t="shared" ca="1" si="3"/>
        <v>#REF!</v>
      </c>
      <c r="J12" s="364" t="e">
        <f t="shared" ca="1" si="3"/>
        <v>#REF!</v>
      </c>
      <c r="K12" s="364" t="e">
        <f t="shared" ca="1" si="3"/>
        <v>#REF!</v>
      </c>
      <c r="L12" s="364" t="e">
        <f t="shared" ca="1" si="3"/>
        <v>#REF!</v>
      </c>
      <c r="M12" s="364" t="e">
        <f t="shared" ref="M12:BR12" ca="1" si="4">SUM(M8:M11)</f>
        <v>#REF!</v>
      </c>
      <c r="N12" s="364" t="e">
        <f t="shared" ca="1" si="4"/>
        <v>#REF!</v>
      </c>
      <c r="O12" s="364" t="e">
        <f t="shared" ca="1" si="4"/>
        <v>#REF!</v>
      </c>
      <c r="P12" s="364" t="e">
        <f t="shared" ca="1" si="4"/>
        <v>#REF!</v>
      </c>
      <c r="Q12" s="364" t="e">
        <f t="shared" ca="1" si="4"/>
        <v>#REF!</v>
      </c>
      <c r="R12" s="364" t="e">
        <f t="shared" ca="1" si="4"/>
        <v>#REF!</v>
      </c>
      <c r="S12" s="364" t="e">
        <f t="shared" ca="1" si="4"/>
        <v>#REF!</v>
      </c>
      <c r="T12" s="364" t="e">
        <f t="shared" ca="1" si="4"/>
        <v>#REF!</v>
      </c>
      <c r="U12" s="364" t="e">
        <f t="shared" ca="1" si="4"/>
        <v>#REF!</v>
      </c>
      <c r="V12" s="364" t="e">
        <f t="shared" ca="1" si="4"/>
        <v>#REF!</v>
      </c>
      <c r="W12" s="364" t="e">
        <f t="shared" ca="1" si="4"/>
        <v>#REF!</v>
      </c>
      <c r="X12" s="364" t="e">
        <f t="shared" ca="1" si="4"/>
        <v>#REF!</v>
      </c>
      <c r="Y12" s="364" t="e">
        <f t="shared" ca="1" si="4"/>
        <v>#REF!</v>
      </c>
      <c r="Z12" s="364" t="e">
        <f t="shared" ca="1" si="4"/>
        <v>#REF!</v>
      </c>
      <c r="AA12" s="364" t="e">
        <f t="shared" ca="1" si="4"/>
        <v>#REF!</v>
      </c>
      <c r="AB12" s="364" t="e">
        <f t="shared" ca="1" si="4"/>
        <v>#REF!</v>
      </c>
      <c r="AC12" s="364" t="e">
        <f t="shared" ca="1" si="4"/>
        <v>#REF!</v>
      </c>
      <c r="AD12" s="364" t="e">
        <f t="shared" ca="1" si="4"/>
        <v>#REF!</v>
      </c>
      <c r="AE12" s="364" t="e">
        <f t="shared" ca="1" si="4"/>
        <v>#REF!</v>
      </c>
      <c r="AF12" s="364" t="e">
        <f t="shared" ca="1" si="4"/>
        <v>#REF!</v>
      </c>
      <c r="AG12" s="364" t="e">
        <f t="shared" ca="1" si="4"/>
        <v>#REF!</v>
      </c>
      <c r="AH12" s="364" t="e">
        <f t="shared" ca="1" si="4"/>
        <v>#REF!</v>
      </c>
      <c r="AI12" s="364" t="e">
        <f t="shared" ca="1" si="4"/>
        <v>#REF!</v>
      </c>
      <c r="AJ12" s="364" t="e">
        <f t="shared" ca="1" si="4"/>
        <v>#REF!</v>
      </c>
      <c r="AK12" s="364" t="e">
        <f t="shared" ca="1" si="4"/>
        <v>#REF!</v>
      </c>
      <c r="AL12" s="364" t="e">
        <f t="shared" ca="1" si="4"/>
        <v>#REF!</v>
      </c>
      <c r="AM12" s="364" t="e">
        <f t="shared" ca="1" si="4"/>
        <v>#REF!</v>
      </c>
      <c r="AN12" s="364" t="e">
        <f t="shared" ca="1" si="4"/>
        <v>#REF!</v>
      </c>
      <c r="AO12" s="364" t="e">
        <f t="shared" ca="1" si="4"/>
        <v>#REF!</v>
      </c>
      <c r="AP12" s="364" t="e">
        <f t="shared" ca="1" si="4"/>
        <v>#REF!</v>
      </c>
      <c r="AQ12" s="364" t="e">
        <f t="shared" ca="1" si="4"/>
        <v>#REF!</v>
      </c>
      <c r="AR12" s="364" t="e">
        <f t="shared" ca="1" si="4"/>
        <v>#REF!</v>
      </c>
      <c r="AS12" s="364" t="e">
        <f t="shared" ca="1" si="4"/>
        <v>#REF!</v>
      </c>
      <c r="AT12" s="364" t="e">
        <f t="shared" ca="1" si="4"/>
        <v>#REF!</v>
      </c>
      <c r="AU12" s="364" t="e">
        <f t="shared" ca="1" si="4"/>
        <v>#REF!</v>
      </c>
      <c r="AV12" s="364" t="e">
        <f t="shared" ca="1" si="4"/>
        <v>#REF!</v>
      </c>
      <c r="AW12" s="364" t="e">
        <f t="shared" ca="1" si="4"/>
        <v>#REF!</v>
      </c>
      <c r="AX12" s="364" t="e">
        <f t="shared" ca="1" si="4"/>
        <v>#REF!</v>
      </c>
      <c r="AY12" s="364" t="e">
        <f t="shared" ca="1" si="4"/>
        <v>#REF!</v>
      </c>
      <c r="AZ12" s="364" t="e">
        <f t="shared" ca="1" si="4"/>
        <v>#REF!</v>
      </c>
      <c r="BA12" s="364" t="e">
        <f t="shared" ca="1" si="4"/>
        <v>#REF!</v>
      </c>
      <c r="BB12" s="364" t="e">
        <f t="shared" ca="1" si="4"/>
        <v>#REF!</v>
      </c>
      <c r="BC12" s="364" t="e">
        <f t="shared" ca="1" si="4"/>
        <v>#REF!</v>
      </c>
      <c r="BD12" s="364" t="e">
        <f t="shared" ca="1" si="4"/>
        <v>#REF!</v>
      </c>
      <c r="BE12" s="364" t="e">
        <f t="shared" ca="1" si="4"/>
        <v>#REF!</v>
      </c>
      <c r="BF12" s="364" t="e">
        <f t="shared" ca="1" si="4"/>
        <v>#REF!</v>
      </c>
      <c r="BG12" s="364" t="e">
        <f t="shared" ca="1" si="4"/>
        <v>#REF!</v>
      </c>
      <c r="BH12" s="364" t="e">
        <f t="shared" ca="1" si="4"/>
        <v>#REF!</v>
      </c>
      <c r="BI12" s="364" t="e">
        <f t="shared" ca="1" si="4"/>
        <v>#REF!</v>
      </c>
      <c r="BJ12" s="364" t="e">
        <f t="shared" ca="1" si="4"/>
        <v>#REF!</v>
      </c>
      <c r="BK12" s="364" t="e">
        <f t="shared" ca="1" si="4"/>
        <v>#REF!</v>
      </c>
      <c r="BL12" s="364" t="e">
        <f t="shared" ca="1" si="4"/>
        <v>#REF!</v>
      </c>
      <c r="BM12" s="364" t="e">
        <f t="shared" ca="1" si="4"/>
        <v>#REF!</v>
      </c>
      <c r="BN12" s="364" t="e">
        <f t="shared" ca="1" si="4"/>
        <v>#REF!</v>
      </c>
      <c r="BO12" s="364" t="e">
        <f t="shared" ca="1" si="4"/>
        <v>#REF!</v>
      </c>
      <c r="BP12" s="364" t="e">
        <f t="shared" ca="1" si="4"/>
        <v>#REF!</v>
      </c>
      <c r="BQ12" s="364" t="e">
        <f t="shared" ca="1" si="4"/>
        <v>#REF!</v>
      </c>
      <c r="BR12" s="364" t="e">
        <f t="shared" ca="1" si="4"/>
        <v>#REF!</v>
      </c>
      <c r="BS12" s="364" t="e">
        <f t="shared" ref="BS12:BV12" ca="1" si="5">SUM(BS8:BS11)</f>
        <v>#REF!</v>
      </c>
      <c r="BT12" s="364" t="e">
        <f t="shared" ca="1" si="5"/>
        <v>#REF!</v>
      </c>
      <c r="BU12" s="364" t="e">
        <f t="shared" ca="1" si="5"/>
        <v>#REF!</v>
      </c>
      <c r="BV12" s="364" t="e">
        <f t="shared" ca="1" si="5"/>
        <v>#REF!</v>
      </c>
      <c r="BW12" s="364" t="e">
        <f t="shared" ref="BW12:CD12" ca="1" si="6">SUM(BW8:BW11)</f>
        <v>#REF!</v>
      </c>
      <c r="BX12" s="364" t="e">
        <f t="shared" ca="1" si="6"/>
        <v>#REF!</v>
      </c>
      <c r="BY12" s="364" t="e">
        <f t="shared" ca="1" si="6"/>
        <v>#REF!</v>
      </c>
      <c r="BZ12" s="364" t="e">
        <f t="shared" ca="1" si="6"/>
        <v>#REF!</v>
      </c>
      <c r="CA12" s="364" t="e">
        <f t="shared" ca="1" si="6"/>
        <v>#REF!</v>
      </c>
      <c r="CB12" s="364" t="e">
        <f t="shared" ca="1" si="6"/>
        <v>#REF!</v>
      </c>
      <c r="CC12" s="364" t="e">
        <f t="shared" ca="1" si="6"/>
        <v>#REF!</v>
      </c>
      <c r="CD12" s="364" t="e">
        <f t="shared" ca="1" si="6"/>
        <v>#REF!</v>
      </c>
      <c r="CE12" s="364" t="e">
        <f t="shared" ref="CE12:CH12" ca="1" si="7">SUM(CE8:CE11)</f>
        <v>#REF!</v>
      </c>
      <c r="CF12" s="364" t="e">
        <f t="shared" ca="1" si="7"/>
        <v>#REF!</v>
      </c>
      <c r="CG12" s="364" t="e">
        <f t="shared" ca="1" si="7"/>
        <v>#REF!</v>
      </c>
      <c r="CH12" s="364" t="e">
        <f t="shared" ca="1" si="7"/>
        <v>#REF!</v>
      </c>
      <c r="CI12" s="364" t="e">
        <f t="shared" ref="CI12:CK12" ca="1" si="8">SUM(CI8:CI11)</f>
        <v>#REF!</v>
      </c>
      <c r="CJ12" s="364" t="e">
        <f t="shared" ca="1" si="8"/>
        <v>#REF!</v>
      </c>
      <c r="CK12" s="364" t="e">
        <f t="shared" ca="1" si="8"/>
        <v>#REF!</v>
      </c>
      <c r="CL12" s="364" t="e">
        <f t="shared" ref="CL12:CQ12" ca="1" si="9">SUM(CL8:CL11)</f>
        <v>#REF!</v>
      </c>
      <c r="CM12" s="364" t="e">
        <f t="shared" ca="1" si="9"/>
        <v>#REF!</v>
      </c>
      <c r="CN12" s="364" t="e">
        <f t="shared" ca="1" si="9"/>
        <v>#REF!</v>
      </c>
      <c r="CO12" s="364" t="e">
        <f t="shared" ca="1" si="9"/>
        <v>#REF!</v>
      </c>
      <c r="CP12" s="364" t="e">
        <f t="shared" ca="1" si="9"/>
        <v>#REF!</v>
      </c>
      <c r="CQ12" s="364" t="e">
        <f t="shared" ca="1" si="9"/>
        <v>#REF!</v>
      </c>
      <c r="CR12" s="364" t="e">
        <f t="shared" ref="CR12:CX12" ca="1" si="10">SUM(CR8:CR11)</f>
        <v>#REF!</v>
      </c>
      <c r="CS12" s="364" t="e">
        <f t="shared" ca="1" si="10"/>
        <v>#REF!</v>
      </c>
      <c r="CT12" s="364" t="e">
        <f t="shared" ca="1" si="10"/>
        <v>#REF!</v>
      </c>
      <c r="CU12" s="364" t="e">
        <f t="shared" ca="1" si="10"/>
        <v>#REF!</v>
      </c>
      <c r="CV12" s="364" t="e">
        <f t="shared" ca="1" si="10"/>
        <v>#REF!</v>
      </c>
      <c r="CW12" s="364" t="e">
        <f t="shared" ca="1" si="10"/>
        <v>#REF!</v>
      </c>
      <c r="CX12" s="364" t="e">
        <f t="shared" ca="1" si="10"/>
        <v>#REF!</v>
      </c>
    </row>
    <row r="13" spans="1:103" s="20" customFormat="1" x14ac:dyDescent="0.25">
      <c r="A13" s="36" t="s">
        <v>114</v>
      </c>
      <c r="B13" s="39">
        <f>EQUITY</f>
        <v>0.53</v>
      </c>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row>
    <row r="14" spans="1:103" s="20" customFormat="1" x14ac:dyDescent="0.25">
      <c r="A14" s="36" t="s">
        <v>131</v>
      </c>
      <c r="B14" s="467">
        <f>IF(Project_ROE="ECR",ROE_ECR,IF(Project_ROE="GLT",ROE_GLT,IF(Project_ROE="DSM",ROE_DSM,ROE_Other)))</f>
        <v>9.425E-2</v>
      </c>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row>
    <row r="15" spans="1:103" s="6" customFormat="1" x14ac:dyDescent="0.25">
      <c r="A15" s="26" t="s">
        <v>123</v>
      </c>
      <c r="B15" s="38"/>
      <c r="C15" s="32" t="e">
        <f t="shared" ref="C15:BN15" ca="1" si="11">C12*$B$13*$B$14</f>
        <v>#REF!</v>
      </c>
      <c r="D15" s="32" t="e">
        <f t="shared" ca="1" si="11"/>
        <v>#REF!</v>
      </c>
      <c r="E15" s="32" t="e">
        <f t="shared" ca="1" si="11"/>
        <v>#REF!</v>
      </c>
      <c r="F15" s="32" t="e">
        <f t="shared" ca="1" si="11"/>
        <v>#REF!</v>
      </c>
      <c r="G15" s="32" t="e">
        <f t="shared" ca="1" si="11"/>
        <v>#REF!</v>
      </c>
      <c r="H15" s="32" t="e">
        <f t="shared" ca="1" si="11"/>
        <v>#REF!</v>
      </c>
      <c r="I15" s="32" t="e">
        <f t="shared" ca="1" si="11"/>
        <v>#REF!</v>
      </c>
      <c r="J15" s="32" t="e">
        <f t="shared" ca="1" si="11"/>
        <v>#REF!</v>
      </c>
      <c r="K15" s="32" t="e">
        <f t="shared" ca="1" si="11"/>
        <v>#REF!</v>
      </c>
      <c r="L15" s="32" t="e">
        <f t="shared" ca="1" si="11"/>
        <v>#REF!</v>
      </c>
      <c r="M15" s="32" t="e">
        <f t="shared" ca="1" si="11"/>
        <v>#REF!</v>
      </c>
      <c r="N15" s="32" t="e">
        <f t="shared" ca="1" si="11"/>
        <v>#REF!</v>
      </c>
      <c r="O15" s="32" t="e">
        <f t="shared" ca="1" si="11"/>
        <v>#REF!</v>
      </c>
      <c r="P15" s="32" t="e">
        <f t="shared" ca="1" si="11"/>
        <v>#REF!</v>
      </c>
      <c r="Q15" s="32" t="e">
        <f t="shared" ca="1" si="11"/>
        <v>#REF!</v>
      </c>
      <c r="R15" s="32" t="e">
        <f t="shared" ca="1" si="11"/>
        <v>#REF!</v>
      </c>
      <c r="S15" s="32" t="e">
        <f t="shared" ca="1" si="11"/>
        <v>#REF!</v>
      </c>
      <c r="T15" s="32" t="e">
        <f t="shared" ca="1" si="11"/>
        <v>#REF!</v>
      </c>
      <c r="U15" s="32" t="e">
        <f t="shared" ca="1" si="11"/>
        <v>#REF!</v>
      </c>
      <c r="V15" s="32" t="e">
        <f t="shared" ca="1" si="11"/>
        <v>#REF!</v>
      </c>
      <c r="W15" s="32" t="e">
        <f t="shared" ca="1" si="11"/>
        <v>#REF!</v>
      </c>
      <c r="X15" s="32" t="e">
        <f t="shared" ca="1" si="11"/>
        <v>#REF!</v>
      </c>
      <c r="Y15" s="32" t="e">
        <f t="shared" ca="1" si="11"/>
        <v>#REF!</v>
      </c>
      <c r="Z15" s="32" t="e">
        <f t="shared" ca="1" si="11"/>
        <v>#REF!</v>
      </c>
      <c r="AA15" s="32" t="e">
        <f t="shared" ca="1" si="11"/>
        <v>#REF!</v>
      </c>
      <c r="AB15" s="32" t="e">
        <f t="shared" ca="1" si="11"/>
        <v>#REF!</v>
      </c>
      <c r="AC15" s="32" t="e">
        <f t="shared" ca="1" si="11"/>
        <v>#REF!</v>
      </c>
      <c r="AD15" s="32" t="e">
        <f t="shared" ca="1" si="11"/>
        <v>#REF!</v>
      </c>
      <c r="AE15" s="32" t="e">
        <f t="shared" ca="1" si="11"/>
        <v>#REF!</v>
      </c>
      <c r="AF15" s="32" t="e">
        <f t="shared" ca="1" si="11"/>
        <v>#REF!</v>
      </c>
      <c r="AG15" s="32" t="e">
        <f t="shared" ca="1" si="11"/>
        <v>#REF!</v>
      </c>
      <c r="AH15" s="32" t="e">
        <f t="shared" ca="1" si="11"/>
        <v>#REF!</v>
      </c>
      <c r="AI15" s="32" t="e">
        <f t="shared" ca="1" si="11"/>
        <v>#REF!</v>
      </c>
      <c r="AJ15" s="32" t="e">
        <f t="shared" ca="1" si="11"/>
        <v>#REF!</v>
      </c>
      <c r="AK15" s="32" t="e">
        <f t="shared" ca="1" si="11"/>
        <v>#REF!</v>
      </c>
      <c r="AL15" s="32" t="e">
        <f t="shared" ca="1" si="11"/>
        <v>#REF!</v>
      </c>
      <c r="AM15" s="32" t="e">
        <f t="shared" ca="1" si="11"/>
        <v>#REF!</v>
      </c>
      <c r="AN15" s="32" t="e">
        <f t="shared" ca="1" si="11"/>
        <v>#REF!</v>
      </c>
      <c r="AO15" s="32" t="e">
        <f t="shared" ca="1" si="11"/>
        <v>#REF!</v>
      </c>
      <c r="AP15" s="32" t="e">
        <f t="shared" ca="1" si="11"/>
        <v>#REF!</v>
      </c>
      <c r="AQ15" s="32" t="e">
        <f t="shared" ca="1" si="11"/>
        <v>#REF!</v>
      </c>
      <c r="AR15" s="32" t="e">
        <f t="shared" ca="1" si="11"/>
        <v>#REF!</v>
      </c>
      <c r="AS15" s="32" t="e">
        <f t="shared" ca="1" si="11"/>
        <v>#REF!</v>
      </c>
      <c r="AT15" s="32" t="e">
        <f t="shared" ca="1" si="11"/>
        <v>#REF!</v>
      </c>
      <c r="AU15" s="32" t="e">
        <f t="shared" ca="1" si="11"/>
        <v>#REF!</v>
      </c>
      <c r="AV15" s="32" t="e">
        <f t="shared" ca="1" si="11"/>
        <v>#REF!</v>
      </c>
      <c r="AW15" s="32" t="e">
        <f t="shared" ca="1" si="11"/>
        <v>#REF!</v>
      </c>
      <c r="AX15" s="32" t="e">
        <f t="shared" ca="1" si="11"/>
        <v>#REF!</v>
      </c>
      <c r="AY15" s="32" t="e">
        <f t="shared" ca="1" si="11"/>
        <v>#REF!</v>
      </c>
      <c r="AZ15" s="32" t="e">
        <f t="shared" ca="1" si="11"/>
        <v>#REF!</v>
      </c>
      <c r="BA15" s="32" t="e">
        <f t="shared" ca="1" si="11"/>
        <v>#REF!</v>
      </c>
      <c r="BB15" s="32" t="e">
        <f t="shared" ca="1" si="11"/>
        <v>#REF!</v>
      </c>
      <c r="BC15" s="32" t="e">
        <f t="shared" ca="1" si="11"/>
        <v>#REF!</v>
      </c>
      <c r="BD15" s="32" t="e">
        <f t="shared" ca="1" si="11"/>
        <v>#REF!</v>
      </c>
      <c r="BE15" s="32" t="e">
        <f t="shared" ca="1" si="11"/>
        <v>#REF!</v>
      </c>
      <c r="BF15" s="32" t="e">
        <f t="shared" ca="1" si="11"/>
        <v>#REF!</v>
      </c>
      <c r="BG15" s="32" t="e">
        <f t="shared" ca="1" si="11"/>
        <v>#REF!</v>
      </c>
      <c r="BH15" s="32" t="e">
        <f t="shared" ca="1" si="11"/>
        <v>#REF!</v>
      </c>
      <c r="BI15" s="32" t="e">
        <f t="shared" ca="1" si="11"/>
        <v>#REF!</v>
      </c>
      <c r="BJ15" s="32" t="e">
        <f t="shared" ca="1" si="11"/>
        <v>#REF!</v>
      </c>
      <c r="BK15" s="32" t="e">
        <f t="shared" ca="1" si="11"/>
        <v>#REF!</v>
      </c>
      <c r="BL15" s="32" t="e">
        <f t="shared" ca="1" si="11"/>
        <v>#REF!</v>
      </c>
      <c r="BM15" s="32" t="e">
        <f t="shared" ca="1" si="11"/>
        <v>#REF!</v>
      </c>
      <c r="BN15" s="32" t="e">
        <f t="shared" ca="1" si="11"/>
        <v>#REF!</v>
      </c>
      <c r="BO15" s="32" t="e">
        <f t="shared" ref="BO15:BR15" ca="1" si="12">BO12*$B$13*$B$14</f>
        <v>#REF!</v>
      </c>
      <c r="BP15" s="32" t="e">
        <f t="shared" ca="1" si="12"/>
        <v>#REF!</v>
      </c>
      <c r="BQ15" s="32" t="e">
        <f t="shared" ca="1" si="12"/>
        <v>#REF!</v>
      </c>
      <c r="BR15" s="32" t="e">
        <f t="shared" ca="1" si="12"/>
        <v>#REF!</v>
      </c>
      <c r="BS15" s="32" t="e">
        <f t="shared" ref="BS15:BV15" ca="1" si="13">BS12*$B$13*$B$14</f>
        <v>#REF!</v>
      </c>
      <c r="BT15" s="32" t="e">
        <f t="shared" ca="1" si="13"/>
        <v>#REF!</v>
      </c>
      <c r="BU15" s="32" t="e">
        <f t="shared" ca="1" si="13"/>
        <v>#REF!</v>
      </c>
      <c r="BV15" s="32" t="e">
        <f t="shared" ca="1" si="13"/>
        <v>#REF!</v>
      </c>
      <c r="BW15" s="32" t="e">
        <f t="shared" ref="BW15:CD15" ca="1" si="14">BW12*$B$13*$B$14</f>
        <v>#REF!</v>
      </c>
      <c r="BX15" s="32" t="e">
        <f t="shared" ca="1" si="14"/>
        <v>#REF!</v>
      </c>
      <c r="BY15" s="32" t="e">
        <f t="shared" ca="1" si="14"/>
        <v>#REF!</v>
      </c>
      <c r="BZ15" s="32" t="e">
        <f t="shared" ca="1" si="14"/>
        <v>#REF!</v>
      </c>
      <c r="CA15" s="32" t="e">
        <f t="shared" ca="1" si="14"/>
        <v>#REF!</v>
      </c>
      <c r="CB15" s="32" t="e">
        <f t="shared" ca="1" si="14"/>
        <v>#REF!</v>
      </c>
      <c r="CC15" s="32" t="e">
        <f t="shared" ca="1" si="14"/>
        <v>#REF!</v>
      </c>
      <c r="CD15" s="32" t="e">
        <f t="shared" ca="1" si="14"/>
        <v>#REF!</v>
      </c>
      <c r="CE15" s="32" t="e">
        <f t="shared" ref="CE15:CQ15" ca="1" si="15">CE12*$B$13*$B$14</f>
        <v>#REF!</v>
      </c>
      <c r="CF15" s="32" t="e">
        <f t="shared" ca="1" si="15"/>
        <v>#REF!</v>
      </c>
      <c r="CG15" s="32" t="e">
        <f t="shared" ca="1" si="15"/>
        <v>#REF!</v>
      </c>
      <c r="CH15" s="32" t="e">
        <f t="shared" ca="1" si="15"/>
        <v>#REF!</v>
      </c>
      <c r="CI15" s="32" t="e">
        <f t="shared" ca="1" si="15"/>
        <v>#REF!</v>
      </c>
      <c r="CJ15" s="32" t="e">
        <f t="shared" ca="1" si="15"/>
        <v>#REF!</v>
      </c>
      <c r="CK15" s="32" t="e">
        <f t="shared" ca="1" si="15"/>
        <v>#REF!</v>
      </c>
      <c r="CL15" s="32" t="e">
        <f t="shared" ca="1" si="15"/>
        <v>#REF!</v>
      </c>
      <c r="CM15" s="32" t="e">
        <f t="shared" ca="1" si="15"/>
        <v>#REF!</v>
      </c>
      <c r="CN15" s="32" t="e">
        <f t="shared" ca="1" si="15"/>
        <v>#REF!</v>
      </c>
      <c r="CO15" s="32" t="e">
        <f t="shared" ca="1" si="15"/>
        <v>#REF!</v>
      </c>
      <c r="CP15" s="32" t="e">
        <f t="shared" ca="1" si="15"/>
        <v>#REF!</v>
      </c>
      <c r="CQ15" s="32" t="e">
        <f t="shared" ca="1" si="15"/>
        <v>#REF!</v>
      </c>
      <c r="CR15" s="32" t="e">
        <f t="shared" ref="CR15:CX15" ca="1" si="16">CR12*$B$13*$B$14</f>
        <v>#REF!</v>
      </c>
      <c r="CS15" s="32" t="e">
        <f t="shared" ca="1" si="16"/>
        <v>#REF!</v>
      </c>
      <c r="CT15" s="32" t="e">
        <f t="shared" ca="1" si="16"/>
        <v>#REF!</v>
      </c>
      <c r="CU15" s="32" t="e">
        <f t="shared" ca="1" si="16"/>
        <v>#REF!</v>
      </c>
      <c r="CV15" s="32" t="e">
        <f t="shared" ca="1" si="16"/>
        <v>#REF!</v>
      </c>
      <c r="CW15" s="32" t="e">
        <f t="shared" ca="1" si="16"/>
        <v>#REF!</v>
      </c>
      <c r="CX15" s="32" t="e">
        <f t="shared" ca="1" si="16"/>
        <v>#REF!</v>
      </c>
    </row>
    <row r="16" spans="1:103" x14ac:dyDescent="0.25">
      <c r="A16" s="15"/>
      <c r="B16" s="10"/>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row>
    <row r="17" spans="1:102" x14ac:dyDescent="0.25">
      <c r="A17" s="41" t="s">
        <v>77</v>
      </c>
      <c r="B17" s="10"/>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row>
    <row r="18" spans="1:102" s="365" customFormat="1" x14ac:dyDescent="0.25">
      <c r="A18" s="29" t="s">
        <v>293</v>
      </c>
      <c r="C18" s="364" t="e">
        <f ca="1">Inputs!E67+IF(C4='LookUp Ranges'!$C$145,RetireValueAlt1,0)</f>
        <v>#REF!</v>
      </c>
      <c r="D18" s="364" t="e">
        <f ca="1">Inputs!F67+IF(D4='LookUp Ranges'!$C$145,RetireValueAlt1,0)</f>
        <v>#REF!</v>
      </c>
      <c r="E18" s="364" t="e">
        <f ca="1">Inputs!G67+IF(E4='LookUp Ranges'!$C$145,RetireValueAlt1,0)</f>
        <v>#REF!</v>
      </c>
      <c r="F18" s="364" t="e">
        <f ca="1">Inputs!H67+IF(F4='LookUp Ranges'!$C$145,RetireValueAlt1,0)</f>
        <v>#REF!</v>
      </c>
      <c r="G18" s="364" t="e">
        <f ca="1">Inputs!I67+IF(G4='LookUp Ranges'!$C$145,RetireValueAlt1,0)</f>
        <v>#REF!</v>
      </c>
      <c r="H18" s="364" t="e">
        <f ca="1">Inputs!J67+IF(H4='LookUp Ranges'!$C$145,RetireValueAlt1,0)</f>
        <v>#REF!</v>
      </c>
      <c r="I18" s="364" t="e">
        <f ca="1">Inputs!K67+IF(I4='LookUp Ranges'!$C$145,RetireValueAlt1,0)</f>
        <v>#REF!</v>
      </c>
      <c r="J18" s="364" t="e">
        <f ca="1">Inputs!L67+IF(J4='LookUp Ranges'!$C$145,RetireValueAlt1,0)</f>
        <v>#REF!</v>
      </c>
      <c r="K18" s="364" t="e">
        <f ca="1">Inputs!M67+IF(K4='LookUp Ranges'!$C$145,RetireValueAlt1,0)</f>
        <v>#REF!</v>
      </c>
      <c r="L18" s="364" t="e">
        <f ca="1">Inputs!N67+IF(L4='LookUp Ranges'!$C$145,RetireValueAlt1,0)</f>
        <v>#REF!</v>
      </c>
      <c r="M18" s="364" t="e">
        <f ca="1">Inputs!O67+IF(M4='LookUp Ranges'!$C$145,RetireValueAlt1,0)</f>
        <v>#REF!</v>
      </c>
      <c r="N18" s="364" t="e">
        <f ca="1">Inputs!P67+IF(N4='LookUp Ranges'!$C$145,RetireValueAlt1,0)</f>
        <v>#REF!</v>
      </c>
      <c r="O18" s="364" t="e">
        <f ca="1">Inputs!Q67+IF(O4='LookUp Ranges'!$C$145,RetireValueAlt1,0)</f>
        <v>#REF!</v>
      </c>
      <c r="P18" s="364" t="e">
        <f ca="1">Inputs!R67+IF(P4='LookUp Ranges'!$C$145,RetireValueAlt1,0)</f>
        <v>#REF!</v>
      </c>
      <c r="Q18" s="364" t="e">
        <f ca="1">Inputs!S67+IF(Q4='LookUp Ranges'!$C$145,RetireValueAlt1,0)</f>
        <v>#REF!</v>
      </c>
      <c r="R18" s="364" t="e">
        <f ca="1">Inputs!T67+IF(R4='LookUp Ranges'!$C$145,RetireValueAlt1,0)</f>
        <v>#REF!</v>
      </c>
      <c r="S18" s="364" t="e">
        <f ca="1">Inputs!U67+IF(S4='LookUp Ranges'!$C$145,RetireValueAlt1,0)</f>
        <v>#REF!</v>
      </c>
      <c r="T18" s="364" t="e">
        <f ca="1">Inputs!V67+IF(T4='LookUp Ranges'!$C$145,RetireValueAlt1,0)</f>
        <v>#REF!</v>
      </c>
      <c r="U18" s="364" t="e">
        <f ca="1">Inputs!W67+IF(U4='LookUp Ranges'!$C$145,RetireValueAlt1,0)</f>
        <v>#REF!</v>
      </c>
      <c r="V18" s="364" t="e">
        <f ca="1">Inputs!X67+IF(V4='LookUp Ranges'!$C$145,RetireValueAlt1,0)</f>
        <v>#REF!</v>
      </c>
      <c r="W18" s="364" t="e">
        <f ca="1">Inputs!Y67+IF(W4='LookUp Ranges'!$C$145,RetireValueAlt1,0)</f>
        <v>#REF!</v>
      </c>
      <c r="X18" s="364" t="e">
        <f ca="1">Inputs!Z67+IF(X4='LookUp Ranges'!$C$145,RetireValueAlt1,0)</f>
        <v>#REF!</v>
      </c>
      <c r="Y18" s="364" t="e">
        <f ca="1">Inputs!AA67+IF(Y4='LookUp Ranges'!$C$145,RetireValueAlt1,0)</f>
        <v>#REF!</v>
      </c>
      <c r="Z18" s="364" t="e">
        <f ca="1">Inputs!AB67+IF(Z4='LookUp Ranges'!$C$145,RetireValueAlt1,0)</f>
        <v>#REF!</v>
      </c>
      <c r="AA18" s="364" t="e">
        <f ca="1">Inputs!AC67+IF(AA4='LookUp Ranges'!$C$145,RetireValueAlt1,0)</f>
        <v>#REF!</v>
      </c>
      <c r="AB18" s="364" t="e">
        <f ca="1">Inputs!AD67+IF(AB4='LookUp Ranges'!$C$145,RetireValueAlt1,0)</f>
        <v>#REF!</v>
      </c>
      <c r="AC18" s="364" t="e">
        <f ca="1">Inputs!AE67+IF(AC4='LookUp Ranges'!$C$145,RetireValueAlt1,0)</f>
        <v>#REF!</v>
      </c>
      <c r="AD18" s="364" t="e">
        <f ca="1">Inputs!AF67+IF(AD4='LookUp Ranges'!$C$145,RetireValueAlt1,0)</f>
        <v>#REF!</v>
      </c>
      <c r="AE18" s="364" t="e">
        <f ca="1">Inputs!AG67+IF(AE4='LookUp Ranges'!$C$145,RetireValueAlt1,0)</f>
        <v>#REF!</v>
      </c>
      <c r="AF18" s="364" t="e">
        <f ca="1">Inputs!AH67+IF(AF4='LookUp Ranges'!$C$145,RetireValueAlt1,0)</f>
        <v>#REF!</v>
      </c>
      <c r="AG18" s="364" t="e">
        <f ca="1">Inputs!AI67+IF(AG4='LookUp Ranges'!$C$145,RetireValueAlt1,0)</f>
        <v>#REF!</v>
      </c>
      <c r="AH18" s="364" t="e">
        <f ca="1">Inputs!AJ67+IF(AH4='LookUp Ranges'!$C$145,RetireValueAlt1,0)</f>
        <v>#REF!</v>
      </c>
      <c r="AI18" s="364" t="e">
        <f ca="1">Inputs!AK67+IF(AI4='LookUp Ranges'!$C$145,RetireValueAlt1,0)</f>
        <v>#REF!</v>
      </c>
      <c r="AJ18" s="364" t="e">
        <f ca="1">Inputs!AL67+IF(AJ4='LookUp Ranges'!$C$145,RetireValueAlt1,0)</f>
        <v>#REF!</v>
      </c>
      <c r="AK18" s="364" t="e">
        <f ca="1">Inputs!AM67+IF(AK4='LookUp Ranges'!$C$145,RetireValueAlt1,0)</f>
        <v>#REF!</v>
      </c>
      <c r="AL18" s="364" t="e">
        <f ca="1">Inputs!AN67+IF(AL4='LookUp Ranges'!$C$145,RetireValueAlt1,0)</f>
        <v>#REF!</v>
      </c>
      <c r="AM18" s="364" t="e">
        <f ca="1">Inputs!AO67+IF(AM4='LookUp Ranges'!$C$145,RetireValueAlt1,0)</f>
        <v>#REF!</v>
      </c>
      <c r="AN18" s="364" t="e">
        <f ca="1">Inputs!AP67+IF(AN4='LookUp Ranges'!$C$145,RetireValueAlt1,0)</f>
        <v>#REF!</v>
      </c>
      <c r="AO18" s="364" t="e">
        <f ca="1">Inputs!AQ67+IF(AO4='LookUp Ranges'!$C$145,RetireValueAlt1,0)</f>
        <v>#REF!</v>
      </c>
      <c r="AP18" s="364" t="e">
        <f ca="1">Inputs!AR67+IF(AP4='LookUp Ranges'!$C$145,RetireValueAlt1,0)</f>
        <v>#REF!</v>
      </c>
      <c r="AQ18" s="364" t="e">
        <f ca="1">Inputs!AS67+IF(AQ4='LookUp Ranges'!$C$145,RetireValueAlt1,0)</f>
        <v>#REF!</v>
      </c>
      <c r="AR18" s="364" t="e">
        <f ca="1">Inputs!AT67+IF(AR4='LookUp Ranges'!$C$145,RetireValueAlt1,0)</f>
        <v>#REF!</v>
      </c>
      <c r="AS18" s="364" t="e">
        <f ca="1">Inputs!AU67+IF(AS4='LookUp Ranges'!$C$145,RetireValueAlt1,0)</f>
        <v>#REF!</v>
      </c>
      <c r="AT18" s="364" t="e">
        <f ca="1">Inputs!AV67+IF(AT4='LookUp Ranges'!$C$145,RetireValueAlt1,0)</f>
        <v>#REF!</v>
      </c>
      <c r="AU18" s="364" t="e">
        <f ca="1">Inputs!AW67+IF(AU4='LookUp Ranges'!$C$145,RetireValueAlt1,0)</f>
        <v>#REF!</v>
      </c>
      <c r="AV18" s="364" t="e">
        <f ca="1">Inputs!AX67+IF(AV4='LookUp Ranges'!$C$145,RetireValueAlt1,0)</f>
        <v>#REF!</v>
      </c>
      <c r="AW18" s="364" t="e">
        <f ca="1">Inputs!AY67+IF(AW4='LookUp Ranges'!$C$145,RetireValueAlt1,0)</f>
        <v>#REF!</v>
      </c>
      <c r="AX18" s="364" t="e">
        <f ca="1">Inputs!AZ67+IF(AX4='LookUp Ranges'!$C$145,RetireValueAlt1,0)</f>
        <v>#REF!</v>
      </c>
      <c r="AY18" s="364" t="e">
        <f ca="1">Inputs!BA67+IF(AY4='LookUp Ranges'!$C$145,RetireValueAlt1,0)</f>
        <v>#REF!</v>
      </c>
      <c r="AZ18" s="364" t="e">
        <f ca="1">Inputs!BB67+IF(AZ4='LookUp Ranges'!$C$145,RetireValueAlt1,0)</f>
        <v>#REF!</v>
      </c>
      <c r="BA18" s="364" t="e">
        <f ca="1">Inputs!BC67+IF(BA4='LookUp Ranges'!$C$145,RetireValueAlt1,0)</f>
        <v>#REF!</v>
      </c>
      <c r="BB18" s="364" t="e">
        <f ca="1">Inputs!BD67+IF(BB4='LookUp Ranges'!$C$145,RetireValueAlt1,0)</f>
        <v>#REF!</v>
      </c>
      <c r="BC18" s="364" t="e">
        <f ca="1">Inputs!BE67+IF(BC4='LookUp Ranges'!$C$145,RetireValueAlt1,0)</f>
        <v>#REF!</v>
      </c>
      <c r="BD18" s="364" t="e">
        <f ca="1">Inputs!BF67+IF(BD4='LookUp Ranges'!$C$145,RetireValueAlt1,0)</f>
        <v>#REF!</v>
      </c>
      <c r="BE18" s="364" t="e">
        <f ca="1">Inputs!BG67+IF(BE4='LookUp Ranges'!$C$145,RetireValueAlt1,0)</f>
        <v>#REF!</v>
      </c>
      <c r="BF18" s="364" t="e">
        <f ca="1">Inputs!BH67+IF(BF4='LookUp Ranges'!$C$145,RetireValueAlt1,0)</f>
        <v>#REF!</v>
      </c>
      <c r="BG18" s="364" t="e">
        <f ca="1">Inputs!BI67+IF(BG4='LookUp Ranges'!$C$145,RetireValueAlt1,0)</f>
        <v>#REF!</v>
      </c>
      <c r="BH18" s="364" t="e">
        <f ca="1">Inputs!BJ67+IF(BH4='LookUp Ranges'!$C$145,RetireValueAlt1,0)</f>
        <v>#REF!</v>
      </c>
      <c r="BI18" s="364" t="e">
        <f ca="1">Inputs!BK67+IF(BI4='LookUp Ranges'!$C$145,RetireValueAlt1,0)</f>
        <v>#REF!</v>
      </c>
      <c r="BJ18" s="364" t="e">
        <f ca="1">Inputs!BL67+IF(BJ4='LookUp Ranges'!$C$145,RetireValueAlt1,0)</f>
        <v>#REF!</v>
      </c>
      <c r="BK18" s="364" t="e">
        <f ca="1">Inputs!BM67+IF(BK4='LookUp Ranges'!$C$145,RetireValueAlt1,0)</f>
        <v>#REF!</v>
      </c>
      <c r="BL18" s="364" t="e">
        <f ca="1">Inputs!BN67+IF(BL4='LookUp Ranges'!$C$145,RetireValueAlt1,0)</f>
        <v>#REF!</v>
      </c>
      <c r="BM18" s="364" t="e">
        <f ca="1">Inputs!BO67+IF(BM4='LookUp Ranges'!$C$145,RetireValueAlt1,0)</f>
        <v>#REF!</v>
      </c>
      <c r="BN18" s="364" t="e">
        <f ca="1">Inputs!BP67+IF(BN4='LookUp Ranges'!$C$145,RetireValueAlt1,0)</f>
        <v>#REF!</v>
      </c>
      <c r="BO18" s="364" t="e">
        <f ca="1">Inputs!BQ67+IF(BO4='LookUp Ranges'!$C$145,RetireValueAlt1,0)</f>
        <v>#REF!</v>
      </c>
      <c r="BP18" s="364" t="e">
        <f ca="1">Inputs!BR67+IF(BP4='LookUp Ranges'!$C$145,RetireValueAlt1,0)</f>
        <v>#REF!</v>
      </c>
      <c r="BQ18" s="364" t="e">
        <f ca="1">Inputs!BS67+IF(BQ4='LookUp Ranges'!$C$145,RetireValueAlt1,0)</f>
        <v>#REF!</v>
      </c>
      <c r="BR18" s="364" t="e">
        <f ca="1">Inputs!BT67+IF(BR4='LookUp Ranges'!$C$145,RetireValueAlt1,0)</f>
        <v>#REF!</v>
      </c>
      <c r="BS18" s="364" t="e">
        <f ca="1">Inputs!BU67+IF(BS4='LookUp Ranges'!$C$145,RetireValueAlt1,0)</f>
        <v>#REF!</v>
      </c>
      <c r="BT18" s="364" t="e">
        <f ca="1">Inputs!BV67+IF(BT4='LookUp Ranges'!$C$145,RetireValueAlt1,0)</f>
        <v>#REF!</v>
      </c>
      <c r="BU18" s="364" t="e">
        <f ca="1">Inputs!BW67+IF(BU4='LookUp Ranges'!$C$145,RetireValueAlt1,0)</f>
        <v>#REF!</v>
      </c>
      <c r="BV18" s="364" t="e">
        <f ca="1">Inputs!BX67+IF(BV4='LookUp Ranges'!$C$145,RetireValueAlt1,0)</f>
        <v>#REF!</v>
      </c>
      <c r="BW18" s="364" t="e">
        <f ca="1">Inputs!BY67+IF(BW4='LookUp Ranges'!$C$145,RetireValueAlt1,0)</f>
        <v>#REF!</v>
      </c>
      <c r="BX18" s="364" t="e">
        <f ca="1">Inputs!BZ67+IF(BX4='LookUp Ranges'!$C$145,RetireValueAlt1,0)</f>
        <v>#REF!</v>
      </c>
      <c r="BY18" s="364" t="e">
        <f ca="1">Inputs!CA67+IF(BY4='LookUp Ranges'!$C$145,RetireValueAlt1,0)</f>
        <v>#REF!</v>
      </c>
      <c r="BZ18" s="364" t="e">
        <f ca="1">Inputs!CB67+IF(BZ4='LookUp Ranges'!$C$145,RetireValueAlt1,0)</f>
        <v>#REF!</v>
      </c>
      <c r="CA18" s="364" t="e">
        <f ca="1">Inputs!CC67+IF(CA4='LookUp Ranges'!$C$145,RetireValueAlt1,0)</f>
        <v>#REF!</v>
      </c>
      <c r="CB18" s="364" t="e">
        <f ca="1">Inputs!CD67+IF(CB4='LookUp Ranges'!$C$145,RetireValueAlt1,0)</f>
        <v>#REF!</v>
      </c>
      <c r="CC18" s="364" t="e">
        <f ca="1">Inputs!CE67+IF(CC4='LookUp Ranges'!$C$145,RetireValueAlt1,0)</f>
        <v>#REF!</v>
      </c>
      <c r="CD18" s="364" t="e">
        <f ca="1">Inputs!CF67+IF(CD4='LookUp Ranges'!$C$145,RetireValueAlt1,0)</f>
        <v>#REF!</v>
      </c>
      <c r="CE18" s="364" t="e">
        <f ca="1">Inputs!CG67+IF(CE4='LookUp Ranges'!$C$145,RetireValueAlt1,0)</f>
        <v>#REF!</v>
      </c>
      <c r="CF18" s="364" t="e">
        <f ca="1">Inputs!CH67+IF(CF4='LookUp Ranges'!$C$145,RetireValueAlt1,0)</f>
        <v>#REF!</v>
      </c>
      <c r="CG18" s="364" t="e">
        <f ca="1">Inputs!CI67+IF(CG4='LookUp Ranges'!$C$145,RetireValueAlt1,0)</f>
        <v>#REF!</v>
      </c>
      <c r="CH18" s="364" t="e">
        <f ca="1">Inputs!CJ67+IF(CH4='LookUp Ranges'!$C$145,RetireValueAlt1,0)</f>
        <v>#REF!</v>
      </c>
      <c r="CI18" s="364" t="e">
        <f ca="1">Inputs!CK67+IF(CI4='LookUp Ranges'!$C$145,RetireValueAlt1,0)</f>
        <v>#REF!</v>
      </c>
      <c r="CJ18" s="364" t="e">
        <f ca="1">Inputs!CL67+IF(CJ4='LookUp Ranges'!$C$145,RetireValueAlt1,0)</f>
        <v>#REF!</v>
      </c>
      <c r="CK18" s="364" t="e">
        <f ca="1">Inputs!CM67+IF(CK4='LookUp Ranges'!$C$145,RetireValueAlt1,0)</f>
        <v>#REF!</v>
      </c>
      <c r="CL18" s="364" t="e">
        <f ca="1">Inputs!CN67+IF(CL4='LookUp Ranges'!$C$145,RetireValueAlt1,0)</f>
        <v>#REF!</v>
      </c>
      <c r="CM18" s="364" t="e">
        <f ca="1">Inputs!CO67+IF(CM4='LookUp Ranges'!$C$145,RetireValueAlt1,0)</f>
        <v>#REF!</v>
      </c>
      <c r="CN18" s="364" t="e">
        <f ca="1">Inputs!CP67+IF(CN4='LookUp Ranges'!$C$145,RetireValueAlt1,0)</f>
        <v>#REF!</v>
      </c>
      <c r="CO18" s="364" t="e">
        <f ca="1">Inputs!CQ67+IF(CO4='LookUp Ranges'!$C$145,RetireValueAlt1,0)</f>
        <v>#REF!</v>
      </c>
      <c r="CP18" s="364" t="e">
        <f ca="1">Inputs!CR67+IF(CP4='LookUp Ranges'!$C$145,RetireValueAlt1,0)</f>
        <v>#REF!</v>
      </c>
      <c r="CQ18" s="364" t="e">
        <f ca="1">Inputs!CS67+IF(CQ4='LookUp Ranges'!$C$145,RetireValueAlt1,0)</f>
        <v>#REF!</v>
      </c>
      <c r="CR18" s="364" t="e">
        <f ca="1">Inputs!CT67+IF(CR4='LookUp Ranges'!$C$145,RetireValueAlt1,0)</f>
        <v>#REF!</v>
      </c>
      <c r="CS18" s="364" t="e">
        <f ca="1">Inputs!CU67+IF(CS4='LookUp Ranges'!$C$145,RetireValueAlt1,0)</f>
        <v>#REF!</v>
      </c>
      <c r="CT18" s="364" t="e">
        <f ca="1">Inputs!CV67+IF(CT4='LookUp Ranges'!$C$145,RetireValueAlt1,0)</f>
        <v>#REF!</v>
      </c>
      <c r="CU18" s="364" t="e">
        <f ca="1">Inputs!CW67+IF(CU4='LookUp Ranges'!$C$145,RetireValueAlt1,0)</f>
        <v>#REF!</v>
      </c>
      <c r="CV18" s="364" t="e">
        <f ca="1">Inputs!CX67+IF(CV4='LookUp Ranges'!$C$145,RetireValueAlt1,0)</f>
        <v>#REF!</v>
      </c>
      <c r="CW18" s="364" t="e">
        <f ca="1">Inputs!CY67+IF(CW4='LookUp Ranges'!$C$145,RetireValueAlt1,0)</f>
        <v>#REF!</v>
      </c>
      <c r="CX18" s="364" t="e">
        <f ca="1">Inputs!CZ67+IF(CX4='LookUp Ranges'!$C$145,RetireValueAlt1,0)</f>
        <v>#REF!</v>
      </c>
    </row>
    <row r="19" spans="1:102" s="365" customFormat="1" x14ac:dyDescent="0.25">
      <c r="A19" s="29" t="s">
        <v>110</v>
      </c>
      <c r="C19" s="364" t="e">
        <f ca="1">-(SUM(Inputs!$E$53:'Inputs'!E53)+C10)*PropertyTaxRate</f>
        <v>#REF!</v>
      </c>
      <c r="D19" s="364" t="e">
        <f ca="1">-(SUM(Inputs!$E$53:'Inputs'!F53)+D10)*PropertyTaxRate</f>
        <v>#REF!</v>
      </c>
      <c r="E19" s="364" t="e">
        <f ca="1">-(SUM(Inputs!$E$53:'Inputs'!G53)+E10)*PropertyTaxRate</f>
        <v>#REF!</v>
      </c>
      <c r="F19" s="364" t="e">
        <f ca="1">-(SUM(Inputs!$E$53:'Inputs'!H53)+F10)*PropertyTaxRate</f>
        <v>#REF!</v>
      </c>
      <c r="G19" s="364" t="e">
        <f ca="1">-(SUM(Inputs!$E$53:'Inputs'!I53)+G10)*PropertyTaxRate</f>
        <v>#REF!</v>
      </c>
      <c r="H19" s="364" t="e">
        <f ca="1">-(SUM(Inputs!$E$53:'Inputs'!J53)+H10)*PropertyTaxRate</f>
        <v>#REF!</v>
      </c>
      <c r="I19" s="364" t="e">
        <f ca="1">-(SUM(Inputs!$E$53:'Inputs'!K53)+I10)*PropertyTaxRate</f>
        <v>#REF!</v>
      </c>
      <c r="J19" s="364" t="e">
        <f ca="1">-(SUM(Inputs!$E$53:'Inputs'!L53)+J10)*PropertyTaxRate</f>
        <v>#REF!</v>
      </c>
      <c r="K19" s="364" t="e">
        <f ca="1">-(SUM(Inputs!$E$53:'Inputs'!M53)+K10)*PropertyTaxRate</f>
        <v>#REF!</v>
      </c>
      <c r="L19" s="364" t="e">
        <f ca="1">-(SUM(Inputs!$E$53:'Inputs'!N53)+L10)*PropertyTaxRate</f>
        <v>#REF!</v>
      </c>
      <c r="M19" s="364" t="e">
        <f ca="1">-(SUM(Inputs!$E$53:'Inputs'!O53)+M10)*PropertyTaxRate</f>
        <v>#REF!</v>
      </c>
      <c r="N19" s="364" t="e">
        <f ca="1">-(SUM(Inputs!$E$53:'Inputs'!P53)+N10)*PropertyTaxRate</f>
        <v>#REF!</v>
      </c>
      <c r="O19" s="364" t="e">
        <f ca="1">-(SUM(Inputs!$E$53:'Inputs'!Q53)+O10)*PropertyTaxRate</f>
        <v>#REF!</v>
      </c>
      <c r="P19" s="364" t="e">
        <f ca="1">-(SUM(Inputs!$E$53:'Inputs'!R53)+P10)*PropertyTaxRate</f>
        <v>#REF!</v>
      </c>
      <c r="Q19" s="364" t="e">
        <f ca="1">-(SUM(Inputs!$E$53:'Inputs'!S53)+Q10)*PropertyTaxRate</f>
        <v>#REF!</v>
      </c>
      <c r="R19" s="364" t="e">
        <f ca="1">-(SUM(Inputs!$E$53:'Inputs'!T53)+R10)*PropertyTaxRate</f>
        <v>#REF!</v>
      </c>
      <c r="S19" s="364" t="e">
        <f ca="1">-(SUM(Inputs!$E$53:'Inputs'!U53)+S10)*PropertyTaxRate</f>
        <v>#REF!</v>
      </c>
      <c r="T19" s="364" t="e">
        <f ca="1">-(SUM(Inputs!$E$53:'Inputs'!V53)+T10)*PropertyTaxRate</f>
        <v>#REF!</v>
      </c>
      <c r="U19" s="364" t="e">
        <f ca="1">-(SUM(Inputs!$E$53:'Inputs'!W53)+U10)*PropertyTaxRate</f>
        <v>#REF!</v>
      </c>
      <c r="V19" s="364" t="e">
        <f ca="1">-(SUM(Inputs!$E$53:'Inputs'!X53)+V10)*PropertyTaxRate</f>
        <v>#REF!</v>
      </c>
      <c r="W19" s="364" t="e">
        <f ca="1">-(SUM(Inputs!$E$53:'Inputs'!Y53)+W10)*PropertyTaxRate</f>
        <v>#REF!</v>
      </c>
      <c r="X19" s="364" t="e">
        <f ca="1">-(SUM(Inputs!$E$53:'Inputs'!Z53)+X10)*PropertyTaxRate</f>
        <v>#REF!</v>
      </c>
      <c r="Y19" s="364" t="e">
        <f ca="1">-(SUM(Inputs!$E$53:'Inputs'!AA53)+Y10)*PropertyTaxRate</f>
        <v>#REF!</v>
      </c>
      <c r="Z19" s="364" t="e">
        <f ca="1">-(SUM(Inputs!$E$53:'Inputs'!AB53)+Z10)*PropertyTaxRate</f>
        <v>#REF!</v>
      </c>
      <c r="AA19" s="364" t="e">
        <f ca="1">-(SUM(Inputs!$E$53:'Inputs'!AC53)+AA10)*PropertyTaxRate</f>
        <v>#REF!</v>
      </c>
      <c r="AB19" s="364" t="e">
        <f ca="1">-(SUM(Inputs!$E$53:'Inputs'!AD53)+AB10)*PropertyTaxRate</f>
        <v>#REF!</v>
      </c>
      <c r="AC19" s="364" t="e">
        <f ca="1">-(SUM(Inputs!$E$53:'Inputs'!AE53)+AC10)*PropertyTaxRate</f>
        <v>#REF!</v>
      </c>
      <c r="AD19" s="364" t="e">
        <f ca="1">-(SUM(Inputs!$E$53:'Inputs'!AF53)+AD10)*PropertyTaxRate</f>
        <v>#REF!</v>
      </c>
      <c r="AE19" s="364" t="e">
        <f ca="1">-(SUM(Inputs!$E$53:'Inputs'!AG53)+AE10)*PropertyTaxRate</f>
        <v>#REF!</v>
      </c>
      <c r="AF19" s="364" t="e">
        <f ca="1">-(SUM(Inputs!$E$53:'Inputs'!AH53)+AF10)*PropertyTaxRate</f>
        <v>#REF!</v>
      </c>
      <c r="AG19" s="364" t="e">
        <f ca="1">-(SUM(Inputs!$E$53:'Inputs'!AI53)+AG10)*PropertyTaxRate</f>
        <v>#REF!</v>
      </c>
      <c r="AH19" s="364" t="e">
        <f ca="1">-(SUM(Inputs!$E$53:'Inputs'!AJ53)+AH10)*PropertyTaxRate</f>
        <v>#REF!</v>
      </c>
      <c r="AI19" s="364" t="e">
        <f ca="1">-(SUM(Inputs!$E$53:'Inputs'!AK53)+AI10)*PropertyTaxRate</f>
        <v>#REF!</v>
      </c>
      <c r="AJ19" s="364" t="e">
        <f ca="1">-(SUM(Inputs!$E$53:'Inputs'!AL53)+AJ10)*PropertyTaxRate</f>
        <v>#REF!</v>
      </c>
      <c r="AK19" s="364" t="e">
        <f ca="1">-(SUM(Inputs!$E$53:'Inputs'!AM53)+AK10)*PropertyTaxRate</f>
        <v>#REF!</v>
      </c>
      <c r="AL19" s="364" t="e">
        <f ca="1">-(SUM(Inputs!$E$53:'Inputs'!AN53)+AL10)*PropertyTaxRate</f>
        <v>#REF!</v>
      </c>
      <c r="AM19" s="364" t="e">
        <f ca="1">-(SUM(Inputs!$E$53:'Inputs'!AO53)+AM10)*PropertyTaxRate</f>
        <v>#REF!</v>
      </c>
      <c r="AN19" s="364" t="e">
        <f ca="1">-(SUM(Inputs!$E$53:'Inputs'!AP53)+AN10)*PropertyTaxRate</f>
        <v>#REF!</v>
      </c>
      <c r="AO19" s="364" t="e">
        <f ca="1">-(SUM(Inputs!$E$53:'Inputs'!AQ53)+AO10)*PropertyTaxRate</f>
        <v>#REF!</v>
      </c>
      <c r="AP19" s="364" t="e">
        <f ca="1">-(SUM(Inputs!$E$53:'Inputs'!AR53)+AP10)*PropertyTaxRate</f>
        <v>#REF!</v>
      </c>
      <c r="AQ19" s="364" t="e">
        <f ca="1">-(SUM(Inputs!$E$53:'Inputs'!AS53)+AQ10)*PropertyTaxRate</f>
        <v>#REF!</v>
      </c>
      <c r="AR19" s="364" t="e">
        <f ca="1">-(SUM(Inputs!$E$53:'Inputs'!AT53)+AR10)*PropertyTaxRate</f>
        <v>#REF!</v>
      </c>
      <c r="AS19" s="364" t="e">
        <f ca="1">-(SUM(Inputs!$E$53:'Inputs'!AU53)+AS10)*PropertyTaxRate</f>
        <v>#REF!</v>
      </c>
      <c r="AT19" s="364" t="e">
        <f ca="1">-(SUM(Inputs!$E$53:'Inputs'!AV53)+AT10)*PropertyTaxRate</f>
        <v>#REF!</v>
      </c>
      <c r="AU19" s="364" t="e">
        <f ca="1">-(SUM(Inputs!$E$53:'Inputs'!AW53)+AU10)*PropertyTaxRate</f>
        <v>#REF!</v>
      </c>
      <c r="AV19" s="364" t="e">
        <f ca="1">-(SUM(Inputs!$E$53:'Inputs'!AX53)+AV10)*PropertyTaxRate</f>
        <v>#REF!</v>
      </c>
      <c r="AW19" s="364" t="e">
        <f ca="1">-(SUM(Inputs!$E$53:'Inputs'!AY53)+AW10)*PropertyTaxRate</f>
        <v>#REF!</v>
      </c>
      <c r="AX19" s="364" t="e">
        <f ca="1">-(SUM(Inputs!$E$53:'Inputs'!AZ53)+AX10)*PropertyTaxRate</f>
        <v>#REF!</v>
      </c>
      <c r="AY19" s="364" t="e">
        <f ca="1">-(SUM(Inputs!$E$53:'Inputs'!BA53)+AY10)*PropertyTaxRate</f>
        <v>#REF!</v>
      </c>
      <c r="AZ19" s="364" t="e">
        <f ca="1">-(SUM(Inputs!$E$53:'Inputs'!BB53)+AZ10)*PropertyTaxRate</f>
        <v>#REF!</v>
      </c>
      <c r="BA19" s="364" t="e">
        <f ca="1">-(SUM(Inputs!$E$53:'Inputs'!BC53)+BA10)*PropertyTaxRate</f>
        <v>#REF!</v>
      </c>
      <c r="BB19" s="364" t="e">
        <f ca="1">-(SUM(Inputs!$E$53:'Inputs'!BD53)+BB10)*PropertyTaxRate</f>
        <v>#REF!</v>
      </c>
      <c r="BC19" s="364" t="e">
        <f ca="1">-(SUM(Inputs!$E$53:'Inputs'!BE53)+BC10)*PropertyTaxRate</f>
        <v>#REF!</v>
      </c>
      <c r="BD19" s="364" t="e">
        <f ca="1">-(SUM(Inputs!$E$53:'Inputs'!BF53)+BD10)*PropertyTaxRate</f>
        <v>#REF!</v>
      </c>
      <c r="BE19" s="364" t="e">
        <f ca="1">-(SUM(Inputs!$E$53:'Inputs'!BG53)+BE10)*PropertyTaxRate</f>
        <v>#REF!</v>
      </c>
      <c r="BF19" s="364" t="e">
        <f ca="1">-(SUM(Inputs!$E$53:'Inputs'!BH53)+BF10)*PropertyTaxRate</f>
        <v>#REF!</v>
      </c>
      <c r="BG19" s="364" t="e">
        <f ca="1">-(SUM(Inputs!$E$53:'Inputs'!BI53)+BG10)*PropertyTaxRate</f>
        <v>#REF!</v>
      </c>
      <c r="BH19" s="364" t="e">
        <f ca="1">-(SUM(Inputs!$E$53:'Inputs'!BJ53)+BH10)*PropertyTaxRate</f>
        <v>#REF!</v>
      </c>
      <c r="BI19" s="364" t="e">
        <f ca="1">-(SUM(Inputs!$E$53:'Inputs'!BK53)+BI10)*PropertyTaxRate</f>
        <v>#REF!</v>
      </c>
      <c r="BJ19" s="364" t="e">
        <f ca="1">-(SUM(Inputs!$E$53:'Inputs'!BL53)+BJ10)*PropertyTaxRate</f>
        <v>#REF!</v>
      </c>
      <c r="BK19" s="364" t="e">
        <f ca="1">-(SUM(Inputs!$E$53:'Inputs'!BM53)+BK10)*PropertyTaxRate</f>
        <v>#REF!</v>
      </c>
      <c r="BL19" s="364" t="e">
        <f ca="1">-(SUM(Inputs!$E$53:'Inputs'!BN53)+BL10)*PropertyTaxRate</f>
        <v>#REF!</v>
      </c>
      <c r="BM19" s="364" t="e">
        <f ca="1">-(SUM(Inputs!$E$53:'Inputs'!BO53)+BM10)*PropertyTaxRate</f>
        <v>#REF!</v>
      </c>
      <c r="BN19" s="364" t="e">
        <f ca="1">-(SUM(Inputs!$E$53:'Inputs'!BP53)+BN10)*PropertyTaxRate</f>
        <v>#REF!</v>
      </c>
      <c r="BO19" s="364" t="e">
        <f ca="1">-(SUM(Inputs!$E$53:'Inputs'!BQ53)+BO10)*PropertyTaxRate</f>
        <v>#REF!</v>
      </c>
      <c r="BP19" s="364" t="e">
        <f ca="1">-(SUM(Inputs!$E$53:'Inputs'!BR53)+BP10)*PropertyTaxRate</f>
        <v>#REF!</v>
      </c>
      <c r="BQ19" s="364" t="e">
        <f ca="1">-(SUM(Inputs!$E$53:'Inputs'!BS53)+BQ10)*PropertyTaxRate</f>
        <v>#REF!</v>
      </c>
      <c r="BR19" s="364" t="e">
        <f ca="1">-(SUM(Inputs!$E$53:'Inputs'!BT53)+BR10)*PropertyTaxRate</f>
        <v>#REF!</v>
      </c>
      <c r="BS19" s="364" t="e">
        <f ca="1">-(SUM(Inputs!$E$53:'Inputs'!BU53)+BS10)*PropertyTaxRate</f>
        <v>#REF!</v>
      </c>
      <c r="BT19" s="364" t="e">
        <f ca="1">-(SUM(Inputs!$E$53:'Inputs'!BV53)+BT10)*PropertyTaxRate</f>
        <v>#REF!</v>
      </c>
      <c r="BU19" s="364" t="e">
        <f ca="1">-(SUM(Inputs!$E$53:'Inputs'!BW53)+BU10)*PropertyTaxRate</f>
        <v>#REF!</v>
      </c>
      <c r="BV19" s="364" t="e">
        <f ca="1">-(SUM(Inputs!$E$53:'Inputs'!BX53)+BV10)*PropertyTaxRate</f>
        <v>#REF!</v>
      </c>
      <c r="BW19" s="364" t="e">
        <f ca="1">-(SUM(Inputs!$E$53:'Inputs'!BY53)+BW10)*PropertyTaxRate</f>
        <v>#REF!</v>
      </c>
      <c r="BX19" s="364" t="e">
        <f ca="1">-(SUM(Inputs!$E$53:'Inputs'!BZ53)+BX10)*PropertyTaxRate</f>
        <v>#REF!</v>
      </c>
      <c r="BY19" s="364" t="e">
        <f ca="1">-(SUM(Inputs!$E$53:'Inputs'!CA53)+BY10)*PropertyTaxRate</f>
        <v>#REF!</v>
      </c>
      <c r="BZ19" s="364" t="e">
        <f ca="1">-(SUM(Inputs!$E$53:'Inputs'!CB53)+BZ10)*PropertyTaxRate</f>
        <v>#REF!</v>
      </c>
      <c r="CA19" s="364" t="e">
        <f ca="1">-(SUM(Inputs!$E$53:'Inputs'!CC53)+CA10)*PropertyTaxRate</f>
        <v>#REF!</v>
      </c>
      <c r="CB19" s="364" t="e">
        <f ca="1">-(SUM(Inputs!$E$53:'Inputs'!CD53)+CB10)*PropertyTaxRate</f>
        <v>#REF!</v>
      </c>
      <c r="CC19" s="364" t="e">
        <f ca="1">-(SUM(Inputs!$E$53:'Inputs'!CE53)+CC10)*PropertyTaxRate</f>
        <v>#REF!</v>
      </c>
      <c r="CD19" s="364" t="e">
        <f ca="1">-(SUM(Inputs!$E$53:'Inputs'!CF53)+CD10)*PropertyTaxRate</f>
        <v>#REF!</v>
      </c>
      <c r="CE19" s="364" t="e">
        <f ca="1">-(SUM(Inputs!$E$53:'Inputs'!CG53)+CE10)*PropertyTaxRate</f>
        <v>#REF!</v>
      </c>
      <c r="CF19" s="364" t="e">
        <f ca="1">-(SUM(Inputs!$E$53:'Inputs'!CH53)+CF10)*PropertyTaxRate</f>
        <v>#REF!</v>
      </c>
      <c r="CG19" s="364" t="e">
        <f ca="1">-(SUM(Inputs!$E$53:'Inputs'!CI53)+CG10)*PropertyTaxRate</f>
        <v>#REF!</v>
      </c>
      <c r="CH19" s="364" t="e">
        <f ca="1">-(SUM(Inputs!$E$53:'Inputs'!CJ53)+CH10)*PropertyTaxRate</f>
        <v>#REF!</v>
      </c>
      <c r="CI19" s="364" t="e">
        <f ca="1">-(SUM(Inputs!$E$53:'Inputs'!CK53)+CI10)*PropertyTaxRate</f>
        <v>#REF!</v>
      </c>
      <c r="CJ19" s="364" t="e">
        <f ca="1">-(SUM(Inputs!$E$53:'Inputs'!CL53)+CJ10)*PropertyTaxRate</f>
        <v>#REF!</v>
      </c>
      <c r="CK19" s="364" t="e">
        <f ca="1">-(SUM(Inputs!$E$53:'Inputs'!CM53)+CK10)*PropertyTaxRate</f>
        <v>#REF!</v>
      </c>
      <c r="CL19" s="364" t="e">
        <f ca="1">-(SUM(Inputs!$E$53:'Inputs'!CN53)+CL10)*PropertyTaxRate</f>
        <v>#REF!</v>
      </c>
      <c r="CM19" s="364" t="e">
        <f ca="1">-(SUM(Inputs!$E$53:'Inputs'!CO53)+CM10)*PropertyTaxRate</f>
        <v>#REF!</v>
      </c>
      <c r="CN19" s="364" t="e">
        <f ca="1">-(SUM(Inputs!$E$53:'Inputs'!CP53)+CN10)*PropertyTaxRate</f>
        <v>#REF!</v>
      </c>
      <c r="CO19" s="364" t="e">
        <f ca="1">-(SUM(Inputs!$E$53:'Inputs'!CQ53)+CO10)*PropertyTaxRate</f>
        <v>#REF!</v>
      </c>
      <c r="CP19" s="364" t="e">
        <f ca="1">-(SUM(Inputs!$E$53:'Inputs'!CR53)+CP10)*PropertyTaxRate</f>
        <v>#REF!</v>
      </c>
      <c r="CQ19" s="364" t="e">
        <f ca="1">-(SUM(Inputs!$E$53:'Inputs'!CS53)+CQ10)*PropertyTaxRate</f>
        <v>#REF!</v>
      </c>
      <c r="CR19" s="364" t="e">
        <f ca="1">-(SUM(Inputs!$E$53:'Inputs'!CT53)+CR10)*PropertyTaxRate</f>
        <v>#REF!</v>
      </c>
      <c r="CS19" s="364" t="e">
        <f ca="1">-(SUM(Inputs!$E$53:'Inputs'!CU53)+CS10)*PropertyTaxRate</f>
        <v>#REF!</v>
      </c>
      <c r="CT19" s="364" t="e">
        <f ca="1">-(SUM(Inputs!$E$53:'Inputs'!CV53)+CT10)*PropertyTaxRate</f>
        <v>#REF!</v>
      </c>
      <c r="CU19" s="364" t="e">
        <f ca="1">-(SUM(Inputs!$E$53:'Inputs'!CW53)+CU10)*PropertyTaxRate</f>
        <v>#REF!</v>
      </c>
      <c r="CV19" s="364" t="e">
        <f ca="1">-(SUM(Inputs!$E$53:'Inputs'!CX53)+CV10)*PropertyTaxRate</f>
        <v>#REF!</v>
      </c>
      <c r="CW19" s="364" t="e">
        <f ca="1">-(SUM(Inputs!$E$53:'Inputs'!CY53)+CW10)*PropertyTaxRate</f>
        <v>#REF!</v>
      </c>
      <c r="CX19" s="364" t="e">
        <f ca="1">-(SUM(Inputs!$E$53:'Inputs'!CZ53)+CX10)*PropertyTaxRate</f>
        <v>#REF!</v>
      </c>
    </row>
    <row r="20" spans="1:102" s="10" customFormat="1" x14ac:dyDescent="0.25">
      <c r="A20" s="29" t="s">
        <v>60</v>
      </c>
      <c r="C20" s="303" t="e">
        <f ca="1">'Depr - Alt #1'!D53</f>
        <v>#REF!</v>
      </c>
      <c r="D20" s="303" t="e">
        <f ca="1">'Depr - Alt #1'!E53</f>
        <v>#REF!</v>
      </c>
      <c r="E20" s="303" t="e">
        <f ca="1">'Depr - Alt #1'!F53</f>
        <v>#REF!</v>
      </c>
      <c r="F20" s="303" t="e">
        <f ca="1">'Depr - Alt #1'!G53</f>
        <v>#REF!</v>
      </c>
      <c r="G20" s="303" t="e">
        <f ca="1">'Depr - Alt #1'!H53</f>
        <v>#REF!</v>
      </c>
      <c r="H20" s="303" t="e">
        <f ca="1">'Depr - Alt #1'!I53</f>
        <v>#REF!</v>
      </c>
      <c r="I20" s="303" t="e">
        <f ca="1">'Depr - Alt #1'!J53</f>
        <v>#REF!</v>
      </c>
      <c r="J20" s="303" t="e">
        <f ca="1">'Depr - Alt #1'!K53</f>
        <v>#REF!</v>
      </c>
      <c r="K20" s="303" t="e">
        <f ca="1">'Depr - Alt #1'!L53</f>
        <v>#REF!</v>
      </c>
      <c r="L20" s="303" t="e">
        <f ca="1">'Depr - Alt #1'!M53</f>
        <v>#REF!</v>
      </c>
      <c r="M20" s="303" t="e">
        <f ca="1">'Depr - Alt #1'!N53</f>
        <v>#REF!</v>
      </c>
      <c r="N20" s="303" t="e">
        <f ca="1">'Depr - Alt #1'!O53</f>
        <v>#REF!</v>
      </c>
      <c r="O20" s="303" t="e">
        <f ca="1">'Depr - Alt #1'!P53</f>
        <v>#REF!</v>
      </c>
      <c r="P20" s="303" t="e">
        <f ca="1">'Depr - Alt #1'!Q53</f>
        <v>#REF!</v>
      </c>
      <c r="Q20" s="303" t="e">
        <f ca="1">'Depr - Alt #1'!R53</f>
        <v>#REF!</v>
      </c>
      <c r="R20" s="303" t="e">
        <f ca="1">'Depr - Alt #1'!S53</f>
        <v>#REF!</v>
      </c>
      <c r="S20" s="303" t="e">
        <f ca="1">'Depr - Alt #1'!T53</f>
        <v>#REF!</v>
      </c>
      <c r="T20" s="303" t="e">
        <f ca="1">'Depr - Alt #1'!U53</f>
        <v>#REF!</v>
      </c>
      <c r="U20" s="303" t="e">
        <f ca="1">'Depr - Alt #1'!V53</f>
        <v>#REF!</v>
      </c>
      <c r="V20" s="303" t="e">
        <f ca="1">'Depr - Alt #1'!W53</f>
        <v>#REF!</v>
      </c>
      <c r="W20" s="303" t="e">
        <f ca="1">'Depr - Alt #1'!X53</f>
        <v>#REF!</v>
      </c>
      <c r="X20" s="303" t="e">
        <f ca="1">'Depr - Alt #1'!Y53</f>
        <v>#REF!</v>
      </c>
      <c r="Y20" s="303" t="e">
        <f ca="1">'Depr - Alt #1'!Z53</f>
        <v>#REF!</v>
      </c>
      <c r="Z20" s="303" t="e">
        <f ca="1">'Depr - Alt #1'!AA53</f>
        <v>#REF!</v>
      </c>
      <c r="AA20" s="303" t="e">
        <f ca="1">'Depr - Alt #1'!AB53</f>
        <v>#REF!</v>
      </c>
      <c r="AB20" s="303" t="e">
        <f ca="1">'Depr - Alt #1'!AC53</f>
        <v>#REF!</v>
      </c>
      <c r="AC20" s="303" t="e">
        <f ca="1">'Depr - Alt #1'!AD53</f>
        <v>#REF!</v>
      </c>
      <c r="AD20" s="303" t="e">
        <f ca="1">'Depr - Alt #1'!AE53</f>
        <v>#REF!</v>
      </c>
      <c r="AE20" s="303" t="e">
        <f ca="1">'Depr - Alt #1'!AF53</f>
        <v>#REF!</v>
      </c>
      <c r="AF20" s="303" t="e">
        <f ca="1">'Depr - Alt #1'!AG53</f>
        <v>#REF!</v>
      </c>
      <c r="AG20" s="303" t="e">
        <f ca="1">'Depr - Alt #1'!AH53</f>
        <v>#REF!</v>
      </c>
      <c r="AH20" s="303" t="e">
        <f ca="1">'Depr - Alt #1'!AI53</f>
        <v>#REF!</v>
      </c>
      <c r="AI20" s="303" t="e">
        <f ca="1">'Depr - Alt #1'!AJ53</f>
        <v>#REF!</v>
      </c>
      <c r="AJ20" s="303" t="e">
        <f ca="1">'Depr - Alt #1'!AK53</f>
        <v>#REF!</v>
      </c>
      <c r="AK20" s="303" t="e">
        <f ca="1">'Depr - Alt #1'!AL53</f>
        <v>#REF!</v>
      </c>
      <c r="AL20" s="303" t="e">
        <f ca="1">'Depr - Alt #1'!AM53</f>
        <v>#REF!</v>
      </c>
      <c r="AM20" s="303" t="e">
        <f ca="1">'Depr - Alt #1'!AN53</f>
        <v>#REF!</v>
      </c>
      <c r="AN20" s="303" t="e">
        <f ca="1">'Depr - Alt #1'!AO53</f>
        <v>#REF!</v>
      </c>
      <c r="AO20" s="303" t="e">
        <f ca="1">'Depr - Alt #1'!AP53</f>
        <v>#REF!</v>
      </c>
      <c r="AP20" s="303" t="e">
        <f ca="1">'Depr - Alt #1'!AQ53</f>
        <v>#REF!</v>
      </c>
      <c r="AQ20" s="303" t="e">
        <f ca="1">'Depr - Alt #1'!AR53</f>
        <v>#REF!</v>
      </c>
      <c r="AR20" s="303" t="e">
        <f ca="1">'Depr - Alt #1'!AS53</f>
        <v>#REF!</v>
      </c>
      <c r="AS20" s="303" t="e">
        <f ca="1">'Depr - Alt #1'!AT53</f>
        <v>#REF!</v>
      </c>
      <c r="AT20" s="303" t="e">
        <f ca="1">'Depr - Alt #1'!AU53</f>
        <v>#REF!</v>
      </c>
      <c r="AU20" s="303" t="e">
        <f ca="1">'Depr - Alt #1'!AV53</f>
        <v>#REF!</v>
      </c>
      <c r="AV20" s="303" t="e">
        <f ca="1">'Depr - Alt #1'!AW53</f>
        <v>#REF!</v>
      </c>
      <c r="AW20" s="303" t="e">
        <f ca="1">'Depr - Alt #1'!AX53</f>
        <v>#REF!</v>
      </c>
      <c r="AX20" s="303" t="e">
        <f ca="1">'Depr - Alt #1'!AY53</f>
        <v>#REF!</v>
      </c>
      <c r="AY20" s="303" t="e">
        <f ca="1">'Depr - Alt #1'!AZ53</f>
        <v>#REF!</v>
      </c>
      <c r="AZ20" s="303" t="e">
        <f ca="1">'Depr - Alt #1'!BA53</f>
        <v>#REF!</v>
      </c>
      <c r="BA20" s="303" t="e">
        <f ca="1">'Depr - Alt #1'!BB53</f>
        <v>#REF!</v>
      </c>
      <c r="BB20" s="303" t="e">
        <f ca="1">'Depr - Alt #1'!BC53</f>
        <v>#REF!</v>
      </c>
      <c r="BC20" s="303" t="e">
        <f ca="1">'Depr - Alt #1'!BD53</f>
        <v>#REF!</v>
      </c>
      <c r="BD20" s="303" t="e">
        <f ca="1">'Depr - Alt #1'!BE53</f>
        <v>#REF!</v>
      </c>
      <c r="BE20" s="303" t="e">
        <f ca="1">'Depr - Alt #1'!BF53</f>
        <v>#REF!</v>
      </c>
      <c r="BF20" s="303" t="e">
        <f ca="1">'Depr - Alt #1'!BG53</f>
        <v>#REF!</v>
      </c>
      <c r="BG20" s="303" t="e">
        <f ca="1">'Depr - Alt #1'!BH53</f>
        <v>#REF!</v>
      </c>
      <c r="BH20" s="303" t="e">
        <f ca="1">'Depr - Alt #1'!BI53</f>
        <v>#REF!</v>
      </c>
      <c r="BI20" s="303" t="e">
        <f ca="1">'Depr - Alt #1'!BJ53</f>
        <v>#REF!</v>
      </c>
      <c r="BJ20" s="303" t="e">
        <f ca="1">'Depr - Alt #1'!BK53</f>
        <v>#REF!</v>
      </c>
      <c r="BK20" s="303" t="e">
        <f ca="1">'Depr - Alt #1'!BL53</f>
        <v>#REF!</v>
      </c>
      <c r="BL20" s="303" t="e">
        <f ca="1">'Depr - Alt #1'!BM53</f>
        <v>#REF!</v>
      </c>
      <c r="BM20" s="303" t="e">
        <f ca="1">'Depr - Alt #1'!BN53</f>
        <v>#REF!</v>
      </c>
      <c r="BN20" s="303" t="e">
        <f ca="1">'Depr - Alt #1'!BO53</f>
        <v>#REF!</v>
      </c>
      <c r="BO20" s="303" t="e">
        <f ca="1">'Depr - Alt #1'!BP53</f>
        <v>#REF!</v>
      </c>
      <c r="BP20" s="303" t="e">
        <f ca="1">'Depr - Alt #1'!BQ53</f>
        <v>#REF!</v>
      </c>
      <c r="BQ20" s="303" t="e">
        <f ca="1">'Depr - Alt #1'!BR53</f>
        <v>#REF!</v>
      </c>
      <c r="BR20" s="303" t="e">
        <f ca="1">'Depr - Alt #1'!BS53</f>
        <v>#REF!</v>
      </c>
      <c r="BS20" s="303" t="e">
        <f ca="1">'Depr - Alt #1'!BT53</f>
        <v>#REF!</v>
      </c>
      <c r="BT20" s="303" t="e">
        <f ca="1">'Depr - Alt #1'!BU53</f>
        <v>#REF!</v>
      </c>
      <c r="BU20" s="303" t="e">
        <f ca="1">'Depr - Alt #1'!BV53</f>
        <v>#REF!</v>
      </c>
      <c r="BV20" s="303" t="e">
        <f ca="1">'Depr - Alt #1'!BW53</f>
        <v>#REF!</v>
      </c>
      <c r="BW20" s="303" t="e">
        <f ca="1">'Depr - Alt #1'!BX53</f>
        <v>#REF!</v>
      </c>
      <c r="BX20" s="303" t="e">
        <f ca="1">'Depr - Alt #1'!BY53</f>
        <v>#REF!</v>
      </c>
      <c r="BY20" s="303" t="e">
        <f ca="1">'Depr - Alt #1'!BZ53</f>
        <v>#REF!</v>
      </c>
      <c r="BZ20" s="303" t="e">
        <f ca="1">'Depr - Alt #1'!CA53</f>
        <v>#REF!</v>
      </c>
      <c r="CA20" s="303" t="e">
        <f ca="1">'Depr - Alt #1'!CB53</f>
        <v>#REF!</v>
      </c>
      <c r="CB20" s="303" t="e">
        <f ca="1">'Depr - Alt #1'!CC53</f>
        <v>#REF!</v>
      </c>
      <c r="CC20" s="303" t="e">
        <f ca="1">'Depr - Alt #1'!CD53</f>
        <v>#REF!</v>
      </c>
      <c r="CD20" s="303" t="e">
        <f ca="1">'Depr - Alt #1'!CE53</f>
        <v>#REF!</v>
      </c>
      <c r="CE20" s="303" t="e">
        <f ca="1">'Depr - Alt #1'!CF53</f>
        <v>#REF!</v>
      </c>
      <c r="CF20" s="303" t="e">
        <f ca="1">'Depr - Alt #1'!CG53</f>
        <v>#REF!</v>
      </c>
      <c r="CG20" s="303" t="e">
        <f ca="1">'Depr - Alt #1'!CH53</f>
        <v>#REF!</v>
      </c>
      <c r="CH20" s="303" t="e">
        <f ca="1">'Depr - Alt #1'!CI53</f>
        <v>#REF!</v>
      </c>
      <c r="CI20" s="303" t="e">
        <f ca="1">'Depr - Alt #1'!CJ53</f>
        <v>#REF!</v>
      </c>
      <c r="CJ20" s="303" t="e">
        <f ca="1">'Depr - Alt #1'!CK53</f>
        <v>#REF!</v>
      </c>
      <c r="CK20" s="303" t="e">
        <f ca="1">'Depr - Alt #1'!CL53</f>
        <v>#REF!</v>
      </c>
      <c r="CL20" s="303" t="e">
        <f ca="1">'Depr - Alt #1'!CM53</f>
        <v>#REF!</v>
      </c>
      <c r="CM20" s="303" t="e">
        <f ca="1">'Depr - Alt #1'!CN53</f>
        <v>#REF!</v>
      </c>
      <c r="CN20" s="303" t="e">
        <f ca="1">'Depr - Alt #1'!CO53</f>
        <v>#REF!</v>
      </c>
      <c r="CO20" s="303" t="e">
        <f ca="1">'Depr - Alt #1'!CP53</f>
        <v>#REF!</v>
      </c>
      <c r="CP20" s="303" t="e">
        <f ca="1">'Depr - Alt #1'!CQ53</f>
        <v>#REF!</v>
      </c>
      <c r="CQ20" s="303" t="e">
        <f ca="1">'Depr - Alt #1'!CR53</f>
        <v>#REF!</v>
      </c>
      <c r="CR20" s="303" t="e">
        <f ca="1">'Depr - Alt #1'!CS53</f>
        <v>#REF!</v>
      </c>
      <c r="CS20" s="303" t="e">
        <f ca="1">'Depr - Alt #1'!CT53</f>
        <v>#REF!</v>
      </c>
      <c r="CT20" s="303" t="e">
        <f ca="1">'Depr - Alt #1'!CU53</f>
        <v>#REF!</v>
      </c>
      <c r="CU20" s="303" t="e">
        <f ca="1">'Depr - Alt #1'!CV53</f>
        <v>#REF!</v>
      </c>
      <c r="CV20" s="303" t="e">
        <f ca="1">'Depr - Alt #1'!CW53</f>
        <v>#REF!</v>
      </c>
      <c r="CW20" s="303" t="e">
        <f ca="1">'Depr - Alt #1'!CX53</f>
        <v>#REF!</v>
      </c>
      <c r="CX20" s="303" t="e">
        <f ca="1">'Depr - Alt #1'!CY53</f>
        <v>#REF!</v>
      </c>
    </row>
    <row r="21" spans="1:102" s="10" customFormat="1" x14ac:dyDescent="0.25">
      <c r="A21" s="37" t="s">
        <v>116</v>
      </c>
      <c r="C21" s="364" t="e">
        <f t="shared" ref="C21:O21" ca="1" si="17">SUM(C18:C20)</f>
        <v>#REF!</v>
      </c>
      <c r="D21" s="364" t="e">
        <f t="shared" ca="1" si="17"/>
        <v>#REF!</v>
      </c>
      <c r="E21" s="364" t="e">
        <f t="shared" ca="1" si="17"/>
        <v>#REF!</v>
      </c>
      <c r="F21" s="364" t="e">
        <f t="shared" ca="1" si="17"/>
        <v>#REF!</v>
      </c>
      <c r="G21" s="364" t="e">
        <f t="shared" ca="1" si="17"/>
        <v>#REF!</v>
      </c>
      <c r="H21" s="364" t="e">
        <f t="shared" ca="1" si="17"/>
        <v>#REF!</v>
      </c>
      <c r="I21" s="364" t="e">
        <f t="shared" ca="1" si="17"/>
        <v>#REF!</v>
      </c>
      <c r="J21" s="364" t="e">
        <f t="shared" ca="1" si="17"/>
        <v>#REF!</v>
      </c>
      <c r="K21" s="364" t="e">
        <f t="shared" ca="1" si="17"/>
        <v>#REF!</v>
      </c>
      <c r="L21" s="364" t="e">
        <f t="shared" ca="1" si="17"/>
        <v>#REF!</v>
      </c>
      <c r="M21" s="364" t="e">
        <f t="shared" ca="1" si="17"/>
        <v>#REF!</v>
      </c>
      <c r="N21" s="364" t="e">
        <f t="shared" ca="1" si="17"/>
        <v>#REF!</v>
      </c>
      <c r="O21" s="364" t="e">
        <f t="shared" ca="1" si="17"/>
        <v>#REF!</v>
      </c>
      <c r="P21" s="364" t="e">
        <f t="shared" ref="P21:BR21" ca="1" si="18">SUM(P18:P20)</f>
        <v>#REF!</v>
      </c>
      <c r="Q21" s="364" t="e">
        <f t="shared" ca="1" si="18"/>
        <v>#REF!</v>
      </c>
      <c r="R21" s="364" t="e">
        <f t="shared" ca="1" si="18"/>
        <v>#REF!</v>
      </c>
      <c r="S21" s="364" t="e">
        <f t="shared" ca="1" si="18"/>
        <v>#REF!</v>
      </c>
      <c r="T21" s="364" t="e">
        <f t="shared" ca="1" si="18"/>
        <v>#REF!</v>
      </c>
      <c r="U21" s="364" t="e">
        <f t="shared" ca="1" si="18"/>
        <v>#REF!</v>
      </c>
      <c r="V21" s="364" t="e">
        <f t="shared" ca="1" si="18"/>
        <v>#REF!</v>
      </c>
      <c r="W21" s="364" t="e">
        <f t="shared" ca="1" si="18"/>
        <v>#REF!</v>
      </c>
      <c r="X21" s="364" t="e">
        <f t="shared" ca="1" si="18"/>
        <v>#REF!</v>
      </c>
      <c r="Y21" s="364" t="e">
        <f t="shared" ca="1" si="18"/>
        <v>#REF!</v>
      </c>
      <c r="Z21" s="364" t="e">
        <f t="shared" ca="1" si="18"/>
        <v>#REF!</v>
      </c>
      <c r="AA21" s="364" t="e">
        <f t="shared" ca="1" si="18"/>
        <v>#REF!</v>
      </c>
      <c r="AB21" s="364" t="e">
        <f t="shared" ca="1" si="18"/>
        <v>#REF!</v>
      </c>
      <c r="AC21" s="364" t="e">
        <f t="shared" ca="1" si="18"/>
        <v>#REF!</v>
      </c>
      <c r="AD21" s="364" t="e">
        <f t="shared" ca="1" si="18"/>
        <v>#REF!</v>
      </c>
      <c r="AE21" s="364" t="e">
        <f t="shared" ca="1" si="18"/>
        <v>#REF!</v>
      </c>
      <c r="AF21" s="364" t="e">
        <f t="shared" ca="1" si="18"/>
        <v>#REF!</v>
      </c>
      <c r="AG21" s="364" t="e">
        <f t="shared" ca="1" si="18"/>
        <v>#REF!</v>
      </c>
      <c r="AH21" s="364" t="e">
        <f t="shared" ca="1" si="18"/>
        <v>#REF!</v>
      </c>
      <c r="AI21" s="364" t="e">
        <f t="shared" ca="1" si="18"/>
        <v>#REF!</v>
      </c>
      <c r="AJ21" s="364" t="e">
        <f t="shared" ca="1" si="18"/>
        <v>#REF!</v>
      </c>
      <c r="AK21" s="364" t="e">
        <f t="shared" ca="1" si="18"/>
        <v>#REF!</v>
      </c>
      <c r="AL21" s="364" t="e">
        <f t="shared" ca="1" si="18"/>
        <v>#REF!</v>
      </c>
      <c r="AM21" s="364" t="e">
        <f t="shared" ca="1" si="18"/>
        <v>#REF!</v>
      </c>
      <c r="AN21" s="364" t="e">
        <f t="shared" ca="1" si="18"/>
        <v>#REF!</v>
      </c>
      <c r="AO21" s="364" t="e">
        <f t="shared" ca="1" si="18"/>
        <v>#REF!</v>
      </c>
      <c r="AP21" s="364" t="e">
        <f t="shared" ca="1" si="18"/>
        <v>#REF!</v>
      </c>
      <c r="AQ21" s="364" t="e">
        <f t="shared" ca="1" si="18"/>
        <v>#REF!</v>
      </c>
      <c r="AR21" s="364" t="e">
        <f t="shared" ca="1" si="18"/>
        <v>#REF!</v>
      </c>
      <c r="AS21" s="364" t="e">
        <f t="shared" ca="1" si="18"/>
        <v>#REF!</v>
      </c>
      <c r="AT21" s="364" t="e">
        <f t="shared" ca="1" si="18"/>
        <v>#REF!</v>
      </c>
      <c r="AU21" s="364" t="e">
        <f t="shared" ca="1" si="18"/>
        <v>#REF!</v>
      </c>
      <c r="AV21" s="364" t="e">
        <f t="shared" ca="1" si="18"/>
        <v>#REF!</v>
      </c>
      <c r="AW21" s="364" t="e">
        <f t="shared" ca="1" si="18"/>
        <v>#REF!</v>
      </c>
      <c r="AX21" s="364" t="e">
        <f t="shared" ca="1" si="18"/>
        <v>#REF!</v>
      </c>
      <c r="AY21" s="364" t="e">
        <f t="shared" ca="1" si="18"/>
        <v>#REF!</v>
      </c>
      <c r="AZ21" s="364" t="e">
        <f t="shared" ca="1" si="18"/>
        <v>#REF!</v>
      </c>
      <c r="BA21" s="364" t="e">
        <f t="shared" ca="1" si="18"/>
        <v>#REF!</v>
      </c>
      <c r="BB21" s="364" t="e">
        <f t="shared" ca="1" si="18"/>
        <v>#REF!</v>
      </c>
      <c r="BC21" s="364" t="e">
        <f t="shared" ca="1" si="18"/>
        <v>#REF!</v>
      </c>
      <c r="BD21" s="364" t="e">
        <f t="shared" ca="1" si="18"/>
        <v>#REF!</v>
      </c>
      <c r="BE21" s="364" t="e">
        <f t="shared" ca="1" si="18"/>
        <v>#REF!</v>
      </c>
      <c r="BF21" s="364" t="e">
        <f t="shared" ca="1" si="18"/>
        <v>#REF!</v>
      </c>
      <c r="BG21" s="364" t="e">
        <f t="shared" ca="1" si="18"/>
        <v>#REF!</v>
      </c>
      <c r="BH21" s="364" t="e">
        <f t="shared" ca="1" si="18"/>
        <v>#REF!</v>
      </c>
      <c r="BI21" s="364" t="e">
        <f t="shared" ca="1" si="18"/>
        <v>#REF!</v>
      </c>
      <c r="BJ21" s="364" t="e">
        <f t="shared" ca="1" si="18"/>
        <v>#REF!</v>
      </c>
      <c r="BK21" s="364" t="e">
        <f t="shared" ca="1" si="18"/>
        <v>#REF!</v>
      </c>
      <c r="BL21" s="364" t="e">
        <f t="shared" ca="1" si="18"/>
        <v>#REF!</v>
      </c>
      <c r="BM21" s="364" t="e">
        <f t="shared" ca="1" si="18"/>
        <v>#REF!</v>
      </c>
      <c r="BN21" s="364" t="e">
        <f t="shared" ca="1" si="18"/>
        <v>#REF!</v>
      </c>
      <c r="BO21" s="364" t="e">
        <f t="shared" ca="1" si="18"/>
        <v>#REF!</v>
      </c>
      <c r="BP21" s="364" t="e">
        <f t="shared" ca="1" si="18"/>
        <v>#REF!</v>
      </c>
      <c r="BQ21" s="364" t="e">
        <f t="shared" ca="1" si="18"/>
        <v>#REF!</v>
      </c>
      <c r="BR21" s="364" t="e">
        <f t="shared" ca="1" si="18"/>
        <v>#REF!</v>
      </c>
      <c r="BS21" s="364" t="e">
        <f t="shared" ref="BS21:BV21" ca="1" si="19">SUM(BS18:BS20)</f>
        <v>#REF!</v>
      </c>
      <c r="BT21" s="364" t="e">
        <f t="shared" ca="1" si="19"/>
        <v>#REF!</v>
      </c>
      <c r="BU21" s="364" t="e">
        <f t="shared" ca="1" si="19"/>
        <v>#REF!</v>
      </c>
      <c r="BV21" s="364" t="e">
        <f t="shared" ca="1" si="19"/>
        <v>#REF!</v>
      </c>
      <c r="BW21" s="364" t="e">
        <f t="shared" ref="BW21:CD21" ca="1" si="20">SUM(BW18:BW20)</f>
        <v>#REF!</v>
      </c>
      <c r="BX21" s="364" t="e">
        <f t="shared" ca="1" si="20"/>
        <v>#REF!</v>
      </c>
      <c r="BY21" s="364" t="e">
        <f t="shared" ca="1" si="20"/>
        <v>#REF!</v>
      </c>
      <c r="BZ21" s="364" t="e">
        <f t="shared" ca="1" si="20"/>
        <v>#REF!</v>
      </c>
      <c r="CA21" s="364" t="e">
        <f t="shared" ca="1" si="20"/>
        <v>#REF!</v>
      </c>
      <c r="CB21" s="364" t="e">
        <f t="shared" ca="1" si="20"/>
        <v>#REF!</v>
      </c>
      <c r="CC21" s="364" t="e">
        <f t="shared" ca="1" si="20"/>
        <v>#REF!</v>
      </c>
      <c r="CD21" s="364" t="e">
        <f t="shared" ca="1" si="20"/>
        <v>#REF!</v>
      </c>
      <c r="CE21" s="364" t="e">
        <f t="shared" ref="CE21:CQ21" ca="1" si="21">SUM(CE18:CE20)</f>
        <v>#REF!</v>
      </c>
      <c r="CF21" s="364" t="e">
        <f t="shared" ca="1" si="21"/>
        <v>#REF!</v>
      </c>
      <c r="CG21" s="364" t="e">
        <f t="shared" ca="1" si="21"/>
        <v>#REF!</v>
      </c>
      <c r="CH21" s="364" t="e">
        <f t="shared" ca="1" si="21"/>
        <v>#REF!</v>
      </c>
      <c r="CI21" s="364" t="e">
        <f t="shared" ca="1" si="21"/>
        <v>#REF!</v>
      </c>
      <c r="CJ21" s="364" t="e">
        <f t="shared" ca="1" si="21"/>
        <v>#REF!</v>
      </c>
      <c r="CK21" s="364" t="e">
        <f t="shared" ca="1" si="21"/>
        <v>#REF!</v>
      </c>
      <c r="CL21" s="364" t="e">
        <f t="shared" ca="1" si="21"/>
        <v>#REF!</v>
      </c>
      <c r="CM21" s="364" t="e">
        <f t="shared" ca="1" si="21"/>
        <v>#REF!</v>
      </c>
      <c r="CN21" s="364" t="e">
        <f t="shared" ca="1" si="21"/>
        <v>#REF!</v>
      </c>
      <c r="CO21" s="364" t="e">
        <f t="shared" ca="1" si="21"/>
        <v>#REF!</v>
      </c>
      <c r="CP21" s="364" t="e">
        <f t="shared" ca="1" si="21"/>
        <v>#REF!</v>
      </c>
      <c r="CQ21" s="364" t="e">
        <f t="shared" ca="1" si="21"/>
        <v>#REF!</v>
      </c>
      <c r="CR21" s="364" t="e">
        <f t="shared" ref="CR21:CX21" ca="1" si="22">SUM(CR18:CR20)</f>
        <v>#REF!</v>
      </c>
      <c r="CS21" s="364" t="e">
        <f t="shared" ca="1" si="22"/>
        <v>#REF!</v>
      </c>
      <c r="CT21" s="364" t="e">
        <f t="shared" ca="1" si="22"/>
        <v>#REF!</v>
      </c>
      <c r="CU21" s="364" t="e">
        <f t="shared" ca="1" si="22"/>
        <v>#REF!</v>
      </c>
      <c r="CV21" s="364" t="e">
        <f t="shared" ca="1" si="22"/>
        <v>#REF!</v>
      </c>
      <c r="CW21" s="364" t="e">
        <f t="shared" ca="1" si="22"/>
        <v>#REF!</v>
      </c>
      <c r="CX21" s="364" t="e">
        <f t="shared" ca="1" si="22"/>
        <v>#REF!</v>
      </c>
    </row>
    <row r="22" spans="1:102" s="10" customFormat="1" x14ac:dyDescent="0.25">
      <c r="A22" s="29" t="s">
        <v>120</v>
      </c>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row>
    <row r="23" spans="1:102" s="10" customFormat="1" x14ac:dyDescent="0.25">
      <c r="A23" s="35" t="s">
        <v>117</v>
      </c>
      <c r="B23" s="42">
        <f>DEBT</f>
        <v>0.47</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row>
    <row r="24" spans="1:102" s="10" customFormat="1" x14ac:dyDescent="0.25">
      <c r="A24" s="35" t="s">
        <v>118</v>
      </c>
      <c r="B24" s="43">
        <f>DEBT_INT_RATE</f>
        <v>4.0784565305913373E-2</v>
      </c>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row>
    <row r="25" spans="1:102" s="10" customFormat="1" x14ac:dyDescent="0.25">
      <c r="A25" s="37" t="s">
        <v>119</v>
      </c>
      <c r="B25" s="23"/>
      <c r="C25" s="364" t="e">
        <f t="shared" ref="C25:BN25" ca="1" si="23">-(DEBT*DEBT_INT_RATE)*C12</f>
        <v>#REF!</v>
      </c>
      <c r="D25" s="364" t="e">
        <f t="shared" ca="1" si="23"/>
        <v>#REF!</v>
      </c>
      <c r="E25" s="364" t="e">
        <f t="shared" ca="1" si="23"/>
        <v>#REF!</v>
      </c>
      <c r="F25" s="364" t="e">
        <f t="shared" ca="1" si="23"/>
        <v>#REF!</v>
      </c>
      <c r="G25" s="364" t="e">
        <f t="shared" ca="1" si="23"/>
        <v>#REF!</v>
      </c>
      <c r="H25" s="364" t="e">
        <f t="shared" ca="1" si="23"/>
        <v>#REF!</v>
      </c>
      <c r="I25" s="364" t="e">
        <f t="shared" ca="1" si="23"/>
        <v>#REF!</v>
      </c>
      <c r="J25" s="364" t="e">
        <f t="shared" ca="1" si="23"/>
        <v>#REF!</v>
      </c>
      <c r="K25" s="364" t="e">
        <f t="shared" ca="1" si="23"/>
        <v>#REF!</v>
      </c>
      <c r="L25" s="364" t="e">
        <f t="shared" ca="1" si="23"/>
        <v>#REF!</v>
      </c>
      <c r="M25" s="364" t="e">
        <f t="shared" ca="1" si="23"/>
        <v>#REF!</v>
      </c>
      <c r="N25" s="364" t="e">
        <f t="shared" ca="1" si="23"/>
        <v>#REF!</v>
      </c>
      <c r="O25" s="364" t="e">
        <f t="shared" ca="1" si="23"/>
        <v>#REF!</v>
      </c>
      <c r="P25" s="364" t="e">
        <f t="shared" ca="1" si="23"/>
        <v>#REF!</v>
      </c>
      <c r="Q25" s="364" t="e">
        <f t="shared" ca="1" si="23"/>
        <v>#REF!</v>
      </c>
      <c r="R25" s="364" t="e">
        <f t="shared" ca="1" si="23"/>
        <v>#REF!</v>
      </c>
      <c r="S25" s="364" t="e">
        <f t="shared" ca="1" si="23"/>
        <v>#REF!</v>
      </c>
      <c r="T25" s="364" t="e">
        <f t="shared" ca="1" si="23"/>
        <v>#REF!</v>
      </c>
      <c r="U25" s="364" t="e">
        <f t="shared" ca="1" si="23"/>
        <v>#REF!</v>
      </c>
      <c r="V25" s="364" t="e">
        <f t="shared" ca="1" si="23"/>
        <v>#REF!</v>
      </c>
      <c r="W25" s="364" t="e">
        <f t="shared" ca="1" si="23"/>
        <v>#REF!</v>
      </c>
      <c r="X25" s="364" t="e">
        <f t="shared" ca="1" si="23"/>
        <v>#REF!</v>
      </c>
      <c r="Y25" s="364" t="e">
        <f t="shared" ca="1" si="23"/>
        <v>#REF!</v>
      </c>
      <c r="Z25" s="364" t="e">
        <f t="shared" ca="1" si="23"/>
        <v>#REF!</v>
      </c>
      <c r="AA25" s="364" t="e">
        <f t="shared" ca="1" si="23"/>
        <v>#REF!</v>
      </c>
      <c r="AB25" s="364" t="e">
        <f t="shared" ca="1" si="23"/>
        <v>#REF!</v>
      </c>
      <c r="AC25" s="364" t="e">
        <f t="shared" ca="1" si="23"/>
        <v>#REF!</v>
      </c>
      <c r="AD25" s="364" t="e">
        <f t="shared" ca="1" si="23"/>
        <v>#REF!</v>
      </c>
      <c r="AE25" s="364" t="e">
        <f t="shared" ca="1" si="23"/>
        <v>#REF!</v>
      </c>
      <c r="AF25" s="364" t="e">
        <f t="shared" ca="1" si="23"/>
        <v>#REF!</v>
      </c>
      <c r="AG25" s="364" t="e">
        <f t="shared" ca="1" si="23"/>
        <v>#REF!</v>
      </c>
      <c r="AH25" s="364" t="e">
        <f t="shared" ca="1" si="23"/>
        <v>#REF!</v>
      </c>
      <c r="AI25" s="364" t="e">
        <f t="shared" ca="1" si="23"/>
        <v>#REF!</v>
      </c>
      <c r="AJ25" s="364" t="e">
        <f t="shared" ca="1" si="23"/>
        <v>#REF!</v>
      </c>
      <c r="AK25" s="364" t="e">
        <f t="shared" ca="1" si="23"/>
        <v>#REF!</v>
      </c>
      <c r="AL25" s="364" t="e">
        <f t="shared" ca="1" si="23"/>
        <v>#REF!</v>
      </c>
      <c r="AM25" s="364" t="e">
        <f t="shared" ca="1" si="23"/>
        <v>#REF!</v>
      </c>
      <c r="AN25" s="364" t="e">
        <f t="shared" ca="1" si="23"/>
        <v>#REF!</v>
      </c>
      <c r="AO25" s="364" t="e">
        <f t="shared" ca="1" si="23"/>
        <v>#REF!</v>
      </c>
      <c r="AP25" s="364" t="e">
        <f t="shared" ca="1" si="23"/>
        <v>#REF!</v>
      </c>
      <c r="AQ25" s="364" t="e">
        <f t="shared" ca="1" si="23"/>
        <v>#REF!</v>
      </c>
      <c r="AR25" s="364" t="e">
        <f t="shared" ca="1" si="23"/>
        <v>#REF!</v>
      </c>
      <c r="AS25" s="364" t="e">
        <f t="shared" ca="1" si="23"/>
        <v>#REF!</v>
      </c>
      <c r="AT25" s="364" t="e">
        <f t="shared" ca="1" si="23"/>
        <v>#REF!</v>
      </c>
      <c r="AU25" s="364" t="e">
        <f t="shared" ca="1" si="23"/>
        <v>#REF!</v>
      </c>
      <c r="AV25" s="364" t="e">
        <f t="shared" ca="1" si="23"/>
        <v>#REF!</v>
      </c>
      <c r="AW25" s="364" t="e">
        <f t="shared" ca="1" si="23"/>
        <v>#REF!</v>
      </c>
      <c r="AX25" s="364" t="e">
        <f t="shared" ca="1" si="23"/>
        <v>#REF!</v>
      </c>
      <c r="AY25" s="364" t="e">
        <f t="shared" ca="1" si="23"/>
        <v>#REF!</v>
      </c>
      <c r="AZ25" s="364" t="e">
        <f t="shared" ca="1" si="23"/>
        <v>#REF!</v>
      </c>
      <c r="BA25" s="364" t="e">
        <f t="shared" ca="1" si="23"/>
        <v>#REF!</v>
      </c>
      <c r="BB25" s="364" t="e">
        <f t="shared" ca="1" si="23"/>
        <v>#REF!</v>
      </c>
      <c r="BC25" s="364" t="e">
        <f t="shared" ca="1" si="23"/>
        <v>#REF!</v>
      </c>
      <c r="BD25" s="364" t="e">
        <f t="shared" ca="1" si="23"/>
        <v>#REF!</v>
      </c>
      <c r="BE25" s="364" t="e">
        <f t="shared" ca="1" si="23"/>
        <v>#REF!</v>
      </c>
      <c r="BF25" s="364" t="e">
        <f t="shared" ca="1" si="23"/>
        <v>#REF!</v>
      </c>
      <c r="BG25" s="364" t="e">
        <f t="shared" ca="1" si="23"/>
        <v>#REF!</v>
      </c>
      <c r="BH25" s="364" t="e">
        <f t="shared" ca="1" si="23"/>
        <v>#REF!</v>
      </c>
      <c r="BI25" s="364" t="e">
        <f t="shared" ca="1" si="23"/>
        <v>#REF!</v>
      </c>
      <c r="BJ25" s="364" t="e">
        <f t="shared" ca="1" si="23"/>
        <v>#REF!</v>
      </c>
      <c r="BK25" s="364" t="e">
        <f t="shared" ca="1" si="23"/>
        <v>#REF!</v>
      </c>
      <c r="BL25" s="364" t="e">
        <f t="shared" ca="1" si="23"/>
        <v>#REF!</v>
      </c>
      <c r="BM25" s="364" t="e">
        <f t="shared" ca="1" si="23"/>
        <v>#REF!</v>
      </c>
      <c r="BN25" s="364" t="e">
        <f t="shared" ca="1" si="23"/>
        <v>#REF!</v>
      </c>
      <c r="BO25" s="364" t="e">
        <f t="shared" ref="BO25:BR25" ca="1" si="24">-(DEBT*DEBT_INT_RATE)*BO12</f>
        <v>#REF!</v>
      </c>
      <c r="BP25" s="364" t="e">
        <f t="shared" ca="1" si="24"/>
        <v>#REF!</v>
      </c>
      <c r="BQ25" s="364" t="e">
        <f t="shared" ca="1" si="24"/>
        <v>#REF!</v>
      </c>
      <c r="BR25" s="364" t="e">
        <f t="shared" ca="1" si="24"/>
        <v>#REF!</v>
      </c>
      <c r="BS25" s="364" t="e">
        <f t="shared" ref="BS25:BV25" ca="1" si="25">-(DEBT*DEBT_INT_RATE)*BS12</f>
        <v>#REF!</v>
      </c>
      <c r="BT25" s="364" t="e">
        <f t="shared" ca="1" si="25"/>
        <v>#REF!</v>
      </c>
      <c r="BU25" s="364" t="e">
        <f t="shared" ca="1" si="25"/>
        <v>#REF!</v>
      </c>
      <c r="BV25" s="364" t="e">
        <f t="shared" ca="1" si="25"/>
        <v>#REF!</v>
      </c>
      <c r="BW25" s="364" t="e">
        <f t="shared" ref="BW25:CD25" ca="1" si="26">-(DEBT*DEBT_INT_RATE)*BW12</f>
        <v>#REF!</v>
      </c>
      <c r="BX25" s="364" t="e">
        <f t="shared" ca="1" si="26"/>
        <v>#REF!</v>
      </c>
      <c r="BY25" s="364" t="e">
        <f t="shared" ca="1" si="26"/>
        <v>#REF!</v>
      </c>
      <c r="BZ25" s="364" t="e">
        <f t="shared" ca="1" si="26"/>
        <v>#REF!</v>
      </c>
      <c r="CA25" s="364" t="e">
        <f t="shared" ca="1" si="26"/>
        <v>#REF!</v>
      </c>
      <c r="CB25" s="364" t="e">
        <f t="shared" ca="1" si="26"/>
        <v>#REF!</v>
      </c>
      <c r="CC25" s="364" t="e">
        <f t="shared" ca="1" si="26"/>
        <v>#REF!</v>
      </c>
      <c r="CD25" s="364" t="e">
        <f t="shared" ca="1" si="26"/>
        <v>#REF!</v>
      </c>
      <c r="CE25" s="364" t="e">
        <f t="shared" ref="CE25:CQ25" ca="1" si="27">-(DEBT*DEBT_INT_RATE)*CE12</f>
        <v>#REF!</v>
      </c>
      <c r="CF25" s="364" t="e">
        <f t="shared" ca="1" si="27"/>
        <v>#REF!</v>
      </c>
      <c r="CG25" s="364" t="e">
        <f t="shared" ca="1" si="27"/>
        <v>#REF!</v>
      </c>
      <c r="CH25" s="364" t="e">
        <f t="shared" ca="1" si="27"/>
        <v>#REF!</v>
      </c>
      <c r="CI25" s="364" t="e">
        <f t="shared" ca="1" si="27"/>
        <v>#REF!</v>
      </c>
      <c r="CJ25" s="364" t="e">
        <f t="shared" ca="1" si="27"/>
        <v>#REF!</v>
      </c>
      <c r="CK25" s="364" t="e">
        <f t="shared" ca="1" si="27"/>
        <v>#REF!</v>
      </c>
      <c r="CL25" s="364" t="e">
        <f t="shared" ca="1" si="27"/>
        <v>#REF!</v>
      </c>
      <c r="CM25" s="364" t="e">
        <f t="shared" ca="1" si="27"/>
        <v>#REF!</v>
      </c>
      <c r="CN25" s="364" t="e">
        <f t="shared" ca="1" si="27"/>
        <v>#REF!</v>
      </c>
      <c r="CO25" s="364" t="e">
        <f t="shared" ca="1" si="27"/>
        <v>#REF!</v>
      </c>
      <c r="CP25" s="364" t="e">
        <f t="shared" ca="1" si="27"/>
        <v>#REF!</v>
      </c>
      <c r="CQ25" s="364" t="e">
        <f t="shared" ca="1" si="27"/>
        <v>#REF!</v>
      </c>
      <c r="CR25" s="364" t="e">
        <f t="shared" ref="CR25:CX25" ca="1" si="28">-(DEBT*DEBT_INT_RATE)*CR12</f>
        <v>#REF!</v>
      </c>
      <c r="CS25" s="364" t="e">
        <f t="shared" ca="1" si="28"/>
        <v>#REF!</v>
      </c>
      <c r="CT25" s="364" t="e">
        <f t="shared" ca="1" si="28"/>
        <v>#REF!</v>
      </c>
      <c r="CU25" s="364" t="e">
        <f t="shared" ca="1" si="28"/>
        <v>#REF!</v>
      </c>
      <c r="CV25" s="364" t="e">
        <f t="shared" ca="1" si="28"/>
        <v>#REF!</v>
      </c>
      <c r="CW25" s="364" t="e">
        <f t="shared" ca="1" si="28"/>
        <v>#REF!</v>
      </c>
      <c r="CX25" s="364" t="e">
        <f t="shared" ca="1" si="28"/>
        <v>#REF!</v>
      </c>
    </row>
    <row r="26" spans="1:102" s="20" customFormat="1" x14ac:dyDescent="0.25">
      <c r="A26" s="36" t="s">
        <v>111</v>
      </c>
      <c r="B26" s="23"/>
      <c r="C26" s="303" t="e">
        <f t="shared" ref="C26:AH26" ca="1" si="29">-SUM(C21:C25)*(FederalIncomeTax+StateIncomeTax)</f>
        <v>#REF!</v>
      </c>
      <c r="D26" s="303" t="e">
        <f t="shared" ca="1" si="29"/>
        <v>#REF!</v>
      </c>
      <c r="E26" s="303" t="e">
        <f t="shared" ca="1" si="29"/>
        <v>#REF!</v>
      </c>
      <c r="F26" s="303" t="e">
        <f t="shared" ca="1" si="29"/>
        <v>#REF!</v>
      </c>
      <c r="G26" s="303" t="e">
        <f t="shared" ca="1" si="29"/>
        <v>#REF!</v>
      </c>
      <c r="H26" s="303" t="e">
        <f t="shared" ca="1" si="29"/>
        <v>#REF!</v>
      </c>
      <c r="I26" s="303" t="e">
        <f t="shared" ca="1" si="29"/>
        <v>#REF!</v>
      </c>
      <c r="J26" s="303" t="e">
        <f t="shared" ca="1" si="29"/>
        <v>#REF!</v>
      </c>
      <c r="K26" s="303" t="e">
        <f t="shared" ca="1" si="29"/>
        <v>#REF!</v>
      </c>
      <c r="L26" s="303" t="e">
        <f t="shared" ca="1" si="29"/>
        <v>#REF!</v>
      </c>
      <c r="M26" s="303" t="e">
        <f t="shared" ca="1" si="29"/>
        <v>#REF!</v>
      </c>
      <c r="N26" s="303" t="e">
        <f t="shared" ca="1" si="29"/>
        <v>#REF!</v>
      </c>
      <c r="O26" s="303" t="e">
        <f t="shared" ca="1" si="29"/>
        <v>#REF!</v>
      </c>
      <c r="P26" s="303" t="e">
        <f t="shared" ca="1" si="29"/>
        <v>#REF!</v>
      </c>
      <c r="Q26" s="303" t="e">
        <f t="shared" ca="1" si="29"/>
        <v>#REF!</v>
      </c>
      <c r="R26" s="303" t="e">
        <f t="shared" ca="1" si="29"/>
        <v>#REF!</v>
      </c>
      <c r="S26" s="303" t="e">
        <f t="shared" ca="1" si="29"/>
        <v>#REF!</v>
      </c>
      <c r="T26" s="303" t="e">
        <f t="shared" ca="1" si="29"/>
        <v>#REF!</v>
      </c>
      <c r="U26" s="303" t="e">
        <f t="shared" ca="1" si="29"/>
        <v>#REF!</v>
      </c>
      <c r="V26" s="303" t="e">
        <f t="shared" ca="1" si="29"/>
        <v>#REF!</v>
      </c>
      <c r="W26" s="303" t="e">
        <f t="shared" ca="1" si="29"/>
        <v>#REF!</v>
      </c>
      <c r="X26" s="303" t="e">
        <f t="shared" ca="1" si="29"/>
        <v>#REF!</v>
      </c>
      <c r="Y26" s="303" t="e">
        <f t="shared" ca="1" si="29"/>
        <v>#REF!</v>
      </c>
      <c r="Z26" s="303" t="e">
        <f t="shared" ca="1" si="29"/>
        <v>#REF!</v>
      </c>
      <c r="AA26" s="303" t="e">
        <f t="shared" ca="1" si="29"/>
        <v>#REF!</v>
      </c>
      <c r="AB26" s="303" t="e">
        <f t="shared" ca="1" si="29"/>
        <v>#REF!</v>
      </c>
      <c r="AC26" s="303" t="e">
        <f t="shared" ca="1" si="29"/>
        <v>#REF!</v>
      </c>
      <c r="AD26" s="303" t="e">
        <f t="shared" ca="1" si="29"/>
        <v>#REF!</v>
      </c>
      <c r="AE26" s="303" t="e">
        <f t="shared" ca="1" si="29"/>
        <v>#REF!</v>
      </c>
      <c r="AF26" s="303" t="e">
        <f t="shared" ca="1" si="29"/>
        <v>#REF!</v>
      </c>
      <c r="AG26" s="303" t="e">
        <f t="shared" ca="1" si="29"/>
        <v>#REF!</v>
      </c>
      <c r="AH26" s="303" t="e">
        <f t="shared" ca="1" si="29"/>
        <v>#REF!</v>
      </c>
      <c r="AI26" s="303" t="e">
        <f t="shared" ref="AI26:BN26" ca="1" si="30">-SUM(AI21:AI25)*(FederalIncomeTax+StateIncomeTax)</f>
        <v>#REF!</v>
      </c>
      <c r="AJ26" s="303" t="e">
        <f t="shared" ca="1" si="30"/>
        <v>#REF!</v>
      </c>
      <c r="AK26" s="303" t="e">
        <f t="shared" ca="1" si="30"/>
        <v>#REF!</v>
      </c>
      <c r="AL26" s="303" t="e">
        <f t="shared" ca="1" si="30"/>
        <v>#REF!</v>
      </c>
      <c r="AM26" s="303" t="e">
        <f t="shared" ca="1" si="30"/>
        <v>#REF!</v>
      </c>
      <c r="AN26" s="303" t="e">
        <f t="shared" ca="1" si="30"/>
        <v>#REF!</v>
      </c>
      <c r="AO26" s="303" t="e">
        <f t="shared" ca="1" si="30"/>
        <v>#REF!</v>
      </c>
      <c r="AP26" s="303" t="e">
        <f t="shared" ca="1" si="30"/>
        <v>#REF!</v>
      </c>
      <c r="AQ26" s="303" t="e">
        <f t="shared" ca="1" si="30"/>
        <v>#REF!</v>
      </c>
      <c r="AR26" s="303" t="e">
        <f t="shared" ca="1" si="30"/>
        <v>#REF!</v>
      </c>
      <c r="AS26" s="303" t="e">
        <f t="shared" ca="1" si="30"/>
        <v>#REF!</v>
      </c>
      <c r="AT26" s="303" t="e">
        <f t="shared" ca="1" si="30"/>
        <v>#REF!</v>
      </c>
      <c r="AU26" s="303" t="e">
        <f t="shared" ca="1" si="30"/>
        <v>#REF!</v>
      </c>
      <c r="AV26" s="303" t="e">
        <f t="shared" ca="1" si="30"/>
        <v>#REF!</v>
      </c>
      <c r="AW26" s="303" t="e">
        <f t="shared" ca="1" si="30"/>
        <v>#REF!</v>
      </c>
      <c r="AX26" s="303" t="e">
        <f t="shared" ca="1" si="30"/>
        <v>#REF!</v>
      </c>
      <c r="AY26" s="303" t="e">
        <f t="shared" ca="1" si="30"/>
        <v>#REF!</v>
      </c>
      <c r="AZ26" s="303" t="e">
        <f t="shared" ca="1" si="30"/>
        <v>#REF!</v>
      </c>
      <c r="BA26" s="303" t="e">
        <f t="shared" ca="1" si="30"/>
        <v>#REF!</v>
      </c>
      <c r="BB26" s="303" t="e">
        <f t="shared" ca="1" si="30"/>
        <v>#REF!</v>
      </c>
      <c r="BC26" s="303" t="e">
        <f t="shared" ca="1" si="30"/>
        <v>#REF!</v>
      </c>
      <c r="BD26" s="303" t="e">
        <f t="shared" ca="1" si="30"/>
        <v>#REF!</v>
      </c>
      <c r="BE26" s="303" t="e">
        <f t="shared" ca="1" si="30"/>
        <v>#REF!</v>
      </c>
      <c r="BF26" s="303" t="e">
        <f t="shared" ca="1" si="30"/>
        <v>#REF!</v>
      </c>
      <c r="BG26" s="303" t="e">
        <f t="shared" ca="1" si="30"/>
        <v>#REF!</v>
      </c>
      <c r="BH26" s="303" t="e">
        <f t="shared" ca="1" si="30"/>
        <v>#REF!</v>
      </c>
      <c r="BI26" s="303" t="e">
        <f t="shared" ca="1" si="30"/>
        <v>#REF!</v>
      </c>
      <c r="BJ26" s="303" t="e">
        <f t="shared" ca="1" si="30"/>
        <v>#REF!</v>
      </c>
      <c r="BK26" s="303" t="e">
        <f t="shared" ca="1" si="30"/>
        <v>#REF!</v>
      </c>
      <c r="BL26" s="303" t="e">
        <f t="shared" ca="1" si="30"/>
        <v>#REF!</v>
      </c>
      <c r="BM26" s="303" t="e">
        <f t="shared" ca="1" si="30"/>
        <v>#REF!</v>
      </c>
      <c r="BN26" s="303" t="e">
        <f t="shared" ca="1" si="30"/>
        <v>#REF!</v>
      </c>
      <c r="BO26" s="303" t="e">
        <f t="shared" ref="BO26:CQ26" ca="1" si="31">-SUM(BO21:BO25)*(FederalIncomeTax+StateIncomeTax)</f>
        <v>#REF!</v>
      </c>
      <c r="BP26" s="303" t="e">
        <f t="shared" ca="1" si="31"/>
        <v>#REF!</v>
      </c>
      <c r="BQ26" s="303" t="e">
        <f t="shared" ca="1" si="31"/>
        <v>#REF!</v>
      </c>
      <c r="BR26" s="303" t="e">
        <f t="shared" ca="1" si="31"/>
        <v>#REF!</v>
      </c>
      <c r="BS26" s="303" t="e">
        <f t="shared" ca="1" si="31"/>
        <v>#REF!</v>
      </c>
      <c r="BT26" s="303" t="e">
        <f t="shared" ca="1" si="31"/>
        <v>#REF!</v>
      </c>
      <c r="BU26" s="303" t="e">
        <f t="shared" ca="1" si="31"/>
        <v>#REF!</v>
      </c>
      <c r="BV26" s="303" t="e">
        <f t="shared" ca="1" si="31"/>
        <v>#REF!</v>
      </c>
      <c r="BW26" s="303" t="e">
        <f t="shared" ca="1" si="31"/>
        <v>#REF!</v>
      </c>
      <c r="BX26" s="303" t="e">
        <f t="shared" ca="1" si="31"/>
        <v>#REF!</v>
      </c>
      <c r="BY26" s="303" t="e">
        <f t="shared" ca="1" si="31"/>
        <v>#REF!</v>
      </c>
      <c r="BZ26" s="303" t="e">
        <f t="shared" ca="1" si="31"/>
        <v>#REF!</v>
      </c>
      <c r="CA26" s="303" t="e">
        <f t="shared" ca="1" si="31"/>
        <v>#REF!</v>
      </c>
      <c r="CB26" s="303" t="e">
        <f t="shared" ca="1" si="31"/>
        <v>#REF!</v>
      </c>
      <c r="CC26" s="303" t="e">
        <f t="shared" ca="1" si="31"/>
        <v>#REF!</v>
      </c>
      <c r="CD26" s="303" t="e">
        <f t="shared" ca="1" si="31"/>
        <v>#REF!</v>
      </c>
      <c r="CE26" s="303" t="e">
        <f t="shared" ca="1" si="31"/>
        <v>#REF!</v>
      </c>
      <c r="CF26" s="303" t="e">
        <f t="shared" ca="1" si="31"/>
        <v>#REF!</v>
      </c>
      <c r="CG26" s="303" t="e">
        <f t="shared" ca="1" si="31"/>
        <v>#REF!</v>
      </c>
      <c r="CH26" s="303" t="e">
        <f t="shared" ca="1" si="31"/>
        <v>#REF!</v>
      </c>
      <c r="CI26" s="303" t="e">
        <f t="shared" ca="1" si="31"/>
        <v>#REF!</v>
      </c>
      <c r="CJ26" s="303" t="e">
        <f t="shared" ca="1" si="31"/>
        <v>#REF!</v>
      </c>
      <c r="CK26" s="303" t="e">
        <f t="shared" ca="1" si="31"/>
        <v>#REF!</v>
      </c>
      <c r="CL26" s="303" t="e">
        <f t="shared" ca="1" si="31"/>
        <v>#REF!</v>
      </c>
      <c r="CM26" s="303" t="e">
        <f t="shared" ca="1" si="31"/>
        <v>#REF!</v>
      </c>
      <c r="CN26" s="303" t="e">
        <f t="shared" ca="1" si="31"/>
        <v>#REF!</v>
      </c>
      <c r="CO26" s="303" t="e">
        <f t="shared" ca="1" si="31"/>
        <v>#REF!</v>
      </c>
      <c r="CP26" s="303" t="e">
        <f t="shared" ca="1" si="31"/>
        <v>#REF!</v>
      </c>
      <c r="CQ26" s="303" t="e">
        <f t="shared" ca="1" si="31"/>
        <v>#REF!</v>
      </c>
      <c r="CR26" s="303" t="e">
        <f t="shared" ref="CR26:CX26" ca="1" si="32">-SUM(CR21:CR25)*(FederalIncomeTax+StateIncomeTax)</f>
        <v>#REF!</v>
      </c>
      <c r="CS26" s="303" t="e">
        <f t="shared" ca="1" si="32"/>
        <v>#REF!</v>
      </c>
      <c r="CT26" s="303" t="e">
        <f t="shared" ca="1" si="32"/>
        <v>#REF!</v>
      </c>
      <c r="CU26" s="303" t="e">
        <f t="shared" ca="1" si="32"/>
        <v>#REF!</v>
      </c>
      <c r="CV26" s="303" t="e">
        <f t="shared" ca="1" si="32"/>
        <v>#REF!</v>
      </c>
      <c r="CW26" s="303" t="e">
        <f t="shared" ca="1" si="32"/>
        <v>#REF!</v>
      </c>
      <c r="CX26" s="303" t="e">
        <f t="shared" ca="1" si="32"/>
        <v>#REF!</v>
      </c>
    </row>
    <row r="27" spans="1:102" x14ac:dyDescent="0.25">
      <c r="A27" s="26" t="s">
        <v>115</v>
      </c>
      <c r="B27" s="27"/>
      <c r="C27" s="19" t="e">
        <f t="shared" ref="C27:BN27" ca="1" si="33">SUM(C21:C26)</f>
        <v>#REF!</v>
      </c>
      <c r="D27" s="19" t="e">
        <f t="shared" ca="1" si="33"/>
        <v>#REF!</v>
      </c>
      <c r="E27" s="19" t="e">
        <f ca="1">SUM(E21:E26)</f>
        <v>#REF!</v>
      </c>
      <c r="F27" s="19" t="e">
        <f t="shared" ca="1" si="33"/>
        <v>#REF!</v>
      </c>
      <c r="G27" s="19" t="e">
        <f t="shared" ca="1" si="33"/>
        <v>#REF!</v>
      </c>
      <c r="H27" s="19" t="e">
        <f t="shared" ca="1" si="33"/>
        <v>#REF!</v>
      </c>
      <c r="I27" s="19" t="e">
        <f t="shared" ca="1" si="33"/>
        <v>#REF!</v>
      </c>
      <c r="J27" s="19" t="e">
        <f t="shared" ca="1" si="33"/>
        <v>#REF!</v>
      </c>
      <c r="K27" s="19" t="e">
        <f t="shared" ca="1" si="33"/>
        <v>#REF!</v>
      </c>
      <c r="L27" s="19" t="e">
        <f t="shared" ca="1" si="33"/>
        <v>#REF!</v>
      </c>
      <c r="M27" s="19" t="e">
        <f t="shared" ca="1" si="33"/>
        <v>#REF!</v>
      </c>
      <c r="N27" s="19" t="e">
        <f t="shared" ca="1" si="33"/>
        <v>#REF!</v>
      </c>
      <c r="O27" s="19" t="e">
        <f t="shared" ca="1" si="33"/>
        <v>#REF!</v>
      </c>
      <c r="P27" s="19" t="e">
        <f t="shared" ca="1" si="33"/>
        <v>#REF!</v>
      </c>
      <c r="Q27" s="19" t="e">
        <f t="shared" ca="1" si="33"/>
        <v>#REF!</v>
      </c>
      <c r="R27" s="19" t="e">
        <f t="shared" ca="1" si="33"/>
        <v>#REF!</v>
      </c>
      <c r="S27" s="19" t="e">
        <f t="shared" ca="1" si="33"/>
        <v>#REF!</v>
      </c>
      <c r="T27" s="19" t="e">
        <f t="shared" ca="1" si="33"/>
        <v>#REF!</v>
      </c>
      <c r="U27" s="19" t="e">
        <f t="shared" ca="1" si="33"/>
        <v>#REF!</v>
      </c>
      <c r="V27" s="19" t="e">
        <f t="shared" ca="1" si="33"/>
        <v>#REF!</v>
      </c>
      <c r="W27" s="19" t="e">
        <f t="shared" ca="1" si="33"/>
        <v>#REF!</v>
      </c>
      <c r="X27" s="19" t="e">
        <f t="shared" ca="1" si="33"/>
        <v>#REF!</v>
      </c>
      <c r="Y27" s="19" t="e">
        <f t="shared" ca="1" si="33"/>
        <v>#REF!</v>
      </c>
      <c r="Z27" s="19" t="e">
        <f t="shared" ca="1" si="33"/>
        <v>#REF!</v>
      </c>
      <c r="AA27" s="19" t="e">
        <f t="shared" ca="1" si="33"/>
        <v>#REF!</v>
      </c>
      <c r="AB27" s="19" t="e">
        <f t="shared" ca="1" si="33"/>
        <v>#REF!</v>
      </c>
      <c r="AC27" s="19" t="e">
        <f t="shared" ca="1" si="33"/>
        <v>#REF!</v>
      </c>
      <c r="AD27" s="19" t="e">
        <f t="shared" ca="1" si="33"/>
        <v>#REF!</v>
      </c>
      <c r="AE27" s="19" t="e">
        <f t="shared" ca="1" si="33"/>
        <v>#REF!</v>
      </c>
      <c r="AF27" s="19" t="e">
        <f t="shared" ca="1" si="33"/>
        <v>#REF!</v>
      </c>
      <c r="AG27" s="19" t="e">
        <f t="shared" ca="1" si="33"/>
        <v>#REF!</v>
      </c>
      <c r="AH27" s="19" t="e">
        <f t="shared" ca="1" si="33"/>
        <v>#REF!</v>
      </c>
      <c r="AI27" s="19" t="e">
        <f t="shared" ca="1" si="33"/>
        <v>#REF!</v>
      </c>
      <c r="AJ27" s="19" t="e">
        <f t="shared" ca="1" si="33"/>
        <v>#REF!</v>
      </c>
      <c r="AK27" s="19" t="e">
        <f t="shared" ca="1" si="33"/>
        <v>#REF!</v>
      </c>
      <c r="AL27" s="19" t="e">
        <f t="shared" ca="1" si="33"/>
        <v>#REF!</v>
      </c>
      <c r="AM27" s="19" t="e">
        <f t="shared" ca="1" si="33"/>
        <v>#REF!</v>
      </c>
      <c r="AN27" s="19" t="e">
        <f t="shared" ca="1" si="33"/>
        <v>#REF!</v>
      </c>
      <c r="AO27" s="19" t="e">
        <f t="shared" ca="1" si="33"/>
        <v>#REF!</v>
      </c>
      <c r="AP27" s="19" t="e">
        <f t="shared" ca="1" si="33"/>
        <v>#REF!</v>
      </c>
      <c r="AQ27" s="19" t="e">
        <f t="shared" ca="1" si="33"/>
        <v>#REF!</v>
      </c>
      <c r="AR27" s="19" t="e">
        <f t="shared" ca="1" si="33"/>
        <v>#REF!</v>
      </c>
      <c r="AS27" s="19" t="e">
        <f t="shared" ca="1" si="33"/>
        <v>#REF!</v>
      </c>
      <c r="AT27" s="19" t="e">
        <f t="shared" ca="1" si="33"/>
        <v>#REF!</v>
      </c>
      <c r="AU27" s="19" t="e">
        <f t="shared" ca="1" si="33"/>
        <v>#REF!</v>
      </c>
      <c r="AV27" s="19" t="e">
        <f t="shared" ca="1" si="33"/>
        <v>#REF!</v>
      </c>
      <c r="AW27" s="19" t="e">
        <f t="shared" ca="1" si="33"/>
        <v>#REF!</v>
      </c>
      <c r="AX27" s="19" t="e">
        <f t="shared" ca="1" si="33"/>
        <v>#REF!</v>
      </c>
      <c r="AY27" s="19" t="e">
        <f t="shared" ca="1" si="33"/>
        <v>#REF!</v>
      </c>
      <c r="AZ27" s="19" t="e">
        <f t="shared" ca="1" si="33"/>
        <v>#REF!</v>
      </c>
      <c r="BA27" s="19" t="e">
        <f t="shared" ca="1" si="33"/>
        <v>#REF!</v>
      </c>
      <c r="BB27" s="19" t="e">
        <f t="shared" ca="1" si="33"/>
        <v>#REF!</v>
      </c>
      <c r="BC27" s="19" t="e">
        <f t="shared" ca="1" si="33"/>
        <v>#REF!</v>
      </c>
      <c r="BD27" s="19" t="e">
        <f t="shared" ca="1" si="33"/>
        <v>#REF!</v>
      </c>
      <c r="BE27" s="19" t="e">
        <f t="shared" ca="1" si="33"/>
        <v>#REF!</v>
      </c>
      <c r="BF27" s="19" t="e">
        <f t="shared" ca="1" si="33"/>
        <v>#REF!</v>
      </c>
      <c r="BG27" s="19" t="e">
        <f t="shared" ca="1" si="33"/>
        <v>#REF!</v>
      </c>
      <c r="BH27" s="19" t="e">
        <f t="shared" ca="1" si="33"/>
        <v>#REF!</v>
      </c>
      <c r="BI27" s="19" t="e">
        <f t="shared" ca="1" si="33"/>
        <v>#REF!</v>
      </c>
      <c r="BJ27" s="19" t="e">
        <f t="shared" ca="1" si="33"/>
        <v>#REF!</v>
      </c>
      <c r="BK27" s="19" t="e">
        <f t="shared" ca="1" si="33"/>
        <v>#REF!</v>
      </c>
      <c r="BL27" s="19" t="e">
        <f t="shared" ca="1" si="33"/>
        <v>#REF!</v>
      </c>
      <c r="BM27" s="19" t="e">
        <f t="shared" ca="1" si="33"/>
        <v>#REF!</v>
      </c>
      <c r="BN27" s="19" t="e">
        <f t="shared" ca="1" si="33"/>
        <v>#REF!</v>
      </c>
      <c r="BO27" s="19" t="e">
        <f t="shared" ref="BO27:BR27" ca="1" si="34">SUM(BO21:BO26)</f>
        <v>#REF!</v>
      </c>
      <c r="BP27" s="19" t="e">
        <f t="shared" ca="1" si="34"/>
        <v>#REF!</v>
      </c>
      <c r="BQ27" s="19" t="e">
        <f t="shared" ca="1" si="34"/>
        <v>#REF!</v>
      </c>
      <c r="BR27" s="19" t="e">
        <f t="shared" ca="1" si="34"/>
        <v>#REF!</v>
      </c>
      <c r="BS27" s="19" t="e">
        <f t="shared" ref="BS27:BV27" ca="1" si="35">SUM(BS21:BS26)</f>
        <v>#REF!</v>
      </c>
      <c r="BT27" s="19" t="e">
        <f t="shared" ca="1" si="35"/>
        <v>#REF!</v>
      </c>
      <c r="BU27" s="19" t="e">
        <f t="shared" ca="1" si="35"/>
        <v>#REF!</v>
      </c>
      <c r="BV27" s="19" t="e">
        <f t="shared" ca="1" si="35"/>
        <v>#REF!</v>
      </c>
      <c r="BW27" s="19" t="e">
        <f t="shared" ref="BW27:CD27" ca="1" si="36">SUM(BW21:BW26)</f>
        <v>#REF!</v>
      </c>
      <c r="BX27" s="19" t="e">
        <f t="shared" ca="1" si="36"/>
        <v>#REF!</v>
      </c>
      <c r="BY27" s="19" t="e">
        <f t="shared" ca="1" si="36"/>
        <v>#REF!</v>
      </c>
      <c r="BZ27" s="19" t="e">
        <f t="shared" ca="1" si="36"/>
        <v>#REF!</v>
      </c>
      <c r="CA27" s="19" t="e">
        <f t="shared" ca="1" si="36"/>
        <v>#REF!</v>
      </c>
      <c r="CB27" s="19" t="e">
        <f t="shared" ca="1" si="36"/>
        <v>#REF!</v>
      </c>
      <c r="CC27" s="19" t="e">
        <f t="shared" ca="1" si="36"/>
        <v>#REF!</v>
      </c>
      <c r="CD27" s="19" t="e">
        <f t="shared" ca="1" si="36"/>
        <v>#REF!</v>
      </c>
      <c r="CE27" s="19" t="e">
        <f t="shared" ref="CE27:CQ27" ca="1" si="37">SUM(CE21:CE26)</f>
        <v>#REF!</v>
      </c>
      <c r="CF27" s="19" t="e">
        <f t="shared" ca="1" si="37"/>
        <v>#REF!</v>
      </c>
      <c r="CG27" s="19" t="e">
        <f t="shared" ca="1" si="37"/>
        <v>#REF!</v>
      </c>
      <c r="CH27" s="19" t="e">
        <f t="shared" ca="1" si="37"/>
        <v>#REF!</v>
      </c>
      <c r="CI27" s="19" t="e">
        <f t="shared" ca="1" si="37"/>
        <v>#REF!</v>
      </c>
      <c r="CJ27" s="19" t="e">
        <f t="shared" ca="1" si="37"/>
        <v>#REF!</v>
      </c>
      <c r="CK27" s="19" t="e">
        <f t="shared" ca="1" si="37"/>
        <v>#REF!</v>
      </c>
      <c r="CL27" s="19" t="e">
        <f t="shared" ca="1" si="37"/>
        <v>#REF!</v>
      </c>
      <c r="CM27" s="19" t="e">
        <f t="shared" ca="1" si="37"/>
        <v>#REF!</v>
      </c>
      <c r="CN27" s="19" t="e">
        <f t="shared" ca="1" si="37"/>
        <v>#REF!</v>
      </c>
      <c r="CO27" s="19" t="e">
        <f t="shared" ca="1" si="37"/>
        <v>#REF!</v>
      </c>
      <c r="CP27" s="19" t="e">
        <f t="shared" ca="1" si="37"/>
        <v>#REF!</v>
      </c>
      <c r="CQ27" s="19" t="e">
        <f t="shared" ca="1" si="37"/>
        <v>#REF!</v>
      </c>
      <c r="CR27" s="19" t="e">
        <f t="shared" ref="CR27:CX27" ca="1" si="38">SUM(CR21:CR26)</f>
        <v>#REF!</v>
      </c>
      <c r="CS27" s="19" t="e">
        <f t="shared" ca="1" si="38"/>
        <v>#REF!</v>
      </c>
      <c r="CT27" s="19" t="e">
        <f t="shared" ca="1" si="38"/>
        <v>#REF!</v>
      </c>
      <c r="CU27" s="19" t="e">
        <f t="shared" ca="1" si="38"/>
        <v>#REF!</v>
      </c>
      <c r="CV27" s="19" t="e">
        <f t="shared" ca="1" si="38"/>
        <v>#REF!</v>
      </c>
      <c r="CW27" s="19" t="e">
        <f t="shared" ca="1" si="38"/>
        <v>#REF!</v>
      </c>
      <c r="CX27" s="19" t="e">
        <f t="shared" ca="1" si="38"/>
        <v>#REF!</v>
      </c>
    </row>
    <row r="28" spans="1:102" x14ac:dyDescent="0.25">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row>
    <row r="29" spans="1:102" x14ac:dyDescent="0.25">
      <c r="A29" s="14" t="s">
        <v>121</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row>
    <row r="30" spans="1:102" x14ac:dyDescent="0.25">
      <c r="A30" s="36" t="s">
        <v>124</v>
      </c>
      <c r="B30" s="23"/>
      <c r="C30" s="364" t="e">
        <f ca="1">C15</f>
        <v>#REF!</v>
      </c>
      <c r="D30" s="364" t="e">
        <f t="shared" ref="D30:BO30" ca="1" si="39">D15</f>
        <v>#REF!</v>
      </c>
      <c r="E30" s="364" t="e">
        <f t="shared" ca="1" si="39"/>
        <v>#REF!</v>
      </c>
      <c r="F30" s="364" t="e">
        <f t="shared" ca="1" si="39"/>
        <v>#REF!</v>
      </c>
      <c r="G30" s="364" t="e">
        <f t="shared" ca="1" si="39"/>
        <v>#REF!</v>
      </c>
      <c r="H30" s="364" t="e">
        <f t="shared" ca="1" si="39"/>
        <v>#REF!</v>
      </c>
      <c r="I30" s="364" t="e">
        <f t="shared" ca="1" si="39"/>
        <v>#REF!</v>
      </c>
      <c r="J30" s="364" t="e">
        <f t="shared" ca="1" si="39"/>
        <v>#REF!</v>
      </c>
      <c r="K30" s="364" t="e">
        <f t="shared" ca="1" si="39"/>
        <v>#REF!</v>
      </c>
      <c r="L30" s="364" t="e">
        <f t="shared" ca="1" si="39"/>
        <v>#REF!</v>
      </c>
      <c r="M30" s="364" t="e">
        <f t="shared" ca="1" si="39"/>
        <v>#REF!</v>
      </c>
      <c r="N30" s="364" t="e">
        <f t="shared" ca="1" si="39"/>
        <v>#REF!</v>
      </c>
      <c r="O30" s="364" t="e">
        <f t="shared" ca="1" si="39"/>
        <v>#REF!</v>
      </c>
      <c r="P30" s="364" t="e">
        <f t="shared" ca="1" si="39"/>
        <v>#REF!</v>
      </c>
      <c r="Q30" s="364" t="e">
        <f t="shared" ca="1" si="39"/>
        <v>#REF!</v>
      </c>
      <c r="R30" s="364" t="e">
        <f t="shared" ca="1" si="39"/>
        <v>#REF!</v>
      </c>
      <c r="S30" s="364" t="e">
        <f t="shared" ca="1" si="39"/>
        <v>#REF!</v>
      </c>
      <c r="T30" s="364" t="e">
        <f t="shared" ca="1" si="39"/>
        <v>#REF!</v>
      </c>
      <c r="U30" s="364" t="e">
        <f t="shared" ca="1" si="39"/>
        <v>#REF!</v>
      </c>
      <c r="V30" s="364" t="e">
        <f t="shared" ca="1" si="39"/>
        <v>#REF!</v>
      </c>
      <c r="W30" s="364" t="e">
        <f t="shared" ca="1" si="39"/>
        <v>#REF!</v>
      </c>
      <c r="X30" s="364" t="e">
        <f t="shared" ca="1" si="39"/>
        <v>#REF!</v>
      </c>
      <c r="Y30" s="364" t="e">
        <f t="shared" ca="1" si="39"/>
        <v>#REF!</v>
      </c>
      <c r="Z30" s="364" t="e">
        <f t="shared" ca="1" si="39"/>
        <v>#REF!</v>
      </c>
      <c r="AA30" s="364" t="e">
        <f t="shared" ca="1" si="39"/>
        <v>#REF!</v>
      </c>
      <c r="AB30" s="364" t="e">
        <f t="shared" ca="1" si="39"/>
        <v>#REF!</v>
      </c>
      <c r="AC30" s="364" t="e">
        <f t="shared" ca="1" si="39"/>
        <v>#REF!</v>
      </c>
      <c r="AD30" s="364" t="e">
        <f t="shared" ca="1" si="39"/>
        <v>#REF!</v>
      </c>
      <c r="AE30" s="364" t="e">
        <f t="shared" ca="1" si="39"/>
        <v>#REF!</v>
      </c>
      <c r="AF30" s="364" t="e">
        <f t="shared" ca="1" si="39"/>
        <v>#REF!</v>
      </c>
      <c r="AG30" s="364" t="e">
        <f t="shared" ca="1" si="39"/>
        <v>#REF!</v>
      </c>
      <c r="AH30" s="364" t="e">
        <f t="shared" ca="1" si="39"/>
        <v>#REF!</v>
      </c>
      <c r="AI30" s="364" t="e">
        <f t="shared" ca="1" si="39"/>
        <v>#REF!</v>
      </c>
      <c r="AJ30" s="364" t="e">
        <f t="shared" ca="1" si="39"/>
        <v>#REF!</v>
      </c>
      <c r="AK30" s="364" t="e">
        <f t="shared" ca="1" si="39"/>
        <v>#REF!</v>
      </c>
      <c r="AL30" s="364" t="e">
        <f t="shared" ca="1" si="39"/>
        <v>#REF!</v>
      </c>
      <c r="AM30" s="364" t="e">
        <f t="shared" ca="1" si="39"/>
        <v>#REF!</v>
      </c>
      <c r="AN30" s="364" t="e">
        <f t="shared" ca="1" si="39"/>
        <v>#REF!</v>
      </c>
      <c r="AO30" s="364" t="e">
        <f t="shared" ca="1" si="39"/>
        <v>#REF!</v>
      </c>
      <c r="AP30" s="364" t="e">
        <f t="shared" ca="1" si="39"/>
        <v>#REF!</v>
      </c>
      <c r="AQ30" s="364" t="e">
        <f t="shared" ca="1" si="39"/>
        <v>#REF!</v>
      </c>
      <c r="AR30" s="364" t="e">
        <f t="shared" ca="1" si="39"/>
        <v>#REF!</v>
      </c>
      <c r="AS30" s="364" t="e">
        <f t="shared" ca="1" si="39"/>
        <v>#REF!</v>
      </c>
      <c r="AT30" s="364" t="e">
        <f t="shared" ca="1" si="39"/>
        <v>#REF!</v>
      </c>
      <c r="AU30" s="364" t="e">
        <f t="shared" ca="1" si="39"/>
        <v>#REF!</v>
      </c>
      <c r="AV30" s="364" t="e">
        <f t="shared" ca="1" si="39"/>
        <v>#REF!</v>
      </c>
      <c r="AW30" s="364" t="e">
        <f t="shared" ca="1" si="39"/>
        <v>#REF!</v>
      </c>
      <c r="AX30" s="364" t="e">
        <f t="shared" ca="1" si="39"/>
        <v>#REF!</v>
      </c>
      <c r="AY30" s="364" t="e">
        <f t="shared" ca="1" si="39"/>
        <v>#REF!</v>
      </c>
      <c r="AZ30" s="364" t="e">
        <f t="shared" ca="1" si="39"/>
        <v>#REF!</v>
      </c>
      <c r="BA30" s="364" t="e">
        <f t="shared" ca="1" si="39"/>
        <v>#REF!</v>
      </c>
      <c r="BB30" s="364" t="e">
        <f t="shared" ca="1" si="39"/>
        <v>#REF!</v>
      </c>
      <c r="BC30" s="364" t="e">
        <f t="shared" ca="1" si="39"/>
        <v>#REF!</v>
      </c>
      <c r="BD30" s="364" t="e">
        <f t="shared" ca="1" si="39"/>
        <v>#REF!</v>
      </c>
      <c r="BE30" s="364" t="e">
        <f t="shared" ca="1" si="39"/>
        <v>#REF!</v>
      </c>
      <c r="BF30" s="364" t="e">
        <f t="shared" ca="1" si="39"/>
        <v>#REF!</v>
      </c>
      <c r="BG30" s="364" t="e">
        <f t="shared" ca="1" si="39"/>
        <v>#REF!</v>
      </c>
      <c r="BH30" s="364" t="e">
        <f t="shared" ca="1" si="39"/>
        <v>#REF!</v>
      </c>
      <c r="BI30" s="364" t="e">
        <f t="shared" ca="1" si="39"/>
        <v>#REF!</v>
      </c>
      <c r="BJ30" s="364" t="e">
        <f t="shared" ca="1" si="39"/>
        <v>#REF!</v>
      </c>
      <c r="BK30" s="364" t="e">
        <f t="shared" ca="1" si="39"/>
        <v>#REF!</v>
      </c>
      <c r="BL30" s="364" t="e">
        <f t="shared" ca="1" si="39"/>
        <v>#REF!</v>
      </c>
      <c r="BM30" s="364" t="e">
        <f t="shared" ca="1" si="39"/>
        <v>#REF!</v>
      </c>
      <c r="BN30" s="364" t="e">
        <f t="shared" ca="1" si="39"/>
        <v>#REF!</v>
      </c>
      <c r="BO30" s="364" t="e">
        <f t="shared" ca="1" si="39"/>
        <v>#REF!</v>
      </c>
      <c r="BP30" s="364" t="e">
        <f t="shared" ref="BP30:BR30" ca="1" si="40">BP15</f>
        <v>#REF!</v>
      </c>
      <c r="BQ30" s="364" t="e">
        <f t="shared" ca="1" si="40"/>
        <v>#REF!</v>
      </c>
      <c r="BR30" s="364" t="e">
        <f t="shared" ca="1" si="40"/>
        <v>#REF!</v>
      </c>
      <c r="BS30" s="364" t="e">
        <f t="shared" ref="BS30:BV30" ca="1" si="41">BS15</f>
        <v>#REF!</v>
      </c>
      <c r="BT30" s="364" t="e">
        <f t="shared" ca="1" si="41"/>
        <v>#REF!</v>
      </c>
      <c r="BU30" s="364" t="e">
        <f t="shared" ca="1" si="41"/>
        <v>#REF!</v>
      </c>
      <c r="BV30" s="364" t="e">
        <f t="shared" ca="1" si="41"/>
        <v>#REF!</v>
      </c>
      <c r="BW30" s="364" t="e">
        <f t="shared" ref="BW30:CD30" ca="1" si="42">BW15</f>
        <v>#REF!</v>
      </c>
      <c r="BX30" s="364" t="e">
        <f t="shared" ca="1" si="42"/>
        <v>#REF!</v>
      </c>
      <c r="BY30" s="364" t="e">
        <f t="shared" ca="1" si="42"/>
        <v>#REF!</v>
      </c>
      <c r="BZ30" s="364" t="e">
        <f t="shared" ca="1" si="42"/>
        <v>#REF!</v>
      </c>
      <c r="CA30" s="364" t="e">
        <f t="shared" ca="1" si="42"/>
        <v>#REF!</v>
      </c>
      <c r="CB30" s="364" t="e">
        <f t="shared" ca="1" si="42"/>
        <v>#REF!</v>
      </c>
      <c r="CC30" s="364" t="e">
        <f t="shared" ca="1" si="42"/>
        <v>#REF!</v>
      </c>
      <c r="CD30" s="364" t="e">
        <f t="shared" ca="1" si="42"/>
        <v>#REF!</v>
      </c>
      <c r="CE30" s="364" t="e">
        <f t="shared" ref="CE30:CQ30" ca="1" si="43">CE15</f>
        <v>#REF!</v>
      </c>
      <c r="CF30" s="364" t="e">
        <f t="shared" ca="1" si="43"/>
        <v>#REF!</v>
      </c>
      <c r="CG30" s="364" t="e">
        <f t="shared" ca="1" si="43"/>
        <v>#REF!</v>
      </c>
      <c r="CH30" s="364" t="e">
        <f t="shared" ca="1" si="43"/>
        <v>#REF!</v>
      </c>
      <c r="CI30" s="364" t="e">
        <f t="shared" ca="1" si="43"/>
        <v>#REF!</v>
      </c>
      <c r="CJ30" s="364" t="e">
        <f t="shared" ca="1" si="43"/>
        <v>#REF!</v>
      </c>
      <c r="CK30" s="364" t="e">
        <f t="shared" ca="1" si="43"/>
        <v>#REF!</v>
      </c>
      <c r="CL30" s="364" t="e">
        <f t="shared" ca="1" si="43"/>
        <v>#REF!</v>
      </c>
      <c r="CM30" s="364" t="e">
        <f t="shared" ca="1" si="43"/>
        <v>#REF!</v>
      </c>
      <c r="CN30" s="364" t="e">
        <f t="shared" ca="1" si="43"/>
        <v>#REF!</v>
      </c>
      <c r="CO30" s="364" t="e">
        <f t="shared" ca="1" si="43"/>
        <v>#REF!</v>
      </c>
      <c r="CP30" s="364" t="e">
        <f t="shared" ca="1" si="43"/>
        <v>#REF!</v>
      </c>
      <c r="CQ30" s="364" t="e">
        <f t="shared" ca="1" si="43"/>
        <v>#REF!</v>
      </c>
      <c r="CR30" s="364" t="e">
        <f t="shared" ref="CR30:CX30" ca="1" si="44">CR15</f>
        <v>#REF!</v>
      </c>
      <c r="CS30" s="364" t="e">
        <f t="shared" ca="1" si="44"/>
        <v>#REF!</v>
      </c>
      <c r="CT30" s="364" t="e">
        <f t="shared" ca="1" si="44"/>
        <v>#REF!</v>
      </c>
      <c r="CU30" s="364" t="e">
        <f t="shared" ca="1" si="44"/>
        <v>#REF!</v>
      </c>
      <c r="CV30" s="364" t="e">
        <f t="shared" ca="1" si="44"/>
        <v>#REF!</v>
      </c>
      <c r="CW30" s="364" t="e">
        <f t="shared" ca="1" si="44"/>
        <v>#REF!</v>
      </c>
      <c r="CX30" s="364" t="e">
        <f t="shared" ca="1" si="44"/>
        <v>#REF!</v>
      </c>
    </row>
    <row r="31" spans="1:102" x14ac:dyDescent="0.25">
      <c r="A31" s="36" t="s">
        <v>126</v>
      </c>
      <c r="B31" s="23"/>
      <c r="C31" s="364" t="e">
        <f t="shared" ref="C31:BN31" ca="1" si="45">-C27</f>
        <v>#REF!</v>
      </c>
      <c r="D31" s="364" t="e">
        <f t="shared" ca="1" si="45"/>
        <v>#REF!</v>
      </c>
      <c r="E31" s="364" t="e">
        <f t="shared" ca="1" si="45"/>
        <v>#REF!</v>
      </c>
      <c r="F31" s="364" t="e">
        <f t="shared" ca="1" si="45"/>
        <v>#REF!</v>
      </c>
      <c r="G31" s="364" t="e">
        <f t="shared" ca="1" si="45"/>
        <v>#REF!</v>
      </c>
      <c r="H31" s="364" t="e">
        <f t="shared" ca="1" si="45"/>
        <v>#REF!</v>
      </c>
      <c r="I31" s="364" t="e">
        <f t="shared" ca="1" si="45"/>
        <v>#REF!</v>
      </c>
      <c r="J31" s="364" t="e">
        <f t="shared" ca="1" si="45"/>
        <v>#REF!</v>
      </c>
      <c r="K31" s="364" t="e">
        <f t="shared" ca="1" si="45"/>
        <v>#REF!</v>
      </c>
      <c r="L31" s="364" t="e">
        <f t="shared" ca="1" si="45"/>
        <v>#REF!</v>
      </c>
      <c r="M31" s="364" t="e">
        <f t="shared" ca="1" si="45"/>
        <v>#REF!</v>
      </c>
      <c r="N31" s="364" t="e">
        <f t="shared" ca="1" si="45"/>
        <v>#REF!</v>
      </c>
      <c r="O31" s="364" t="e">
        <f t="shared" ca="1" si="45"/>
        <v>#REF!</v>
      </c>
      <c r="P31" s="364" t="e">
        <f t="shared" ca="1" si="45"/>
        <v>#REF!</v>
      </c>
      <c r="Q31" s="364" t="e">
        <f t="shared" ca="1" si="45"/>
        <v>#REF!</v>
      </c>
      <c r="R31" s="364" t="e">
        <f t="shared" ca="1" si="45"/>
        <v>#REF!</v>
      </c>
      <c r="S31" s="364" t="e">
        <f t="shared" ca="1" si="45"/>
        <v>#REF!</v>
      </c>
      <c r="T31" s="364" t="e">
        <f t="shared" ca="1" si="45"/>
        <v>#REF!</v>
      </c>
      <c r="U31" s="364" t="e">
        <f t="shared" ca="1" si="45"/>
        <v>#REF!</v>
      </c>
      <c r="V31" s="364" t="e">
        <f t="shared" ca="1" si="45"/>
        <v>#REF!</v>
      </c>
      <c r="W31" s="364" t="e">
        <f t="shared" ca="1" si="45"/>
        <v>#REF!</v>
      </c>
      <c r="X31" s="364" t="e">
        <f t="shared" ca="1" si="45"/>
        <v>#REF!</v>
      </c>
      <c r="Y31" s="364" t="e">
        <f t="shared" ca="1" si="45"/>
        <v>#REF!</v>
      </c>
      <c r="Z31" s="364" t="e">
        <f t="shared" ca="1" si="45"/>
        <v>#REF!</v>
      </c>
      <c r="AA31" s="364" t="e">
        <f t="shared" ca="1" si="45"/>
        <v>#REF!</v>
      </c>
      <c r="AB31" s="364" t="e">
        <f t="shared" ca="1" si="45"/>
        <v>#REF!</v>
      </c>
      <c r="AC31" s="364" t="e">
        <f t="shared" ca="1" si="45"/>
        <v>#REF!</v>
      </c>
      <c r="AD31" s="364" t="e">
        <f t="shared" ca="1" si="45"/>
        <v>#REF!</v>
      </c>
      <c r="AE31" s="364" t="e">
        <f t="shared" ca="1" si="45"/>
        <v>#REF!</v>
      </c>
      <c r="AF31" s="364" t="e">
        <f t="shared" ca="1" si="45"/>
        <v>#REF!</v>
      </c>
      <c r="AG31" s="364" t="e">
        <f t="shared" ca="1" si="45"/>
        <v>#REF!</v>
      </c>
      <c r="AH31" s="364" t="e">
        <f t="shared" ca="1" si="45"/>
        <v>#REF!</v>
      </c>
      <c r="AI31" s="364" t="e">
        <f t="shared" ca="1" si="45"/>
        <v>#REF!</v>
      </c>
      <c r="AJ31" s="364" t="e">
        <f t="shared" ca="1" si="45"/>
        <v>#REF!</v>
      </c>
      <c r="AK31" s="364" t="e">
        <f t="shared" ca="1" si="45"/>
        <v>#REF!</v>
      </c>
      <c r="AL31" s="364" t="e">
        <f t="shared" ca="1" si="45"/>
        <v>#REF!</v>
      </c>
      <c r="AM31" s="364" t="e">
        <f t="shared" ca="1" si="45"/>
        <v>#REF!</v>
      </c>
      <c r="AN31" s="364" t="e">
        <f t="shared" ca="1" si="45"/>
        <v>#REF!</v>
      </c>
      <c r="AO31" s="364" t="e">
        <f t="shared" ca="1" si="45"/>
        <v>#REF!</v>
      </c>
      <c r="AP31" s="364" t="e">
        <f t="shared" ca="1" si="45"/>
        <v>#REF!</v>
      </c>
      <c r="AQ31" s="364" t="e">
        <f t="shared" ca="1" si="45"/>
        <v>#REF!</v>
      </c>
      <c r="AR31" s="364" t="e">
        <f t="shared" ca="1" si="45"/>
        <v>#REF!</v>
      </c>
      <c r="AS31" s="364" t="e">
        <f t="shared" ca="1" si="45"/>
        <v>#REF!</v>
      </c>
      <c r="AT31" s="364" t="e">
        <f t="shared" ca="1" si="45"/>
        <v>#REF!</v>
      </c>
      <c r="AU31" s="364" t="e">
        <f t="shared" ca="1" si="45"/>
        <v>#REF!</v>
      </c>
      <c r="AV31" s="364" t="e">
        <f t="shared" ca="1" si="45"/>
        <v>#REF!</v>
      </c>
      <c r="AW31" s="364" t="e">
        <f t="shared" ca="1" si="45"/>
        <v>#REF!</v>
      </c>
      <c r="AX31" s="364" t="e">
        <f t="shared" ca="1" si="45"/>
        <v>#REF!</v>
      </c>
      <c r="AY31" s="364" t="e">
        <f t="shared" ca="1" si="45"/>
        <v>#REF!</v>
      </c>
      <c r="AZ31" s="364" t="e">
        <f t="shared" ca="1" si="45"/>
        <v>#REF!</v>
      </c>
      <c r="BA31" s="364" t="e">
        <f t="shared" ca="1" si="45"/>
        <v>#REF!</v>
      </c>
      <c r="BB31" s="364" t="e">
        <f t="shared" ca="1" si="45"/>
        <v>#REF!</v>
      </c>
      <c r="BC31" s="364" t="e">
        <f t="shared" ca="1" si="45"/>
        <v>#REF!</v>
      </c>
      <c r="BD31" s="364" t="e">
        <f t="shared" ca="1" si="45"/>
        <v>#REF!</v>
      </c>
      <c r="BE31" s="364" t="e">
        <f t="shared" ca="1" si="45"/>
        <v>#REF!</v>
      </c>
      <c r="BF31" s="364" t="e">
        <f t="shared" ca="1" si="45"/>
        <v>#REF!</v>
      </c>
      <c r="BG31" s="364" t="e">
        <f t="shared" ca="1" si="45"/>
        <v>#REF!</v>
      </c>
      <c r="BH31" s="364" t="e">
        <f t="shared" ca="1" si="45"/>
        <v>#REF!</v>
      </c>
      <c r="BI31" s="364" t="e">
        <f t="shared" ca="1" si="45"/>
        <v>#REF!</v>
      </c>
      <c r="BJ31" s="364" t="e">
        <f t="shared" ca="1" si="45"/>
        <v>#REF!</v>
      </c>
      <c r="BK31" s="364" t="e">
        <f t="shared" ca="1" si="45"/>
        <v>#REF!</v>
      </c>
      <c r="BL31" s="364" t="e">
        <f t="shared" ca="1" si="45"/>
        <v>#REF!</v>
      </c>
      <c r="BM31" s="364" t="e">
        <f t="shared" ca="1" si="45"/>
        <v>#REF!</v>
      </c>
      <c r="BN31" s="364" t="e">
        <f t="shared" ca="1" si="45"/>
        <v>#REF!</v>
      </c>
      <c r="BO31" s="364" t="e">
        <f t="shared" ref="BO31:BR31" ca="1" si="46">-BO27</f>
        <v>#REF!</v>
      </c>
      <c r="BP31" s="364" t="e">
        <f t="shared" ca="1" si="46"/>
        <v>#REF!</v>
      </c>
      <c r="BQ31" s="364" t="e">
        <f t="shared" ca="1" si="46"/>
        <v>#REF!</v>
      </c>
      <c r="BR31" s="364" t="e">
        <f t="shared" ca="1" si="46"/>
        <v>#REF!</v>
      </c>
      <c r="BS31" s="364" t="e">
        <f t="shared" ref="BS31:BV31" ca="1" si="47">-BS27</f>
        <v>#REF!</v>
      </c>
      <c r="BT31" s="364" t="e">
        <f t="shared" ca="1" si="47"/>
        <v>#REF!</v>
      </c>
      <c r="BU31" s="364" t="e">
        <f t="shared" ca="1" si="47"/>
        <v>#REF!</v>
      </c>
      <c r="BV31" s="364" t="e">
        <f t="shared" ca="1" si="47"/>
        <v>#REF!</v>
      </c>
      <c r="BW31" s="364" t="e">
        <f t="shared" ref="BW31:CD31" ca="1" si="48">-BW27</f>
        <v>#REF!</v>
      </c>
      <c r="BX31" s="364" t="e">
        <f t="shared" ca="1" si="48"/>
        <v>#REF!</v>
      </c>
      <c r="BY31" s="364" t="e">
        <f t="shared" ca="1" si="48"/>
        <v>#REF!</v>
      </c>
      <c r="BZ31" s="364" t="e">
        <f t="shared" ca="1" si="48"/>
        <v>#REF!</v>
      </c>
      <c r="CA31" s="364" t="e">
        <f t="shared" ca="1" si="48"/>
        <v>#REF!</v>
      </c>
      <c r="CB31" s="364" t="e">
        <f t="shared" ca="1" si="48"/>
        <v>#REF!</v>
      </c>
      <c r="CC31" s="364" t="e">
        <f t="shared" ca="1" si="48"/>
        <v>#REF!</v>
      </c>
      <c r="CD31" s="364" t="e">
        <f t="shared" ca="1" si="48"/>
        <v>#REF!</v>
      </c>
      <c r="CE31" s="364" t="e">
        <f t="shared" ref="CE31:CQ31" ca="1" si="49">-CE27</f>
        <v>#REF!</v>
      </c>
      <c r="CF31" s="364" t="e">
        <f t="shared" ca="1" si="49"/>
        <v>#REF!</v>
      </c>
      <c r="CG31" s="364" t="e">
        <f t="shared" ca="1" si="49"/>
        <v>#REF!</v>
      </c>
      <c r="CH31" s="364" t="e">
        <f t="shared" ca="1" si="49"/>
        <v>#REF!</v>
      </c>
      <c r="CI31" s="364" t="e">
        <f t="shared" ca="1" si="49"/>
        <v>#REF!</v>
      </c>
      <c r="CJ31" s="364" t="e">
        <f t="shared" ca="1" si="49"/>
        <v>#REF!</v>
      </c>
      <c r="CK31" s="364" t="e">
        <f t="shared" ca="1" si="49"/>
        <v>#REF!</v>
      </c>
      <c r="CL31" s="364" t="e">
        <f t="shared" ca="1" si="49"/>
        <v>#REF!</v>
      </c>
      <c r="CM31" s="364" t="e">
        <f t="shared" ca="1" si="49"/>
        <v>#REF!</v>
      </c>
      <c r="CN31" s="364" t="e">
        <f t="shared" ca="1" si="49"/>
        <v>#REF!</v>
      </c>
      <c r="CO31" s="364" t="e">
        <f t="shared" ca="1" si="49"/>
        <v>#REF!</v>
      </c>
      <c r="CP31" s="364" t="e">
        <f t="shared" ca="1" si="49"/>
        <v>#REF!</v>
      </c>
      <c r="CQ31" s="364" t="e">
        <f t="shared" ca="1" si="49"/>
        <v>#REF!</v>
      </c>
      <c r="CR31" s="364" t="e">
        <f t="shared" ref="CR31:CX31" ca="1" si="50">-CR27</f>
        <v>#REF!</v>
      </c>
      <c r="CS31" s="364" t="e">
        <f t="shared" ca="1" si="50"/>
        <v>#REF!</v>
      </c>
      <c r="CT31" s="364" t="e">
        <f t="shared" ca="1" si="50"/>
        <v>#REF!</v>
      </c>
      <c r="CU31" s="364" t="e">
        <f t="shared" ca="1" si="50"/>
        <v>#REF!</v>
      </c>
      <c r="CV31" s="364" t="e">
        <f t="shared" ca="1" si="50"/>
        <v>#REF!</v>
      </c>
      <c r="CW31" s="364" t="e">
        <f t="shared" ca="1" si="50"/>
        <v>#REF!</v>
      </c>
      <c r="CX31" s="364" t="e">
        <f t="shared" ca="1" si="50"/>
        <v>#REF!</v>
      </c>
    </row>
    <row r="32" spans="1:102" x14ac:dyDescent="0.25">
      <c r="A32" s="36" t="s">
        <v>125</v>
      </c>
      <c r="B32" s="23"/>
      <c r="C32" s="303" t="e">
        <f t="shared" ref="C32:AH32" ca="1" si="51">IF(C4=Inservice,-C20,0)*(1-FederalIncomeTax-StateIncomeTax)</f>
        <v>#REF!</v>
      </c>
      <c r="D32" s="303">
        <f t="shared" si="51"/>
        <v>0</v>
      </c>
      <c r="E32" s="303">
        <f t="shared" si="51"/>
        <v>0</v>
      </c>
      <c r="F32" s="303">
        <f t="shared" si="51"/>
        <v>0</v>
      </c>
      <c r="G32" s="303">
        <f t="shared" si="51"/>
        <v>0</v>
      </c>
      <c r="H32" s="303">
        <f t="shared" si="51"/>
        <v>0</v>
      </c>
      <c r="I32" s="303">
        <f t="shared" si="51"/>
        <v>0</v>
      </c>
      <c r="J32" s="303">
        <f t="shared" si="51"/>
        <v>0</v>
      </c>
      <c r="K32" s="303">
        <f t="shared" si="51"/>
        <v>0</v>
      </c>
      <c r="L32" s="303">
        <f t="shared" si="51"/>
        <v>0</v>
      </c>
      <c r="M32" s="303">
        <f t="shared" si="51"/>
        <v>0</v>
      </c>
      <c r="N32" s="303">
        <f t="shared" si="51"/>
        <v>0</v>
      </c>
      <c r="O32" s="303">
        <f t="shared" si="51"/>
        <v>0</v>
      </c>
      <c r="P32" s="303">
        <f t="shared" si="51"/>
        <v>0</v>
      </c>
      <c r="Q32" s="303">
        <f t="shared" si="51"/>
        <v>0</v>
      </c>
      <c r="R32" s="303">
        <f t="shared" si="51"/>
        <v>0</v>
      </c>
      <c r="S32" s="303">
        <f t="shared" si="51"/>
        <v>0</v>
      </c>
      <c r="T32" s="303">
        <f t="shared" si="51"/>
        <v>0</v>
      </c>
      <c r="U32" s="303">
        <f t="shared" si="51"/>
        <v>0</v>
      </c>
      <c r="V32" s="303">
        <f t="shared" si="51"/>
        <v>0</v>
      </c>
      <c r="W32" s="303">
        <f t="shared" si="51"/>
        <v>0</v>
      </c>
      <c r="X32" s="303">
        <f t="shared" si="51"/>
        <v>0</v>
      </c>
      <c r="Y32" s="303">
        <f t="shared" si="51"/>
        <v>0</v>
      </c>
      <c r="Z32" s="303">
        <f t="shared" si="51"/>
        <v>0</v>
      </c>
      <c r="AA32" s="303">
        <f t="shared" si="51"/>
        <v>0</v>
      </c>
      <c r="AB32" s="303">
        <f t="shared" si="51"/>
        <v>0</v>
      </c>
      <c r="AC32" s="303">
        <f t="shared" si="51"/>
        <v>0</v>
      </c>
      <c r="AD32" s="303">
        <f t="shared" si="51"/>
        <v>0</v>
      </c>
      <c r="AE32" s="303">
        <f t="shared" si="51"/>
        <v>0</v>
      </c>
      <c r="AF32" s="303">
        <f t="shared" si="51"/>
        <v>0</v>
      </c>
      <c r="AG32" s="303">
        <f t="shared" si="51"/>
        <v>0</v>
      </c>
      <c r="AH32" s="303">
        <f t="shared" si="51"/>
        <v>0</v>
      </c>
      <c r="AI32" s="303">
        <f t="shared" ref="AI32:CQ32" si="52">IF(AI4=Inservice,-AI20,0)*(1-FederalIncomeTax-StateIncomeTax)</f>
        <v>0</v>
      </c>
      <c r="AJ32" s="303">
        <f t="shared" si="52"/>
        <v>0</v>
      </c>
      <c r="AK32" s="303">
        <f t="shared" si="52"/>
        <v>0</v>
      </c>
      <c r="AL32" s="303">
        <f t="shared" si="52"/>
        <v>0</v>
      </c>
      <c r="AM32" s="303">
        <f t="shared" si="52"/>
        <v>0</v>
      </c>
      <c r="AN32" s="303">
        <f t="shared" si="52"/>
        <v>0</v>
      </c>
      <c r="AO32" s="303">
        <f t="shared" si="52"/>
        <v>0</v>
      </c>
      <c r="AP32" s="303">
        <f t="shared" si="52"/>
        <v>0</v>
      </c>
      <c r="AQ32" s="303">
        <f t="shared" si="52"/>
        <v>0</v>
      </c>
      <c r="AR32" s="303">
        <f t="shared" si="52"/>
        <v>0</v>
      </c>
      <c r="AS32" s="303">
        <f t="shared" si="52"/>
        <v>0</v>
      </c>
      <c r="AT32" s="303">
        <f t="shared" si="52"/>
        <v>0</v>
      </c>
      <c r="AU32" s="303">
        <f t="shared" si="52"/>
        <v>0</v>
      </c>
      <c r="AV32" s="303">
        <f t="shared" si="52"/>
        <v>0</v>
      </c>
      <c r="AW32" s="303">
        <f t="shared" si="52"/>
        <v>0</v>
      </c>
      <c r="AX32" s="303">
        <f t="shared" si="52"/>
        <v>0</v>
      </c>
      <c r="AY32" s="303">
        <f t="shared" si="52"/>
        <v>0</v>
      </c>
      <c r="AZ32" s="303">
        <f t="shared" si="52"/>
        <v>0</v>
      </c>
      <c r="BA32" s="303">
        <f t="shared" si="52"/>
        <v>0</v>
      </c>
      <c r="BB32" s="303">
        <f t="shared" si="52"/>
        <v>0</v>
      </c>
      <c r="BC32" s="303">
        <f t="shared" si="52"/>
        <v>0</v>
      </c>
      <c r="BD32" s="303">
        <f t="shared" si="52"/>
        <v>0</v>
      </c>
      <c r="BE32" s="303">
        <f t="shared" si="52"/>
        <v>0</v>
      </c>
      <c r="BF32" s="303">
        <f t="shared" si="52"/>
        <v>0</v>
      </c>
      <c r="BG32" s="303">
        <f t="shared" si="52"/>
        <v>0</v>
      </c>
      <c r="BH32" s="303">
        <f t="shared" si="52"/>
        <v>0</v>
      </c>
      <c r="BI32" s="303">
        <f t="shared" si="52"/>
        <v>0</v>
      </c>
      <c r="BJ32" s="303">
        <f t="shared" si="52"/>
        <v>0</v>
      </c>
      <c r="BK32" s="303">
        <f t="shared" si="52"/>
        <v>0</v>
      </c>
      <c r="BL32" s="303">
        <f t="shared" si="52"/>
        <v>0</v>
      </c>
      <c r="BM32" s="303">
        <f t="shared" si="52"/>
        <v>0</v>
      </c>
      <c r="BN32" s="303">
        <f t="shared" si="52"/>
        <v>0</v>
      </c>
      <c r="BO32" s="303">
        <f t="shared" si="52"/>
        <v>0</v>
      </c>
      <c r="BP32" s="303">
        <f t="shared" si="52"/>
        <v>0</v>
      </c>
      <c r="BQ32" s="303">
        <f t="shared" si="52"/>
        <v>0</v>
      </c>
      <c r="BR32" s="303">
        <f t="shared" si="52"/>
        <v>0</v>
      </c>
      <c r="BS32" s="303">
        <f t="shared" si="52"/>
        <v>0</v>
      </c>
      <c r="BT32" s="303">
        <f t="shared" si="52"/>
        <v>0</v>
      </c>
      <c r="BU32" s="303">
        <f t="shared" si="52"/>
        <v>0</v>
      </c>
      <c r="BV32" s="303">
        <f t="shared" si="52"/>
        <v>0</v>
      </c>
      <c r="BW32" s="303">
        <f t="shared" si="52"/>
        <v>0</v>
      </c>
      <c r="BX32" s="303">
        <f t="shared" si="52"/>
        <v>0</v>
      </c>
      <c r="BY32" s="303">
        <f t="shared" si="52"/>
        <v>0</v>
      </c>
      <c r="BZ32" s="303">
        <f t="shared" si="52"/>
        <v>0</v>
      </c>
      <c r="CA32" s="303">
        <f t="shared" si="52"/>
        <v>0</v>
      </c>
      <c r="CB32" s="303">
        <f t="shared" si="52"/>
        <v>0</v>
      </c>
      <c r="CC32" s="303">
        <f t="shared" si="52"/>
        <v>0</v>
      </c>
      <c r="CD32" s="303">
        <f t="shared" si="52"/>
        <v>0</v>
      </c>
      <c r="CE32" s="303">
        <f t="shared" si="52"/>
        <v>0</v>
      </c>
      <c r="CF32" s="303">
        <f t="shared" si="52"/>
        <v>0</v>
      </c>
      <c r="CG32" s="303">
        <f t="shared" si="52"/>
        <v>0</v>
      </c>
      <c r="CH32" s="303">
        <f t="shared" si="52"/>
        <v>0</v>
      </c>
      <c r="CI32" s="303">
        <f t="shared" si="52"/>
        <v>0</v>
      </c>
      <c r="CJ32" s="303">
        <f t="shared" si="52"/>
        <v>0</v>
      </c>
      <c r="CK32" s="303">
        <f t="shared" si="52"/>
        <v>0</v>
      </c>
      <c r="CL32" s="303">
        <f t="shared" si="52"/>
        <v>0</v>
      </c>
      <c r="CM32" s="303">
        <f t="shared" si="52"/>
        <v>0</v>
      </c>
      <c r="CN32" s="303">
        <f t="shared" si="52"/>
        <v>0</v>
      </c>
      <c r="CO32" s="303">
        <f t="shared" si="52"/>
        <v>0</v>
      </c>
      <c r="CP32" s="303">
        <f t="shared" si="52"/>
        <v>0</v>
      </c>
      <c r="CQ32" s="303">
        <f t="shared" si="52"/>
        <v>0</v>
      </c>
      <c r="CR32" s="303">
        <f t="shared" ref="CR32:CX32" si="53">IF(CR4=Inservice,-CR20,0)*(1-FederalIncomeTax-StateIncomeTax)</f>
        <v>0</v>
      </c>
      <c r="CS32" s="303">
        <f t="shared" si="53"/>
        <v>0</v>
      </c>
      <c r="CT32" s="303">
        <f t="shared" si="53"/>
        <v>0</v>
      </c>
      <c r="CU32" s="303">
        <f t="shared" si="53"/>
        <v>0</v>
      </c>
      <c r="CV32" s="303">
        <f t="shared" si="53"/>
        <v>0</v>
      </c>
      <c r="CW32" s="303">
        <f t="shared" si="53"/>
        <v>0</v>
      </c>
      <c r="CX32" s="303">
        <f t="shared" si="53"/>
        <v>0</v>
      </c>
    </row>
    <row r="33" spans="1:102" x14ac:dyDescent="0.25">
      <c r="A33" s="26" t="s">
        <v>78</v>
      </c>
      <c r="B33" s="27"/>
      <c r="C33" s="19" t="e">
        <f t="shared" ref="C33:L33" ca="1" si="54">SUM(C30:C32)</f>
        <v>#REF!</v>
      </c>
      <c r="D33" s="19" t="e">
        <f t="shared" ca="1" si="54"/>
        <v>#REF!</v>
      </c>
      <c r="E33" s="19" t="e">
        <f t="shared" ca="1" si="54"/>
        <v>#REF!</v>
      </c>
      <c r="F33" s="19" t="e">
        <f t="shared" ca="1" si="54"/>
        <v>#REF!</v>
      </c>
      <c r="G33" s="19" t="e">
        <f t="shared" ca="1" si="54"/>
        <v>#REF!</v>
      </c>
      <c r="H33" s="19" t="e">
        <f t="shared" ca="1" si="54"/>
        <v>#REF!</v>
      </c>
      <c r="I33" s="19" t="e">
        <f t="shared" ca="1" si="54"/>
        <v>#REF!</v>
      </c>
      <c r="J33" s="19" t="e">
        <f t="shared" ca="1" si="54"/>
        <v>#REF!</v>
      </c>
      <c r="K33" s="19" t="e">
        <f t="shared" ca="1" si="54"/>
        <v>#REF!</v>
      </c>
      <c r="L33" s="19" t="e">
        <f t="shared" ca="1" si="54"/>
        <v>#REF!</v>
      </c>
      <c r="M33" s="19" t="e">
        <f t="shared" ref="M33:BR33" ca="1" si="55">SUM(M30:M32)</f>
        <v>#REF!</v>
      </c>
      <c r="N33" s="19" t="e">
        <f t="shared" ca="1" si="55"/>
        <v>#REF!</v>
      </c>
      <c r="O33" s="19" t="e">
        <f t="shared" ca="1" si="55"/>
        <v>#REF!</v>
      </c>
      <c r="P33" s="19" t="e">
        <f t="shared" ca="1" si="55"/>
        <v>#REF!</v>
      </c>
      <c r="Q33" s="19" t="e">
        <f t="shared" ca="1" si="55"/>
        <v>#REF!</v>
      </c>
      <c r="R33" s="19" t="e">
        <f t="shared" ca="1" si="55"/>
        <v>#REF!</v>
      </c>
      <c r="S33" s="19" t="e">
        <f t="shared" ca="1" si="55"/>
        <v>#REF!</v>
      </c>
      <c r="T33" s="19" t="e">
        <f t="shared" ca="1" si="55"/>
        <v>#REF!</v>
      </c>
      <c r="U33" s="19" t="e">
        <f t="shared" ca="1" si="55"/>
        <v>#REF!</v>
      </c>
      <c r="V33" s="19" t="e">
        <f t="shared" ca="1" si="55"/>
        <v>#REF!</v>
      </c>
      <c r="W33" s="19" t="e">
        <f t="shared" ca="1" si="55"/>
        <v>#REF!</v>
      </c>
      <c r="X33" s="19" t="e">
        <f t="shared" ca="1" si="55"/>
        <v>#REF!</v>
      </c>
      <c r="Y33" s="19" t="e">
        <f t="shared" ca="1" si="55"/>
        <v>#REF!</v>
      </c>
      <c r="Z33" s="19" t="e">
        <f t="shared" ca="1" si="55"/>
        <v>#REF!</v>
      </c>
      <c r="AA33" s="19" t="e">
        <f t="shared" ca="1" si="55"/>
        <v>#REF!</v>
      </c>
      <c r="AB33" s="19" t="e">
        <f t="shared" ca="1" si="55"/>
        <v>#REF!</v>
      </c>
      <c r="AC33" s="19" t="e">
        <f t="shared" ca="1" si="55"/>
        <v>#REF!</v>
      </c>
      <c r="AD33" s="19" t="e">
        <f t="shared" ca="1" si="55"/>
        <v>#REF!</v>
      </c>
      <c r="AE33" s="19" t="e">
        <f t="shared" ca="1" si="55"/>
        <v>#REF!</v>
      </c>
      <c r="AF33" s="19" t="e">
        <f t="shared" ca="1" si="55"/>
        <v>#REF!</v>
      </c>
      <c r="AG33" s="19" t="e">
        <f t="shared" ca="1" si="55"/>
        <v>#REF!</v>
      </c>
      <c r="AH33" s="19" t="e">
        <f t="shared" ca="1" si="55"/>
        <v>#REF!</v>
      </c>
      <c r="AI33" s="19" t="e">
        <f t="shared" ca="1" si="55"/>
        <v>#REF!</v>
      </c>
      <c r="AJ33" s="19" t="e">
        <f t="shared" ca="1" si="55"/>
        <v>#REF!</v>
      </c>
      <c r="AK33" s="19" t="e">
        <f t="shared" ca="1" si="55"/>
        <v>#REF!</v>
      </c>
      <c r="AL33" s="19" t="e">
        <f t="shared" ca="1" si="55"/>
        <v>#REF!</v>
      </c>
      <c r="AM33" s="19" t="e">
        <f t="shared" ca="1" si="55"/>
        <v>#REF!</v>
      </c>
      <c r="AN33" s="19" t="e">
        <f t="shared" ca="1" si="55"/>
        <v>#REF!</v>
      </c>
      <c r="AO33" s="19" t="e">
        <f t="shared" ca="1" si="55"/>
        <v>#REF!</v>
      </c>
      <c r="AP33" s="19" t="e">
        <f t="shared" ca="1" si="55"/>
        <v>#REF!</v>
      </c>
      <c r="AQ33" s="19" t="e">
        <f t="shared" ca="1" si="55"/>
        <v>#REF!</v>
      </c>
      <c r="AR33" s="19" t="e">
        <f t="shared" ca="1" si="55"/>
        <v>#REF!</v>
      </c>
      <c r="AS33" s="19" t="e">
        <f t="shared" ca="1" si="55"/>
        <v>#REF!</v>
      </c>
      <c r="AT33" s="19" t="e">
        <f t="shared" ca="1" si="55"/>
        <v>#REF!</v>
      </c>
      <c r="AU33" s="19" t="e">
        <f t="shared" ca="1" si="55"/>
        <v>#REF!</v>
      </c>
      <c r="AV33" s="19" t="e">
        <f t="shared" ca="1" si="55"/>
        <v>#REF!</v>
      </c>
      <c r="AW33" s="19" t="e">
        <f t="shared" ca="1" si="55"/>
        <v>#REF!</v>
      </c>
      <c r="AX33" s="19" t="e">
        <f t="shared" ca="1" si="55"/>
        <v>#REF!</v>
      </c>
      <c r="AY33" s="19" t="e">
        <f t="shared" ca="1" si="55"/>
        <v>#REF!</v>
      </c>
      <c r="AZ33" s="19" t="e">
        <f t="shared" ca="1" si="55"/>
        <v>#REF!</v>
      </c>
      <c r="BA33" s="19" t="e">
        <f t="shared" ca="1" si="55"/>
        <v>#REF!</v>
      </c>
      <c r="BB33" s="19" t="e">
        <f t="shared" ca="1" si="55"/>
        <v>#REF!</v>
      </c>
      <c r="BC33" s="19" t="e">
        <f t="shared" ca="1" si="55"/>
        <v>#REF!</v>
      </c>
      <c r="BD33" s="19" t="e">
        <f t="shared" ca="1" si="55"/>
        <v>#REF!</v>
      </c>
      <c r="BE33" s="19" t="e">
        <f t="shared" ca="1" si="55"/>
        <v>#REF!</v>
      </c>
      <c r="BF33" s="19" t="e">
        <f t="shared" ca="1" si="55"/>
        <v>#REF!</v>
      </c>
      <c r="BG33" s="19" t="e">
        <f t="shared" ca="1" si="55"/>
        <v>#REF!</v>
      </c>
      <c r="BH33" s="19" t="e">
        <f t="shared" ca="1" si="55"/>
        <v>#REF!</v>
      </c>
      <c r="BI33" s="19" t="e">
        <f t="shared" ca="1" si="55"/>
        <v>#REF!</v>
      </c>
      <c r="BJ33" s="19" t="e">
        <f t="shared" ca="1" si="55"/>
        <v>#REF!</v>
      </c>
      <c r="BK33" s="19" t="e">
        <f t="shared" ca="1" si="55"/>
        <v>#REF!</v>
      </c>
      <c r="BL33" s="19" t="e">
        <f t="shared" ca="1" si="55"/>
        <v>#REF!</v>
      </c>
      <c r="BM33" s="19" t="e">
        <f t="shared" ca="1" si="55"/>
        <v>#REF!</v>
      </c>
      <c r="BN33" s="19" t="e">
        <f t="shared" ca="1" si="55"/>
        <v>#REF!</v>
      </c>
      <c r="BO33" s="19" t="e">
        <f t="shared" ca="1" si="55"/>
        <v>#REF!</v>
      </c>
      <c r="BP33" s="19" t="e">
        <f t="shared" ca="1" si="55"/>
        <v>#REF!</v>
      </c>
      <c r="BQ33" s="19" t="e">
        <f t="shared" ca="1" si="55"/>
        <v>#REF!</v>
      </c>
      <c r="BR33" s="19" t="e">
        <f t="shared" ca="1" si="55"/>
        <v>#REF!</v>
      </c>
      <c r="BS33" s="19" t="e">
        <f t="shared" ref="BS33:BV33" ca="1" si="56">SUM(BS30:BS32)</f>
        <v>#REF!</v>
      </c>
      <c r="BT33" s="19" t="e">
        <f t="shared" ca="1" si="56"/>
        <v>#REF!</v>
      </c>
      <c r="BU33" s="19" t="e">
        <f t="shared" ca="1" si="56"/>
        <v>#REF!</v>
      </c>
      <c r="BV33" s="19" t="e">
        <f t="shared" ca="1" si="56"/>
        <v>#REF!</v>
      </c>
      <c r="BW33" s="19" t="e">
        <f t="shared" ref="BW33:CD33" ca="1" si="57">SUM(BW30:BW32)</f>
        <v>#REF!</v>
      </c>
      <c r="BX33" s="19" t="e">
        <f t="shared" ca="1" si="57"/>
        <v>#REF!</v>
      </c>
      <c r="BY33" s="19" t="e">
        <f t="shared" ca="1" si="57"/>
        <v>#REF!</v>
      </c>
      <c r="BZ33" s="19" t="e">
        <f t="shared" ca="1" si="57"/>
        <v>#REF!</v>
      </c>
      <c r="CA33" s="19" t="e">
        <f t="shared" ca="1" si="57"/>
        <v>#REF!</v>
      </c>
      <c r="CB33" s="19" t="e">
        <f t="shared" ca="1" si="57"/>
        <v>#REF!</v>
      </c>
      <c r="CC33" s="19" t="e">
        <f t="shared" ca="1" si="57"/>
        <v>#REF!</v>
      </c>
      <c r="CD33" s="19" t="e">
        <f t="shared" ca="1" si="57"/>
        <v>#REF!</v>
      </c>
      <c r="CE33" s="19" t="e">
        <f t="shared" ref="CE33:CQ33" ca="1" si="58">SUM(CE30:CE32)</f>
        <v>#REF!</v>
      </c>
      <c r="CF33" s="19" t="e">
        <f t="shared" ca="1" si="58"/>
        <v>#REF!</v>
      </c>
      <c r="CG33" s="19" t="e">
        <f t="shared" ca="1" si="58"/>
        <v>#REF!</v>
      </c>
      <c r="CH33" s="19" t="e">
        <f t="shared" ca="1" si="58"/>
        <v>#REF!</v>
      </c>
      <c r="CI33" s="19" t="e">
        <f t="shared" ca="1" si="58"/>
        <v>#REF!</v>
      </c>
      <c r="CJ33" s="19" t="e">
        <f t="shared" ca="1" si="58"/>
        <v>#REF!</v>
      </c>
      <c r="CK33" s="19" t="e">
        <f t="shared" ca="1" si="58"/>
        <v>#REF!</v>
      </c>
      <c r="CL33" s="19" t="e">
        <f t="shared" ca="1" si="58"/>
        <v>#REF!</v>
      </c>
      <c r="CM33" s="19" t="e">
        <f t="shared" ca="1" si="58"/>
        <v>#REF!</v>
      </c>
      <c r="CN33" s="19" t="e">
        <f t="shared" ca="1" si="58"/>
        <v>#REF!</v>
      </c>
      <c r="CO33" s="19" t="e">
        <f t="shared" ca="1" si="58"/>
        <v>#REF!</v>
      </c>
      <c r="CP33" s="19" t="e">
        <f t="shared" ca="1" si="58"/>
        <v>#REF!</v>
      </c>
      <c r="CQ33" s="19" t="e">
        <f t="shared" ca="1" si="58"/>
        <v>#REF!</v>
      </c>
      <c r="CR33" s="19" t="e">
        <f t="shared" ref="CR33:CX33" ca="1" si="59">SUM(CR30:CR32)</f>
        <v>#REF!</v>
      </c>
      <c r="CS33" s="19" t="e">
        <f t="shared" ca="1" si="59"/>
        <v>#REF!</v>
      </c>
      <c r="CT33" s="19" t="e">
        <f t="shared" ca="1" si="59"/>
        <v>#REF!</v>
      </c>
      <c r="CU33" s="19" t="e">
        <f t="shared" ca="1" si="59"/>
        <v>#REF!</v>
      </c>
      <c r="CV33" s="19" t="e">
        <f t="shared" ca="1" si="59"/>
        <v>#REF!</v>
      </c>
      <c r="CW33" s="19" t="e">
        <f t="shared" ca="1" si="59"/>
        <v>#REF!</v>
      </c>
      <c r="CX33" s="19" t="e">
        <f t="shared" ca="1" si="59"/>
        <v>#REF!</v>
      </c>
    </row>
    <row r="34" spans="1:102" x14ac:dyDescent="0.25">
      <c r="A34" s="14"/>
      <c r="B34" s="11"/>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row>
    <row r="35" spans="1:102" ht="16.5" thickBot="1" x14ac:dyDescent="0.3">
      <c r="A35" s="17"/>
      <c r="B35" s="10"/>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row>
    <row r="36" spans="1:102" ht="16.5" thickBot="1" x14ac:dyDescent="0.3">
      <c r="A36" s="47" t="s">
        <v>128</v>
      </c>
      <c r="B36" s="45"/>
    </row>
    <row r="37" spans="1:102" x14ac:dyDescent="0.25">
      <c r="A37" s="33" t="s">
        <v>127</v>
      </c>
      <c r="C37" s="364" t="e">
        <f ca="1">C12/2</f>
        <v>#REF!</v>
      </c>
      <c r="D37" s="364" t="e">
        <f t="shared" ref="D37:AI37" ca="1" si="60">(C12+D12)/2</f>
        <v>#REF!</v>
      </c>
      <c r="E37" s="364" t="e">
        <f t="shared" ca="1" si="60"/>
        <v>#REF!</v>
      </c>
      <c r="F37" s="364" t="e">
        <f t="shared" ca="1" si="60"/>
        <v>#REF!</v>
      </c>
      <c r="G37" s="364" t="e">
        <f t="shared" ca="1" si="60"/>
        <v>#REF!</v>
      </c>
      <c r="H37" s="364" t="e">
        <f t="shared" ca="1" si="60"/>
        <v>#REF!</v>
      </c>
      <c r="I37" s="364" t="e">
        <f t="shared" ca="1" si="60"/>
        <v>#REF!</v>
      </c>
      <c r="J37" s="364" t="e">
        <f t="shared" ca="1" si="60"/>
        <v>#REF!</v>
      </c>
      <c r="K37" s="364" t="e">
        <f t="shared" ca="1" si="60"/>
        <v>#REF!</v>
      </c>
      <c r="L37" s="364" t="e">
        <f t="shared" ca="1" si="60"/>
        <v>#REF!</v>
      </c>
      <c r="M37" s="364" t="e">
        <f t="shared" ca="1" si="60"/>
        <v>#REF!</v>
      </c>
      <c r="N37" s="364" t="e">
        <f t="shared" ca="1" si="60"/>
        <v>#REF!</v>
      </c>
      <c r="O37" s="364" t="e">
        <f t="shared" ca="1" si="60"/>
        <v>#REF!</v>
      </c>
      <c r="P37" s="364" t="e">
        <f t="shared" ca="1" si="60"/>
        <v>#REF!</v>
      </c>
      <c r="Q37" s="364" t="e">
        <f t="shared" ca="1" si="60"/>
        <v>#REF!</v>
      </c>
      <c r="R37" s="364" t="e">
        <f t="shared" ca="1" si="60"/>
        <v>#REF!</v>
      </c>
      <c r="S37" s="364" t="e">
        <f t="shared" ca="1" si="60"/>
        <v>#REF!</v>
      </c>
      <c r="T37" s="364" t="e">
        <f t="shared" ca="1" si="60"/>
        <v>#REF!</v>
      </c>
      <c r="U37" s="364" t="e">
        <f t="shared" ca="1" si="60"/>
        <v>#REF!</v>
      </c>
      <c r="V37" s="364" t="e">
        <f t="shared" ca="1" si="60"/>
        <v>#REF!</v>
      </c>
      <c r="W37" s="364" t="e">
        <f t="shared" ca="1" si="60"/>
        <v>#REF!</v>
      </c>
      <c r="X37" s="364" t="e">
        <f t="shared" ca="1" si="60"/>
        <v>#REF!</v>
      </c>
      <c r="Y37" s="364" t="e">
        <f t="shared" ca="1" si="60"/>
        <v>#REF!</v>
      </c>
      <c r="Z37" s="364" t="e">
        <f t="shared" ca="1" si="60"/>
        <v>#REF!</v>
      </c>
      <c r="AA37" s="364" t="e">
        <f t="shared" ca="1" si="60"/>
        <v>#REF!</v>
      </c>
      <c r="AB37" s="364" t="e">
        <f t="shared" ca="1" si="60"/>
        <v>#REF!</v>
      </c>
      <c r="AC37" s="364" t="e">
        <f t="shared" ca="1" si="60"/>
        <v>#REF!</v>
      </c>
      <c r="AD37" s="364" t="e">
        <f t="shared" ca="1" si="60"/>
        <v>#REF!</v>
      </c>
      <c r="AE37" s="364" t="e">
        <f t="shared" ca="1" si="60"/>
        <v>#REF!</v>
      </c>
      <c r="AF37" s="364" t="e">
        <f t="shared" ca="1" si="60"/>
        <v>#REF!</v>
      </c>
      <c r="AG37" s="364" t="e">
        <f t="shared" ca="1" si="60"/>
        <v>#REF!</v>
      </c>
      <c r="AH37" s="364" t="e">
        <f t="shared" ca="1" si="60"/>
        <v>#REF!</v>
      </c>
      <c r="AI37" s="364" t="e">
        <f t="shared" ca="1" si="60"/>
        <v>#REF!</v>
      </c>
      <c r="AJ37" s="364" t="e">
        <f t="shared" ref="AJ37:BO37" ca="1" si="61">(AI12+AJ12)/2</f>
        <v>#REF!</v>
      </c>
      <c r="AK37" s="364" t="e">
        <f t="shared" ca="1" si="61"/>
        <v>#REF!</v>
      </c>
      <c r="AL37" s="364" t="e">
        <f t="shared" ca="1" si="61"/>
        <v>#REF!</v>
      </c>
      <c r="AM37" s="364" t="e">
        <f t="shared" ca="1" si="61"/>
        <v>#REF!</v>
      </c>
      <c r="AN37" s="364" t="e">
        <f t="shared" ca="1" si="61"/>
        <v>#REF!</v>
      </c>
      <c r="AO37" s="364" t="e">
        <f t="shared" ca="1" si="61"/>
        <v>#REF!</v>
      </c>
      <c r="AP37" s="364" t="e">
        <f t="shared" ca="1" si="61"/>
        <v>#REF!</v>
      </c>
      <c r="AQ37" s="364" t="e">
        <f t="shared" ca="1" si="61"/>
        <v>#REF!</v>
      </c>
      <c r="AR37" s="364" t="e">
        <f t="shared" ca="1" si="61"/>
        <v>#REF!</v>
      </c>
      <c r="AS37" s="364" t="e">
        <f t="shared" ca="1" si="61"/>
        <v>#REF!</v>
      </c>
      <c r="AT37" s="364" t="e">
        <f t="shared" ca="1" si="61"/>
        <v>#REF!</v>
      </c>
      <c r="AU37" s="364" t="e">
        <f t="shared" ca="1" si="61"/>
        <v>#REF!</v>
      </c>
      <c r="AV37" s="364" t="e">
        <f t="shared" ca="1" si="61"/>
        <v>#REF!</v>
      </c>
      <c r="AW37" s="364" t="e">
        <f t="shared" ca="1" si="61"/>
        <v>#REF!</v>
      </c>
      <c r="AX37" s="364" t="e">
        <f t="shared" ca="1" si="61"/>
        <v>#REF!</v>
      </c>
      <c r="AY37" s="364" t="e">
        <f t="shared" ca="1" si="61"/>
        <v>#REF!</v>
      </c>
      <c r="AZ37" s="364" t="e">
        <f t="shared" ca="1" si="61"/>
        <v>#REF!</v>
      </c>
      <c r="BA37" s="364" t="e">
        <f t="shared" ca="1" si="61"/>
        <v>#REF!</v>
      </c>
      <c r="BB37" s="364" t="e">
        <f t="shared" ca="1" si="61"/>
        <v>#REF!</v>
      </c>
      <c r="BC37" s="364" t="e">
        <f t="shared" ca="1" si="61"/>
        <v>#REF!</v>
      </c>
      <c r="BD37" s="364" t="e">
        <f t="shared" ca="1" si="61"/>
        <v>#REF!</v>
      </c>
      <c r="BE37" s="364" t="e">
        <f t="shared" ca="1" si="61"/>
        <v>#REF!</v>
      </c>
      <c r="BF37" s="364" t="e">
        <f t="shared" ca="1" si="61"/>
        <v>#REF!</v>
      </c>
      <c r="BG37" s="364" t="e">
        <f t="shared" ca="1" si="61"/>
        <v>#REF!</v>
      </c>
      <c r="BH37" s="364" t="e">
        <f t="shared" ca="1" si="61"/>
        <v>#REF!</v>
      </c>
      <c r="BI37" s="364" t="e">
        <f t="shared" ca="1" si="61"/>
        <v>#REF!</v>
      </c>
      <c r="BJ37" s="364" t="e">
        <f t="shared" ca="1" si="61"/>
        <v>#REF!</v>
      </c>
      <c r="BK37" s="364" t="e">
        <f t="shared" ca="1" si="61"/>
        <v>#REF!</v>
      </c>
      <c r="BL37" s="364" t="e">
        <f t="shared" ca="1" si="61"/>
        <v>#REF!</v>
      </c>
      <c r="BM37" s="364" t="e">
        <f t="shared" ca="1" si="61"/>
        <v>#REF!</v>
      </c>
      <c r="BN37" s="364" t="e">
        <f t="shared" ca="1" si="61"/>
        <v>#REF!</v>
      </c>
      <c r="BO37" s="364" t="e">
        <f t="shared" ca="1" si="61"/>
        <v>#REF!</v>
      </c>
      <c r="BP37" s="364" t="e">
        <f t="shared" ref="BP37:BR37" ca="1" si="62">(BO12+BP12)/2</f>
        <v>#REF!</v>
      </c>
      <c r="BQ37" s="364" t="e">
        <f t="shared" ca="1" si="62"/>
        <v>#REF!</v>
      </c>
      <c r="BR37" s="364" t="e">
        <f t="shared" ca="1" si="62"/>
        <v>#REF!</v>
      </c>
      <c r="BS37" s="364" t="e">
        <f t="shared" ref="BS37" ca="1" si="63">(BR12+BS12)/2</f>
        <v>#REF!</v>
      </c>
      <c r="BT37" s="364" t="e">
        <f t="shared" ref="BT37" ca="1" si="64">(BS12+BT12)/2</f>
        <v>#REF!</v>
      </c>
      <c r="BU37" s="364" t="e">
        <f t="shared" ref="BU37" ca="1" si="65">(BT12+BU12)/2</f>
        <v>#REF!</v>
      </c>
      <c r="BV37" s="364" t="e">
        <f t="shared" ref="BV37" ca="1" si="66">(BU12+BV12)/2</f>
        <v>#REF!</v>
      </c>
      <c r="BW37" s="364" t="e">
        <f t="shared" ref="BW37" ca="1" si="67">(BV12+BW12)/2</f>
        <v>#REF!</v>
      </c>
      <c r="BX37" s="364" t="e">
        <f t="shared" ref="BX37" ca="1" si="68">(BW12+BX12)/2</f>
        <v>#REF!</v>
      </c>
      <c r="BY37" s="364" t="e">
        <f t="shared" ref="BY37" ca="1" si="69">(BX12+BY12)/2</f>
        <v>#REF!</v>
      </c>
      <c r="BZ37" s="364" t="e">
        <f t="shared" ref="BZ37" ca="1" si="70">(BY12+BZ12)/2</f>
        <v>#REF!</v>
      </c>
      <c r="CA37" s="364" t="e">
        <f t="shared" ref="CA37" ca="1" si="71">(BZ12+CA12)/2</f>
        <v>#REF!</v>
      </c>
      <c r="CB37" s="364" t="e">
        <f t="shared" ref="CB37" ca="1" si="72">(CA12+CB12)/2</f>
        <v>#REF!</v>
      </c>
      <c r="CC37" s="364" t="e">
        <f t="shared" ref="CC37" ca="1" si="73">(CB12+CC12)/2</f>
        <v>#REF!</v>
      </c>
      <c r="CD37" s="364" t="e">
        <f t="shared" ref="CD37" ca="1" si="74">(CC12+CD12)/2</f>
        <v>#REF!</v>
      </c>
      <c r="CE37" s="364" t="e">
        <f t="shared" ref="CE37" ca="1" si="75">(CD12+CE12)/2</f>
        <v>#REF!</v>
      </c>
      <c r="CF37" s="364" t="e">
        <f t="shared" ref="CF37" ca="1" si="76">(CE12+CF12)/2</f>
        <v>#REF!</v>
      </c>
      <c r="CG37" s="364" t="e">
        <f t="shared" ref="CG37" ca="1" si="77">(CF12+CG12)/2</f>
        <v>#REF!</v>
      </c>
      <c r="CH37" s="364" t="e">
        <f t="shared" ref="CH37" ca="1" si="78">(CG12+CH12)/2</f>
        <v>#REF!</v>
      </c>
      <c r="CI37" s="364" t="e">
        <f t="shared" ref="CI37" ca="1" si="79">(CH12+CI12)/2</f>
        <v>#REF!</v>
      </c>
      <c r="CJ37" s="364" t="e">
        <f t="shared" ref="CJ37" ca="1" si="80">(CI12+CJ12)/2</f>
        <v>#REF!</v>
      </c>
      <c r="CK37" s="364" t="e">
        <f t="shared" ref="CK37" ca="1" si="81">(CJ12+CK12)/2</f>
        <v>#REF!</v>
      </c>
      <c r="CL37" s="364" t="e">
        <f t="shared" ref="CL37" ca="1" si="82">(CK12+CL12)/2</f>
        <v>#REF!</v>
      </c>
      <c r="CM37" s="364" t="e">
        <f t="shared" ref="CM37" ca="1" si="83">(CL12+CM12)/2</f>
        <v>#REF!</v>
      </c>
      <c r="CN37" s="364" t="e">
        <f t="shared" ref="CN37" ca="1" si="84">(CM12+CN12)/2</f>
        <v>#REF!</v>
      </c>
      <c r="CO37" s="364" t="e">
        <f t="shared" ref="CO37" ca="1" si="85">(CN12+CO12)/2</f>
        <v>#REF!</v>
      </c>
      <c r="CP37" s="364" t="e">
        <f t="shared" ref="CP37" ca="1" si="86">(CO12+CP12)/2</f>
        <v>#REF!</v>
      </c>
      <c r="CQ37" s="364" t="e">
        <f t="shared" ref="CQ37" ca="1" si="87">(CP12+CQ12)/2</f>
        <v>#REF!</v>
      </c>
      <c r="CR37" s="364" t="e">
        <f t="shared" ref="CR37" ca="1" si="88">(CQ12+CR12)/2</f>
        <v>#REF!</v>
      </c>
      <c r="CS37" s="364" t="e">
        <f t="shared" ref="CS37" ca="1" si="89">(CR12+CS12)/2</f>
        <v>#REF!</v>
      </c>
      <c r="CT37" s="364" t="e">
        <f t="shared" ref="CT37" ca="1" si="90">(CS12+CT12)/2</f>
        <v>#REF!</v>
      </c>
      <c r="CU37" s="364" t="e">
        <f t="shared" ref="CU37" ca="1" si="91">(CT12+CU12)/2</f>
        <v>#REF!</v>
      </c>
      <c r="CV37" s="364" t="e">
        <f t="shared" ref="CV37" ca="1" si="92">(CU12+CV12)/2</f>
        <v>#REF!</v>
      </c>
      <c r="CW37" s="364" t="e">
        <f t="shared" ref="CW37" ca="1" si="93">(CV12+CW12)/2</f>
        <v>#REF!</v>
      </c>
      <c r="CX37" s="364" t="e">
        <f t="shared" ref="CX37" ca="1" si="94">(CW12+CX12)/2</f>
        <v>#REF!</v>
      </c>
    </row>
    <row r="38" spans="1:102" s="10" customFormat="1" x14ac:dyDescent="0.25">
      <c r="A38" s="26" t="s">
        <v>129</v>
      </c>
      <c r="B38" s="38"/>
      <c r="C38" s="19" t="e">
        <f t="shared" ref="C38:BN38" ca="1" si="95">C37*$B$13*$B$14</f>
        <v>#REF!</v>
      </c>
      <c r="D38" s="19" t="e">
        <f t="shared" ca="1" si="95"/>
        <v>#REF!</v>
      </c>
      <c r="E38" s="19" t="e">
        <f t="shared" ca="1" si="95"/>
        <v>#REF!</v>
      </c>
      <c r="F38" s="19" t="e">
        <f t="shared" ca="1" si="95"/>
        <v>#REF!</v>
      </c>
      <c r="G38" s="19" t="e">
        <f t="shared" ca="1" si="95"/>
        <v>#REF!</v>
      </c>
      <c r="H38" s="19" t="e">
        <f t="shared" ca="1" si="95"/>
        <v>#REF!</v>
      </c>
      <c r="I38" s="19" t="e">
        <f t="shared" ca="1" si="95"/>
        <v>#REF!</v>
      </c>
      <c r="J38" s="19" t="e">
        <f t="shared" ca="1" si="95"/>
        <v>#REF!</v>
      </c>
      <c r="K38" s="19" t="e">
        <f t="shared" ca="1" si="95"/>
        <v>#REF!</v>
      </c>
      <c r="L38" s="19" t="e">
        <f t="shared" ca="1" si="95"/>
        <v>#REF!</v>
      </c>
      <c r="M38" s="19" t="e">
        <f t="shared" ca="1" si="95"/>
        <v>#REF!</v>
      </c>
      <c r="N38" s="19" t="e">
        <f t="shared" ca="1" si="95"/>
        <v>#REF!</v>
      </c>
      <c r="O38" s="19" t="e">
        <f t="shared" ca="1" si="95"/>
        <v>#REF!</v>
      </c>
      <c r="P38" s="19" t="e">
        <f t="shared" ca="1" si="95"/>
        <v>#REF!</v>
      </c>
      <c r="Q38" s="19" t="e">
        <f t="shared" ca="1" si="95"/>
        <v>#REF!</v>
      </c>
      <c r="R38" s="19" t="e">
        <f t="shared" ca="1" si="95"/>
        <v>#REF!</v>
      </c>
      <c r="S38" s="19" t="e">
        <f t="shared" ca="1" si="95"/>
        <v>#REF!</v>
      </c>
      <c r="T38" s="19" t="e">
        <f t="shared" ca="1" si="95"/>
        <v>#REF!</v>
      </c>
      <c r="U38" s="19" t="e">
        <f t="shared" ca="1" si="95"/>
        <v>#REF!</v>
      </c>
      <c r="V38" s="19" t="e">
        <f t="shared" ca="1" si="95"/>
        <v>#REF!</v>
      </c>
      <c r="W38" s="19" t="e">
        <f t="shared" ca="1" si="95"/>
        <v>#REF!</v>
      </c>
      <c r="X38" s="19" t="e">
        <f t="shared" ca="1" si="95"/>
        <v>#REF!</v>
      </c>
      <c r="Y38" s="19" t="e">
        <f t="shared" ca="1" si="95"/>
        <v>#REF!</v>
      </c>
      <c r="Z38" s="19" t="e">
        <f t="shared" ca="1" si="95"/>
        <v>#REF!</v>
      </c>
      <c r="AA38" s="19" t="e">
        <f t="shared" ca="1" si="95"/>
        <v>#REF!</v>
      </c>
      <c r="AB38" s="19" t="e">
        <f t="shared" ca="1" si="95"/>
        <v>#REF!</v>
      </c>
      <c r="AC38" s="19" t="e">
        <f t="shared" ca="1" si="95"/>
        <v>#REF!</v>
      </c>
      <c r="AD38" s="19" t="e">
        <f t="shared" ca="1" si="95"/>
        <v>#REF!</v>
      </c>
      <c r="AE38" s="19" t="e">
        <f t="shared" ca="1" si="95"/>
        <v>#REF!</v>
      </c>
      <c r="AF38" s="19" t="e">
        <f t="shared" ca="1" si="95"/>
        <v>#REF!</v>
      </c>
      <c r="AG38" s="19" t="e">
        <f t="shared" ca="1" si="95"/>
        <v>#REF!</v>
      </c>
      <c r="AH38" s="19" t="e">
        <f t="shared" ca="1" si="95"/>
        <v>#REF!</v>
      </c>
      <c r="AI38" s="19" t="e">
        <f t="shared" ca="1" si="95"/>
        <v>#REF!</v>
      </c>
      <c r="AJ38" s="19" t="e">
        <f t="shared" ca="1" si="95"/>
        <v>#REF!</v>
      </c>
      <c r="AK38" s="19" t="e">
        <f t="shared" ca="1" si="95"/>
        <v>#REF!</v>
      </c>
      <c r="AL38" s="19" t="e">
        <f t="shared" ca="1" si="95"/>
        <v>#REF!</v>
      </c>
      <c r="AM38" s="19" t="e">
        <f t="shared" ca="1" si="95"/>
        <v>#REF!</v>
      </c>
      <c r="AN38" s="19" t="e">
        <f t="shared" ca="1" si="95"/>
        <v>#REF!</v>
      </c>
      <c r="AO38" s="19" t="e">
        <f t="shared" ca="1" si="95"/>
        <v>#REF!</v>
      </c>
      <c r="AP38" s="19" t="e">
        <f t="shared" ca="1" si="95"/>
        <v>#REF!</v>
      </c>
      <c r="AQ38" s="19" t="e">
        <f t="shared" ca="1" si="95"/>
        <v>#REF!</v>
      </c>
      <c r="AR38" s="19" t="e">
        <f t="shared" ca="1" si="95"/>
        <v>#REF!</v>
      </c>
      <c r="AS38" s="19" t="e">
        <f t="shared" ca="1" si="95"/>
        <v>#REF!</v>
      </c>
      <c r="AT38" s="19" t="e">
        <f t="shared" ca="1" si="95"/>
        <v>#REF!</v>
      </c>
      <c r="AU38" s="19" t="e">
        <f t="shared" ca="1" si="95"/>
        <v>#REF!</v>
      </c>
      <c r="AV38" s="19" t="e">
        <f t="shared" ca="1" si="95"/>
        <v>#REF!</v>
      </c>
      <c r="AW38" s="19" t="e">
        <f t="shared" ca="1" si="95"/>
        <v>#REF!</v>
      </c>
      <c r="AX38" s="19" t="e">
        <f t="shared" ca="1" si="95"/>
        <v>#REF!</v>
      </c>
      <c r="AY38" s="19" t="e">
        <f t="shared" ca="1" si="95"/>
        <v>#REF!</v>
      </c>
      <c r="AZ38" s="19" t="e">
        <f t="shared" ca="1" si="95"/>
        <v>#REF!</v>
      </c>
      <c r="BA38" s="19" t="e">
        <f t="shared" ca="1" si="95"/>
        <v>#REF!</v>
      </c>
      <c r="BB38" s="19" t="e">
        <f t="shared" ca="1" si="95"/>
        <v>#REF!</v>
      </c>
      <c r="BC38" s="19" t="e">
        <f t="shared" ca="1" si="95"/>
        <v>#REF!</v>
      </c>
      <c r="BD38" s="19" t="e">
        <f t="shared" ca="1" si="95"/>
        <v>#REF!</v>
      </c>
      <c r="BE38" s="19" t="e">
        <f t="shared" ca="1" si="95"/>
        <v>#REF!</v>
      </c>
      <c r="BF38" s="19" t="e">
        <f t="shared" ca="1" si="95"/>
        <v>#REF!</v>
      </c>
      <c r="BG38" s="19" t="e">
        <f t="shared" ca="1" si="95"/>
        <v>#REF!</v>
      </c>
      <c r="BH38" s="19" t="e">
        <f t="shared" ca="1" si="95"/>
        <v>#REF!</v>
      </c>
      <c r="BI38" s="19" t="e">
        <f t="shared" ca="1" si="95"/>
        <v>#REF!</v>
      </c>
      <c r="BJ38" s="19" t="e">
        <f t="shared" ca="1" si="95"/>
        <v>#REF!</v>
      </c>
      <c r="BK38" s="19" t="e">
        <f t="shared" ca="1" si="95"/>
        <v>#REF!</v>
      </c>
      <c r="BL38" s="19" t="e">
        <f t="shared" ca="1" si="95"/>
        <v>#REF!</v>
      </c>
      <c r="BM38" s="19" t="e">
        <f t="shared" ca="1" si="95"/>
        <v>#REF!</v>
      </c>
      <c r="BN38" s="19" t="e">
        <f t="shared" ca="1" si="95"/>
        <v>#REF!</v>
      </c>
      <c r="BO38" s="19" t="e">
        <f t="shared" ref="BO38:BR38" ca="1" si="96">BO37*$B$13*$B$14</f>
        <v>#REF!</v>
      </c>
      <c r="BP38" s="19" t="e">
        <f t="shared" ca="1" si="96"/>
        <v>#REF!</v>
      </c>
      <c r="BQ38" s="19" t="e">
        <f t="shared" ca="1" si="96"/>
        <v>#REF!</v>
      </c>
      <c r="BR38" s="19" t="e">
        <f t="shared" ca="1" si="96"/>
        <v>#REF!</v>
      </c>
      <c r="BS38" s="19" t="e">
        <f t="shared" ref="BS38:BV38" ca="1" si="97">BS37*$B$13*$B$14</f>
        <v>#REF!</v>
      </c>
      <c r="BT38" s="19" t="e">
        <f t="shared" ca="1" si="97"/>
        <v>#REF!</v>
      </c>
      <c r="BU38" s="19" t="e">
        <f t="shared" ca="1" si="97"/>
        <v>#REF!</v>
      </c>
      <c r="BV38" s="19" t="e">
        <f t="shared" ca="1" si="97"/>
        <v>#REF!</v>
      </c>
      <c r="BW38" s="19" t="e">
        <f t="shared" ref="BW38:CD38" ca="1" si="98">BW37*$B$13*$B$14</f>
        <v>#REF!</v>
      </c>
      <c r="BX38" s="19" t="e">
        <f t="shared" ca="1" si="98"/>
        <v>#REF!</v>
      </c>
      <c r="BY38" s="19" t="e">
        <f t="shared" ca="1" si="98"/>
        <v>#REF!</v>
      </c>
      <c r="BZ38" s="19" t="e">
        <f t="shared" ca="1" si="98"/>
        <v>#REF!</v>
      </c>
      <c r="CA38" s="19" t="e">
        <f t="shared" ca="1" si="98"/>
        <v>#REF!</v>
      </c>
      <c r="CB38" s="19" t="e">
        <f t="shared" ca="1" si="98"/>
        <v>#REF!</v>
      </c>
      <c r="CC38" s="19" t="e">
        <f t="shared" ca="1" si="98"/>
        <v>#REF!</v>
      </c>
      <c r="CD38" s="19" t="e">
        <f t="shared" ca="1" si="98"/>
        <v>#REF!</v>
      </c>
      <c r="CE38" s="19" t="e">
        <f t="shared" ref="CE38:CQ38" ca="1" si="99">CE37*$B$13*$B$14</f>
        <v>#REF!</v>
      </c>
      <c r="CF38" s="19" t="e">
        <f t="shared" ca="1" si="99"/>
        <v>#REF!</v>
      </c>
      <c r="CG38" s="19" t="e">
        <f t="shared" ca="1" si="99"/>
        <v>#REF!</v>
      </c>
      <c r="CH38" s="19" t="e">
        <f t="shared" ca="1" si="99"/>
        <v>#REF!</v>
      </c>
      <c r="CI38" s="19" t="e">
        <f t="shared" ca="1" si="99"/>
        <v>#REF!</v>
      </c>
      <c r="CJ38" s="19" t="e">
        <f t="shared" ca="1" si="99"/>
        <v>#REF!</v>
      </c>
      <c r="CK38" s="19" t="e">
        <f t="shared" ca="1" si="99"/>
        <v>#REF!</v>
      </c>
      <c r="CL38" s="19" t="e">
        <f t="shared" ca="1" si="99"/>
        <v>#REF!</v>
      </c>
      <c r="CM38" s="19" t="e">
        <f t="shared" ca="1" si="99"/>
        <v>#REF!</v>
      </c>
      <c r="CN38" s="19" t="e">
        <f t="shared" ca="1" si="99"/>
        <v>#REF!</v>
      </c>
      <c r="CO38" s="19" t="e">
        <f t="shared" ca="1" si="99"/>
        <v>#REF!</v>
      </c>
      <c r="CP38" s="19" t="e">
        <f t="shared" ca="1" si="99"/>
        <v>#REF!</v>
      </c>
      <c r="CQ38" s="19" t="e">
        <f t="shared" ca="1" si="99"/>
        <v>#REF!</v>
      </c>
      <c r="CR38" s="19" t="e">
        <f t="shared" ref="CR38:CX38" ca="1" si="100">CR37*$B$13*$B$14</f>
        <v>#REF!</v>
      </c>
      <c r="CS38" s="19" t="e">
        <f t="shared" ca="1" si="100"/>
        <v>#REF!</v>
      </c>
      <c r="CT38" s="19" t="e">
        <f t="shared" ca="1" si="100"/>
        <v>#REF!</v>
      </c>
      <c r="CU38" s="19" t="e">
        <f t="shared" ca="1" si="100"/>
        <v>#REF!</v>
      </c>
      <c r="CV38" s="19" t="e">
        <f t="shared" ca="1" si="100"/>
        <v>#REF!</v>
      </c>
      <c r="CW38" s="19" t="e">
        <f t="shared" ca="1" si="100"/>
        <v>#REF!</v>
      </c>
      <c r="CX38" s="19" t="e">
        <f t="shared" ca="1" si="100"/>
        <v>#REF!</v>
      </c>
    </row>
    <row r="39" spans="1:102" s="10"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row>
    <row r="40" spans="1:102" s="10" customFormat="1" x14ac:dyDescent="0.25">
      <c r="A40" s="33"/>
      <c r="B40" s="40"/>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row>
    <row r="41" spans="1:102" x14ac:dyDescent="0.25">
      <c r="A41" s="48" t="s">
        <v>116</v>
      </c>
      <c r="B41" s="40"/>
      <c r="C41" s="364" t="e">
        <f t="shared" ref="C41:AH41" ca="1" si="101">C21</f>
        <v>#REF!</v>
      </c>
      <c r="D41" s="364" t="e">
        <f t="shared" ca="1" si="101"/>
        <v>#REF!</v>
      </c>
      <c r="E41" s="364" t="e">
        <f t="shared" ca="1" si="101"/>
        <v>#REF!</v>
      </c>
      <c r="F41" s="364" t="e">
        <f t="shared" ca="1" si="101"/>
        <v>#REF!</v>
      </c>
      <c r="G41" s="364" t="e">
        <f t="shared" ca="1" si="101"/>
        <v>#REF!</v>
      </c>
      <c r="H41" s="364" t="e">
        <f t="shared" ca="1" si="101"/>
        <v>#REF!</v>
      </c>
      <c r="I41" s="364" t="e">
        <f t="shared" ca="1" si="101"/>
        <v>#REF!</v>
      </c>
      <c r="J41" s="364" t="e">
        <f t="shared" ca="1" si="101"/>
        <v>#REF!</v>
      </c>
      <c r="K41" s="364" t="e">
        <f t="shared" ca="1" si="101"/>
        <v>#REF!</v>
      </c>
      <c r="L41" s="364" t="e">
        <f t="shared" ca="1" si="101"/>
        <v>#REF!</v>
      </c>
      <c r="M41" s="364" t="e">
        <f t="shared" ca="1" si="101"/>
        <v>#REF!</v>
      </c>
      <c r="N41" s="364" t="e">
        <f t="shared" ca="1" si="101"/>
        <v>#REF!</v>
      </c>
      <c r="O41" s="364" t="e">
        <f t="shared" ca="1" si="101"/>
        <v>#REF!</v>
      </c>
      <c r="P41" s="364" t="e">
        <f t="shared" ca="1" si="101"/>
        <v>#REF!</v>
      </c>
      <c r="Q41" s="364" t="e">
        <f t="shared" ca="1" si="101"/>
        <v>#REF!</v>
      </c>
      <c r="R41" s="364" t="e">
        <f t="shared" ca="1" si="101"/>
        <v>#REF!</v>
      </c>
      <c r="S41" s="364" t="e">
        <f t="shared" ca="1" si="101"/>
        <v>#REF!</v>
      </c>
      <c r="T41" s="364" t="e">
        <f t="shared" ca="1" si="101"/>
        <v>#REF!</v>
      </c>
      <c r="U41" s="364" t="e">
        <f t="shared" ca="1" si="101"/>
        <v>#REF!</v>
      </c>
      <c r="V41" s="364" t="e">
        <f t="shared" ca="1" si="101"/>
        <v>#REF!</v>
      </c>
      <c r="W41" s="364" t="e">
        <f t="shared" ca="1" si="101"/>
        <v>#REF!</v>
      </c>
      <c r="X41" s="364" t="e">
        <f t="shared" ca="1" si="101"/>
        <v>#REF!</v>
      </c>
      <c r="Y41" s="364" t="e">
        <f t="shared" ca="1" si="101"/>
        <v>#REF!</v>
      </c>
      <c r="Z41" s="364" t="e">
        <f t="shared" ca="1" si="101"/>
        <v>#REF!</v>
      </c>
      <c r="AA41" s="364" t="e">
        <f t="shared" ca="1" si="101"/>
        <v>#REF!</v>
      </c>
      <c r="AB41" s="364" t="e">
        <f t="shared" ca="1" si="101"/>
        <v>#REF!</v>
      </c>
      <c r="AC41" s="364" t="e">
        <f t="shared" ca="1" si="101"/>
        <v>#REF!</v>
      </c>
      <c r="AD41" s="364" t="e">
        <f t="shared" ca="1" si="101"/>
        <v>#REF!</v>
      </c>
      <c r="AE41" s="364" t="e">
        <f t="shared" ca="1" si="101"/>
        <v>#REF!</v>
      </c>
      <c r="AF41" s="364" t="e">
        <f t="shared" ca="1" si="101"/>
        <v>#REF!</v>
      </c>
      <c r="AG41" s="364" t="e">
        <f t="shared" ca="1" si="101"/>
        <v>#REF!</v>
      </c>
      <c r="AH41" s="364" t="e">
        <f t="shared" ca="1" si="101"/>
        <v>#REF!</v>
      </c>
      <c r="AI41" s="364" t="e">
        <f t="shared" ref="AI41:BN41" ca="1" si="102">AI21</f>
        <v>#REF!</v>
      </c>
      <c r="AJ41" s="364" t="e">
        <f t="shared" ca="1" si="102"/>
        <v>#REF!</v>
      </c>
      <c r="AK41" s="364" t="e">
        <f t="shared" ca="1" si="102"/>
        <v>#REF!</v>
      </c>
      <c r="AL41" s="364" t="e">
        <f t="shared" ca="1" si="102"/>
        <v>#REF!</v>
      </c>
      <c r="AM41" s="364" t="e">
        <f t="shared" ca="1" si="102"/>
        <v>#REF!</v>
      </c>
      <c r="AN41" s="364" t="e">
        <f t="shared" ca="1" si="102"/>
        <v>#REF!</v>
      </c>
      <c r="AO41" s="364" t="e">
        <f t="shared" ca="1" si="102"/>
        <v>#REF!</v>
      </c>
      <c r="AP41" s="364" t="e">
        <f t="shared" ca="1" si="102"/>
        <v>#REF!</v>
      </c>
      <c r="AQ41" s="364" t="e">
        <f t="shared" ca="1" si="102"/>
        <v>#REF!</v>
      </c>
      <c r="AR41" s="364" t="e">
        <f t="shared" ca="1" si="102"/>
        <v>#REF!</v>
      </c>
      <c r="AS41" s="364" t="e">
        <f t="shared" ca="1" si="102"/>
        <v>#REF!</v>
      </c>
      <c r="AT41" s="364" t="e">
        <f t="shared" ca="1" si="102"/>
        <v>#REF!</v>
      </c>
      <c r="AU41" s="364" t="e">
        <f t="shared" ca="1" si="102"/>
        <v>#REF!</v>
      </c>
      <c r="AV41" s="364" t="e">
        <f t="shared" ca="1" si="102"/>
        <v>#REF!</v>
      </c>
      <c r="AW41" s="364" t="e">
        <f t="shared" ca="1" si="102"/>
        <v>#REF!</v>
      </c>
      <c r="AX41" s="364" t="e">
        <f t="shared" ca="1" si="102"/>
        <v>#REF!</v>
      </c>
      <c r="AY41" s="364" t="e">
        <f t="shared" ca="1" si="102"/>
        <v>#REF!</v>
      </c>
      <c r="AZ41" s="364" t="e">
        <f t="shared" ca="1" si="102"/>
        <v>#REF!</v>
      </c>
      <c r="BA41" s="364" t="e">
        <f t="shared" ca="1" si="102"/>
        <v>#REF!</v>
      </c>
      <c r="BB41" s="364" t="e">
        <f t="shared" ca="1" si="102"/>
        <v>#REF!</v>
      </c>
      <c r="BC41" s="364" t="e">
        <f t="shared" ca="1" si="102"/>
        <v>#REF!</v>
      </c>
      <c r="BD41" s="364" t="e">
        <f t="shared" ca="1" si="102"/>
        <v>#REF!</v>
      </c>
      <c r="BE41" s="364" t="e">
        <f t="shared" ca="1" si="102"/>
        <v>#REF!</v>
      </c>
      <c r="BF41" s="364" t="e">
        <f t="shared" ca="1" si="102"/>
        <v>#REF!</v>
      </c>
      <c r="BG41" s="364" t="e">
        <f t="shared" ca="1" si="102"/>
        <v>#REF!</v>
      </c>
      <c r="BH41" s="364" t="e">
        <f t="shared" ca="1" si="102"/>
        <v>#REF!</v>
      </c>
      <c r="BI41" s="364" t="e">
        <f t="shared" ca="1" si="102"/>
        <v>#REF!</v>
      </c>
      <c r="BJ41" s="364" t="e">
        <f t="shared" ca="1" si="102"/>
        <v>#REF!</v>
      </c>
      <c r="BK41" s="364" t="e">
        <f t="shared" ca="1" si="102"/>
        <v>#REF!</v>
      </c>
      <c r="BL41" s="364" t="e">
        <f t="shared" ca="1" si="102"/>
        <v>#REF!</v>
      </c>
      <c r="BM41" s="364" t="e">
        <f t="shared" ca="1" si="102"/>
        <v>#REF!</v>
      </c>
      <c r="BN41" s="364" t="e">
        <f t="shared" ca="1" si="102"/>
        <v>#REF!</v>
      </c>
      <c r="BO41" s="364" t="e">
        <f t="shared" ref="BO41:BR41" ca="1" si="103">BO21</f>
        <v>#REF!</v>
      </c>
      <c r="BP41" s="364" t="e">
        <f t="shared" ca="1" si="103"/>
        <v>#REF!</v>
      </c>
      <c r="BQ41" s="364" t="e">
        <f t="shared" ca="1" si="103"/>
        <v>#REF!</v>
      </c>
      <c r="BR41" s="364" t="e">
        <f t="shared" ca="1" si="103"/>
        <v>#REF!</v>
      </c>
      <c r="BS41" s="364" t="e">
        <f t="shared" ref="BS41:BV41" ca="1" si="104">BS21</f>
        <v>#REF!</v>
      </c>
      <c r="BT41" s="364" t="e">
        <f t="shared" ca="1" si="104"/>
        <v>#REF!</v>
      </c>
      <c r="BU41" s="364" t="e">
        <f t="shared" ca="1" si="104"/>
        <v>#REF!</v>
      </c>
      <c r="BV41" s="364" t="e">
        <f t="shared" ca="1" si="104"/>
        <v>#REF!</v>
      </c>
      <c r="BW41" s="364" t="e">
        <f t="shared" ref="BW41:CD41" ca="1" si="105">BW21</f>
        <v>#REF!</v>
      </c>
      <c r="BX41" s="364" t="e">
        <f t="shared" ca="1" si="105"/>
        <v>#REF!</v>
      </c>
      <c r="BY41" s="364" t="e">
        <f t="shared" ca="1" si="105"/>
        <v>#REF!</v>
      </c>
      <c r="BZ41" s="364" t="e">
        <f t="shared" ca="1" si="105"/>
        <v>#REF!</v>
      </c>
      <c r="CA41" s="364" t="e">
        <f t="shared" ca="1" si="105"/>
        <v>#REF!</v>
      </c>
      <c r="CB41" s="364" t="e">
        <f t="shared" ca="1" si="105"/>
        <v>#REF!</v>
      </c>
      <c r="CC41" s="364" t="e">
        <f t="shared" ca="1" si="105"/>
        <v>#REF!</v>
      </c>
      <c r="CD41" s="364" t="e">
        <f t="shared" ca="1" si="105"/>
        <v>#REF!</v>
      </c>
      <c r="CE41" s="364" t="e">
        <f t="shared" ref="CE41:CQ41" ca="1" si="106">CE21</f>
        <v>#REF!</v>
      </c>
      <c r="CF41" s="364" t="e">
        <f t="shared" ca="1" si="106"/>
        <v>#REF!</v>
      </c>
      <c r="CG41" s="364" t="e">
        <f t="shared" ca="1" si="106"/>
        <v>#REF!</v>
      </c>
      <c r="CH41" s="364" t="e">
        <f t="shared" ca="1" si="106"/>
        <v>#REF!</v>
      </c>
      <c r="CI41" s="364" t="e">
        <f t="shared" ca="1" si="106"/>
        <v>#REF!</v>
      </c>
      <c r="CJ41" s="364" t="e">
        <f t="shared" ca="1" si="106"/>
        <v>#REF!</v>
      </c>
      <c r="CK41" s="364" t="e">
        <f t="shared" ca="1" si="106"/>
        <v>#REF!</v>
      </c>
      <c r="CL41" s="364" t="e">
        <f t="shared" ca="1" si="106"/>
        <v>#REF!</v>
      </c>
      <c r="CM41" s="364" t="e">
        <f t="shared" ca="1" si="106"/>
        <v>#REF!</v>
      </c>
      <c r="CN41" s="364" t="e">
        <f t="shared" ca="1" si="106"/>
        <v>#REF!</v>
      </c>
      <c r="CO41" s="364" t="e">
        <f t="shared" ca="1" si="106"/>
        <v>#REF!</v>
      </c>
      <c r="CP41" s="364" t="e">
        <f t="shared" ca="1" si="106"/>
        <v>#REF!</v>
      </c>
      <c r="CQ41" s="364" t="e">
        <f t="shared" ca="1" si="106"/>
        <v>#REF!</v>
      </c>
      <c r="CR41" s="364" t="e">
        <f t="shared" ref="CR41:CX41" ca="1" si="107">CR21</f>
        <v>#REF!</v>
      </c>
      <c r="CS41" s="364" t="e">
        <f t="shared" ca="1" si="107"/>
        <v>#REF!</v>
      </c>
      <c r="CT41" s="364" t="e">
        <f t="shared" ca="1" si="107"/>
        <v>#REF!</v>
      </c>
      <c r="CU41" s="364" t="e">
        <f t="shared" ca="1" si="107"/>
        <v>#REF!</v>
      </c>
      <c r="CV41" s="364" t="e">
        <f t="shared" ca="1" si="107"/>
        <v>#REF!</v>
      </c>
      <c r="CW41" s="364" t="e">
        <f t="shared" ca="1" si="107"/>
        <v>#REF!</v>
      </c>
      <c r="CX41" s="364" t="e">
        <f t="shared" ca="1" si="107"/>
        <v>#REF!</v>
      </c>
    </row>
    <row r="42" spans="1:102" s="23" customFormat="1" x14ac:dyDescent="0.25">
      <c r="A42" s="33" t="s">
        <v>130</v>
      </c>
      <c r="C42" s="364" t="e">
        <f t="shared" ref="C42:BN42" ca="1" si="108">-(DEBT*DEBT_INT_RATE)*C37</f>
        <v>#REF!</v>
      </c>
      <c r="D42" s="364" t="e">
        <f t="shared" ca="1" si="108"/>
        <v>#REF!</v>
      </c>
      <c r="E42" s="364" t="e">
        <f t="shared" ca="1" si="108"/>
        <v>#REF!</v>
      </c>
      <c r="F42" s="364" t="e">
        <f t="shared" ca="1" si="108"/>
        <v>#REF!</v>
      </c>
      <c r="G42" s="364" t="e">
        <f t="shared" ca="1" si="108"/>
        <v>#REF!</v>
      </c>
      <c r="H42" s="364" t="e">
        <f t="shared" ca="1" si="108"/>
        <v>#REF!</v>
      </c>
      <c r="I42" s="364" t="e">
        <f t="shared" ca="1" si="108"/>
        <v>#REF!</v>
      </c>
      <c r="J42" s="364" t="e">
        <f t="shared" ca="1" si="108"/>
        <v>#REF!</v>
      </c>
      <c r="K42" s="364" t="e">
        <f t="shared" ca="1" si="108"/>
        <v>#REF!</v>
      </c>
      <c r="L42" s="364" t="e">
        <f t="shared" ca="1" si="108"/>
        <v>#REF!</v>
      </c>
      <c r="M42" s="364" t="e">
        <f t="shared" ca="1" si="108"/>
        <v>#REF!</v>
      </c>
      <c r="N42" s="364" t="e">
        <f t="shared" ca="1" si="108"/>
        <v>#REF!</v>
      </c>
      <c r="O42" s="364" t="e">
        <f t="shared" ca="1" si="108"/>
        <v>#REF!</v>
      </c>
      <c r="P42" s="364" t="e">
        <f t="shared" ca="1" si="108"/>
        <v>#REF!</v>
      </c>
      <c r="Q42" s="364" t="e">
        <f t="shared" ca="1" si="108"/>
        <v>#REF!</v>
      </c>
      <c r="R42" s="364" t="e">
        <f t="shared" ca="1" si="108"/>
        <v>#REF!</v>
      </c>
      <c r="S42" s="364" t="e">
        <f t="shared" ca="1" si="108"/>
        <v>#REF!</v>
      </c>
      <c r="T42" s="364" t="e">
        <f t="shared" ca="1" si="108"/>
        <v>#REF!</v>
      </c>
      <c r="U42" s="364" t="e">
        <f t="shared" ca="1" si="108"/>
        <v>#REF!</v>
      </c>
      <c r="V42" s="364" t="e">
        <f t="shared" ca="1" si="108"/>
        <v>#REF!</v>
      </c>
      <c r="W42" s="364" t="e">
        <f t="shared" ca="1" si="108"/>
        <v>#REF!</v>
      </c>
      <c r="X42" s="364" t="e">
        <f t="shared" ca="1" si="108"/>
        <v>#REF!</v>
      </c>
      <c r="Y42" s="364" t="e">
        <f t="shared" ca="1" si="108"/>
        <v>#REF!</v>
      </c>
      <c r="Z42" s="364" t="e">
        <f t="shared" ca="1" si="108"/>
        <v>#REF!</v>
      </c>
      <c r="AA42" s="364" t="e">
        <f t="shared" ca="1" si="108"/>
        <v>#REF!</v>
      </c>
      <c r="AB42" s="364" t="e">
        <f t="shared" ca="1" si="108"/>
        <v>#REF!</v>
      </c>
      <c r="AC42" s="364" t="e">
        <f t="shared" ca="1" si="108"/>
        <v>#REF!</v>
      </c>
      <c r="AD42" s="364" t="e">
        <f t="shared" ca="1" si="108"/>
        <v>#REF!</v>
      </c>
      <c r="AE42" s="364" t="e">
        <f t="shared" ca="1" si="108"/>
        <v>#REF!</v>
      </c>
      <c r="AF42" s="364" t="e">
        <f t="shared" ca="1" si="108"/>
        <v>#REF!</v>
      </c>
      <c r="AG42" s="364" t="e">
        <f t="shared" ca="1" si="108"/>
        <v>#REF!</v>
      </c>
      <c r="AH42" s="364" t="e">
        <f t="shared" ca="1" si="108"/>
        <v>#REF!</v>
      </c>
      <c r="AI42" s="364" t="e">
        <f t="shared" ca="1" si="108"/>
        <v>#REF!</v>
      </c>
      <c r="AJ42" s="364" t="e">
        <f t="shared" ca="1" si="108"/>
        <v>#REF!</v>
      </c>
      <c r="AK42" s="364" t="e">
        <f t="shared" ca="1" si="108"/>
        <v>#REF!</v>
      </c>
      <c r="AL42" s="364" t="e">
        <f t="shared" ca="1" si="108"/>
        <v>#REF!</v>
      </c>
      <c r="AM42" s="364" t="e">
        <f t="shared" ca="1" si="108"/>
        <v>#REF!</v>
      </c>
      <c r="AN42" s="364" t="e">
        <f t="shared" ca="1" si="108"/>
        <v>#REF!</v>
      </c>
      <c r="AO42" s="364" t="e">
        <f t="shared" ca="1" si="108"/>
        <v>#REF!</v>
      </c>
      <c r="AP42" s="364" t="e">
        <f t="shared" ca="1" si="108"/>
        <v>#REF!</v>
      </c>
      <c r="AQ42" s="364" t="e">
        <f t="shared" ca="1" si="108"/>
        <v>#REF!</v>
      </c>
      <c r="AR42" s="364" t="e">
        <f t="shared" ca="1" si="108"/>
        <v>#REF!</v>
      </c>
      <c r="AS42" s="364" t="e">
        <f t="shared" ca="1" si="108"/>
        <v>#REF!</v>
      </c>
      <c r="AT42" s="364" t="e">
        <f t="shared" ca="1" si="108"/>
        <v>#REF!</v>
      </c>
      <c r="AU42" s="364" t="e">
        <f t="shared" ca="1" si="108"/>
        <v>#REF!</v>
      </c>
      <c r="AV42" s="364" t="e">
        <f t="shared" ca="1" si="108"/>
        <v>#REF!</v>
      </c>
      <c r="AW42" s="364" t="e">
        <f t="shared" ca="1" si="108"/>
        <v>#REF!</v>
      </c>
      <c r="AX42" s="364" t="e">
        <f t="shared" ca="1" si="108"/>
        <v>#REF!</v>
      </c>
      <c r="AY42" s="364" t="e">
        <f t="shared" ca="1" si="108"/>
        <v>#REF!</v>
      </c>
      <c r="AZ42" s="364" t="e">
        <f t="shared" ca="1" si="108"/>
        <v>#REF!</v>
      </c>
      <c r="BA42" s="364" t="e">
        <f t="shared" ca="1" si="108"/>
        <v>#REF!</v>
      </c>
      <c r="BB42" s="364" t="e">
        <f t="shared" ca="1" si="108"/>
        <v>#REF!</v>
      </c>
      <c r="BC42" s="364" t="e">
        <f t="shared" ca="1" si="108"/>
        <v>#REF!</v>
      </c>
      <c r="BD42" s="364" t="e">
        <f t="shared" ca="1" si="108"/>
        <v>#REF!</v>
      </c>
      <c r="BE42" s="364" t="e">
        <f t="shared" ca="1" si="108"/>
        <v>#REF!</v>
      </c>
      <c r="BF42" s="364" t="e">
        <f t="shared" ca="1" si="108"/>
        <v>#REF!</v>
      </c>
      <c r="BG42" s="364" t="e">
        <f t="shared" ca="1" si="108"/>
        <v>#REF!</v>
      </c>
      <c r="BH42" s="364" t="e">
        <f t="shared" ca="1" si="108"/>
        <v>#REF!</v>
      </c>
      <c r="BI42" s="364" t="e">
        <f t="shared" ca="1" si="108"/>
        <v>#REF!</v>
      </c>
      <c r="BJ42" s="364" t="e">
        <f t="shared" ca="1" si="108"/>
        <v>#REF!</v>
      </c>
      <c r="BK42" s="364" t="e">
        <f t="shared" ca="1" si="108"/>
        <v>#REF!</v>
      </c>
      <c r="BL42" s="364" t="e">
        <f t="shared" ca="1" si="108"/>
        <v>#REF!</v>
      </c>
      <c r="BM42" s="364" t="e">
        <f t="shared" ca="1" si="108"/>
        <v>#REF!</v>
      </c>
      <c r="BN42" s="364" t="e">
        <f t="shared" ca="1" si="108"/>
        <v>#REF!</v>
      </c>
      <c r="BO42" s="364" t="e">
        <f t="shared" ref="BO42:BR42" ca="1" si="109">-(DEBT*DEBT_INT_RATE)*BO37</f>
        <v>#REF!</v>
      </c>
      <c r="BP42" s="364" t="e">
        <f t="shared" ca="1" si="109"/>
        <v>#REF!</v>
      </c>
      <c r="BQ42" s="364" t="e">
        <f t="shared" ca="1" si="109"/>
        <v>#REF!</v>
      </c>
      <c r="BR42" s="364" t="e">
        <f t="shared" ca="1" si="109"/>
        <v>#REF!</v>
      </c>
      <c r="BS42" s="364" t="e">
        <f t="shared" ref="BS42:BV42" ca="1" si="110">-(DEBT*DEBT_INT_RATE)*BS37</f>
        <v>#REF!</v>
      </c>
      <c r="BT42" s="364" t="e">
        <f t="shared" ca="1" si="110"/>
        <v>#REF!</v>
      </c>
      <c r="BU42" s="364" t="e">
        <f t="shared" ca="1" si="110"/>
        <v>#REF!</v>
      </c>
      <c r="BV42" s="364" t="e">
        <f t="shared" ca="1" si="110"/>
        <v>#REF!</v>
      </c>
      <c r="BW42" s="364" t="e">
        <f t="shared" ref="BW42:CD42" ca="1" si="111">-(DEBT*DEBT_INT_RATE)*BW37</f>
        <v>#REF!</v>
      </c>
      <c r="BX42" s="364" t="e">
        <f t="shared" ca="1" si="111"/>
        <v>#REF!</v>
      </c>
      <c r="BY42" s="364" t="e">
        <f t="shared" ca="1" si="111"/>
        <v>#REF!</v>
      </c>
      <c r="BZ42" s="364" t="e">
        <f t="shared" ca="1" si="111"/>
        <v>#REF!</v>
      </c>
      <c r="CA42" s="364" t="e">
        <f t="shared" ca="1" si="111"/>
        <v>#REF!</v>
      </c>
      <c r="CB42" s="364" t="e">
        <f t="shared" ca="1" si="111"/>
        <v>#REF!</v>
      </c>
      <c r="CC42" s="364" t="e">
        <f t="shared" ca="1" si="111"/>
        <v>#REF!</v>
      </c>
      <c r="CD42" s="364" t="e">
        <f t="shared" ca="1" si="111"/>
        <v>#REF!</v>
      </c>
      <c r="CE42" s="364" t="e">
        <f t="shared" ref="CE42:CQ42" ca="1" si="112">-(DEBT*DEBT_INT_RATE)*CE37</f>
        <v>#REF!</v>
      </c>
      <c r="CF42" s="364" t="e">
        <f t="shared" ca="1" si="112"/>
        <v>#REF!</v>
      </c>
      <c r="CG42" s="364" t="e">
        <f t="shared" ca="1" si="112"/>
        <v>#REF!</v>
      </c>
      <c r="CH42" s="364" t="e">
        <f t="shared" ca="1" si="112"/>
        <v>#REF!</v>
      </c>
      <c r="CI42" s="364" t="e">
        <f t="shared" ca="1" si="112"/>
        <v>#REF!</v>
      </c>
      <c r="CJ42" s="364" t="e">
        <f t="shared" ca="1" si="112"/>
        <v>#REF!</v>
      </c>
      <c r="CK42" s="364" t="e">
        <f t="shared" ca="1" si="112"/>
        <v>#REF!</v>
      </c>
      <c r="CL42" s="364" t="e">
        <f t="shared" ca="1" si="112"/>
        <v>#REF!</v>
      </c>
      <c r="CM42" s="364" t="e">
        <f t="shared" ca="1" si="112"/>
        <v>#REF!</v>
      </c>
      <c r="CN42" s="364" t="e">
        <f t="shared" ca="1" si="112"/>
        <v>#REF!</v>
      </c>
      <c r="CO42" s="364" t="e">
        <f t="shared" ca="1" si="112"/>
        <v>#REF!</v>
      </c>
      <c r="CP42" s="364" t="e">
        <f t="shared" ca="1" si="112"/>
        <v>#REF!</v>
      </c>
      <c r="CQ42" s="364" t="e">
        <f t="shared" ca="1" si="112"/>
        <v>#REF!</v>
      </c>
      <c r="CR42" s="364" t="e">
        <f t="shared" ref="CR42:CX42" ca="1" si="113">-(DEBT*DEBT_INT_RATE)*CR37</f>
        <v>#REF!</v>
      </c>
      <c r="CS42" s="364" t="e">
        <f t="shared" ca="1" si="113"/>
        <v>#REF!</v>
      </c>
      <c r="CT42" s="364" t="e">
        <f t="shared" ca="1" si="113"/>
        <v>#REF!</v>
      </c>
      <c r="CU42" s="364" t="e">
        <f t="shared" ca="1" si="113"/>
        <v>#REF!</v>
      </c>
      <c r="CV42" s="364" t="e">
        <f t="shared" ca="1" si="113"/>
        <v>#REF!</v>
      </c>
      <c r="CW42" s="364" t="e">
        <f t="shared" ca="1" si="113"/>
        <v>#REF!</v>
      </c>
      <c r="CX42" s="364" t="e">
        <f t="shared" ca="1" si="113"/>
        <v>#REF!</v>
      </c>
    </row>
    <row r="43" spans="1:102" x14ac:dyDescent="0.25">
      <c r="A43" s="48" t="s">
        <v>111</v>
      </c>
      <c r="B43" s="11"/>
      <c r="C43" s="303" t="e">
        <f t="shared" ref="C43:AH43" ca="1" si="114">-SUM(C41:C42)*(FederalIncomeTax+StateIncomeTax)</f>
        <v>#REF!</v>
      </c>
      <c r="D43" s="303" t="e">
        <f t="shared" ca="1" si="114"/>
        <v>#REF!</v>
      </c>
      <c r="E43" s="303" t="e">
        <f t="shared" ca="1" si="114"/>
        <v>#REF!</v>
      </c>
      <c r="F43" s="303" t="e">
        <f t="shared" ca="1" si="114"/>
        <v>#REF!</v>
      </c>
      <c r="G43" s="303" t="e">
        <f t="shared" ca="1" si="114"/>
        <v>#REF!</v>
      </c>
      <c r="H43" s="303" t="e">
        <f t="shared" ca="1" si="114"/>
        <v>#REF!</v>
      </c>
      <c r="I43" s="303" t="e">
        <f t="shared" ca="1" si="114"/>
        <v>#REF!</v>
      </c>
      <c r="J43" s="303" t="e">
        <f t="shared" ca="1" si="114"/>
        <v>#REF!</v>
      </c>
      <c r="K43" s="303" t="e">
        <f t="shared" ca="1" si="114"/>
        <v>#REF!</v>
      </c>
      <c r="L43" s="303" t="e">
        <f t="shared" ca="1" si="114"/>
        <v>#REF!</v>
      </c>
      <c r="M43" s="303" t="e">
        <f t="shared" ca="1" si="114"/>
        <v>#REF!</v>
      </c>
      <c r="N43" s="303" t="e">
        <f t="shared" ca="1" si="114"/>
        <v>#REF!</v>
      </c>
      <c r="O43" s="303" t="e">
        <f t="shared" ca="1" si="114"/>
        <v>#REF!</v>
      </c>
      <c r="P43" s="303" t="e">
        <f t="shared" ca="1" si="114"/>
        <v>#REF!</v>
      </c>
      <c r="Q43" s="303" t="e">
        <f t="shared" ca="1" si="114"/>
        <v>#REF!</v>
      </c>
      <c r="R43" s="303" t="e">
        <f t="shared" ca="1" si="114"/>
        <v>#REF!</v>
      </c>
      <c r="S43" s="303" t="e">
        <f t="shared" ca="1" si="114"/>
        <v>#REF!</v>
      </c>
      <c r="T43" s="303" t="e">
        <f t="shared" ca="1" si="114"/>
        <v>#REF!</v>
      </c>
      <c r="U43" s="303" t="e">
        <f t="shared" ca="1" si="114"/>
        <v>#REF!</v>
      </c>
      <c r="V43" s="303" t="e">
        <f t="shared" ca="1" si="114"/>
        <v>#REF!</v>
      </c>
      <c r="W43" s="303" t="e">
        <f t="shared" ca="1" si="114"/>
        <v>#REF!</v>
      </c>
      <c r="X43" s="303" t="e">
        <f t="shared" ca="1" si="114"/>
        <v>#REF!</v>
      </c>
      <c r="Y43" s="303" t="e">
        <f t="shared" ca="1" si="114"/>
        <v>#REF!</v>
      </c>
      <c r="Z43" s="303" t="e">
        <f t="shared" ca="1" si="114"/>
        <v>#REF!</v>
      </c>
      <c r="AA43" s="303" t="e">
        <f t="shared" ca="1" si="114"/>
        <v>#REF!</v>
      </c>
      <c r="AB43" s="303" t="e">
        <f t="shared" ca="1" si="114"/>
        <v>#REF!</v>
      </c>
      <c r="AC43" s="303" t="e">
        <f t="shared" ca="1" si="114"/>
        <v>#REF!</v>
      </c>
      <c r="AD43" s="303" t="e">
        <f t="shared" ca="1" si="114"/>
        <v>#REF!</v>
      </c>
      <c r="AE43" s="303" t="e">
        <f t="shared" ca="1" si="114"/>
        <v>#REF!</v>
      </c>
      <c r="AF43" s="303" t="e">
        <f t="shared" ca="1" si="114"/>
        <v>#REF!</v>
      </c>
      <c r="AG43" s="303" t="e">
        <f t="shared" ca="1" si="114"/>
        <v>#REF!</v>
      </c>
      <c r="AH43" s="303" t="e">
        <f t="shared" ca="1" si="114"/>
        <v>#REF!</v>
      </c>
      <c r="AI43" s="303" t="e">
        <f t="shared" ref="AI43:BN43" ca="1" si="115">-SUM(AI41:AI42)*(FederalIncomeTax+StateIncomeTax)</f>
        <v>#REF!</v>
      </c>
      <c r="AJ43" s="303" t="e">
        <f t="shared" ca="1" si="115"/>
        <v>#REF!</v>
      </c>
      <c r="AK43" s="303" t="e">
        <f t="shared" ca="1" si="115"/>
        <v>#REF!</v>
      </c>
      <c r="AL43" s="303" t="e">
        <f t="shared" ca="1" si="115"/>
        <v>#REF!</v>
      </c>
      <c r="AM43" s="303" t="e">
        <f t="shared" ca="1" si="115"/>
        <v>#REF!</v>
      </c>
      <c r="AN43" s="303" t="e">
        <f t="shared" ca="1" si="115"/>
        <v>#REF!</v>
      </c>
      <c r="AO43" s="303" t="e">
        <f t="shared" ca="1" si="115"/>
        <v>#REF!</v>
      </c>
      <c r="AP43" s="303" t="e">
        <f t="shared" ca="1" si="115"/>
        <v>#REF!</v>
      </c>
      <c r="AQ43" s="303" t="e">
        <f t="shared" ca="1" si="115"/>
        <v>#REF!</v>
      </c>
      <c r="AR43" s="303" t="e">
        <f t="shared" ca="1" si="115"/>
        <v>#REF!</v>
      </c>
      <c r="AS43" s="303" t="e">
        <f t="shared" ca="1" si="115"/>
        <v>#REF!</v>
      </c>
      <c r="AT43" s="303" t="e">
        <f t="shared" ca="1" si="115"/>
        <v>#REF!</v>
      </c>
      <c r="AU43" s="303" t="e">
        <f t="shared" ca="1" si="115"/>
        <v>#REF!</v>
      </c>
      <c r="AV43" s="303" t="e">
        <f t="shared" ca="1" si="115"/>
        <v>#REF!</v>
      </c>
      <c r="AW43" s="303" t="e">
        <f t="shared" ca="1" si="115"/>
        <v>#REF!</v>
      </c>
      <c r="AX43" s="303" t="e">
        <f t="shared" ca="1" si="115"/>
        <v>#REF!</v>
      </c>
      <c r="AY43" s="303" t="e">
        <f t="shared" ca="1" si="115"/>
        <v>#REF!</v>
      </c>
      <c r="AZ43" s="303" t="e">
        <f t="shared" ca="1" si="115"/>
        <v>#REF!</v>
      </c>
      <c r="BA43" s="303" t="e">
        <f t="shared" ca="1" si="115"/>
        <v>#REF!</v>
      </c>
      <c r="BB43" s="303" t="e">
        <f t="shared" ca="1" si="115"/>
        <v>#REF!</v>
      </c>
      <c r="BC43" s="303" t="e">
        <f t="shared" ca="1" si="115"/>
        <v>#REF!</v>
      </c>
      <c r="BD43" s="303" t="e">
        <f t="shared" ca="1" si="115"/>
        <v>#REF!</v>
      </c>
      <c r="BE43" s="303" t="e">
        <f t="shared" ca="1" si="115"/>
        <v>#REF!</v>
      </c>
      <c r="BF43" s="303" t="e">
        <f t="shared" ca="1" si="115"/>
        <v>#REF!</v>
      </c>
      <c r="BG43" s="303" t="e">
        <f t="shared" ca="1" si="115"/>
        <v>#REF!</v>
      </c>
      <c r="BH43" s="303" t="e">
        <f t="shared" ca="1" si="115"/>
        <v>#REF!</v>
      </c>
      <c r="BI43" s="303" t="e">
        <f t="shared" ca="1" si="115"/>
        <v>#REF!</v>
      </c>
      <c r="BJ43" s="303" t="e">
        <f t="shared" ca="1" si="115"/>
        <v>#REF!</v>
      </c>
      <c r="BK43" s="303" t="e">
        <f t="shared" ca="1" si="115"/>
        <v>#REF!</v>
      </c>
      <c r="BL43" s="303" t="e">
        <f t="shared" ca="1" si="115"/>
        <v>#REF!</v>
      </c>
      <c r="BM43" s="303" t="e">
        <f t="shared" ca="1" si="115"/>
        <v>#REF!</v>
      </c>
      <c r="BN43" s="303" t="e">
        <f t="shared" ca="1" si="115"/>
        <v>#REF!</v>
      </c>
      <c r="BO43" s="303" t="e">
        <f t="shared" ref="BO43:CQ43" ca="1" si="116">-SUM(BO41:BO42)*(FederalIncomeTax+StateIncomeTax)</f>
        <v>#REF!</v>
      </c>
      <c r="BP43" s="303" t="e">
        <f t="shared" ca="1" si="116"/>
        <v>#REF!</v>
      </c>
      <c r="BQ43" s="303" t="e">
        <f t="shared" ca="1" si="116"/>
        <v>#REF!</v>
      </c>
      <c r="BR43" s="303" t="e">
        <f t="shared" ca="1" si="116"/>
        <v>#REF!</v>
      </c>
      <c r="BS43" s="303" t="e">
        <f t="shared" ca="1" si="116"/>
        <v>#REF!</v>
      </c>
      <c r="BT43" s="303" t="e">
        <f t="shared" ca="1" si="116"/>
        <v>#REF!</v>
      </c>
      <c r="BU43" s="303" t="e">
        <f t="shared" ca="1" si="116"/>
        <v>#REF!</v>
      </c>
      <c r="BV43" s="303" t="e">
        <f t="shared" ca="1" si="116"/>
        <v>#REF!</v>
      </c>
      <c r="BW43" s="303" t="e">
        <f t="shared" ca="1" si="116"/>
        <v>#REF!</v>
      </c>
      <c r="BX43" s="303" t="e">
        <f t="shared" ca="1" si="116"/>
        <v>#REF!</v>
      </c>
      <c r="BY43" s="303" t="e">
        <f t="shared" ca="1" si="116"/>
        <v>#REF!</v>
      </c>
      <c r="BZ43" s="303" t="e">
        <f t="shared" ca="1" si="116"/>
        <v>#REF!</v>
      </c>
      <c r="CA43" s="303" t="e">
        <f t="shared" ca="1" si="116"/>
        <v>#REF!</v>
      </c>
      <c r="CB43" s="303" t="e">
        <f t="shared" ca="1" si="116"/>
        <v>#REF!</v>
      </c>
      <c r="CC43" s="303" t="e">
        <f t="shared" ca="1" si="116"/>
        <v>#REF!</v>
      </c>
      <c r="CD43" s="303" t="e">
        <f t="shared" ca="1" si="116"/>
        <v>#REF!</v>
      </c>
      <c r="CE43" s="303" t="e">
        <f t="shared" ca="1" si="116"/>
        <v>#REF!</v>
      </c>
      <c r="CF43" s="303" t="e">
        <f t="shared" ca="1" si="116"/>
        <v>#REF!</v>
      </c>
      <c r="CG43" s="303" t="e">
        <f t="shared" ca="1" si="116"/>
        <v>#REF!</v>
      </c>
      <c r="CH43" s="303" t="e">
        <f t="shared" ca="1" si="116"/>
        <v>#REF!</v>
      </c>
      <c r="CI43" s="303" t="e">
        <f t="shared" ca="1" si="116"/>
        <v>#REF!</v>
      </c>
      <c r="CJ43" s="303" t="e">
        <f t="shared" ca="1" si="116"/>
        <v>#REF!</v>
      </c>
      <c r="CK43" s="303" t="e">
        <f t="shared" ca="1" si="116"/>
        <v>#REF!</v>
      </c>
      <c r="CL43" s="303" t="e">
        <f t="shared" ca="1" si="116"/>
        <v>#REF!</v>
      </c>
      <c r="CM43" s="303" t="e">
        <f t="shared" ca="1" si="116"/>
        <v>#REF!</v>
      </c>
      <c r="CN43" s="303" t="e">
        <f t="shared" ca="1" si="116"/>
        <v>#REF!</v>
      </c>
      <c r="CO43" s="303" t="e">
        <f t="shared" ca="1" si="116"/>
        <v>#REF!</v>
      </c>
      <c r="CP43" s="303" t="e">
        <f t="shared" ca="1" si="116"/>
        <v>#REF!</v>
      </c>
      <c r="CQ43" s="303" t="e">
        <f t="shared" ca="1" si="116"/>
        <v>#REF!</v>
      </c>
      <c r="CR43" s="303" t="e">
        <f t="shared" ref="CR43:CX43" ca="1" si="117">-SUM(CR41:CR42)*(FederalIncomeTax+StateIncomeTax)</f>
        <v>#REF!</v>
      </c>
      <c r="CS43" s="303" t="e">
        <f t="shared" ca="1" si="117"/>
        <v>#REF!</v>
      </c>
      <c r="CT43" s="303" t="e">
        <f t="shared" ca="1" si="117"/>
        <v>#REF!</v>
      </c>
      <c r="CU43" s="303" t="e">
        <f t="shared" ca="1" si="117"/>
        <v>#REF!</v>
      </c>
      <c r="CV43" s="303" t="e">
        <f t="shared" ca="1" si="117"/>
        <v>#REF!</v>
      </c>
      <c r="CW43" s="303" t="e">
        <f t="shared" ca="1" si="117"/>
        <v>#REF!</v>
      </c>
      <c r="CX43" s="303" t="e">
        <f t="shared" ca="1" si="117"/>
        <v>#REF!</v>
      </c>
    </row>
    <row r="44" spans="1:102" x14ac:dyDescent="0.25">
      <c r="A44" s="50" t="s">
        <v>115</v>
      </c>
      <c r="B44" s="51"/>
      <c r="C44" s="19" t="e">
        <f t="shared" ref="C44:BN44" ca="1" si="118">SUM(C41:C43)</f>
        <v>#REF!</v>
      </c>
      <c r="D44" s="19" t="e">
        <f t="shared" ca="1" si="118"/>
        <v>#REF!</v>
      </c>
      <c r="E44" s="19" t="e">
        <f t="shared" ca="1" si="118"/>
        <v>#REF!</v>
      </c>
      <c r="F44" s="19" t="e">
        <f t="shared" ca="1" si="118"/>
        <v>#REF!</v>
      </c>
      <c r="G44" s="19" t="e">
        <f t="shared" ca="1" si="118"/>
        <v>#REF!</v>
      </c>
      <c r="H44" s="19" t="e">
        <f t="shared" ca="1" si="118"/>
        <v>#REF!</v>
      </c>
      <c r="I44" s="19" t="e">
        <f t="shared" ca="1" si="118"/>
        <v>#REF!</v>
      </c>
      <c r="J44" s="19" t="e">
        <f t="shared" ca="1" si="118"/>
        <v>#REF!</v>
      </c>
      <c r="K44" s="19" t="e">
        <f t="shared" ca="1" si="118"/>
        <v>#REF!</v>
      </c>
      <c r="L44" s="19" t="e">
        <f t="shared" ca="1" si="118"/>
        <v>#REF!</v>
      </c>
      <c r="M44" s="19" t="e">
        <f t="shared" ca="1" si="118"/>
        <v>#REF!</v>
      </c>
      <c r="N44" s="19" t="e">
        <f t="shared" ca="1" si="118"/>
        <v>#REF!</v>
      </c>
      <c r="O44" s="19" t="e">
        <f t="shared" ca="1" si="118"/>
        <v>#REF!</v>
      </c>
      <c r="P44" s="19" t="e">
        <f t="shared" ca="1" si="118"/>
        <v>#REF!</v>
      </c>
      <c r="Q44" s="19" t="e">
        <f t="shared" ca="1" si="118"/>
        <v>#REF!</v>
      </c>
      <c r="R44" s="19" t="e">
        <f t="shared" ca="1" si="118"/>
        <v>#REF!</v>
      </c>
      <c r="S44" s="19" t="e">
        <f t="shared" ca="1" si="118"/>
        <v>#REF!</v>
      </c>
      <c r="T44" s="19" t="e">
        <f t="shared" ca="1" si="118"/>
        <v>#REF!</v>
      </c>
      <c r="U44" s="19" t="e">
        <f t="shared" ca="1" si="118"/>
        <v>#REF!</v>
      </c>
      <c r="V44" s="19" t="e">
        <f t="shared" ca="1" si="118"/>
        <v>#REF!</v>
      </c>
      <c r="W44" s="19" t="e">
        <f t="shared" ca="1" si="118"/>
        <v>#REF!</v>
      </c>
      <c r="X44" s="19" t="e">
        <f t="shared" ca="1" si="118"/>
        <v>#REF!</v>
      </c>
      <c r="Y44" s="19" t="e">
        <f t="shared" ca="1" si="118"/>
        <v>#REF!</v>
      </c>
      <c r="Z44" s="19" t="e">
        <f t="shared" ca="1" si="118"/>
        <v>#REF!</v>
      </c>
      <c r="AA44" s="19" t="e">
        <f t="shared" ca="1" si="118"/>
        <v>#REF!</v>
      </c>
      <c r="AB44" s="19" t="e">
        <f t="shared" ca="1" si="118"/>
        <v>#REF!</v>
      </c>
      <c r="AC44" s="19" t="e">
        <f t="shared" ca="1" si="118"/>
        <v>#REF!</v>
      </c>
      <c r="AD44" s="19" t="e">
        <f t="shared" ca="1" si="118"/>
        <v>#REF!</v>
      </c>
      <c r="AE44" s="19" t="e">
        <f t="shared" ca="1" si="118"/>
        <v>#REF!</v>
      </c>
      <c r="AF44" s="19" t="e">
        <f t="shared" ca="1" si="118"/>
        <v>#REF!</v>
      </c>
      <c r="AG44" s="19" t="e">
        <f t="shared" ca="1" si="118"/>
        <v>#REF!</v>
      </c>
      <c r="AH44" s="19" t="e">
        <f t="shared" ca="1" si="118"/>
        <v>#REF!</v>
      </c>
      <c r="AI44" s="19" t="e">
        <f t="shared" ca="1" si="118"/>
        <v>#REF!</v>
      </c>
      <c r="AJ44" s="19" t="e">
        <f t="shared" ca="1" si="118"/>
        <v>#REF!</v>
      </c>
      <c r="AK44" s="19" t="e">
        <f t="shared" ca="1" si="118"/>
        <v>#REF!</v>
      </c>
      <c r="AL44" s="19" t="e">
        <f t="shared" ca="1" si="118"/>
        <v>#REF!</v>
      </c>
      <c r="AM44" s="19" t="e">
        <f t="shared" ca="1" si="118"/>
        <v>#REF!</v>
      </c>
      <c r="AN44" s="19" t="e">
        <f t="shared" ca="1" si="118"/>
        <v>#REF!</v>
      </c>
      <c r="AO44" s="19" t="e">
        <f t="shared" ca="1" si="118"/>
        <v>#REF!</v>
      </c>
      <c r="AP44" s="19" t="e">
        <f t="shared" ca="1" si="118"/>
        <v>#REF!</v>
      </c>
      <c r="AQ44" s="19" t="e">
        <f t="shared" ca="1" si="118"/>
        <v>#REF!</v>
      </c>
      <c r="AR44" s="19" t="e">
        <f t="shared" ca="1" si="118"/>
        <v>#REF!</v>
      </c>
      <c r="AS44" s="19" t="e">
        <f t="shared" ca="1" si="118"/>
        <v>#REF!</v>
      </c>
      <c r="AT44" s="19" t="e">
        <f t="shared" ca="1" si="118"/>
        <v>#REF!</v>
      </c>
      <c r="AU44" s="19" t="e">
        <f t="shared" ca="1" si="118"/>
        <v>#REF!</v>
      </c>
      <c r="AV44" s="19" t="e">
        <f t="shared" ca="1" si="118"/>
        <v>#REF!</v>
      </c>
      <c r="AW44" s="19" t="e">
        <f t="shared" ca="1" si="118"/>
        <v>#REF!</v>
      </c>
      <c r="AX44" s="19" t="e">
        <f t="shared" ca="1" si="118"/>
        <v>#REF!</v>
      </c>
      <c r="AY44" s="19" t="e">
        <f t="shared" ca="1" si="118"/>
        <v>#REF!</v>
      </c>
      <c r="AZ44" s="19" t="e">
        <f t="shared" ca="1" si="118"/>
        <v>#REF!</v>
      </c>
      <c r="BA44" s="19" t="e">
        <f t="shared" ca="1" si="118"/>
        <v>#REF!</v>
      </c>
      <c r="BB44" s="19" t="e">
        <f t="shared" ca="1" si="118"/>
        <v>#REF!</v>
      </c>
      <c r="BC44" s="19" t="e">
        <f t="shared" ca="1" si="118"/>
        <v>#REF!</v>
      </c>
      <c r="BD44" s="19" t="e">
        <f t="shared" ca="1" si="118"/>
        <v>#REF!</v>
      </c>
      <c r="BE44" s="19" t="e">
        <f t="shared" ca="1" si="118"/>
        <v>#REF!</v>
      </c>
      <c r="BF44" s="19" t="e">
        <f t="shared" ca="1" si="118"/>
        <v>#REF!</v>
      </c>
      <c r="BG44" s="19" t="e">
        <f t="shared" ca="1" si="118"/>
        <v>#REF!</v>
      </c>
      <c r="BH44" s="19" t="e">
        <f t="shared" ca="1" si="118"/>
        <v>#REF!</v>
      </c>
      <c r="BI44" s="19" t="e">
        <f t="shared" ca="1" si="118"/>
        <v>#REF!</v>
      </c>
      <c r="BJ44" s="19" t="e">
        <f t="shared" ca="1" si="118"/>
        <v>#REF!</v>
      </c>
      <c r="BK44" s="19" t="e">
        <f t="shared" ca="1" si="118"/>
        <v>#REF!</v>
      </c>
      <c r="BL44" s="19" t="e">
        <f t="shared" ca="1" si="118"/>
        <v>#REF!</v>
      </c>
      <c r="BM44" s="19" t="e">
        <f t="shared" ca="1" si="118"/>
        <v>#REF!</v>
      </c>
      <c r="BN44" s="19" t="e">
        <f t="shared" ca="1" si="118"/>
        <v>#REF!</v>
      </c>
      <c r="BO44" s="19" t="e">
        <f t="shared" ref="BO44:BR44" ca="1" si="119">SUM(BO41:BO43)</f>
        <v>#REF!</v>
      </c>
      <c r="BP44" s="19" t="e">
        <f t="shared" ca="1" si="119"/>
        <v>#REF!</v>
      </c>
      <c r="BQ44" s="19" t="e">
        <f t="shared" ca="1" si="119"/>
        <v>#REF!</v>
      </c>
      <c r="BR44" s="19" t="e">
        <f t="shared" ca="1" si="119"/>
        <v>#REF!</v>
      </c>
      <c r="BS44" s="19" t="e">
        <f t="shared" ref="BS44:BV44" ca="1" si="120">SUM(BS41:BS43)</f>
        <v>#REF!</v>
      </c>
      <c r="BT44" s="19" t="e">
        <f t="shared" ca="1" si="120"/>
        <v>#REF!</v>
      </c>
      <c r="BU44" s="19" t="e">
        <f t="shared" ca="1" si="120"/>
        <v>#REF!</v>
      </c>
      <c r="BV44" s="19" t="e">
        <f t="shared" ca="1" si="120"/>
        <v>#REF!</v>
      </c>
      <c r="BW44" s="19" t="e">
        <f t="shared" ref="BW44:CD44" ca="1" si="121">SUM(BW41:BW43)</f>
        <v>#REF!</v>
      </c>
      <c r="BX44" s="19" t="e">
        <f t="shared" ca="1" si="121"/>
        <v>#REF!</v>
      </c>
      <c r="BY44" s="19" t="e">
        <f t="shared" ca="1" si="121"/>
        <v>#REF!</v>
      </c>
      <c r="BZ44" s="19" t="e">
        <f t="shared" ca="1" si="121"/>
        <v>#REF!</v>
      </c>
      <c r="CA44" s="19" t="e">
        <f t="shared" ca="1" si="121"/>
        <v>#REF!</v>
      </c>
      <c r="CB44" s="19" t="e">
        <f t="shared" ca="1" si="121"/>
        <v>#REF!</v>
      </c>
      <c r="CC44" s="19" t="e">
        <f t="shared" ca="1" si="121"/>
        <v>#REF!</v>
      </c>
      <c r="CD44" s="19" t="e">
        <f t="shared" ca="1" si="121"/>
        <v>#REF!</v>
      </c>
      <c r="CE44" s="19" t="e">
        <f t="shared" ref="CE44:CQ44" ca="1" si="122">SUM(CE41:CE43)</f>
        <v>#REF!</v>
      </c>
      <c r="CF44" s="19" t="e">
        <f t="shared" ca="1" si="122"/>
        <v>#REF!</v>
      </c>
      <c r="CG44" s="19" t="e">
        <f t="shared" ca="1" si="122"/>
        <v>#REF!</v>
      </c>
      <c r="CH44" s="19" t="e">
        <f t="shared" ca="1" si="122"/>
        <v>#REF!</v>
      </c>
      <c r="CI44" s="19" t="e">
        <f t="shared" ca="1" si="122"/>
        <v>#REF!</v>
      </c>
      <c r="CJ44" s="19" t="e">
        <f t="shared" ca="1" si="122"/>
        <v>#REF!</v>
      </c>
      <c r="CK44" s="19" t="e">
        <f t="shared" ca="1" si="122"/>
        <v>#REF!</v>
      </c>
      <c r="CL44" s="19" t="e">
        <f t="shared" ca="1" si="122"/>
        <v>#REF!</v>
      </c>
      <c r="CM44" s="19" t="e">
        <f t="shared" ca="1" si="122"/>
        <v>#REF!</v>
      </c>
      <c r="CN44" s="19" t="e">
        <f t="shared" ca="1" si="122"/>
        <v>#REF!</v>
      </c>
      <c r="CO44" s="19" t="e">
        <f t="shared" ca="1" si="122"/>
        <v>#REF!</v>
      </c>
      <c r="CP44" s="19" t="e">
        <f t="shared" ca="1" si="122"/>
        <v>#REF!</v>
      </c>
      <c r="CQ44" s="19" t="e">
        <f t="shared" ca="1" si="122"/>
        <v>#REF!</v>
      </c>
      <c r="CR44" s="19" t="e">
        <f t="shared" ref="CR44:CX44" ca="1" si="123">SUM(CR41:CR43)</f>
        <v>#REF!</v>
      </c>
      <c r="CS44" s="19" t="e">
        <f t="shared" ca="1" si="123"/>
        <v>#REF!</v>
      </c>
      <c r="CT44" s="19" t="e">
        <f t="shared" ca="1" si="123"/>
        <v>#REF!</v>
      </c>
      <c r="CU44" s="19" t="e">
        <f t="shared" ca="1" si="123"/>
        <v>#REF!</v>
      </c>
      <c r="CV44" s="19" t="e">
        <f t="shared" ca="1" si="123"/>
        <v>#REF!</v>
      </c>
      <c r="CW44" s="19" t="e">
        <f t="shared" ca="1" si="123"/>
        <v>#REF!</v>
      </c>
      <c r="CX44" s="19" t="e">
        <f t="shared" ca="1" si="123"/>
        <v>#REF!</v>
      </c>
    </row>
    <row r="45" spans="1:102" x14ac:dyDescent="0.25">
      <c r="A45" s="48"/>
      <c r="B45" s="28"/>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row>
    <row r="46" spans="1:102" x14ac:dyDescent="0.25">
      <c r="A46" s="52" t="s">
        <v>78</v>
      </c>
      <c r="B46" s="27"/>
      <c r="C46" s="19" t="e">
        <f t="shared" ref="C46:BN46" ca="1" si="124">C38-C44</f>
        <v>#REF!</v>
      </c>
      <c r="D46" s="19" t="e">
        <f t="shared" ca="1" si="124"/>
        <v>#REF!</v>
      </c>
      <c r="E46" s="19" t="e">
        <f t="shared" ca="1" si="124"/>
        <v>#REF!</v>
      </c>
      <c r="F46" s="19" t="e">
        <f t="shared" ca="1" si="124"/>
        <v>#REF!</v>
      </c>
      <c r="G46" s="19" t="e">
        <f t="shared" ca="1" si="124"/>
        <v>#REF!</v>
      </c>
      <c r="H46" s="19" t="e">
        <f t="shared" ca="1" si="124"/>
        <v>#REF!</v>
      </c>
      <c r="I46" s="19" t="e">
        <f t="shared" ca="1" si="124"/>
        <v>#REF!</v>
      </c>
      <c r="J46" s="19" t="e">
        <f t="shared" ca="1" si="124"/>
        <v>#REF!</v>
      </c>
      <c r="K46" s="19" t="e">
        <f t="shared" ca="1" si="124"/>
        <v>#REF!</v>
      </c>
      <c r="L46" s="19" t="e">
        <f t="shared" ca="1" si="124"/>
        <v>#REF!</v>
      </c>
      <c r="M46" s="19" t="e">
        <f t="shared" ca="1" si="124"/>
        <v>#REF!</v>
      </c>
      <c r="N46" s="19" t="e">
        <f t="shared" ca="1" si="124"/>
        <v>#REF!</v>
      </c>
      <c r="O46" s="19" t="e">
        <f t="shared" ca="1" si="124"/>
        <v>#REF!</v>
      </c>
      <c r="P46" s="19" t="e">
        <f t="shared" ca="1" si="124"/>
        <v>#REF!</v>
      </c>
      <c r="Q46" s="19" t="e">
        <f t="shared" ca="1" si="124"/>
        <v>#REF!</v>
      </c>
      <c r="R46" s="19" t="e">
        <f t="shared" ca="1" si="124"/>
        <v>#REF!</v>
      </c>
      <c r="S46" s="19" t="e">
        <f t="shared" ca="1" si="124"/>
        <v>#REF!</v>
      </c>
      <c r="T46" s="19" t="e">
        <f t="shared" ca="1" si="124"/>
        <v>#REF!</v>
      </c>
      <c r="U46" s="19" t="e">
        <f t="shared" ca="1" si="124"/>
        <v>#REF!</v>
      </c>
      <c r="V46" s="19" t="e">
        <f t="shared" ca="1" si="124"/>
        <v>#REF!</v>
      </c>
      <c r="W46" s="19" t="e">
        <f t="shared" ca="1" si="124"/>
        <v>#REF!</v>
      </c>
      <c r="X46" s="19" t="e">
        <f t="shared" ca="1" si="124"/>
        <v>#REF!</v>
      </c>
      <c r="Y46" s="19" t="e">
        <f t="shared" ca="1" si="124"/>
        <v>#REF!</v>
      </c>
      <c r="Z46" s="19" t="e">
        <f t="shared" ca="1" si="124"/>
        <v>#REF!</v>
      </c>
      <c r="AA46" s="19" t="e">
        <f t="shared" ca="1" si="124"/>
        <v>#REF!</v>
      </c>
      <c r="AB46" s="19" t="e">
        <f t="shared" ca="1" si="124"/>
        <v>#REF!</v>
      </c>
      <c r="AC46" s="19" t="e">
        <f t="shared" ca="1" si="124"/>
        <v>#REF!</v>
      </c>
      <c r="AD46" s="19" t="e">
        <f t="shared" ca="1" si="124"/>
        <v>#REF!</v>
      </c>
      <c r="AE46" s="19" t="e">
        <f t="shared" ca="1" si="124"/>
        <v>#REF!</v>
      </c>
      <c r="AF46" s="19" t="e">
        <f t="shared" ca="1" si="124"/>
        <v>#REF!</v>
      </c>
      <c r="AG46" s="19" t="e">
        <f t="shared" ca="1" si="124"/>
        <v>#REF!</v>
      </c>
      <c r="AH46" s="19" t="e">
        <f t="shared" ca="1" si="124"/>
        <v>#REF!</v>
      </c>
      <c r="AI46" s="19" t="e">
        <f t="shared" ca="1" si="124"/>
        <v>#REF!</v>
      </c>
      <c r="AJ46" s="19" t="e">
        <f t="shared" ca="1" si="124"/>
        <v>#REF!</v>
      </c>
      <c r="AK46" s="19" t="e">
        <f t="shared" ca="1" si="124"/>
        <v>#REF!</v>
      </c>
      <c r="AL46" s="19" t="e">
        <f t="shared" ca="1" si="124"/>
        <v>#REF!</v>
      </c>
      <c r="AM46" s="19" t="e">
        <f t="shared" ca="1" si="124"/>
        <v>#REF!</v>
      </c>
      <c r="AN46" s="19" t="e">
        <f t="shared" ca="1" si="124"/>
        <v>#REF!</v>
      </c>
      <c r="AO46" s="19" t="e">
        <f t="shared" ca="1" si="124"/>
        <v>#REF!</v>
      </c>
      <c r="AP46" s="19" t="e">
        <f t="shared" ca="1" si="124"/>
        <v>#REF!</v>
      </c>
      <c r="AQ46" s="19" t="e">
        <f t="shared" ca="1" si="124"/>
        <v>#REF!</v>
      </c>
      <c r="AR46" s="19" t="e">
        <f t="shared" ca="1" si="124"/>
        <v>#REF!</v>
      </c>
      <c r="AS46" s="19" t="e">
        <f t="shared" ca="1" si="124"/>
        <v>#REF!</v>
      </c>
      <c r="AT46" s="19" t="e">
        <f t="shared" ca="1" si="124"/>
        <v>#REF!</v>
      </c>
      <c r="AU46" s="19" t="e">
        <f t="shared" ca="1" si="124"/>
        <v>#REF!</v>
      </c>
      <c r="AV46" s="19" t="e">
        <f t="shared" ca="1" si="124"/>
        <v>#REF!</v>
      </c>
      <c r="AW46" s="19" t="e">
        <f t="shared" ca="1" si="124"/>
        <v>#REF!</v>
      </c>
      <c r="AX46" s="19" t="e">
        <f t="shared" ca="1" si="124"/>
        <v>#REF!</v>
      </c>
      <c r="AY46" s="19" t="e">
        <f t="shared" ca="1" si="124"/>
        <v>#REF!</v>
      </c>
      <c r="AZ46" s="19" t="e">
        <f t="shared" ca="1" si="124"/>
        <v>#REF!</v>
      </c>
      <c r="BA46" s="19" t="e">
        <f t="shared" ca="1" si="124"/>
        <v>#REF!</v>
      </c>
      <c r="BB46" s="19" t="e">
        <f t="shared" ca="1" si="124"/>
        <v>#REF!</v>
      </c>
      <c r="BC46" s="19" t="e">
        <f t="shared" ca="1" si="124"/>
        <v>#REF!</v>
      </c>
      <c r="BD46" s="19" t="e">
        <f t="shared" ca="1" si="124"/>
        <v>#REF!</v>
      </c>
      <c r="BE46" s="19" t="e">
        <f t="shared" ca="1" si="124"/>
        <v>#REF!</v>
      </c>
      <c r="BF46" s="19" t="e">
        <f t="shared" ca="1" si="124"/>
        <v>#REF!</v>
      </c>
      <c r="BG46" s="19" t="e">
        <f t="shared" ca="1" si="124"/>
        <v>#REF!</v>
      </c>
      <c r="BH46" s="19" t="e">
        <f t="shared" ca="1" si="124"/>
        <v>#REF!</v>
      </c>
      <c r="BI46" s="19" t="e">
        <f t="shared" ca="1" si="124"/>
        <v>#REF!</v>
      </c>
      <c r="BJ46" s="19" t="e">
        <f t="shared" ca="1" si="124"/>
        <v>#REF!</v>
      </c>
      <c r="BK46" s="19" t="e">
        <f t="shared" ca="1" si="124"/>
        <v>#REF!</v>
      </c>
      <c r="BL46" s="19" t="e">
        <f t="shared" ca="1" si="124"/>
        <v>#REF!</v>
      </c>
      <c r="BM46" s="19" t="e">
        <f t="shared" ca="1" si="124"/>
        <v>#REF!</v>
      </c>
      <c r="BN46" s="19" t="e">
        <f t="shared" ca="1" si="124"/>
        <v>#REF!</v>
      </c>
      <c r="BO46" s="19" t="e">
        <f t="shared" ref="BO46:BR46" ca="1" si="125">BO38-BO44</f>
        <v>#REF!</v>
      </c>
      <c r="BP46" s="19" t="e">
        <f t="shared" ca="1" si="125"/>
        <v>#REF!</v>
      </c>
      <c r="BQ46" s="19" t="e">
        <f t="shared" ca="1" si="125"/>
        <v>#REF!</v>
      </c>
      <c r="BR46" s="19" t="e">
        <f t="shared" ca="1" si="125"/>
        <v>#REF!</v>
      </c>
      <c r="BS46" s="19" t="e">
        <f t="shared" ref="BS46:BV46" ca="1" si="126">BS38-BS44</f>
        <v>#REF!</v>
      </c>
      <c r="BT46" s="19" t="e">
        <f t="shared" ca="1" si="126"/>
        <v>#REF!</v>
      </c>
      <c r="BU46" s="19" t="e">
        <f t="shared" ca="1" si="126"/>
        <v>#REF!</v>
      </c>
      <c r="BV46" s="19" t="e">
        <f t="shared" ca="1" si="126"/>
        <v>#REF!</v>
      </c>
      <c r="BW46" s="19" t="e">
        <f t="shared" ref="BW46:CD46" ca="1" si="127">BW38-BW44</f>
        <v>#REF!</v>
      </c>
      <c r="BX46" s="19" t="e">
        <f t="shared" ca="1" si="127"/>
        <v>#REF!</v>
      </c>
      <c r="BY46" s="19" t="e">
        <f t="shared" ca="1" si="127"/>
        <v>#REF!</v>
      </c>
      <c r="BZ46" s="19" t="e">
        <f t="shared" ca="1" si="127"/>
        <v>#REF!</v>
      </c>
      <c r="CA46" s="19" t="e">
        <f t="shared" ca="1" si="127"/>
        <v>#REF!</v>
      </c>
      <c r="CB46" s="19" t="e">
        <f t="shared" ca="1" si="127"/>
        <v>#REF!</v>
      </c>
      <c r="CC46" s="19" t="e">
        <f t="shared" ca="1" si="127"/>
        <v>#REF!</v>
      </c>
      <c r="CD46" s="19" t="e">
        <f t="shared" ca="1" si="127"/>
        <v>#REF!</v>
      </c>
      <c r="CE46" s="19" t="e">
        <f t="shared" ref="CE46:CQ46" ca="1" si="128">CE38-CE44</f>
        <v>#REF!</v>
      </c>
      <c r="CF46" s="19" t="e">
        <f t="shared" ca="1" si="128"/>
        <v>#REF!</v>
      </c>
      <c r="CG46" s="19" t="e">
        <f t="shared" ca="1" si="128"/>
        <v>#REF!</v>
      </c>
      <c r="CH46" s="19" t="e">
        <f t="shared" ca="1" si="128"/>
        <v>#REF!</v>
      </c>
      <c r="CI46" s="19" t="e">
        <f t="shared" ca="1" si="128"/>
        <v>#REF!</v>
      </c>
      <c r="CJ46" s="19" t="e">
        <f t="shared" ca="1" si="128"/>
        <v>#REF!</v>
      </c>
      <c r="CK46" s="19" t="e">
        <f t="shared" ca="1" si="128"/>
        <v>#REF!</v>
      </c>
      <c r="CL46" s="19" t="e">
        <f t="shared" ca="1" si="128"/>
        <v>#REF!</v>
      </c>
      <c r="CM46" s="19" t="e">
        <f t="shared" ca="1" si="128"/>
        <v>#REF!</v>
      </c>
      <c r="CN46" s="19" t="e">
        <f t="shared" ca="1" si="128"/>
        <v>#REF!</v>
      </c>
      <c r="CO46" s="19" t="e">
        <f t="shared" ca="1" si="128"/>
        <v>#REF!</v>
      </c>
      <c r="CP46" s="19" t="e">
        <f t="shared" ca="1" si="128"/>
        <v>#REF!</v>
      </c>
      <c r="CQ46" s="19" t="e">
        <f t="shared" ca="1" si="128"/>
        <v>#REF!</v>
      </c>
      <c r="CR46" s="19" t="e">
        <f t="shared" ref="CR46:CX46" ca="1" si="129">CR38-CR44</f>
        <v>#REF!</v>
      </c>
      <c r="CS46" s="19" t="e">
        <f t="shared" ca="1" si="129"/>
        <v>#REF!</v>
      </c>
      <c r="CT46" s="19" t="e">
        <f t="shared" ca="1" si="129"/>
        <v>#REF!</v>
      </c>
      <c r="CU46" s="19" t="e">
        <f t="shared" ca="1" si="129"/>
        <v>#REF!</v>
      </c>
      <c r="CV46" s="19" t="e">
        <f t="shared" ca="1" si="129"/>
        <v>#REF!</v>
      </c>
      <c r="CW46" s="19" t="e">
        <f t="shared" ca="1" si="129"/>
        <v>#REF!</v>
      </c>
      <c r="CX46" s="19" t="e">
        <f t="shared" ca="1" si="129"/>
        <v>#REF!</v>
      </c>
    </row>
    <row r="47" spans="1:102" x14ac:dyDescent="0.25">
      <c r="A47" s="24"/>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row>
    <row r="48" spans="1:102" x14ac:dyDescent="0.25">
      <c r="A48" s="41" t="s">
        <v>80</v>
      </c>
      <c r="C48" s="303" t="e">
        <f t="shared" ref="C48:AH48" ca="1" si="130">C46/(1-FederalIncomeTax-StateIncomeTax)-C46</f>
        <v>#REF!</v>
      </c>
      <c r="D48" s="303" t="e">
        <f t="shared" ca="1" si="130"/>
        <v>#REF!</v>
      </c>
      <c r="E48" s="303" t="e">
        <f t="shared" ca="1" si="130"/>
        <v>#REF!</v>
      </c>
      <c r="F48" s="303" t="e">
        <f t="shared" ca="1" si="130"/>
        <v>#REF!</v>
      </c>
      <c r="G48" s="303" t="e">
        <f t="shared" ca="1" si="130"/>
        <v>#REF!</v>
      </c>
      <c r="H48" s="303" t="e">
        <f t="shared" ca="1" si="130"/>
        <v>#REF!</v>
      </c>
      <c r="I48" s="303" t="e">
        <f t="shared" ca="1" si="130"/>
        <v>#REF!</v>
      </c>
      <c r="J48" s="303" t="e">
        <f t="shared" ca="1" si="130"/>
        <v>#REF!</v>
      </c>
      <c r="K48" s="303" t="e">
        <f t="shared" ca="1" si="130"/>
        <v>#REF!</v>
      </c>
      <c r="L48" s="303" t="e">
        <f t="shared" ca="1" si="130"/>
        <v>#REF!</v>
      </c>
      <c r="M48" s="303" t="e">
        <f t="shared" ca="1" si="130"/>
        <v>#REF!</v>
      </c>
      <c r="N48" s="303" t="e">
        <f t="shared" ca="1" si="130"/>
        <v>#REF!</v>
      </c>
      <c r="O48" s="303" t="e">
        <f t="shared" ca="1" si="130"/>
        <v>#REF!</v>
      </c>
      <c r="P48" s="303" t="e">
        <f t="shared" ca="1" si="130"/>
        <v>#REF!</v>
      </c>
      <c r="Q48" s="303" t="e">
        <f t="shared" ca="1" si="130"/>
        <v>#REF!</v>
      </c>
      <c r="R48" s="303" t="e">
        <f t="shared" ca="1" si="130"/>
        <v>#REF!</v>
      </c>
      <c r="S48" s="303" t="e">
        <f t="shared" ca="1" si="130"/>
        <v>#REF!</v>
      </c>
      <c r="T48" s="303" t="e">
        <f t="shared" ca="1" si="130"/>
        <v>#REF!</v>
      </c>
      <c r="U48" s="303" t="e">
        <f t="shared" ca="1" si="130"/>
        <v>#REF!</v>
      </c>
      <c r="V48" s="303" t="e">
        <f t="shared" ca="1" si="130"/>
        <v>#REF!</v>
      </c>
      <c r="W48" s="303" t="e">
        <f t="shared" ca="1" si="130"/>
        <v>#REF!</v>
      </c>
      <c r="X48" s="303" t="e">
        <f t="shared" ca="1" si="130"/>
        <v>#REF!</v>
      </c>
      <c r="Y48" s="303" t="e">
        <f t="shared" ca="1" si="130"/>
        <v>#REF!</v>
      </c>
      <c r="Z48" s="303" t="e">
        <f t="shared" ca="1" si="130"/>
        <v>#REF!</v>
      </c>
      <c r="AA48" s="303" t="e">
        <f t="shared" ca="1" si="130"/>
        <v>#REF!</v>
      </c>
      <c r="AB48" s="303" t="e">
        <f t="shared" ca="1" si="130"/>
        <v>#REF!</v>
      </c>
      <c r="AC48" s="303" t="e">
        <f t="shared" ca="1" si="130"/>
        <v>#REF!</v>
      </c>
      <c r="AD48" s="303" t="e">
        <f t="shared" ca="1" si="130"/>
        <v>#REF!</v>
      </c>
      <c r="AE48" s="303" t="e">
        <f t="shared" ca="1" si="130"/>
        <v>#REF!</v>
      </c>
      <c r="AF48" s="303" t="e">
        <f t="shared" ca="1" si="130"/>
        <v>#REF!</v>
      </c>
      <c r="AG48" s="303" t="e">
        <f t="shared" ca="1" si="130"/>
        <v>#REF!</v>
      </c>
      <c r="AH48" s="303" t="e">
        <f t="shared" ca="1" si="130"/>
        <v>#REF!</v>
      </c>
      <c r="AI48" s="303" t="e">
        <f t="shared" ref="AI48:CQ48" ca="1" si="131">AI46/(1-FederalIncomeTax-StateIncomeTax)-AI46</f>
        <v>#REF!</v>
      </c>
      <c r="AJ48" s="303" t="e">
        <f t="shared" ca="1" si="131"/>
        <v>#REF!</v>
      </c>
      <c r="AK48" s="303" t="e">
        <f t="shared" ca="1" si="131"/>
        <v>#REF!</v>
      </c>
      <c r="AL48" s="303" t="e">
        <f t="shared" ca="1" si="131"/>
        <v>#REF!</v>
      </c>
      <c r="AM48" s="303" t="e">
        <f t="shared" ca="1" si="131"/>
        <v>#REF!</v>
      </c>
      <c r="AN48" s="303" t="e">
        <f t="shared" ca="1" si="131"/>
        <v>#REF!</v>
      </c>
      <c r="AO48" s="303" t="e">
        <f t="shared" ca="1" si="131"/>
        <v>#REF!</v>
      </c>
      <c r="AP48" s="303" t="e">
        <f t="shared" ca="1" si="131"/>
        <v>#REF!</v>
      </c>
      <c r="AQ48" s="303" t="e">
        <f t="shared" ca="1" si="131"/>
        <v>#REF!</v>
      </c>
      <c r="AR48" s="303" t="e">
        <f t="shared" ca="1" si="131"/>
        <v>#REF!</v>
      </c>
      <c r="AS48" s="303" t="e">
        <f t="shared" ca="1" si="131"/>
        <v>#REF!</v>
      </c>
      <c r="AT48" s="303" t="e">
        <f t="shared" ca="1" si="131"/>
        <v>#REF!</v>
      </c>
      <c r="AU48" s="303" t="e">
        <f t="shared" ca="1" si="131"/>
        <v>#REF!</v>
      </c>
      <c r="AV48" s="303" t="e">
        <f t="shared" ca="1" si="131"/>
        <v>#REF!</v>
      </c>
      <c r="AW48" s="303" t="e">
        <f t="shared" ca="1" si="131"/>
        <v>#REF!</v>
      </c>
      <c r="AX48" s="303" t="e">
        <f t="shared" ca="1" si="131"/>
        <v>#REF!</v>
      </c>
      <c r="AY48" s="303" t="e">
        <f t="shared" ca="1" si="131"/>
        <v>#REF!</v>
      </c>
      <c r="AZ48" s="303" t="e">
        <f t="shared" ca="1" si="131"/>
        <v>#REF!</v>
      </c>
      <c r="BA48" s="303" t="e">
        <f t="shared" ca="1" si="131"/>
        <v>#REF!</v>
      </c>
      <c r="BB48" s="303" t="e">
        <f t="shared" ca="1" si="131"/>
        <v>#REF!</v>
      </c>
      <c r="BC48" s="303" t="e">
        <f t="shared" ca="1" si="131"/>
        <v>#REF!</v>
      </c>
      <c r="BD48" s="303" t="e">
        <f t="shared" ca="1" si="131"/>
        <v>#REF!</v>
      </c>
      <c r="BE48" s="303" t="e">
        <f t="shared" ca="1" si="131"/>
        <v>#REF!</v>
      </c>
      <c r="BF48" s="303" t="e">
        <f t="shared" ca="1" si="131"/>
        <v>#REF!</v>
      </c>
      <c r="BG48" s="303" t="e">
        <f t="shared" ca="1" si="131"/>
        <v>#REF!</v>
      </c>
      <c r="BH48" s="303" t="e">
        <f t="shared" ca="1" si="131"/>
        <v>#REF!</v>
      </c>
      <c r="BI48" s="303" t="e">
        <f t="shared" ca="1" si="131"/>
        <v>#REF!</v>
      </c>
      <c r="BJ48" s="303" t="e">
        <f t="shared" ca="1" si="131"/>
        <v>#REF!</v>
      </c>
      <c r="BK48" s="303" t="e">
        <f t="shared" ca="1" si="131"/>
        <v>#REF!</v>
      </c>
      <c r="BL48" s="303" t="e">
        <f t="shared" ca="1" si="131"/>
        <v>#REF!</v>
      </c>
      <c r="BM48" s="303" t="e">
        <f t="shared" ca="1" si="131"/>
        <v>#REF!</v>
      </c>
      <c r="BN48" s="303" t="e">
        <f t="shared" ca="1" si="131"/>
        <v>#REF!</v>
      </c>
      <c r="BO48" s="303" t="e">
        <f t="shared" ca="1" si="131"/>
        <v>#REF!</v>
      </c>
      <c r="BP48" s="303" t="e">
        <f t="shared" ca="1" si="131"/>
        <v>#REF!</v>
      </c>
      <c r="BQ48" s="303" t="e">
        <f t="shared" ca="1" si="131"/>
        <v>#REF!</v>
      </c>
      <c r="BR48" s="303" t="e">
        <f t="shared" ca="1" si="131"/>
        <v>#REF!</v>
      </c>
      <c r="BS48" s="303" t="e">
        <f t="shared" ca="1" si="131"/>
        <v>#REF!</v>
      </c>
      <c r="BT48" s="303" t="e">
        <f t="shared" ca="1" si="131"/>
        <v>#REF!</v>
      </c>
      <c r="BU48" s="303" t="e">
        <f t="shared" ca="1" si="131"/>
        <v>#REF!</v>
      </c>
      <c r="BV48" s="303" t="e">
        <f t="shared" ca="1" si="131"/>
        <v>#REF!</v>
      </c>
      <c r="BW48" s="303" t="e">
        <f t="shared" ca="1" si="131"/>
        <v>#REF!</v>
      </c>
      <c r="BX48" s="303" t="e">
        <f t="shared" ca="1" si="131"/>
        <v>#REF!</v>
      </c>
      <c r="BY48" s="303" t="e">
        <f t="shared" ca="1" si="131"/>
        <v>#REF!</v>
      </c>
      <c r="BZ48" s="303" t="e">
        <f t="shared" ca="1" si="131"/>
        <v>#REF!</v>
      </c>
      <c r="CA48" s="303" t="e">
        <f t="shared" ca="1" si="131"/>
        <v>#REF!</v>
      </c>
      <c r="CB48" s="303" t="e">
        <f t="shared" ca="1" si="131"/>
        <v>#REF!</v>
      </c>
      <c r="CC48" s="303" t="e">
        <f t="shared" ca="1" si="131"/>
        <v>#REF!</v>
      </c>
      <c r="CD48" s="303" t="e">
        <f t="shared" ca="1" si="131"/>
        <v>#REF!</v>
      </c>
      <c r="CE48" s="303" t="e">
        <f t="shared" ca="1" si="131"/>
        <v>#REF!</v>
      </c>
      <c r="CF48" s="303" t="e">
        <f t="shared" ca="1" si="131"/>
        <v>#REF!</v>
      </c>
      <c r="CG48" s="303" t="e">
        <f t="shared" ca="1" si="131"/>
        <v>#REF!</v>
      </c>
      <c r="CH48" s="303" t="e">
        <f t="shared" ca="1" si="131"/>
        <v>#REF!</v>
      </c>
      <c r="CI48" s="303" t="e">
        <f t="shared" ca="1" si="131"/>
        <v>#REF!</v>
      </c>
      <c r="CJ48" s="303" t="e">
        <f t="shared" ca="1" si="131"/>
        <v>#REF!</v>
      </c>
      <c r="CK48" s="303" t="e">
        <f t="shared" ca="1" si="131"/>
        <v>#REF!</v>
      </c>
      <c r="CL48" s="303" t="e">
        <f t="shared" ca="1" si="131"/>
        <v>#REF!</v>
      </c>
      <c r="CM48" s="303" t="e">
        <f t="shared" ca="1" si="131"/>
        <v>#REF!</v>
      </c>
      <c r="CN48" s="303" t="e">
        <f t="shared" ca="1" si="131"/>
        <v>#REF!</v>
      </c>
      <c r="CO48" s="303" t="e">
        <f t="shared" ca="1" si="131"/>
        <v>#REF!</v>
      </c>
      <c r="CP48" s="303" t="e">
        <f t="shared" ca="1" si="131"/>
        <v>#REF!</v>
      </c>
      <c r="CQ48" s="303" t="e">
        <f t="shared" ca="1" si="131"/>
        <v>#REF!</v>
      </c>
      <c r="CR48" s="303" t="e">
        <f t="shared" ref="CR48:CX48" ca="1" si="132">CR46/(1-FederalIncomeTax-StateIncomeTax)-CR46</f>
        <v>#REF!</v>
      </c>
      <c r="CS48" s="303" t="e">
        <f t="shared" ca="1" si="132"/>
        <v>#REF!</v>
      </c>
      <c r="CT48" s="303" t="e">
        <f t="shared" ca="1" si="132"/>
        <v>#REF!</v>
      </c>
      <c r="CU48" s="303" t="e">
        <f t="shared" ca="1" si="132"/>
        <v>#REF!</v>
      </c>
      <c r="CV48" s="303" t="e">
        <f t="shared" ca="1" si="132"/>
        <v>#REF!</v>
      </c>
      <c r="CW48" s="303" t="e">
        <f t="shared" ca="1" si="132"/>
        <v>#REF!</v>
      </c>
      <c r="CX48" s="303" t="e">
        <f t="shared" ca="1" si="132"/>
        <v>#REF!</v>
      </c>
    </row>
    <row r="49" spans="1:102" x14ac:dyDescent="0.25">
      <c r="A49" s="44" t="s">
        <v>81</v>
      </c>
      <c r="B49" s="51"/>
      <c r="C49" s="19" t="e">
        <f t="shared" ref="C49:BN49" ca="1" si="133">C46+C48</f>
        <v>#REF!</v>
      </c>
      <c r="D49" s="19" t="e">
        <f t="shared" ca="1" si="133"/>
        <v>#REF!</v>
      </c>
      <c r="E49" s="19" t="e">
        <f t="shared" ca="1" si="133"/>
        <v>#REF!</v>
      </c>
      <c r="F49" s="19" t="e">
        <f t="shared" ca="1" si="133"/>
        <v>#REF!</v>
      </c>
      <c r="G49" s="19" t="e">
        <f t="shared" ca="1" si="133"/>
        <v>#REF!</v>
      </c>
      <c r="H49" s="19" t="e">
        <f t="shared" ca="1" si="133"/>
        <v>#REF!</v>
      </c>
      <c r="I49" s="19" t="e">
        <f t="shared" ca="1" si="133"/>
        <v>#REF!</v>
      </c>
      <c r="J49" s="19" t="e">
        <f t="shared" ca="1" si="133"/>
        <v>#REF!</v>
      </c>
      <c r="K49" s="19" t="e">
        <f t="shared" ca="1" si="133"/>
        <v>#REF!</v>
      </c>
      <c r="L49" s="19" t="e">
        <f t="shared" ca="1" si="133"/>
        <v>#REF!</v>
      </c>
      <c r="M49" s="19" t="e">
        <f t="shared" ca="1" si="133"/>
        <v>#REF!</v>
      </c>
      <c r="N49" s="19" t="e">
        <f t="shared" ca="1" si="133"/>
        <v>#REF!</v>
      </c>
      <c r="O49" s="19" t="e">
        <f t="shared" ca="1" si="133"/>
        <v>#REF!</v>
      </c>
      <c r="P49" s="19" t="e">
        <f t="shared" ca="1" si="133"/>
        <v>#REF!</v>
      </c>
      <c r="Q49" s="19" t="e">
        <f t="shared" ca="1" si="133"/>
        <v>#REF!</v>
      </c>
      <c r="R49" s="19" t="e">
        <f t="shared" ca="1" si="133"/>
        <v>#REF!</v>
      </c>
      <c r="S49" s="19" t="e">
        <f t="shared" ca="1" si="133"/>
        <v>#REF!</v>
      </c>
      <c r="T49" s="19" t="e">
        <f t="shared" ca="1" si="133"/>
        <v>#REF!</v>
      </c>
      <c r="U49" s="19" t="e">
        <f t="shared" ca="1" si="133"/>
        <v>#REF!</v>
      </c>
      <c r="V49" s="19" t="e">
        <f t="shared" ca="1" si="133"/>
        <v>#REF!</v>
      </c>
      <c r="W49" s="19" t="e">
        <f t="shared" ca="1" si="133"/>
        <v>#REF!</v>
      </c>
      <c r="X49" s="19" t="e">
        <f t="shared" ca="1" si="133"/>
        <v>#REF!</v>
      </c>
      <c r="Y49" s="19" t="e">
        <f t="shared" ca="1" si="133"/>
        <v>#REF!</v>
      </c>
      <c r="Z49" s="19" t="e">
        <f t="shared" ca="1" si="133"/>
        <v>#REF!</v>
      </c>
      <c r="AA49" s="19" t="e">
        <f t="shared" ca="1" si="133"/>
        <v>#REF!</v>
      </c>
      <c r="AB49" s="19" t="e">
        <f t="shared" ca="1" si="133"/>
        <v>#REF!</v>
      </c>
      <c r="AC49" s="19" t="e">
        <f t="shared" ca="1" si="133"/>
        <v>#REF!</v>
      </c>
      <c r="AD49" s="19" t="e">
        <f t="shared" ca="1" si="133"/>
        <v>#REF!</v>
      </c>
      <c r="AE49" s="19" t="e">
        <f t="shared" ca="1" si="133"/>
        <v>#REF!</v>
      </c>
      <c r="AF49" s="19" t="e">
        <f t="shared" ca="1" si="133"/>
        <v>#REF!</v>
      </c>
      <c r="AG49" s="19" t="e">
        <f t="shared" ca="1" si="133"/>
        <v>#REF!</v>
      </c>
      <c r="AH49" s="19" t="e">
        <f t="shared" ca="1" si="133"/>
        <v>#REF!</v>
      </c>
      <c r="AI49" s="19" t="e">
        <f t="shared" ca="1" si="133"/>
        <v>#REF!</v>
      </c>
      <c r="AJ49" s="19" t="e">
        <f t="shared" ca="1" si="133"/>
        <v>#REF!</v>
      </c>
      <c r="AK49" s="19" t="e">
        <f t="shared" ca="1" si="133"/>
        <v>#REF!</v>
      </c>
      <c r="AL49" s="19" t="e">
        <f t="shared" ca="1" si="133"/>
        <v>#REF!</v>
      </c>
      <c r="AM49" s="19" t="e">
        <f t="shared" ca="1" si="133"/>
        <v>#REF!</v>
      </c>
      <c r="AN49" s="19" t="e">
        <f t="shared" ca="1" si="133"/>
        <v>#REF!</v>
      </c>
      <c r="AO49" s="19" t="e">
        <f t="shared" ca="1" si="133"/>
        <v>#REF!</v>
      </c>
      <c r="AP49" s="19" t="e">
        <f t="shared" ca="1" si="133"/>
        <v>#REF!</v>
      </c>
      <c r="AQ49" s="19" t="e">
        <f t="shared" ca="1" si="133"/>
        <v>#REF!</v>
      </c>
      <c r="AR49" s="19" t="e">
        <f t="shared" ca="1" si="133"/>
        <v>#REF!</v>
      </c>
      <c r="AS49" s="19" t="e">
        <f t="shared" ca="1" si="133"/>
        <v>#REF!</v>
      </c>
      <c r="AT49" s="19" t="e">
        <f t="shared" ca="1" si="133"/>
        <v>#REF!</v>
      </c>
      <c r="AU49" s="19" t="e">
        <f t="shared" ca="1" si="133"/>
        <v>#REF!</v>
      </c>
      <c r="AV49" s="19" t="e">
        <f t="shared" ca="1" si="133"/>
        <v>#REF!</v>
      </c>
      <c r="AW49" s="19" t="e">
        <f t="shared" ca="1" si="133"/>
        <v>#REF!</v>
      </c>
      <c r="AX49" s="19" t="e">
        <f t="shared" ca="1" si="133"/>
        <v>#REF!</v>
      </c>
      <c r="AY49" s="19" t="e">
        <f t="shared" ca="1" si="133"/>
        <v>#REF!</v>
      </c>
      <c r="AZ49" s="19" t="e">
        <f t="shared" ca="1" si="133"/>
        <v>#REF!</v>
      </c>
      <c r="BA49" s="19" t="e">
        <f t="shared" ca="1" si="133"/>
        <v>#REF!</v>
      </c>
      <c r="BB49" s="19" t="e">
        <f t="shared" ca="1" si="133"/>
        <v>#REF!</v>
      </c>
      <c r="BC49" s="19" t="e">
        <f t="shared" ca="1" si="133"/>
        <v>#REF!</v>
      </c>
      <c r="BD49" s="19" t="e">
        <f t="shared" ca="1" si="133"/>
        <v>#REF!</v>
      </c>
      <c r="BE49" s="19" t="e">
        <f t="shared" ca="1" si="133"/>
        <v>#REF!</v>
      </c>
      <c r="BF49" s="19" t="e">
        <f t="shared" ca="1" si="133"/>
        <v>#REF!</v>
      </c>
      <c r="BG49" s="19" t="e">
        <f t="shared" ca="1" si="133"/>
        <v>#REF!</v>
      </c>
      <c r="BH49" s="19" t="e">
        <f t="shared" ca="1" si="133"/>
        <v>#REF!</v>
      </c>
      <c r="BI49" s="19" t="e">
        <f t="shared" ca="1" si="133"/>
        <v>#REF!</v>
      </c>
      <c r="BJ49" s="19" t="e">
        <f t="shared" ca="1" si="133"/>
        <v>#REF!</v>
      </c>
      <c r="BK49" s="19" t="e">
        <f t="shared" ca="1" si="133"/>
        <v>#REF!</v>
      </c>
      <c r="BL49" s="19" t="e">
        <f t="shared" ca="1" si="133"/>
        <v>#REF!</v>
      </c>
      <c r="BM49" s="19" t="e">
        <f t="shared" ca="1" si="133"/>
        <v>#REF!</v>
      </c>
      <c r="BN49" s="19" t="e">
        <f t="shared" ca="1" si="133"/>
        <v>#REF!</v>
      </c>
      <c r="BO49" s="19" t="e">
        <f t="shared" ref="BO49:BR49" ca="1" si="134">BO46+BO48</f>
        <v>#REF!</v>
      </c>
      <c r="BP49" s="19" t="e">
        <f t="shared" ca="1" si="134"/>
        <v>#REF!</v>
      </c>
      <c r="BQ49" s="19" t="e">
        <f t="shared" ca="1" si="134"/>
        <v>#REF!</v>
      </c>
      <c r="BR49" s="19" t="e">
        <f t="shared" ca="1" si="134"/>
        <v>#REF!</v>
      </c>
      <c r="BS49" s="19" t="e">
        <f t="shared" ref="BS49:BV49" ca="1" si="135">BS46+BS48</f>
        <v>#REF!</v>
      </c>
      <c r="BT49" s="19" t="e">
        <f t="shared" ca="1" si="135"/>
        <v>#REF!</v>
      </c>
      <c r="BU49" s="19" t="e">
        <f t="shared" ca="1" si="135"/>
        <v>#REF!</v>
      </c>
      <c r="BV49" s="19" t="e">
        <f t="shared" ca="1" si="135"/>
        <v>#REF!</v>
      </c>
      <c r="BW49" s="19" t="e">
        <f t="shared" ref="BW49:CD49" ca="1" si="136">BW46+BW48</f>
        <v>#REF!</v>
      </c>
      <c r="BX49" s="19" t="e">
        <f t="shared" ca="1" si="136"/>
        <v>#REF!</v>
      </c>
      <c r="BY49" s="19" t="e">
        <f t="shared" ca="1" si="136"/>
        <v>#REF!</v>
      </c>
      <c r="BZ49" s="19" t="e">
        <f t="shared" ca="1" si="136"/>
        <v>#REF!</v>
      </c>
      <c r="CA49" s="19" t="e">
        <f t="shared" ca="1" si="136"/>
        <v>#REF!</v>
      </c>
      <c r="CB49" s="19" t="e">
        <f t="shared" ca="1" si="136"/>
        <v>#REF!</v>
      </c>
      <c r="CC49" s="19" t="e">
        <f t="shared" ca="1" si="136"/>
        <v>#REF!</v>
      </c>
      <c r="CD49" s="19" t="e">
        <f t="shared" ca="1" si="136"/>
        <v>#REF!</v>
      </c>
      <c r="CE49" s="19" t="e">
        <f t="shared" ref="CE49:CQ49" ca="1" si="137">CE46+CE48</f>
        <v>#REF!</v>
      </c>
      <c r="CF49" s="19" t="e">
        <f t="shared" ca="1" si="137"/>
        <v>#REF!</v>
      </c>
      <c r="CG49" s="19" t="e">
        <f t="shared" ca="1" si="137"/>
        <v>#REF!</v>
      </c>
      <c r="CH49" s="19" t="e">
        <f t="shared" ca="1" si="137"/>
        <v>#REF!</v>
      </c>
      <c r="CI49" s="19" t="e">
        <f t="shared" ca="1" si="137"/>
        <v>#REF!</v>
      </c>
      <c r="CJ49" s="19" t="e">
        <f t="shared" ca="1" si="137"/>
        <v>#REF!</v>
      </c>
      <c r="CK49" s="19" t="e">
        <f t="shared" ca="1" si="137"/>
        <v>#REF!</v>
      </c>
      <c r="CL49" s="19" t="e">
        <f t="shared" ca="1" si="137"/>
        <v>#REF!</v>
      </c>
      <c r="CM49" s="19" t="e">
        <f t="shared" ca="1" si="137"/>
        <v>#REF!</v>
      </c>
      <c r="CN49" s="19" t="e">
        <f t="shared" ca="1" si="137"/>
        <v>#REF!</v>
      </c>
      <c r="CO49" s="19" t="e">
        <f t="shared" ca="1" si="137"/>
        <v>#REF!</v>
      </c>
      <c r="CP49" s="19" t="e">
        <f t="shared" ca="1" si="137"/>
        <v>#REF!</v>
      </c>
      <c r="CQ49" s="19" t="e">
        <f t="shared" ca="1" si="137"/>
        <v>#REF!</v>
      </c>
      <c r="CR49" s="19" t="e">
        <f t="shared" ref="CR49:CX49" ca="1" si="138">CR46+CR48</f>
        <v>#REF!</v>
      </c>
      <c r="CS49" s="19" t="e">
        <f t="shared" ca="1" si="138"/>
        <v>#REF!</v>
      </c>
      <c r="CT49" s="19" t="e">
        <f t="shared" ca="1" si="138"/>
        <v>#REF!</v>
      </c>
      <c r="CU49" s="19" t="e">
        <f t="shared" ca="1" si="138"/>
        <v>#REF!</v>
      </c>
      <c r="CV49" s="19" t="e">
        <f t="shared" ca="1" si="138"/>
        <v>#REF!</v>
      </c>
      <c r="CW49" s="19" t="e">
        <f t="shared" ca="1" si="138"/>
        <v>#REF!</v>
      </c>
      <c r="CX49" s="19" t="e">
        <f t="shared" ca="1" si="138"/>
        <v>#REF!</v>
      </c>
    </row>
    <row r="50" spans="1:102" ht="16.5" thickBot="1" x14ac:dyDescent="0.3">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x14ac:dyDescent="0.25">
      <c r="A51" s="53" t="s">
        <v>83</v>
      </c>
      <c r="B51" s="378">
        <f ca="1">IFERROR(NPV(WACC,D49:CX49)+C49,0)</f>
        <v>0</v>
      </c>
      <c r="C51" s="291"/>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364"/>
      <c r="BX51" s="364"/>
      <c r="BY51" s="364"/>
      <c r="BZ51" s="364"/>
      <c r="CA51" s="364"/>
      <c r="CB51" s="364"/>
      <c r="CC51" s="364"/>
      <c r="CD51" s="364"/>
      <c r="CE51" s="364"/>
      <c r="CF51" s="364"/>
      <c r="CG51" s="364"/>
      <c r="CH51" s="364"/>
      <c r="CI51" s="364"/>
      <c r="CJ51" s="5"/>
      <c r="CK51" s="5"/>
      <c r="CL51" s="5"/>
      <c r="CM51" s="5"/>
      <c r="CN51" s="5"/>
      <c r="CO51" s="5"/>
      <c r="CP51" s="5"/>
      <c r="CQ51" s="5"/>
      <c r="CR51" s="364"/>
      <c r="CS51" s="364"/>
      <c r="CT51" s="364"/>
      <c r="CU51" s="364"/>
      <c r="CV51" s="364"/>
      <c r="CW51" s="364"/>
      <c r="CX51" s="364"/>
    </row>
    <row r="52" spans="1:102" ht="16.5" thickBot="1" x14ac:dyDescent="0.3">
      <c r="A52" s="54" t="str">
        <f>"(Discounted at "&amp;TEXT(WACC,"0.00%")&amp;" WACC rate)"</f>
        <v>(Discounted at 6.43% WACC rate)</v>
      </c>
      <c r="B52" s="55"/>
    </row>
  </sheetData>
  <sheetProtection algorithmName="SHA-512" hashValue="1RHEQ5BDKDOn/zniFCJJj+dOQHwmpouJQJJFY7lbax4ntrCMXRtxAo6lmgyDXVH/VFMuRunReQqfW1y8CaaQxA==" saltValue="E6OrGApHXgEC2MYzYFqrLw==" spinCount="100000" sheet="1" objects="1" scenarios="1"/>
  <mergeCells count="2">
    <mergeCell ref="A2:B2"/>
    <mergeCell ref="A3:B3"/>
  </mergeCells>
  <conditionalFormatting sqref="D50:CX51 D5:CX7">
    <cfRule type="expression" dxfId="4613" priority="5439">
      <formula>$D$4=""</formula>
    </cfRule>
  </conditionalFormatting>
  <conditionalFormatting sqref="E50:CX51 E5:CX7">
    <cfRule type="expression" dxfId="4612" priority="5438">
      <formula>$E$4=""</formula>
    </cfRule>
  </conditionalFormatting>
  <conditionalFormatting sqref="F50:CX51 F5:CX7">
    <cfRule type="expression" dxfId="4611" priority="5437">
      <formula>$F$4=""</formula>
    </cfRule>
  </conditionalFormatting>
  <conditionalFormatting sqref="G50:CX51 G5:CX7">
    <cfRule type="expression" dxfId="4610" priority="5436">
      <formula>$G$4=""</formula>
    </cfRule>
  </conditionalFormatting>
  <conditionalFormatting sqref="H50:CX51 H5:CX7">
    <cfRule type="expression" dxfId="4609" priority="5435">
      <formula>$H$4=""</formula>
    </cfRule>
  </conditionalFormatting>
  <conditionalFormatting sqref="I50:CX51 I5:CX7">
    <cfRule type="expression" dxfId="4608" priority="5434">
      <formula>$I$4=""</formula>
    </cfRule>
  </conditionalFormatting>
  <conditionalFormatting sqref="J50:CX51 J5:CX7">
    <cfRule type="expression" dxfId="4607" priority="5433">
      <formula>$J$4=""</formula>
    </cfRule>
  </conditionalFormatting>
  <conditionalFormatting sqref="K50:CX51 K5:CX7">
    <cfRule type="expression" dxfId="4606" priority="5432">
      <formula>$K$4=""</formula>
    </cfRule>
  </conditionalFormatting>
  <conditionalFormatting sqref="L50:CX51 L5:CX7">
    <cfRule type="expression" dxfId="4605" priority="5431">
      <formula>$L$4=""</formula>
    </cfRule>
  </conditionalFormatting>
  <conditionalFormatting sqref="M50:CX51 M5:CX7">
    <cfRule type="expression" dxfId="4604" priority="5430">
      <formula>$M$4=""</formula>
    </cfRule>
  </conditionalFormatting>
  <conditionalFormatting sqref="N50:CX51 N5:CX7">
    <cfRule type="expression" dxfId="4603" priority="5429">
      <formula>$N$4=""</formula>
    </cfRule>
  </conditionalFormatting>
  <conditionalFormatting sqref="O50:CX51 O5:CX7">
    <cfRule type="expression" dxfId="4602" priority="5428">
      <formula>$O$4=""</formula>
    </cfRule>
  </conditionalFormatting>
  <conditionalFormatting sqref="P50:CX51 P5:CX7">
    <cfRule type="expression" dxfId="4601" priority="5427">
      <formula>$P$4=""</formula>
    </cfRule>
  </conditionalFormatting>
  <conditionalFormatting sqref="Q50:CX51 Q5:CX7">
    <cfRule type="expression" dxfId="4600" priority="5426">
      <formula>$Q$4=""</formula>
    </cfRule>
  </conditionalFormatting>
  <conditionalFormatting sqref="R50:CX51 R5:CX7">
    <cfRule type="expression" dxfId="4599" priority="5425">
      <formula>$R$4=""</formula>
    </cfRule>
  </conditionalFormatting>
  <conditionalFormatting sqref="S50:CX51 S5:CX7">
    <cfRule type="expression" dxfId="4598" priority="5424">
      <formula>$S$4=""</formula>
    </cfRule>
  </conditionalFormatting>
  <conditionalFormatting sqref="T50:CX51 T5:CX7">
    <cfRule type="expression" dxfId="4597" priority="5423">
      <formula>$T$4=""</formula>
    </cfRule>
  </conditionalFormatting>
  <conditionalFormatting sqref="U50:CX51 U5:CX7">
    <cfRule type="expression" dxfId="4596" priority="5422">
      <formula>$U$4=""</formula>
    </cfRule>
  </conditionalFormatting>
  <conditionalFormatting sqref="V50:CX51 V5:CX7">
    <cfRule type="expression" dxfId="4595" priority="5421">
      <formula>$V$4=""</formula>
    </cfRule>
  </conditionalFormatting>
  <conditionalFormatting sqref="W50:CX51 W5:CX7">
    <cfRule type="expression" dxfId="4594" priority="5420">
      <formula>$W$4=""</formula>
    </cfRule>
  </conditionalFormatting>
  <conditionalFormatting sqref="X50:CX51 X5:CX7">
    <cfRule type="expression" dxfId="4593" priority="5419">
      <formula>$X$4=""</formula>
    </cfRule>
  </conditionalFormatting>
  <conditionalFormatting sqref="Y50:CX51 Y5:CX7">
    <cfRule type="expression" dxfId="4592" priority="5418">
      <formula>$Y$4=""</formula>
    </cfRule>
  </conditionalFormatting>
  <conditionalFormatting sqref="Z50:CX51 Z5:CX7">
    <cfRule type="expression" dxfId="4591" priority="5417">
      <formula>$Z$4=""</formula>
    </cfRule>
  </conditionalFormatting>
  <conditionalFormatting sqref="AA50:CX51 AA5:CX7">
    <cfRule type="expression" dxfId="4590" priority="5416">
      <formula>$AA$4=""</formula>
    </cfRule>
  </conditionalFormatting>
  <conditionalFormatting sqref="AY50:CX51 AY5:CX7">
    <cfRule type="expression" dxfId="4589" priority="5392">
      <formula>$AY$4=""</formula>
    </cfRule>
  </conditionalFormatting>
  <conditionalFormatting sqref="AX50:CX51 AX5:CX7">
    <cfRule type="expression" dxfId="4588" priority="5393">
      <formula>$AX$4=""</formula>
    </cfRule>
  </conditionalFormatting>
  <conditionalFormatting sqref="AW50:CX51 AW5:CX7">
    <cfRule type="expression" dxfId="4587" priority="5394">
      <formula>$AW$4=""</formula>
    </cfRule>
  </conditionalFormatting>
  <conditionalFormatting sqref="AV50:CX51 AV5:CX7">
    <cfRule type="expression" dxfId="4586" priority="5395">
      <formula>$AV$4=""</formula>
    </cfRule>
  </conditionalFormatting>
  <conditionalFormatting sqref="AU50:CX51 AU5:CX7">
    <cfRule type="expression" dxfId="4585" priority="5396">
      <formula>$AU$4=""</formula>
    </cfRule>
  </conditionalFormatting>
  <conditionalFormatting sqref="AT50:CX51 AT5:CX7">
    <cfRule type="expression" dxfId="4584" priority="5397">
      <formula>$AT$4=""</formula>
    </cfRule>
  </conditionalFormatting>
  <conditionalFormatting sqref="AS50:CX51 AS5:CX7">
    <cfRule type="expression" dxfId="4583" priority="5398">
      <formula>$AS$4=""</formula>
    </cfRule>
  </conditionalFormatting>
  <conditionalFormatting sqref="AR50:CX51 AR5:CX7">
    <cfRule type="expression" dxfId="4582" priority="5399">
      <formula>$AR$4=""</formula>
    </cfRule>
  </conditionalFormatting>
  <conditionalFormatting sqref="AQ50:CX51 AQ5:CX7">
    <cfRule type="expression" dxfId="4581" priority="5400">
      <formula>$AQ$4=""</formula>
    </cfRule>
  </conditionalFormatting>
  <conditionalFormatting sqref="AP50:CX51 AP5:CX7">
    <cfRule type="expression" dxfId="4580" priority="5401">
      <formula>$AP$4=""</formula>
    </cfRule>
  </conditionalFormatting>
  <conditionalFormatting sqref="AO50:CX51 AO5:CX7">
    <cfRule type="expression" dxfId="4579" priority="5402">
      <formula>$AO$4=""</formula>
    </cfRule>
  </conditionalFormatting>
  <conditionalFormatting sqref="AN50:CX51 AN5:CX7">
    <cfRule type="expression" dxfId="4578" priority="5403">
      <formula>$AN$4=""</formula>
    </cfRule>
  </conditionalFormatting>
  <conditionalFormatting sqref="AM50:CX51 AM5:CX7">
    <cfRule type="expression" dxfId="4577" priority="5404">
      <formula>$AM$4=""</formula>
    </cfRule>
  </conditionalFormatting>
  <conditionalFormatting sqref="AL50:CX51 AL5:CX7">
    <cfRule type="expression" dxfId="4576" priority="5405">
      <formula>$AL$4=""</formula>
    </cfRule>
  </conditionalFormatting>
  <conditionalFormatting sqref="AK50:CX51 AK5:CX7">
    <cfRule type="expression" dxfId="4575" priority="5406">
      <formula>$AK$4=""</formula>
    </cfRule>
  </conditionalFormatting>
  <conditionalFormatting sqref="AJ50:CX51 AJ5:CX7">
    <cfRule type="expression" dxfId="4574" priority="5407">
      <formula>$AJ$4=""</formula>
    </cfRule>
  </conditionalFormatting>
  <conditionalFormatting sqref="AI50:CX51 AI5:CX7">
    <cfRule type="expression" dxfId="4573" priority="5408">
      <formula>$AI$4=""</formula>
    </cfRule>
  </conditionalFormatting>
  <conditionalFormatting sqref="AH50:CX51 AH5:CX7">
    <cfRule type="expression" dxfId="4572" priority="5409">
      <formula>$AH$4=""</formula>
    </cfRule>
  </conditionalFormatting>
  <conditionalFormatting sqref="AG50:CX51 AG5:CX7">
    <cfRule type="expression" dxfId="4571" priority="5410">
      <formula>$AG$4=""</formula>
    </cfRule>
  </conditionalFormatting>
  <conditionalFormatting sqref="AF50:CX51 AF5:CX7">
    <cfRule type="expression" dxfId="4570" priority="5411">
      <formula>$AF$4=""</formula>
    </cfRule>
  </conditionalFormatting>
  <conditionalFormatting sqref="AE50:CX51 AE5:CX7">
    <cfRule type="expression" dxfId="4569" priority="5412">
      <formula>$AE$4=""</formula>
    </cfRule>
  </conditionalFormatting>
  <conditionalFormatting sqref="AD50:CX51 AD5:CX7">
    <cfRule type="expression" dxfId="4568" priority="5413">
      <formula>$AD$4=""</formula>
    </cfRule>
  </conditionalFormatting>
  <conditionalFormatting sqref="AC50:CX51 AC5:CX7">
    <cfRule type="expression" dxfId="4567" priority="5414">
      <formula>$AC$4=""</formula>
    </cfRule>
  </conditionalFormatting>
  <conditionalFormatting sqref="AB50:CX51 AB5:CX7">
    <cfRule type="expression" dxfId="4566" priority="5415">
      <formula>$AB$4=""</formula>
    </cfRule>
  </conditionalFormatting>
  <conditionalFormatting sqref="BA50:CX51 BA5:CX7">
    <cfRule type="expression" dxfId="4565" priority="5390">
      <formula>$BA$4=""</formula>
    </cfRule>
  </conditionalFormatting>
  <conditionalFormatting sqref="BO50:CX51 BO5:CX7">
    <cfRule type="expression" dxfId="4564" priority="5376">
      <formula>$BO$4=""</formula>
    </cfRule>
  </conditionalFormatting>
  <conditionalFormatting sqref="BN50:CX51 BN5:CX7">
    <cfRule type="expression" dxfId="4563" priority="5377">
      <formula>$BN$4=""</formula>
    </cfRule>
  </conditionalFormatting>
  <conditionalFormatting sqref="BM50:CX51 BM5:CX7">
    <cfRule type="expression" dxfId="4562" priority="5378">
      <formula>$BM$4=""</formula>
    </cfRule>
  </conditionalFormatting>
  <conditionalFormatting sqref="BL50:CX51 BL5:CX7">
    <cfRule type="expression" dxfId="4561" priority="5379">
      <formula>$BL$4=""</formula>
    </cfRule>
  </conditionalFormatting>
  <conditionalFormatting sqref="BK50:CX51 BK5:CX7">
    <cfRule type="expression" dxfId="4560" priority="5380">
      <formula>$BK$4=""</formula>
    </cfRule>
  </conditionalFormatting>
  <conditionalFormatting sqref="BJ50:CX51 BJ5:CX7">
    <cfRule type="expression" dxfId="4559" priority="5381">
      <formula>$BJ$4=""</formula>
    </cfRule>
  </conditionalFormatting>
  <conditionalFormatting sqref="BI50:CX51 BI5:CX7">
    <cfRule type="expression" dxfId="4558" priority="5382">
      <formula>$BI$4=""</formula>
    </cfRule>
  </conditionalFormatting>
  <conditionalFormatting sqref="BH50:CX51 BH5:CX7">
    <cfRule type="expression" dxfId="4557" priority="5383">
      <formula>$BH$4=""</formula>
    </cfRule>
  </conditionalFormatting>
  <conditionalFormatting sqref="BG50:CX51 BG5:CX7">
    <cfRule type="expression" dxfId="4556" priority="5384">
      <formula>$BG$4=""</formula>
    </cfRule>
  </conditionalFormatting>
  <conditionalFormatting sqref="BF50:CX51 BF5:CX7">
    <cfRule type="expression" dxfId="4555" priority="5385">
      <formula>$BF$4=""</formula>
    </cfRule>
  </conditionalFormatting>
  <conditionalFormatting sqref="BE50:CX51 BE5:CX7">
    <cfRule type="expression" dxfId="4554" priority="5386">
      <formula>$BE$4=""</formula>
    </cfRule>
  </conditionalFormatting>
  <conditionalFormatting sqref="BD50:CX51 BD5:CX7">
    <cfRule type="expression" dxfId="4553" priority="5387">
      <formula>$BD$4=""</formula>
    </cfRule>
  </conditionalFormatting>
  <conditionalFormatting sqref="BB50:CX51 BB5:CX7">
    <cfRule type="expression" dxfId="4552" priority="5389">
      <formula>$BB$4=""</formula>
    </cfRule>
  </conditionalFormatting>
  <conditionalFormatting sqref="AZ50:CX51 AZ5:CX7">
    <cfRule type="expression" dxfId="4551" priority="5391">
      <formula>$AZ$4=""</formula>
    </cfRule>
  </conditionalFormatting>
  <conditionalFormatting sqref="CQ50:CX51 CQ5:CX7">
    <cfRule type="expression" dxfId="4550" priority="5361">
      <formula>$CQ$4=""</formula>
    </cfRule>
  </conditionalFormatting>
  <conditionalFormatting sqref="BP50:CX51 BP5:CX7">
    <cfRule type="expression" dxfId="4549" priority="5375">
      <formula>$BP$4=""</formula>
    </cfRule>
  </conditionalFormatting>
  <conditionalFormatting sqref="BQ50:CX51 BQ5:CX7">
    <cfRule type="expression" dxfId="4548" priority="5374">
      <formula>$BQ$4=""</formula>
    </cfRule>
  </conditionalFormatting>
  <conditionalFormatting sqref="BR50:CX51 BR5:CX7">
    <cfRule type="expression" dxfId="4547" priority="5373">
      <formula>$BR$4=""</formula>
    </cfRule>
  </conditionalFormatting>
  <conditionalFormatting sqref="BS50:CX51 BS5:CX7">
    <cfRule type="expression" dxfId="4546" priority="5372">
      <formula>$BS$4=""</formula>
    </cfRule>
  </conditionalFormatting>
  <conditionalFormatting sqref="BT50:CX51 BT5:CX7">
    <cfRule type="expression" dxfId="4545" priority="5371">
      <formula>$BT$4=""</formula>
    </cfRule>
  </conditionalFormatting>
  <conditionalFormatting sqref="BU50:CX51 BU5:CX7">
    <cfRule type="expression" dxfId="4544" priority="5370">
      <formula>$BU$4=""</formula>
    </cfRule>
  </conditionalFormatting>
  <conditionalFormatting sqref="BV50:CX51 BV5:CX7">
    <cfRule type="expression" dxfId="4543" priority="5369">
      <formula>$BV$4=""</formula>
    </cfRule>
  </conditionalFormatting>
  <conditionalFormatting sqref="CJ50:CX51 CJ5:CX7">
    <cfRule type="expression" dxfId="4542" priority="5368">
      <formula>$CJ$4=""</formula>
    </cfRule>
  </conditionalFormatting>
  <conditionalFormatting sqref="CK50:CX51 CK5:CX7">
    <cfRule type="expression" dxfId="4541" priority="5367">
      <formula>$CK$4=""</formula>
    </cfRule>
  </conditionalFormatting>
  <conditionalFormatting sqref="CL50:CX51 CL5:CX7">
    <cfRule type="expression" dxfId="4540" priority="5366">
      <formula>$CL$4=""</formula>
    </cfRule>
  </conditionalFormatting>
  <conditionalFormatting sqref="CM50:CX51 CM5:CX7">
    <cfRule type="expression" dxfId="4539" priority="5365">
      <formula>$CM$4=""</formula>
    </cfRule>
  </conditionalFormatting>
  <conditionalFormatting sqref="CN50:CX51 CN5:CX7">
    <cfRule type="expression" dxfId="4538" priority="5364">
      <formula>$CN$4=""</formula>
    </cfRule>
  </conditionalFormatting>
  <conditionalFormatting sqref="CO50:CX51 CO5:CX7">
    <cfRule type="expression" dxfId="4537" priority="5363">
      <formula>$CO$4=""</formula>
    </cfRule>
  </conditionalFormatting>
  <conditionalFormatting sqref="CP50:CX51 CP5:CX7">
    <cfRule type="expression" dxfId="4536" priority="5362">
      <formula>$CP$4=""</formula>
    </cfRule>
  </conditionalFormatting>
  <conditionalFormatting sqref="BC50:CX51 BC5:CX7">
    <cfRule type="expression" dxfId="4535" priority="5388">
      <formula>$BC$4=""</formula>
    </cfRule>
  </conditionalFormatting>
  <conditionalFormatting sqref="E14:BQ14 D47:BQ47 D37:BQ40 D15:BQ17 D20:BQ25 D10:BQ10 D12:BQ13 D33:BQ35 D49:BQ49 D27:BQ31">
    <cfRule type="expression" dxfId="4534" priority="3545">
      <formula>$D$4=""</formula>
    </cfRule>
  </conditionalFormatting>
  <conditionalFormatting sqref="E47:BQ47 E37:BQ40 E10:BQ10 E20:BQ25 E12:BQ17 E33:BQ35 E49:BQ49 E27:BQ31">
    <cfRule type="expression" dxfId="4533" priority="3544">
      <formula>$E$4=""</formula>
    </cfRule>
  </conditionalFormatting>
  <conditionalFormatting sqref="F47:BQ47 F37:BQ40 F10:BQ10 F20:BQ25 F12:BQ17 F33:BQ35 F49:BQ49 F27:BQ31">
    <cfRule type="expression" dxfId="4532" priority="3543">
      <formula>$F$4=""</formula>
    </cfRule>
  </conditionalFormatting>
  <conditionalFormatting sqref="G47:BQ47 G37:BQ40 G10:BQ10 G20:BQ25 G12:BQ17 G33:BQ35 G49:BQ49 G27:BQ31">
    <cfRule type="expression" dxfId="4531" priority="3542">
      <formula>$G$4=""</formula>
    </cfRule>
  </conditionalFormatting>
  <conditionalFormatting sqref="H47:BQ47 H37:BQ40 H10:BQ10 H20:BQ25 H12:BQ17 H33:BQ35 H49:BQ49 H27:BQ31">
    <cfRule type="expression" dxfId="4530" priority="3541">
      <formula>$H$4=""</formula>
    </cfRule>
  </conditionalFormatting>
  <conditionalFormatting sqref="I47:BQ47 I37:BQ40 I10:BQ10 I20:BQ25 I12:BQ17 I33:BQ35 I49:BQ49 I27:BQ31">
    <cfRule type="expression" dxfId="4529" priority="3540">
      <formula>$I$4=""</formula>
    </cfRule>
  </conditionalFormatting>
  <conditionalFormatting sqref="J47:BQ47 J37:BQ40 J10:BQ10 J20:BQ25 J12:BQ17 J33:BQ35 J49:BQ49 J27:BQ31">
    <cfRule type="expression" dxfId="4528" priority="3539">
      <formula>$J$4=""</formula>
    </cfRule>
  </conditionalFormatting>
  <conditionalFormatting sqref="K47:BQ47 K37:BQ40 K10:BQ10 K20:BQ25 K12:BQ17 K33:BQ35 K49:BQ49 K27:BQ31">
    <cfRule type="expression" dxfId="4527" priority="3538">
      <formula>$K$4=""</formula>
    </cfRule>
  </conditionalFormatting>
  <conditionalFormatting sqref="L47:BQ47 L37:BQ40 L10:BQ10 L20:BQ25 L12:BQ17 L33:BQ35 L49:BQ49 L27:BQ31">
    <cfRule type="expression" dxfId="4526" priority="3537">
      <formula>$L$4=""</formula>
    </cfRule>
  </conditionalFormatting>
  <conditionalFormatting sqref="M47:BQ47 M37:BQ40 M10:BQ10 M20:BQ25 M12:BQ17 M33:BQ35 M49:BQ49 M27:BQ31">
    <cfRule type="expression" dxfId="4525" priority="3536">
      <formula>$M$4=""</formula>
    </cfRule>
  </conditionalFormatting>
  <conditionalFormatting sqref="N47:BQ47 N37:BQ40 N10:BQ10 N20:BQ25 N12:BQ17 N33:BQ35 N49:BQ49 N27:BQ31">
    <cfRule type="expression" dxfId="4524" priority="3535">
      <formula>$N$4=""</formula>
    </cfRule>
  </conditionalFormatting>
  <conditionalFormatting sqref="O47:BQ47 O37:BQ40 O10:BQ10 O20:BQ25 O12:BQ17 O33:BQ35 O49:BQ49 O27:BQ31">
    <cfRule type="expression" dxfId="4523" priority="3534">
      <formula>$O$4=""</formula>
    </cfRule>
  </conditionalFormatting>
  <conditionalFormatting sqref="P47:BQ47 P37:BQ40 P10:BQ10 P20:BQ25 P12:BQ17 P33:BQ35 P49:BQ49 P27:BQ31">
    <cfRule type="expression" dxfId="4522" priority="3533">
      <formula>$P$4=""</formula>
    </cfRule>
  </conditionalFormatting>
  <conditionalFormatting sqref="Q47:BQ47 Q37:BQ40 Q10:BQ10 Q20:BQ25 Q12:BQ17 Q33:BQ35 Q49:BQ49 Q27:BQ31">
    <cfRule type="expression" dxfId="4521" priority="3532">
      <formula>$Q$4=""</formula>
    </cfRule>
  </conditionalFormatting>
  <conditionalFormatting sqref="R47:BQ47 R37:BQ40 R10:BQ10 R20:BQ25 R12:BQ17 R33:BQ35 R49:BQ49 R27:BQ31">
    <cfRule type="expression" dxfId="4520" priority="3531">
      <formula>$R$4=""</formula>
    </cfRule>
  </conditionalFormatting>
  <conditionalFormatting sqref="S47:BQ47 S37:BQ40 S10:BQ10 S20:BQ25 S12:BQ17 S33:BQ35 S49:BQ49 S27:BQ31">
    <cfRule type="expression" dxfId="4519" priority="3530">
      <formula>$S$4=""</formula>
    </cfRule>
  </conditionalFormatting>
  <conditionalFormatting sqref="T47:BQ47 T37:BQ40 T10:BQ10 T20:BQ25 T12:BQ17 T33:BQ35 T49:BQ49 T27:BQ31">
    <cfRule type="expression" dxfId="4518" priority="3529">
      <formula>$T$4=""</formula>
    </cfRule>
  </conditionalFormatting>
  <conditionalFormatting sqref="U47:BQ47 U37:BQ40 U10:BQ10 U20:BQ25 U12:BQ17 U33:BQ35 U49:BQ49 U27:BQ31">
    <cfRule type="expression" dxfId="4517" priority="3528">
      <formula>$U$4=""</formula>
    </cfRule>
  </conditionalFormatting>
  <conditionalFormatting sqref="V47:BQ47 V37:BQ40 V10:BQ10 V20:BQ25 V12:BQ17 V33:BQ35 V49:BQ49 V27:BQ31">
    <cfRule type="expression" dxfId="4516" priority="3527">
      <formula>$V$4=""</formula>
    </cfRule>
  </conditionalFormatting>
  <conditionalFormatting sqref="W47:BQ47 W37:BQ40 W10:BQ10 W20:BQ25 W12:BQ17 W33:BQ35 W49:BQ49 W27:BQ31">
    <cfRule type="expression" dxfId="4515" priority="3526">
      <formula>$W$4=""</formula>
    </cfRule>
  </conditionalFormatting>
  <conditionalFormatting sqref="X47:BQ47 X37:BQ40 X10:BQ10 X20:BQ25 X12:BQ17 X33:BQ35 X49:BQ49 X27:BQ31">
    <cfRule type="expression" dxfId="4514" priority="3525">
      <formula>$X$4=""</formula>
    </cfRule>
  </conditionalFormatting>
  <conditionalFormatting sqref="Y47:BQ47 Y37:BQ40 Y10:BQ10 Y20:BQ25 Y12:BQ17 Y33:BQ35 Y49:BQ49 Y27:BQ31">
    <cfRule type="expression" dxfId="4513" priority="3524">
      <formula>$Y$4=""</formula>
    </cfRule>
  </conditionalFormatting>
  <conditionalFormatting sqref="Z47:BQ47 Z37:BQ40 Z10:BQ10 Z20:BQ25 Z12:BQ17 Z33:BQ35 Z49:BQ49 Z27:BQ31">
    <cfRule type="expression" dxfId="4512" priority="3523">
      <formula>$Z$4=""</formula>
    </cfRule>
  </conditionalFormatting>
  <conditionalFormatting sqref="AA47:BQ47 AA37:BQ40 AA10:BQ10 AA20:BQ25 AA12:BQ17 AA33:BQ35 AA49:BQ49 AA27:BQ31">
    <cfRule type="expression" dxfId="4511" priority="3522">
      <formula>$AA$4=""</formula>
    </cfRule>
  </conditionalFormatting>
  <conditionalFormatting sqref="AY47:BQ47 AY37:BQ40 AY10:BQ10 AY20:BQ25 AY12:BQ17 AY33:BQ35 AY49:BQ49 AY27:BQ31">
    <cfRule type="expression" dxfId="4510" priority="3498">
      <formula>$AY$4=""</formula>
    </cfRule>
  </conditionalFormatting>
  <conditionalFormatting sqref="AX47:BQ47 AX37:BQ40 AX10:BQ10 AX20:BQ25 AX12:BQ17 AX33:BQ35 AX49:BQ49 AX27:BQ31">
    <cfRule type="expression" dxfId="4509" priority="3499">
      <formula>$AX$4=""</formula>
    </cfRule>
  </conditionalFormatting>
  <conditionalFormatting sqref="AW47:BQ47 AW37:BQ40 AW10:BQ10 AW20:BQ25 AW12:BQ17 AW33:BQ35 AW49:BQ49 AW27:BQ31">
    <cfRule type="expression" dxfId="4508" priority="3500">
      <formula>$AW$4=""</formula>
    </cfRule>
  </conditionalFormatting>
  <conditionalFormatting sqref="AV47:BQ47 AV37:BQ40 AV10:BQ10 AV20:BQ25 AV12:BQ17 AV33:BQ35 AV49:BQ49 AV27:BQ31">
    <cfRule type="expression" dxfId="4507" priority="3501">
      <formula>$AV$4=""</formula>
    </cfRule>
  </conditionalFormatting>
  <conditionalFormatting sqref="AU47:BQ47 AU37:BQ40 AU10:BQ10 AU20:BQ25 AU12:BQ17 AU33:BQ35 AU49:BQ49 AU27:BQ31">
    <cfRule type="expression" dxfId="4506" priority="3502">
      <formula>$AU$4=""</formula>
    </cfRule>
  </conditionalFormatting>
  <conditionalFormatting sqref="AT47:BQ47 AT37:BQ40 AT10:BQ10 AT20:BQ25 AT12:BQ17 AT33:BQ35 AT49:BQ49 AT27:BQ31">
    <cfRule type="expression" dxfId="4505" priority="3503">
      <formula>$AT$4=""</formula>
    </cfRule>
  </conditionalFormatting>
  <conditionalFormatting sqref="AS47:BQ47 AS37:BQ40 AS10:BQ10 AS20:BQ25 AS12:BQ17 AS33:BQ35 AS49:BQ49 AS27:BQ31">
    <cfRule type="expression" dxfId="4504" priority="3504">
      <formula>$AS$4=""</formula>
    </cfRule>
  </conditionalFormatting>
  <conditionalFormatting sqref="AR47:BQ47 AR37:BQ40 AR10:BQ10 AR20:BQ25 AR12:BQ17 AR33:BQ35 AR49:BQ49 AR27:BQ31">
    <cfRule type="expression" dxfId="4503" priority="3505">
      <formula>$AR$4=""</formula>
    </cfRule>
  </conditionalFormatting>
  <conditionalFormatting sqref="AQ47:BQ47 AQ37:BQ40 AQ10:BQ10 AQ20:BQ25 AQ12:BQ17 AQ33:BQ35 AQ49:BQ49 AQ27:BQ31">
    <cfRule type="expression" dxfId="4502" priority="3506">
      <formula>$AQ$4=""</formula>
    </cfRule>
  </conditionalFormatting>
  <conditionalFormatting sqref="AP47:BQ47 AP37:BQ40 AP10:BQ10 AP20:BQ25 AP12:BQ17 AP33:BQ35 AP49:BQ49 AP27:BQ31">
    <cfRule type="expression" dxfId="4501" priority="3507">
      <formula>$AP$4=""</formula>
    </cfRule>
  </conditionalFormatting>
  <conditionalFormatting sqref="AO47:BQ47 AO37:BQ40 AO10:BQ10 AO20:BQ25 AO12:BQ17 AO33:BQ35 AO49:BQ49 AO27:BQ31">
    <cfRule type="expression" dxfId="4500" priority="3508">
      <formula>$AO$4=""</formula>
    </cfRule>
  </conditionalFormatting>
  <conditionalFormatting sqref="AN47:BQ47 AN37:BQ40 AN10:BQ10 AN20:BQ25 AN12:BQ17 AN33:BQ35 AN49:BQ49 AN27:BQ31">
    <cfRule type="expression" dxfId="4499" priority="3509">
      <formula>$AN$4=""</formula>
    </cfRule>
  </conditionalFormatting>
  <conditionalFormatting sqref="AM47:BQ47 AM37:BQ40 AM10:BQ10 AM20:BQ25 AM12:BQ17 AM33:BQ35 AM49:BQ49 AM27:BQ31">
    <cfRule type="expression" dxfId="4498" priority="3510">
      <formula>$AM$4=""</formula>
    </cfRule>
  </conditionalFormatting>
  <conditionalFormatting sqref="AL47:BQ47 AL37:BQ40 AL10:BQ10 AL20:BQ25 AL12:BQ17 AL33:BQ35 AL49:BQ49 AL27:BQ31">
    <cfRule type="expression" dxfId="4497" priority="3511">
      <formula>$AL$4=""</formula>
    </cfRule>
  </conditionalFormatting>
  <conditionalFormatting sqref="AK47:BQ47 AK37:BQ40 AK10:BQ10 AK20:BQ25 AK12:BQ17 AK33:BQ35 AK49:BQ49 AK27:BQ31">
    <cfRule type="expression" dxfId="4496" priority="3512">
      <formula>$AK$4=""</formula>
    </cfRule>
  </conditionalFormatting>
  <conditionalFormatting sqref="AJ47:BQ47 AJ37:BQ40 AJ10:BQ10 AJ20:BQ25 AJ12:BQ17 AJ33:BQ35 AJ49:BQ49 AJ27:BQ31">
    <cfRule type="expression" dxfId="4495" priority="3513">
      <formula>$AJ$4=""</formula>
    </cfRule>
  </conditionalFormatting>
  <conditionalFormatting sqref="AI47:BQ47 AI37:BQ40 AI10:BQ10 AI20:BQ25 AI12:BQ17 AI33:BQ35 AI49:BQ49 AI27:BQ31">
    <cfRule type="expression" dxfId="4494" priority="3514">
      <formula>$AI$4=""</formula>
    </cfRule>
  </conditionalFormatting>
  <conditionalFormatting sqref="AH47:BQ47 AH37:BQ40 AH10:BQ10 AH20:BQ25 AH12:BQ17 AH33:BQ35 AH49:BQ49 AH27:BQ31">
    <cfRule type="expression" dxfId="4493" priority="3515">
      <formula>$AH$4=""</formula>
    </cfRule>
  </conditionalFormatting>
  <conditionalFormatting sqref="AG47:BQ47 AG37:BQ40 AG10:BQ10 AG20:BQ25 AG12:BQ17 AG33:BQ35 AG49:BQ49 AG27:BQ31">
    <cfRule type="expression" dxfId="4492" priority="3516">
      <formula>$AG$4=""</formula>
    </cfRule>
  </conditionalFormatting>
  <conditionalFormatting sqref="AF47:BQ47 AF37:BQ40 AF10:BQ10 AF20:BQ25 AF12:BQ17 AF33:BQ35 AF49:BQ49 AF27:BQ31">
    <cfRule type="expression" dxfId="4491" priority="3517">
      <formula>$AF$4=""</formula>
    </cfRule>
  </conditionalFormatting>
  <conditionalFormatting sqref="AE47:BQ47 AE37:BQ40 AE10:BQ10 AE20:BQ25 AE12:BQ17 AE33:BQ35 AE49:BQ49 AE27:BQ31">
    <cfRule type="expression" dxfId="4490" priority="3518">
      <formula>$AE$4=""</formula>
    </cfRule>
  </conditionalFormatting>
  <conditionalFormatting sqref="AD47:BQ47 AD37:BQ40 AD10:BQ10 AD20:BQ25 AD12:BQ17 AD33:BQ35 AD49:BQ49 AD27:BQ31">
    <cfRule type="expression" dxfId="4489" priority="3519">
      <formula>$AD$4=""</formula>
    </cfRule>
  </conditionalFormatting>
  <conditionalFormatting sqref="AC47:BQ47 AC37:BQ40 AC10:BQ10 AC20:BQ25 AC12:BQ17 AC33:BQ35 AC49:BQ49 AC27:BQ31">
    <cfRule type="expression" dxfId="4488" priority="3520">
      <formula>$AC$4=""</formula>
    </cfRule>
  </conditionalFormatting>
  <conditionalFormatting sqref="AB47:BQ47 AB37:BQ40 AB10:BQ10 AB20:BQ25 AB12:BQ17 AB33:BQ35 AB49:BQ49 AB27:BQ31">
    <cfRule type="expression" dxfId="4487" priority="3521">
      <formula>$AB$4=""</formula>
    </cfRule>
  </conditionalFormatting>
  <conditionalFormatting sqref="BA47:BQ47 BA37:BQ40 BA10:BQ10 BA20:BQ25 BA12:BQ17 BA33:BQ35 BA49:BQ49 BA27:BQ31">
    <cfRule type="expression" dxfId="4486" priority="3496">
      <formula>$BA$4=""</formula>
    </cfRule>
  </conditionalFormatting>
  <conditionalFormatting sqref="BO47:BQ47 BO37:BQ40 BO10:BQ10 BO20:BQ25 BO12:BQ17 BO33:BQ35 BO49:BQ49 BO27:BQ31">
    <cfRule type="expression" dxfId="4485" priority="3482">
      <formula>$BO$4=""</formula>
    </cfRule>
  </conditionalFormatting>
  <conditionalFormatting sqref="BN47:BQ47 BN37:BQ40 BN10:BQ10 BN20:BQ25 BN12:BQ17 BN33:BQ35 BN49:BQ49 BN27:BQ31">
    <cfRule type="expression" dxfId="4484" priority="3483">
      <formula>$BN$4=""</formula>
    </cfRule>
  </conditionalFormatting>
  <conditionalFormatting sqref="BM47:BQ47 BM37:BQ40 BM10:BQ10 BM20:BQ25 BM12:BQ17 BM33:BQ35 BM49:BQ49 BM27:BQ31">
    <cfRule type="expression" dxfId="4483" priority="3484">
      <formula>$BM$4=""</formula>
    </cfRule>
  </conditionalFormatting>
  <conditionalFormatting sqref="BL47:BQ47 BL37:BQ40 BL10:BQ10 BL20:BQ25 BL12:BQ17 BL33:BQ35 BL49:BQ49 BL27:BQ31">
    <cfRule type="expression" dxfId="4482" priority="3485">
      <formula>$BL$4=""</formula>
    </cfRule>
  </conditionalFormatting>
  <conditionalFormatting sqref="BK47:BQ47 BK37:BQ40 BK10:BQ10 BK20:BQ25 BK12:BQ17 BK33:BQ35 BK49:BQ49 BK27:BQ31">
    <cfRule type="expression" dxfId="4481" priority="3486">
      <formula>$BK$4=""</formula>
    </cfRule>
  </conditionalFormatting>
  <conditionalFormatting sqref="BJ47:BQ47 BJ37:BQ40 BJ10:BQ10 BJ20:BQ25 BJ12:BQ17 BJ33:BQ35 BJ49:BQ49 BJ27:BQ31">
    <cfRule type="expression" dxfId="4480" priority="3487">
      <formula>$BJ$4=""</formula>
    </cfRule>
  </conditionalFormatting>
  <conditionalFormatting sqref="BI47:BQ47 BI37:BQ40 BI10:BQ10 BI20:BQ25 BI12:BQ17 BI33:BQ35 BI49:BQ49 BI27:BQ31">
    <cfRule type="expression" dxfId="4479" priority="3488">
      <formula>$BI$4=""</formula>
    </cfRule>
  </conditionalFormatting>
  <conditionalFormatting sqref="BH47:BQ47 BH37:BQ40 BH10:BQ10 BH20:BQ25 BH12:BQ17 BH33:BQ35 BH49:BQ49 BH27:BQ31">
    <cfRule type="expression" dxfId="4478" priority="3489">
      <formula>$BH$4=""</formula>
    </cfRule>
  </conditionalFormatting>
  <conditionalFormatting sqref="BG47:BQ47 BG37:BQ40 BG10:BQ10 BG20:BQ25 BG12:BQ17 BG33:BQ35 BG49:BQ49 BG27:BQ31">
    <cfRule type="expression" dxfId="4477" priority="3490">
      <formula>$BG$4=""</formula>
    </cfRule>
  </conditionalFormatting>
  <conditionalFormatting sqref="BF47:BQ47 BF37:BQ40 BF10:BQ10 BF20:BQ25 BF12:BQ17 BF33:BQ35 BF49:BQ49 BF27:BQ31">
    <cfRule type="expression" dxfId="4476" priority="3491">
      <formula>$BF$4=""</formula>
    </cfRule>
  </conditionalFormatting>
  <conditionalFormatting sqref="BE47:BQ47 BE37:BQ40 BE10:BQ10 BE20:BQ25 BE12:BQ17 BE33:BQ35 BE49:BQ49 BE27:BQ31">
    <cfRule type="expression" dxfId="4475" priority="3492">
      <formula>$BE$4=""</formula>
    </cfRule>
  </conditionalFormatting>
  <conditionalFormatting sqref="BD47:BQ47 BD37:BQ40 BD10:BQ10 BD20:BQ25 BD12:BQ17 BD33:BQ35 BD49:BQ49 BD27:BQ31">
    <cfRule type="expression" dxfId="4474" priority="3493">
      <formula>$BD$4=""</formula>
    </cfRule>
  </conditionalFormatting>
  <conditionalFormatting sqref="BB47:BQ47 BB37:BQ40 BB10:BQ10 BB20:BQ25 BB12:BQ17 BB33:BQ35 BB49:BQ49 BB27:BQ31">
    <cfRule type="expression" dxfId="4473" priority="3495">
      <formula>$BB$4=""</formula>
    </cfRule>
  </conditionalFormatting>
  <conditionalFormatting sqref="AZ47:BQ47 AZ37:BQ40 AZ10:BQ10 AZ20:BQ25 AZ12:BQ17 AZ33:BQ35 AZ49:BQ49 AZ27:BQ31">
    <cfRule type="expression" dxfId="4472" priority="3497">
      <formula>$AZ$4=""</formula>
    </cfRule>
  </conditionalFormatting>
  <conditionalFormatting sqref="BP47:BQ47 BP37:BQ40 BP10:BQ10 BP20:BQ25 BP12:BQ17 BP27:BQ31 BP33:BQ35 BP49:BQ49">
    <cfRule type="expression" dxfId="4471" priority="3481">
      <formula>$BP$4=""</formula>
    </cfRule>
  </conditionalFormatting>
  <conditionalFormatting sqref="BQ47 BQ37:BQ40 BQ10 BQ20:BQ25 BQ12:BQ17 BQ27:BQ31 BQ33:BQ35 BQ49">
    <cfRule type="expression" dxfId="4470" priority="3480">
      <formula>$BQ$4=""</formula>
    </cfRule>
  </conditionalFormatting>
  <conditionalFormatting sqref="BC47:BQ47 BC37:BQ40 BC10:BQ10 BC20:BQ25 BC12:BQ17 BC33:BQ35 BC49:BQ49 BC27:BQ31">
    <cfRule type="expression" dxfId="4469" priority="3494">
      <formula>$BC$4=""</formula>
    </cfRule>
  </conditionalFormatting>
  <conditionalFormatting sqref="D41:BQ41">
    <cfRule type="expression" dxfId="4468" priority="3466">
      <formula>$D$4=""</formula>
    </cfRule>
  </conditionalFormatting>
  <conditionalFormatting sqref="E41:BQ41">
    <cfRule type="expression" dxfId="4467" priority="3465">
      <formula>$E$4=""</formula>
    </cfRule>
  </conditionalFormatting>
  <conditionalFormatting sqref="F41:BQ41">
    <cfRule type="expression" dxfId="4466" priority="3464">
      <formula>$F$4=""</formula>
    </cfRule>
  </conditionalFormatting>
  <conditionalFormatting sqref="G41:BQ41">
    <cfRule type="expression" dxfId="4465" priority="3463">
      <formula>$G$4=""</formula>
    </cfRule>
  </conditionalFormatting>
  <conditionalFormatting sqref="H41:BQ41">
    <cfRule type="expression" dxfId="4464" priority="3462">
      <formula>$H$4=""</formula>
    </cfRule>
  </conditionalFormatting>
  <conditionalFormatting sqref="I41:BQ41">
    <cfRule type="expression" dxfId="4463" priority="3461">
      <formula>$I$4=""</formula>
    </cfRule>
  </conditionalFormatting>
  <conditionalFormatting sqref="J41:BQ41">
    <cfRule type="expression" dxfId="4462" priority="3460">
      <formula>$J$4=""</formula>
    </cfRule>
  </conditionalFormatting>
  <conditionalFormatting sqref="K41:BQ41">
    <cfRule type="expression" dxfId="4461" priority="3459">
      <formula>$K$4=""</formula>
    </cfRule>
  </conditionalFormatting>
  <conditionalFormatting sqref="L41:BQ41">
    <cfRule type="expression" dxfId="4460" priority="3458">
      <formula>$L$4=""</formula>
    </cfRule>
  </conditionalFormatting>
  <conditionalFormatting sqref="M41:BQ41">
    <cfRule type="expression" dxfId="4459" priority="3457">
      <formula>$M$4=""</formula>
    </cfRule>
  </conditionalFormatting>
  <conditionalFormatting sqref="N41:BQ41">
    <cfRule type="expression" dxfId="4458" priority="3456">
      <formula>$N$4=""</formula>
    </cfRule>
  </conditionalFormatting>
  <conditionalFormatting sqref="O41:BQ41">
    <cfRule type="expression" dxfId="4457" priority="3455">
      <formula>$O$4=""</formula>
    </cfRule>
  </conditionalFormatting>
  <conditionalFormatting sqref="P41:BQ41">
    <cfRule type="expression" dxfId="4456" priority="3454">
      <formula>$P$4=""</formula>
    </cfRule>
  </conditionalFormatting>
  <conditionalFormatting sqref="Q41:BQ41">
    <cfRule type="expression" dxfId="4455" priority="3453">
      <formula>$Q$4=""</formula>
    </cfRule>
  </conditionalFormatting>
  <conditionalFormatting sqref="R41:BQ41">
    <cfRule type="expression" dxfId="4454" priority="3452">
      <formula>$R$4=""</formula>
    </cfRule>
  </conditionalFormatting>
  <conditionalFormatting sqref="S41:BQ41">
    <cfRule type="expression" dxfId="4453" priority="3451">
      <formula>$S$4=""</formula>
    </cfRule>
  </conditionalFormatting>
  <conditionalFormatting sqref="T41:BQ41">
    <cfRule type="expression" dxfId="4452" priority="3450">
      <formula>$T$4=""</formula>
    </cfRule>
  </conditionalFormatting>
  <conditionalFormatting sqref="U41:BQ41">
    <cfRule type="expression" dxfId="4451" priority="3449">
      <formula>$U$4=""</formula>
    </cfRule>
  </conditionalFormatting>
  <conditionalFormatting sqref="V41:BQ41">
    <cfRule type="expression" dxfId="4450" priority="3448">
      <formula>$V$4=""</formula>
    </cfRule>
  </conditionalFormatting>
  <conditionalFormatting sqref="W41:BQ41">
    <cfRule type="expression" dxfId="4449" priority="3447">
      <formula>$W$4=""</formula>
    </cfRule>
  </conditionalFormatting>
  <conditionalFormatting sqref="X41:BQ41">
    <cfRule type="expression" dxfId="4448" priority="3446">
      <formula>$X$4=""</formula>
    </cfRule>
  </conditionalFormatting>
  <conditionalFormatting sqref="Y41:BQ41">
    <cfRule type="expression" dxfId="4447" priority="3445">
      <formula>$Y$4=""</formula>
    </cfRule>
  </conditionalFormatting>
  <conditionalFormatting sqref="Z41:BQ41">
    <cfRule type="expression" dxfId="4446" priority="3444">
      <formula>$Z$4=""</formula>
    </cfRule>
  </conditionalFormatting>
  <conditionalFormatting sqref="AA41:BQ41">
    <cfRule type="expression" dxfId="4445" priority="3443">
      <formula>$AA$4=""</formula>
    </cfRule>
  </conditionalFormatting>
  <conditionalFormatting sqref="AY41:BQ41">
    <cfRule type="expression" dxfId="4444" priority="3419">
      <formula>$AY$4=""</formula>
    </cfRule>
  </conditionalFormatting>
  <conditionalFormatting sqref="AX41:BQ41">
    <cfRule type="expression" dxfId="4443" priority="3420">
      <formula>$AX$4=""</formula>
    </cfRule>
  </conditionalFormatting>
  <conditionalFormatting sqref="AW41:BQ41">
    <cfRule type="expression" dxfId="4442" priority="3421">
      <formula>$AW$4=""</formula>
    </cfRule>
  </conditionalFormatting>
  <conditionalFormatting sqref="AV41:BQ41">
    <cfRule type="expression" dxfId="4441" priority="3422">
      <formula>$AV$4=""</formula>
    </cfRule>
  </conditionalFormatting>
  <conditionalFormatting sqref="AU41:BQ41">
    <cfRule type="expression" dxfId="4440" priority="3423">
      <formula>$AU$4=""</formula>
    </cfRule>
  </conditionalFormatting>
  <conditionalFormatting sqref="AT41:BQ41">
    <cfRule type="expression" dxfId="4439" priority="3424">
      <formula>$AT$4=""</formula>
    </cfRule>
  </conditionalFormatting>
  <conditionalFormatting sqref="AS41:BQ41">
    <cfRule type="expression" dxfId="4438" priority="3425">
      <formula>$AS$4=""</formula>
    </cfRule>
  </conditionalFormatting>
  <conditionalFormatting sqref="AR41:BQ41">
    <cfRule type="expression" dxfId="4437" priority="3426">
      <formula>$AR$4=""</formula>
    </cfRule>
  </conditionalFormatting>
  <conditionalFormatting sqref="AQ41:BQ41">
    <cfRule type="expression" dxfId="4436" priority="3427">
      <formula>$AQ$4=""</formula>
    </cfRule>
  </conditionalFormatting>
  <conditionalFormatting sqref="AP41:BQ41">
    <cfRule type="expression" dxfId="4435" priority="3428">
      <formula>$AP$4=""</formula>
    </cfRule>
  </conditionalFormatting>
  <conditionalFormatting sqref="AO41:BQ41">
    <cfRule type="expression" dxfId="4434" priority="3429">
      <formula>$AO$4=""</formula>
    </cfRule>
  </conditionalFormatting>
  <conditionalFormatting sqref="AN41:BQ41">
    <cfRule type="expression" dxfId="4433" priority="3430">
      <formula>$AN$4=""</formula>
    </cfRule>
  </conditionalFormatting>
  <conditionalFormatting sqref="AM41:BQ41">
    <cfRule type="expression" dxfId="4432" priority="3431">
      <formula>$AM$4=""</formula>
    </cfRule>
  </conditionalFormatting>
  <conditionalFormatting sqref="AL41:BQ41">
    <cfRule type="expression" dxfId="4431" priority="3432">
      <formula>$AL$4=""</formula>
    </cfRule>
  </conditionalFormatting>
  <conditionalFormatting sqref="AK41:BQ41">
    <cfRule type="expression" dxfId="4430" priority="3433">
      <formula>$AK$4=""</formula>
    </cfRule>
  </conditionalFormatting>
  <conditionalFormatting sqref="AJ41:BQ41">
    <cfRule type="expression" dxfId="4429" priority="3434">
      <formula>$AJ$4=""</formula>
    </cfRule>
  </conditionalFormatting>
  <conditionalFormatting sqref="AI41:BQ41">
    <cfRule type="expression" dxfId="4428" priority="3435">
      <formula>$AI$4=""</formula>
    </cfRule>
  </conditionalFormatting>
  <conditionalFormatting sqref="AH41:BQ41">
    <cfRule type="expression" dxfId="4427" priority="3436">
      <formula>$AH$4=""</formula>
    </cfRule>
  </conditionalFormatting>
  <conditionalFormatting sqref="AG41:BQ41">
    <cfRule type="expression" dxfId="4426" priority="3437">
      <formula>$AG$4=""</formula>
    </cfRule>
  </conditionalFormatting>
  <conditionalFormatting sqref="AF41:BQ41">
    <cfRule type="expression" dxfId="4425" priority="3438">
      <formula>$AF$4=""</formula>
    </cfRule>
  </conditionalFormatting>
  <conditionalFormatting sqref="AE41:BQ41">
    <cfRule type="expression" dxfId="4424" priority="3439">
      <formula>$AE$4=""</formula>
    </cfRule>
  </conditionalFormatting>
  <conditionalFormatting sqref="AD41:BQ41">
    <cfRule type="expression" dxfId="4423" priority="3440">
      <formula>$AD$4=""</formula>
    </cfRule>
  </conditionalFormatting>
  <conditionalFormatting sqref="AC41:BQ41">
    <cfRule type="expression" dxfId="4422" priority="3441">
      <formula>$AC$4=""</formula>
    </cfRule>
  </conditionalFormatting>
  <conditionalFormatting sqref="AB41:BQ41">
    <cfRule type="expression" dxfId="4421" priority="3442">
      <formula>$AB$4=""</formula>
    </cfRule>
  </conditionalFormatting>
  <conditionalFormatting sqref="BA41:BQ41">
    <cfRule type="expression" dxfId="4420" priority="3417">
      <formula>$BA$4=""</formula>
    </cfRule>
  </conditionalFormatting>
  <conditionalFormatting sqref="BO41:BQ41">
    <cfRule type="expression" dxfId="4419" priority="3403">
      <formula>$BO$4=""</formula>
    </cfRule>
  </conditionalFormatting>
  <conditionalFormatting sqref="BN41:BQ41">
    <cfRule type="expression" dxfId="4418" priority="3404">
      <formula>$BN$4=""</formula>
    </cfRule>
  </conditionalFormatting>
  <conditionalFormatting sqref="BM41:BQ41">
    <cfRule type="expression" dxfId="4417" priority="3405">
      <formula>$BM$4=""</formula>
    </cfRule>
  </conditionalFormatting>
  <conditionalFormatting sqref="BL41:BQ41">
    <cfRule type="expression" dxfId="4416" priority="3406">
      <formula>$BL$4=""</formula>
    </cfRule>
  </conditionalFormatting>
  <conditionalFormatting sqref="BK41:BQ41">
    <cfRule type="expression" dxfId="4415" priority="3407">
      <formula>$BK$4=""</formula>
    </cfRule>
  </conditionalFormatting>
  <conditionalFormatting sqref="BJ41:BQ41">
    <cfRule type="expression" dxfId="4414" priority="3408">
      <formula>$BJ$4=""</formula>
    </cfRule>
  </conditionalFormatting>
  <conditionalFormatting sqref="BI41:BQ41">
    <cfRule type="expression" dxfId="4413" priority="3409">
      <formula>$BI$4=""</formula>
    </cfRule>
  </conditionalFormatting>
  <conditionalFormatting sqref="BH41:BQ41">
    <cfRule type="expression" dxfId="4412" priority="3410">
      <formula>$BH$4=""</formula>
    </cfRule>
  </conditionalFormatting>
  <conditionalFormatting sqref="BG41:BQ41">
    <cfRule type="expression" dxfId="4411" priority="3411">
      <formula>$BG$4=""</formula>
    </cfRule>
  </conditionalFormatting>
  <conditionalFormatting sqref="BF41:BQ41">
    <cfRule type="expression" dxfId="4410" priority="3412">
      <formula>$BF$4=""</formula>
    </cfRule>
  </conditionalFormatting>
  <conditionalFormatting sqref="BE41:BQ41">
    <cfRule type="expression" dxfId="4409" priority="3413">
      <formula>$BE$4=""</formula>
    </cfRule>
  </conditionalFormatting>
  <conditionalFormatting sqref="BD41:BQ41">
    <cfRule type="expression" dxfId="4408" priority="3414">
      <formula>$BD$4=""</formula>
    </cfRule>
  </conditionalFormatting>
  <conditionalFormatting sqref="BB41:BQ41">
    <cfRule type="expression" dxfId="4407" priority="3416">
      <formula>$BB$4=""</formula>
    </cfRule>
  </conditionalFormatting>
  <conditionalFormatting sqref="AZ41:BQ41">
    <cfRule type="expression" dxfId="4406" priority="3418">
      <formula>$AZ$4=""</formula>
    </cfRule>
  </conditionalFormatting>
  <conditionalFormatting sqref="BP41:BQ41">
    <cfRule type="expression" dxfId="4405" priority="3402">
      <formula>$BP$4=""</formula>
    </cfRule>
  </conditionalFormatting>
  <conditionalFormatting sqref="BQ41">
    <cfRule type="expression" dxfId="4404" priority="3401">
      <formula>$BQ$4=""</formula>
    </cfRule>
  </conditionalFormatting>
  <conditionalFormatting sqref="BC41:BQ41">
    <cfRule type="expression" dxfId="4403" priority="3415">
      <formula>$BC$4=""</formula>
    </cfRule>
  </conditionalFormatting>
  <conditionalFormatting sqref="D42:BQ42">
    <cfRule type="expression" dxfId="4402" priority="3387">
      <formula>$D$4=""</formula>
    </cfRule>
  </conditionalFormatting>
  <conditionalFormatting sqref="E42:BQ42">
    <cfRule type="expression" dxfId="4401" priority="3386">
      <formula>$E$4=""</formula>
    </cfRule>
  </conditionalFormatting>
  <conditionalFormatting sqref="F42:BQ42">
    <cfRule type="expression" dxfId="4400" priority="3385">
      <formula>$F$4=""</formula>
    </cfRule>
  </conditionalFormatting>
  <conditionalFormatting sqref="G42:BQ42">
    <cfRule type="expression" dxfId="4399" priority="3384">
      <formula>$G$4=""</formula>
    </cfRule>
  </conditionalFormatting>
  <conditionalFormatting sqref="H42:BQ42">
    <cfRule type="expression" dxfId="4398" priority="3383">
      <formula>$H$4=""</formula>
    </cfRule>
  </conditionalFormatting>
  <conditionalFormatting sqref="I42:BQ42">
    <cfRule type="expression" dxfId="4397" priority="3382">
      <formula>$I$4=""</formula>
    </cfRule>
  </conditionalFormatting>
  <conditionalFormatting sqref="J42:BQ42">
    <cfRule type="expression" dxfId="4396" priority="3381">
      <formula>$J$4=""</formula>
    </cfRule>
  </conditionalFormatting>
  <conditionalFormatting sqref="K42:BQ42">
    <cfRule type="expression" dxfId="4395" priority="3380">
      <formula>$K$4=""</formula>
    </cfRule>
  </conditionalFormatting>
  <conditionalFormatting sqref="L42:BQ42">
    <cfRule type="expression" dxfId="4394" priority="3379">
      <formula>$L$4=""</formula>
    </cfRule>
  </conditionalFormatting>
  <conditionalFormatting sqref="M42:BQ42">
    <cfRule type="expression" dxfId="4393" priority="3378">
      <formula>$M$4=""</formula>
    </cfRule>
  </conditionalFormatting>
  <conditionalFormatting sqref="N42:BQ42">
    <cfRule type="expression" dxfId="4392" priority="3377">
      <formula>$N$4=""</formula>
    </cfRule>
  </conditionalFormatting>
  <conditionalFormatting sqref="O42:BQ42">
    <cfRule type="expression" dxfId="4391" priority="3376">
      <formula>$O$4=""</formula>
    </cfRule>
  </conditionalFormatting>
  <conditionalFormatting sqref="P42:BQ42">
    <cfRule type="expression" dxfId="4390" priority="3375">
      <formula>$P$4=""</formula>
    </cfRule>
  </conditionalFormatting>
  <conditionalFormatting sqref="Q42:BQ42">
    <cfRule type="expression" dxfId="4389" priority="3374">
      <formula>$Q$4=""</formula>
    </cfRule>
  </conditionalFormatting>
  <conditionalFormatting sqref="R42:BQ42">
    <cfRule type="expression" dxfId="4388" priority="3373">
      <formula>$R$4=""</formula>
    </cfRule>
  </conditionalFormatting>
  <conditionalFormatting sqref="S42:BQ42">
    <cfRule type="expression" dxfId="4387" priority="3372">
      <formula>$S$4=""</formula>
    </cfRule>
  </conditionalFormatting>
  <conditionalFormatting sqref="T42:BQ42">
    <cfRule type="expression" dxfId="4386" priority="3371">
      <formula>$T$4=""</formula>
    </cfRule>
  </conditionalFormatting>
  <conditionalFormatting sqref="U42:BQ42">
    <cfRule type="expression" dxfId="4385" priority="3370">
      <formula>$U$4=""</formula>
    </cfRule>
  </conditionalFormatting>
  <conditionalFormatting sqref="V42:BQ42">
    <cfRule type="expression" dxfId="4384" priority="3369">
      <formula>$V$4=""</formula>
    </cfRule>
  </conditionalFormatting>
  <conditionalFormatting sqref="W42:BQ42">
    <cfRule type="expression" dxfId="4383" priority="3368">
      <formula>$W$4=""</formula>
    </cfRule>
  </conditionalFormatting>
  <conditionalFormatting sqref="X42:BQ42">
    <cfRule type="expression" dxfId="4382" priority="3367">
      <formula>$X$4=""</formula>
    </cfRule>
  </conditionalFormatting>
  <conditionalFormatting sqref="Y42:BQ42">
    <cfRule type="expression" dxfId="4381" priority="3366">
      <formula>$Y$4=""</formula>
    </cfRule>
  </conditionalFormatting>
  <conditionalFormatting sqref="Z42:BQ42">
    <cfRule type="expression" dxfId="4380" priority="3365">
      <formula>$Z$4=""</formula>
    </cfRule>
  </conditionalFormatting>
  <conditionalFormatting sqref="AA42:BQ42">
    <cfRule type="expression" dxfId="4379" priority="3364">
      <formula>$AA$4=""</formula>
    </cfRule>
  </conditionalFormatting>
  <conditionalFormatting sqref="AY42:BQ42">
    <cfRule type="expression" dxfId="4378" priority="3340">
      <formula>$AY$4=""</formula>
    </cfRule>
  </conditionalFormatting>
  <conditionalFormatting sqref="AX42:BQ42">
    <cfRule type="expression" dxfId="4377" priority="3341">
      <formula>$AX$4=""</formula>
    </cfRule>
  </conditionalFormatting>
  <conditionalFormatting sqref="AW42:BQ42">
    <cfRule type="expression" dxfId="4376" priority="3342">
      <formula>$AW$4=""</formula>
    </cfRule>
  </conditionalFormatting>
  <conditionalFormatting sqref="AV42:BQ42">
    <cfRule type="expression" dxfId="4375" priority="3343">
      <formula>$AV$4=""</formula>
    </cfRule>
  </conditionalFormatting>
  <conditionalFormatting sqref="AU42:BQ42">
    <cfRule type="expression" dxfId="4374" priority="3344">
      <formula>$AU$4=""</formula>
    </cfRule>
  </conditionalFormatting>
  <conditionalFormatting sqref="AT42:BQ42">
    <cfRule type="expression" dxfId="4373" priority="3345">
      <formula>$AT$4=""</formula>
    </cfRule>
  </conditionalFormatting>
  <conditionalFormatting sqref="AS42:BQ42">
    <cfRule type="expression" dxfId="4372" priority="3346">
      <formula>$AS$4=""</formula>
    </cfRule>
  </conditionalFormatting>
  <conditionalFormatting sqref="AR42:BQ42">
    <cfRule type="expression" dxfId="4371" priority="3347">
      <formula>$AR$4=""</formula>
    </cfRule>
  </conditionalFormatting>
  <conditionalFormatting sqref="AQ42:BQ42">
    <cfRule type="expression" dxfId="4370" priority="3348">
      <formula>$AQ$4=""</formula>
    </cfRule>
  </conditionalFormatting>
  <conditionalFormatting sqref="AP42:BQ42">
    <cfRule type="expression" dxfId="4369" priority="3349">
      <formula>$AP$4=""</formula>
    </cfRule>
  </conditionalFormatting>
  <conditionalFormatting sqref="AO42:BQ42">
    <cfRule type="expression" dxfId="4368" priority="3350">
      <formula>$AO$4=""</formula>
    </cfRule>
  </conditionalFormatting>
  <conditionalFormatting sqref="AN42:BQ42">
    <cfRule type="expression" dxfId="4367" priority="3351">
      <formula>$AN$4=""</formula>
    </cfRule>
  </conditionalFormatting>
  <conditionalFormatting sqref="AM42:BQ42">
    <cfRule type="expression" dxfId="4366" priority="3352">
      <formula>$AM$4=""</formula>
    </cfRule>
  </conditionalFormatting>
  <conditionalFormatting sqref="AL42:BQ42">
    <cfRule type="expression" dxfId="4365" priority="3353">
      <formula>$AL$4=""</formula>
    </cfRule>
  </conditionalFormatting>
  <conditionalFormatting sqref="AK42:BQ42">
    <cfRule type="expression" dxfId="4364" priority="3354">
      <formula>$AK$4=""</formula>
    </cfRule>
  </conditionalFormatting>
  <conditionalFormatting sqref="AJ42:BQ42">
    <cfRule type="expression" dxfId="4363" priority="3355">
      <formula>$AJ$4=""</formula>
    </cfRule>
  </conditionalFormatting>
  <conditionalFormatting sqref="AI42:BQ42">
    <cfRule type="expression" dxfId="4362" priority="3356">
      <formula>$AI$4=""</formula>
    </cfRule>
  </conditionalFormatting>
  <conditionalFormatting sqref="AH42:BQ42">
    <cfRule type="expression" dxfId="4361" priority="3357">
      <formula>$AH$4=""</formula>
    </cfRule>
  </conditionalFormatting>
  <conditionalFormatting sqref="AG42:BQ42">
    <cfRule type="expression" dxfId="4360" priority="3358">
      <formula>$AG$4=""</formula>
    </cfRule>
  </conditionalFormatting>
  <conditionalFormatting sqref="AF42:BQ42">
    <cfRule type="expression" dxfId="4359" priority="3359">
      <formula>$AF$4=""</formula>
    </cfRule>
  </conditionalFormatting>
  <conditionalFormatting sqref="AE42:BQ42">
    <cfRule type="expression" dxfId="4358" priority="3360">
      <formula>$AE$4=""</formula>
    </cfRule>
  </conditionalFormatting>
  <conditionalFormatting sqref="AD42:BQ42">
    <cfRule type="expression" dxfId="4357" priority="3361">
      <formula>$AD$4=""</formula>
    </cfRule>
  </conditionalFormatting>
  <conditionalFormatting sqref="AC42:BQ42">
    <cfRule type="expression" dxfId="4356" priority="3362">
      <formula>$AC$4=""</formula>
    </cfRule>
  </conditionalFormatting>
  <conditionalFormatting sqref="AB42:BQ42">
    <cfRule type="expression" dxfId="4355" priority="3363">
      <formula>$AB$4=""</formula>
    </cfRule>
  </conditionalFormatting>
  <conditionalFormatting sqref="BA42:BQ42">
    <cfRule type="expression" dxfId="4354" priority="3338">
      <formula>$BA$4=""</formula>
    </cfRule>
  </conditionalFormatting>
  <conditionalFormatting sqref="BO42:BQ42">
    <cfRule type="expression" dxfId="4353" priority="3324">
      <formula>$BO$4=""</formula>
    </cfRule>
  </conditionalFormatting>
  <conditionalFormatting sqref="BN42:BQ42">
    <cfRule type="expression" dxfId="4352" priority="3325">
      <formula>$BN$4=""</formula>
    </cfRule>
  </conditionalFormatting>
  <conditionalFormatting sqref="BM42:BQ42">
    <cfRule type="expression" dxfId="4351" priority="3326">
      <formula>$BM$4=""</formula>
    </cfRule>
  </conditionalFormatting>
  <conditionalFormatting sqref="BL42:BQ42">
    <cfRule type="expression" dxfId="4350" priority="3327">
      <formula>$BL$4=""</formula>
    </cfRule>
  </conditionalFormatting>
  <conditionalFormatting sqref="BK42:BQ42">
    <cfRule type="expression" dxfId="4349" priority="3328">
      <formula>$BK$4=""</formula>
    </cfRule>
  </conditionalFormatting>
  <conditionalFormatting sqref="BJ42:BQ42">
    <cfRule type="expression" dxfId="4348" priority="3329">
      <formula>$BJ$4=""</formula>
    </cfRule>
  </conditionalFormatting>
  <conditionalFormatting sqref="BI42:BQ42">
    <cfRule type="expression" dxfId="4347" priority="3330">
      <formula>$BI$4=""</formula>
    </cfRule>
  </conditionalFormatting>
  <conditionalFormatting sqref="BH42:BQ42">
    <cfRule type="expression" dxfId="4346" priority="3331">
      <formula>$BH$4=""</formula>
    </cfRule>
  </conditionalFormatting>
  <conditionalFormatting sqref="BG42:BQ42">
    <cfRule type="expression" dxfId="4345" priority="3332">
      <formula>$BG$4=""</formula>
    </cfRule>
  </conditionalFormatting>
  <conditionalFormatting sqref="BF42:BQ42">
    <cfRule type="expression" dxfId="4344" priority="3333">
      <formula>$BF$4=""</formula>
    </cfRule>
  </conditionalFormatting>
  <conditionalFormatting sqref="BE42:BQ42">
    <cfRule type="expression" dxfId="4343" priority="3334">
      <formula>$BE$4=""</formula>
    </cfRule>
  </conditionalFormatting>
  <conditionalFormatting sqref="BD42:BQ42">
    <cfRule type="expression" dxfId="4342" priority="3335">
      <formula>$BD$4=""</formula>
    </cfRule>
  </conditionalFormatting>
  <conditionalFormatting sqref="BB42:BQ42">
    <cfRule type="expression" dxfId="4341" priority="3337">
      <formula>$BB$4=""</formula>
    </cfRule>
  </conditionalFormatting>
  <conditionalFormatting sqref="AZ42:BQ42">
    <cfRule type="expression" dxfId="4340" priority="3339">
      <formula>$AZ$4=""</formula>
    </cfRule>
  </conditionalFormatting>
  <conditionalFormatting sqref="BP42:BQ42">
    <cfRule type="expression" dxfId="4339" priority="3323">
      <formula>$BP$4=""</formula>
    </cfRule>
  </conditionalFormatting>
  <conditionalFormatting sqref="BQ42">
    <cfRule type="expression" dxfId="4338" priority="3322">
      <formula>$BQ$4=""</formula>
    </cfRule>
  </conditionalFormatting>
  <conditionalFormatting sqref="BC42:BQ42">
    <cfRule type="expression" dxfId="4337" priority="3336">
      <formula>$BC$4=""</formula>
    </cfRule>
  </conditionalFormatting>
  <conditionalFormatting sqref="D44:BQ45">
    <cfRule type="expression" dxfId="4336" priority="3308">
      <formula>$D$4=""</formula>
    </cfRule>
  </conditionalFormatting>
  <conditionalFormatting sqref="E44:BQ45">
    <cfRule type="expression" dxfId="4335" priority="3307">
      <formula>$E$4=""</formula>
    </cfRule>
  </conditionalFormatting>
  <conditionalFormatting sqref="F44:BQ45">
    <cfRule type="expression" dxfId="4334" priority="3306">
      <formula>$F$4=""</formula>
    </cfRule>
  </conditionalFormatting>
  <conditionalFormatting sqref="G44:BQ45">
    <cfRule type="expression" dxfId="4333" priority="3305">
      <formula>$G$4=""</formula>
    </cfRule>
  </conditionalFormatting>
  <conditionalFormatting sqref="H44:BQ45">
    <cfRule type="expression" dxfId="4332" priority="3304">
      <formula>$H$4=""</formula>
    </cfRule>
  </conditionalFormatting>
  <conditionalFormatting sqref="I44:BQ45">
    <cfRule type="expression" dxfId="4331" priority="3303">
      <formula>$I$4=""</formula>
    </cfRule>
  </conditionalFormatting>
  <conditionalFormatting sqref="J44:BQ45">
    <cfRule type="expression" dxfId="4330" priority="3302">
      <formula>$J$4=""</formula>
    </cfRule>
  </conditionalFormatting>
  <conditionalFormatting sqref="K44:BQ45">
    <cfRule type="expression" dxfId="4329" priority="3301">
      <formula>$K$4=""</formula>
    </cfRule>
  </conditionalFormatting>
  <conditionalFormatting sqref="L44:BQ45">
    <cfRule type="expression" dxfId="4328" priority="3300">
      <formula>$L$4=""</formula>
    </cfRule>
  </conditionalFormatting>
  <conditionalFormatting sqref="M44:BQ45">
    <cfRule type="expression" dxfId="4327" priority="3299">
      <formula>$M$4=""</formula>
    </cfRule>
  </conditionalFormatting>
  <conditionalFormatting sqref="N44:BQ45">
    <cfRule type="expression" dxfId="4326" priority="3298">
      <formula>$N$4=""</formula>
    </cfRule>
  </conditionalFormatting>
  <conditionalFormatting sqref="O44:BQ45">
    <cfRule type="expression" dxfId="4325" priority="3297">
      <formula>$O$4=""</formula>
    </cfRule>
  </conditionalFormatting>
  <conditionalFormatting sqref="P44:BQ45">
    <cfRule type="expression" dxfId="4324" priority="3296">
      <formula>$P$4=""</formula>
    </cfRule>
  </conditionalFormatting>
  <conditionalFormatting sqref="Q44:BQ45">
    <cfRule type="expression" dxfId="4323" priority="3295">
      <formula>$Q$4=""</formula>
    </cfRule>
  </conditionalFormatting>
  <conditionalFormatting sqref="R44:BQ45">
    <cfRule type="expression" dxfId="4322" priority="3294">
      <formula>$R$4=""</formula>
    </cfRule>
  </conditionalFormatting>
  <conditionalFormatting sqref="S44:BQ45">
    <cfRule type="expression" dxfId="4321" priority="3293">
      <formula>$S$4=""</formula>
    </cfRule>
  </conditionalFormatting>
  <conditionalFormatting sqref="T44:BQ45">
    <cfRule type="expression" dxfId="4320" priority="3292">
      <formula>$T$4=""</formula>
    </cfRule>
  </conditionalFormatting>
  <conditionalFormatting sqref="U44:BQ45">
    <cfRule type="expression" dxfId="4319" priority="3291">
      <formula>$U$4=""</formula>
    </cfRule>
  </conditionalFormatting>
  <conditionalFormatting sqref="V44:BQ45">
    <cfRule type="expression" dxfId="4318" priority="3290">
      <formula>$V$4=""</formula>
    </cfRule>
  </conditionalFormatting>
  <conditionalFormatting sqref="W44:BQ45">
    <cfRule type="expression" dxfId="4317" priority="3289">
      <formula>$W$4=""</formula>
    </cfRule>
  </conditionalFormatting>
  <conditionalFormatting sqref="X44:BQ45">
    <cfRule type="expression" dxfId="4316" priority="3288">
      <formula>$X$4=""</formula>
    </cfRule>
  </conditionalFormatting>
  <conditionalFormatting sqref="Y44:BQ45">
    <cfRule type="expression" dxfId="4315" priority="3287">
      <formula>$Y$4=""</formula>
    </cfRule>
  </conditionalFormatting>
  <conditionalFormatting sqref="Z44:BQ45">
    <cfRule type="expression" dxfId="4314" priority="3286">
      <formula>$Z$4=""</formula>
    </cfRule>
  </conditionalFormatting>
  <conditionalFormatting sqref="AA44:BQ45">
    <cfRule type="expression" dxfId="4313" priority="3285">
      <formula>$AA$4=""</formula>
    </cfRule>
  </conditionalFormatting>
  <conditionalFormatting sqref="AY44:BQ45">
    <cfRule type="expression" dxfId="4312" priority="3261">
      <formula>$AY$4=""</formula>
    </cfRule>
  </conditionalFormatting>
  <conditionalFormatting sqref="AX44:BQ45">
    <cfRule type="expression" dxfId="4311" priority="3262">
      <formula>$AX$4=""</formula>
    </cfRule>
  </conditionalFormatting>
  <conditionalFormatting sqref="AW44:BQ45">
    <cfRule type="expression" dxfId="4310" priority="3263">
      <formula>$AW$4=""</formula>
    </cfRule>
  </conditionalFormatting>
  <conditionalFormatting sqref="AV44:BQ45">
    <cfRule type="expression" dxfId="4309" priority="3264">
      <formula>$AV$4=""</formula>
    </cfRule>
  </conditionalFormatting>
  <conditionalFormatting sqref="AU44:BQ45">
    <cfRule type="expression" dxfId="4308" priority="3265">
      <formula>$AU$4=""</formula>
    </cfRule>
  </conditionalFormatting>
  <conditionalFormatting sqref="AT44:BQ45">
    <cfRule type="expression" dxfId="4307" priority="3266">
      <formula>$AT$4=""</formula>
    </cfRule>
  </conditionalFormatting>
  <conditionalFormatting sqref="AS44:BQ45">
    <cfRule type="expression" dxfId="4306" priority="3267">
      <formula>$AS$4=""</formula>
    </cfRule>
  </conditionalFormatting>
  <conditionalFormatting sqref="AR44:BQ45">
    <cfRule type="expression" dxfId="4305" priority="3268">
      <formula>$AR$4=""</formula>
    </cfRule>
  </conditionalFormatting>
  <conditionalFormatting sqref="AQ44:BQ45">
    <cfRule type="expression" dxfId="4304" priority="3269">
      <formula>$AQ$4=""</formula>
    </cfRule>
  </conditionalFormatting>
  <conditionalFormatting sqref="AP44:BQ45">
    <cfRule type="expression" dxfId="4303" priority="3270">
      <formula>$AP$4=""</formula>
    </cfRule>
  </conditionalFormatting>
  <conditionalFormatting sqref="AO44:BQ45">
    <cfRule type="expression" dxfId="4302" priority="3271">
      <formula>$AO$4=""</formula>
    </cfRule>
  </conditionalFormatting>
  <conditionalFormatting sqref="AN44:BQ45">
    <cfRule type="expression" dxfId="4301" priority="3272">
      <formula>$AN$4=""</formula>
    </cfRule>
  </conditionalFormatting>
  <conditionalFormatting sqref="AM44:BQ45">
    <cfRule type="expression" dxfId="4300" priority="3273">
      <formula>$AM$4=""</formula>
    </cfRule>
  </conditionalFormatting>
  <conditionalFormatting sqref="AL44:BQ45">
    <cfRule type="expression" dxfId="4299" priority="3274">
      <formula>$AL$4=""</formula>
    </cfRule>
  </conditionalFormatting>
  <conditionalFormatting sqref="AK44:BQ45">
    <cfRule type="expression" dxfId="4298" priority="3275">
      <formula>$AK$4=""</formula>
    </cfRule>
  </conditionalFormatting>
  <conditionalFormatting sqref="AJ44:BQ45">
    <cfRule type="expression" dxfId="4297" priority="3276">
      <formula>$AJ$4=""</formula>
    </cfRule>
  </conditionalFormatting>
  <conditionalFormatting sqref="AI44:BQ45">
    <cfRule type="expression" dxfId="4296" priority="3277">
      <formula>$AI$4=""</formula>
    </cfRule>
  </conditionalFormatting>
  <conditionalFormatting sqref="AH44:BQ45">
    <cfRule type="expression" dxfId="4295" priority="3278">
      <formula>$AH$4=""</formula>
    </cfRule>
  </conditionalFormatting>
  <conditionalFormatting sqref="AG44:BQ45">
    <cfRule type="expression" dxfId="4294" priority="3279">
      <formula>$AG$4=""</formula>
    </cfRule>
  </conditionalFormatting>
  <conditionalFormatting sqref="AF44:BQ45">
    <cfRule type="expression" dxfId="4293" priority="3280">
      <formula>$AF$4=""</formula>
    </cfRule>
  </conditionalFormatting>
  <conditionalFormatting sqref="AE44:BQ45">
    <cfRule type="expression" dxfId="4292" priority="3281">
      <formula>$AE$4=""</formula>
    </cfRule>
  </conditionalFormatting>
  <conditionalFormatting sqref="AD44:BQ45">
    <cfRule type="expression" dxfId="4291" priority="3282">
      <formula>$AD$4=""</formula>
    </cfRule>
  </conditionalFormatting>
  <conditionalFormatting sqref="AC44:BQ45">
    <cfRule type="expression" dxfId="4290" priority="3283">
      <formula>$AC$4=""</formula>
    </cfRule>
  </conditionalFormatting>
  <conditionalFormatting sqref="AB44:BQ45">
    <cfRule type="expression" dxfId="4289" priority="3284">
      <formula>$AB$4=""</formula>
    </cfRule>
  </conditionalFormatting>
  <conditionalFormatting sqref="BA44:BQ45">
    <cfRule type="expression" dxfId="4288" priority="3259">
      <formula>$BA$4=""</formula>
    </cfRule>
  </conditionalFormatting>
  <conditionalFormatting sqref="BO44:BQ45">
    <cfRule type="expression" dxfId="4287" priority="3245">
      <formula>$BO$4=""</formula>
    </cfRule>
  </conditionalFormatting>
  <conditionalFormatting sqref="BN44:BQ45">
    <cfRule type="expression" dxfId="4286" priority="3246">
      <formula>$BN$4=""</formula>
    </cfRule>
  </conditionalFormatting>
  <conditionalFormatting sqref="BM44:BQ45">
    <cfRule type="expression" dxfId="4285" priority="3247">
      <formula>$BM$4=""</formula>
    </cfRule>
  </conditionalFormatting>
  <conditionalFormatting sqref="BL44:BQ45">
    <cfRule type="expression" dxfId="4284" priority="3248">
      <formula>$BL$4=""</formula>
    </cfRule>
  </conditionalFormatting>
  <conditionalFormatting sqref="BK44:BQ45">
    <cfRule type="expression" dxfId="4283" priority="3249">
      <formula>$BK$4=""</formula>
    </cfRule>
  </conditionalFormatting>
  <conditionalFormatting sqref="BJ44:BQ45">
    <cfRule type="expression" dxfId="4282" priority="3250">
      <formula>$BJ$4=""</formula>
    </cfRule>
  </conditionalFormatting>
  <conditionalFormatting sqref="BI44:BQ45">
    <cfRule type="expression" dxfId="4281" priority="3251">
      <formula>$BI$4=""</formula>
    </cfRule>
  </conditionalFormatting>
  <conditionalFormatting sqref="BH44:BQ45">
    <cfRule type="expression" dxfId="4280" priority="3252">
      <formula>$BH$4=""</formula>
    </cfRule>
  </conditionalFormatting>
  <conditionalFormatting sqref="BG44:BQ45">
    <cfRule type="expression" dxfId="4279" priority="3253">
      <formula>$BG$4=""</formula>
    </cfRule>
  </conditionalFormatting>
  <conditionalFormatting sqref="BF44:BQ45">
    <cfRule type="expression" dxfId="4278" priority="3254">
      <formula>$BF$4=""</formula>
    </cfRule>
  </conditionalFormatting>
  <conditionalFormatting sqref="BE44:BQ45">
    <cfRule type="expression" dxfId="4277" priority="3255">
      <formula>$BE$4=""</formula>
    </cfRule>
  </conditionalFormatting>
  <conditionalFormatting sqref="BD44:BQ45">
    <cfRule type="expression" dxfId="4276" priority="3256">
      <formula>$BD$4=""</formula>
    </cfRule>
  </conditionalFormatting>
  <conditionalFormatting sqref="BB44:BQ45">
    <cfRule type="expression" dxfId="4275" priority="3258">
      <formula>$BB$4=""</formula>
    </cfRule>
  </conditionalFormatting>
  <conditionalFormatting sqref="AZ44:BQ45">
    <cfRule type="expression" dxfId="4274" priority="3260">
      <formula>$AZ$4=""</formula>
    </cfRule>
  </conditionalFormatting>
  <conditionalFormatting sqref="BP44:BQ45">
    <cfRule type="expression" dxfId="4273" priority="3244">
      <formula>$BP$4=""</formula>
    </cfRule>
  </conditionalFormatting>
  <conditionalFormatting sqref="BQ44:BQ45">
    <cfRule type="expression" dxfId="4272" priority="3243">
      <formula>$BQ$4=""</formula>
    </cfRule>
  </conditionalFormatting>
  <conditionalFormatting sqref="BC44:BQ45">
    <cfRule type="expression" dxfId="4271" priority="3257">
      <formula>$BC$4=""</formula>
    </cfRule>
  </conditionalFormatting>
  <conditionalFormatting sqref="D46:BQ46">
    <cfRule type="expression" dxfId="4270" priority="3229">
      <formula>$D$4=""</formula>
    </cfRule>
  </conditionalFormatting>
  <conditionalFormatting sqref="E46:BQ46">
    <cfRule type="expression" dxfId="4269" priority="3228">
      <formula>$E$4=""</formula>
    </cfRule>
  </conditionalFormatting>
  <conditionalFormatting sqref="F46:BQ46">
    <cfRule type="expression" dxfId="4268" priority="3227">
      <formula>$F$4=""</formula>
    </cfRule>
  </conditionalFormatting>
  <conditionalFormatting sqref="G46:BQ46">
    <cfRule type="expression" dxfId="4267" priority="3226">
      <formula>$G$4=""</formula>
    </cfRule>
  </conditionalFormatting>
  <conditionalFormatting sqref="H46:BQ46">
    <cfRule type="expression" dxfId="4266" priority="3225">
      <formula>$H$4=""</formula>
    </cfRule>
  </conditionalFormatting>
  <conditionalFormatting sqref="I46:BQ46">
    <cfRule type="expression" dxfId="4265" priority="3224">
      <formula>$I$4=""</formula>
    </cfRule>
  </conditionalFormatting>
  <conditionalFormatting sqref="J46:BQ46">
    <cfRule type="expression" dxfId="4264" priority="3223">
      <formula>$J$4=""</formula>
    </cfRule>
  </conditionalFormatting>
  <conditionalFormatting sqref="K46:BQ46">
    <cfRule type="expression" dxfId="4263" priority="3222">
      <formula>$K$4=""</formula>
    </cfRule>
  </conditionalFormatting>
  <conditionalFormatting sqref="L46:BQ46">
    <cfRule type="expression" dxfId="4262" priority="3221">
      <formula>$L$4=""</formula>
    </cfRule>
  </conditionalFormatting>
  <conditionalFormatting sqref="M46:BQ46">
    <cfRule type="expression" dxfId="4261" priority="3220">
      <formula>$M$4=""</formula>
    </cfRule>
  </conditionalFormatting>
  <conditionalFormatting sqref="N46:BQ46">
    <cfRule type="expression" dxfId="4260" priority="3219">
      <formula>$N$4=""</formula>
    </cfRule>
  </conditionalFormatting>
  <conditionalFormatting sqref="O46:BQ46">
    <cfRule type="expression" dxfId="4259" priority="3218">
      <formula>$O$4=""</formula>
    </cfRule>
  </conditionalFormatting>
  <conditionalFormatting sqref="P46:BQ46">
    <cfRule type="expression" dxfId="4258" priority="3217">
      <formula>$P$4=""</formula>
    </cfRule>
  </conditionalFormatting>
  <conditionalFormatting sqref="Q46:BQ46">
    <cfRule type="expression" dxfId="4257" priority="3216">
      <formula>$Q$4=""</formula>
    </cfRule>
  </conditionalFormatting>
  <conditionalFormatting sqref="R46:BQ46">
    <cfRule type="expression" dxfId="4256" priority="3215">
      <formula>$R$4=""</formula>
    </cfRule>
  </conditionalFormatting>
  <conditionalFormatting sqref="S46:BQ46">
    <cfRule type="expression" dxfId="4255" priority="3214">
      <formula>$S$4=""</formula>
    </cfRule>
  </conditionalFormatting>
  <conditionalFormatting sqref="T46:BQ46">
    <cfRule type="expression" dxfId="4254" priority="3213">
      <formula>$T$4=""</formula>
    </cfRule>
  </conditionalFormatting>
  <conditionalFormatting sqref="U46:BQ46">
    <cfRule type="expression" dxfId="4253" priority="3212">
      <formula>$U$4=""</formula>
    </cfRule>
  </conditionalFormatting>
  <conditionalFormatting sqref="V46:BQ46">
    <cfRule type="expression" dxfId="4252" priority="3211">
      <formula>$V$4=""</formula>
    </cfRule>
  </conditionalFormatting>
  <conditionalFormatting sqref="W46:BQ46">
    <cfRule type="expression" dxfId="4251" priority="3210">
      <formula>$W$4=""</formula>
    </cfRule>
  </conditionalFormatting>
  <conditionalFormatting sqref="X46:BQ46">
    <cfRule type="expression" dxfId="4250" priority="3209">
      <formula>$X$4=""</formula>
    </cfRule>
  </conditionalFormatting>
  <conditionalFormatting sqref="Y46:BQ46">
    <cfRule type="expression" dxfId="4249" priority="3208">
      <formula>$Y$4=""</formula>
    </cfRule>
  </conditionalFormatting>
  <conditionalFormatting sqref="Z46:BQ46">
    <cfRule type="expression" dxfId="4248" priority="3207">
      <formula>$Z$4=""</formula>
    </cfRule>
  </conditionalFormatting>
  <conditionalFormatting sqref="AA46:BQ46">
    <cfRule type="expression" dxfId="4247" priority="3206">
      <formula>$AA$4=""</formula>
    </cfRule>
  </conditionalFormatting>
  <conditionalFormatting sqref="AY46:BQ46">
    <cfRule type="expression" dxfId="4246" priority="3182">
      <formula>$AY$4=""</formula>
    </cfRule>
  </conditionalFormatting>
  <conditionalFormatting sqref="AX46:BQ46">
    <cfRule type="expression" dxfId="4245" priority="3183">
      <formula>$AX$4=""</formula>
    </cfRule>
  </conditionalFormatting>
  <conditionalFormatting sqref="AW46:BQ46">
    <cfRule type="expression" dxfId="4244" priority="3184">
      <formula>$AW$4=""</formula>
    </cfRule>
  </conditionalFormatting>
  <conditionalFormatting sqref="AV46:BQ46">
    <cfRule type="expression" dxfId="4243" priority="3185">
      <formula>$AV$4=""</formula>
    </cfRule>
  </conditionalFormatting>
  <conditionalFormatting sqref="AU46:BQ46">
    <cfRule type="expression" dxfId="4242" priority="3186">
      <formula>$AU$4=""</formula>
    </cfRule>
  </conditionalFormatting>
  <conditionalFormatting sqref="AT46:BQ46">
    <cfRule type="expression" dxfId="4241" priority="3187">
      <formula>$AT$4=""</formula>
    </cfRule>
  </conditionalFormatting>
  <conditionalFormatting sqref="AS46:BQ46">
    <cfRule type="expression" dxfId="4240" priority="3188">
      <formula>$AS$4=""</formula>
    </cfRule>
  </conditionalFormatting>
  <conditionalFormatting sqref="AR46:BQ46">
    <cfRule type="expression" dxfId="4239" priority="3189">
      <formula>$AR$4=""</formula>
    </cfRule>
  </conditionalFormatting>
  <conditionalFormatting sqref="AQ46:BQ46">
    <cfRule type="expression" dxfId="4238" priority="3190">
      <formula>$AQ$4=""</formula>
    </cfRule>
  </conditionalFormatting>
  <conditionalFormatting sqref="AP46:BQ46">
    <cfRule type="expression" dxfId="4237" priority="3191">
      <formula>$AP$4=""</formula>
    </cfRule>
  </conditionalFormatting>
  <conditionalFormatting sqref="AO46:BQ46">
    <cfRule type="expression" dxfId="4236" priority="3192">
      <formula>$AO$4=""</formula>
    </cfRule>
  </conditionalFormatting>
  <conditionalFormatting sqref="AN46:BQ46">
    <cfRule type="expression" dxfId="4235" priority="3193">
      <formula>$AN$4=""</formula>
    </cfRule>
  </conditionalFormatting>
  <conditionalFormatting sqref="AM46:BQ46">
    <cfRule type="expression" dxfId="4234" priority="3194">
      <formula>$AM$4=""</formula>
    </cfRule>
  </conditionalFormatting>
  <conditionalFormatting sqref="AL46:BQ46">
    <cfRule type="expression" dxfId="4233" priority="3195">
      <formula>$AL$4=""</formula>
    </cfRule>
  </conditionalFormatting>
  <conditionalFormatting sqref="AK46:BQ46">
    <cfRule type="expression" dxfId="4232" priority="3196">
      <formula>$AK$4=""</formula>
    </cfRule>
  </conditionalFormatting>
  <conditionalFormatting sqref="AJ46:BQ46">
    <cfRule type="expression" dxfId="4231" priority="3197">
      <formula>$AJ$4=""</formula>
    </cfRule>
  </conditionalFormatting>
  <conditionalFormatting sqref="AI46:BQ46">
    <cfRule type="expression" dxfId="4230" priority="3198">
      <formula>$AI$4=""</formula>
    </cfRule>
  </conditionalFormatting>
  <conditionalFormatting sqref="AH46:BQ46">
    <cfRule type="expression" dxfId="4229" priority="3199">
      <formula>$AH$4=""</formula>
    </cfRule>
  </conditionalFormatting>
  <conditionalFormatting sqref="AG46:BQ46">
    <cfRule type="expression" dxfId="4228" priority="3200">
      <formula>$AG$4=""</formula>
    </cfRule>
  </conditionalFormatting>
  <conditionalFormatting sqref="AF46:BQ46">
    <cfRule type="expression" dxfId="4227" priority="3201">
      <formula>$AF$4=""</formula>
    </cfRule>
  </conditionalFormatting>
  <conditionalFormatting sqref="AE46:BQ46">
    <cfRule type="expression" dxfId="4226" priority="3202">
      <formula>$AE$4=""</formula>
    </cfRule>
  </conditionalFormatting>
  <conditionalFormatting sqref="AD46:BQ46">
    <cfRule type="expression" dxfId="4225" priority="3203">
      <formula>$AD$4=""</formula>
    </cfRule>
  </conditionalFormatting>
  <conditionalFormatting sqref="AC46:BQ46">
    <cfRule type="expression" dxfId="4224" priority="3204">
      <formula>$AC$4=""</formula>
    </cfRule>
  </conditionalFormatting>
  <conditionalFormatting sqref="AB46:BQ46">
    <cfRule type="expression" dxfId="4223" priority="3205">
      <formula>$AB$4=""</formula>
    </cfRule>
  </conditionalFormatting>
  <conditionalFormatting sqref="BA46:BQ46">
    <cfRule type="expression" dxfId="4222" priority="3180">
      <formula>$BA$4=""</formula>
    </cfRule>
  </conditionalFormatting>
  <conditionalFormatting sqref="BO46:BQ46">
    <cfRule type="expression" dxfId="4221" priority="3166">
      <formula>$BO$4=""</formula>
    </cfRule>
  </conditionalFormatting>
  <conditionalFormatting sqref="BN46:BQ46">
    <cfRule type="expression" dxfId="4220" priority="3167">
      <formula>$BN$4=""</formula>
    </cfRule>
  </conditionalFormatting>
  <conditionalFormatting sqref="BM46:BQ46">
    <cfRule type="expression" dxfId="4219" priority="3168">
      <formula>$BM$4=""</formula>
    </cfRule>
  </conditionalFormatting>
  <conditionalFormatting sqref="BL46:BQ46">
    <cfRule type="expression" dxfId="4218" priority="3169">
      <formula>$BL$4=""</formula>
    </cfRule>
  </conditionalFormatting>
  <conditionalFormatting sqref="BK46:BQ46">
    <cfRule type="expression" dxfId="4217" priority="3170">
      <formula>$BK$4=""</formula>
    </cfRule>
  </conditionalFormatting>
  <conditionalFormatting sqref="BJ46:BQ46">
    <cfRule type="expression" dxfId="4216" priority="3171">
      <formula>$BJ$4=""</formula>
    </cfRule>
  </conditionalFormatting>
  <conditionalFormatting sqref="BI46:BQ46">
    <cfRule type="expression" dxfId="4215" priority="3172">
      <formula>$BI$4=""</formula>
    </cfRule>
  </conditionalFormatting>
  <conditionalFormatting sqref="BH46:BQ46">
    <cfRule type="expression" dxfId="4214" priority="3173">
      <formula>$BH$4=""</formula>
    </cfRule>
  </conditionalFormatting>
  <conditionalFormatting sqref="BG46:BQ46">
    <cfRule type="expression" dxfId="4213" priority="3174">
      <formula>$BG$4=""</formula>
    </cfRule>
  </conditionalFormatting>
  <conditionalFormatting sqref="BF46:BQ46">
    <cfRule type="expression" dxfId="4212" priority="3175">
      <formula>$BF$4=""</formula>
    </cfRule>
  </conditionalFormatting>
  <conditionalFormatting sqref="BE46:BQ46">
    <cfRule type="expression" dxfId="4211" priority="3176">
      <formula>$BE$4=""</formula>
    </cfRule>
  </conditionalFormatting>
  <conditionalFormatting sqref="BD46:BQ46">
    <cfRule type="expression" dxfId="4210" priority="3177">
      <formula>$BD$4=""</formula>
    </cfRule>
  </conditionalFormatting>
  <conditionalFormatting sqref="BB46:BQ46">
    <cfRule type="expression" dxfId="4209" priority="3179">
      <formula>$BB$4=""</formula>
    </cfRule>
  </conditionalFormatting>
  <conditionalFormatting sqref="AZ46:BQ46">
    <cfRule type="expression" dxfId="4208" priority="3181">
      <formula>$AZ$4=""</formula>
    </cfRule>
  </conditionalFormatting>
  <conditionalFormatting sqref="BP46:BQ46">
    <cfRule type="expression" dxfId="4207" priority="3165">
      <formula>$BP$4=""</formula>
    </cfRule>
  </conditionalFormatting>
  <conditionalFormatting sqref="BQ46">
    <cfRule type="expression" dxfId="4206" priority="3164">
      <formula>$BQ$4=""</formula>
    </cfRule>
  </conditionalFormatting>
  <conditionalFormatting sqref="BC46:BQ46">
    <cfRule type="expression" dxfId="4205" priority="3178">
      <formula>$BC$4=""</formula>
    </cfRule>
  </conditionalFormatting>
  <conditionalFormatting sqref="D19:BQ19">
    <cfRule type="expression" dxfId="4204" priority="3071">
      <formula>$D$4=""</formula>
    </cfRule>
  </conditionalFormatting>
  <conditionalFormatting sqref="E19:BQ19">
    <cfRule type="expression" dxfId="4203" priority="3070">
      <formula>$E$4=""</formula>
    </cfRule>
  </conditionalFormatting>
  <conditionalFormatting sqref="F19:BQ19">
    <cfRule type="expression" dxfId="4202" priority="3069">
      <formula>$F$4=""</formula>
    </cfRule>
  </conditionalFormatting>
  <conditionalFormatting sqref="G19:BQ19">
    <cfRule type="expression" dxfId="4201" priority="3068">
      <formula>$G$4=""</formula>
    </cfRule>
  </conditionalFormatting>
  <conditionalFormatting sqref="H19:BQ19">
    <cfRule type="expression" dxfId="4200" priority="3067">
      <formula>$H$4=""</formula>
    </cfRule>
  </conditionalFormatting>
  <conditionalFormatting sqref="I19:BQ19">
    <cfRule type="expression" dxfId="4199" priority="3066">
      <formula>$I$4=""</formula>
    </cfRule>
  </conditionalFormatting>
  <conditionalFormatting sqref="J19:BQ19">
    <cfRule type="expression" dxfId="4198" priority="3065">
      <formula>$J$4=""</formula>
    </cfRule>
  </conditionalFormatting>
  <conditionalFormatting sqref="K19:BQ19">
    <cfRule type="expression" dxfId="4197" priority="3064">
      <formula>$K$4=""</formula>
    </cfRule>
  </conditionalFormatting>
  <conditionalFormatting sqref="L19:BQ19">
    <cfRule type="expression" dxfId="4196" priority="3063">
      <formula>$L$4=""</formula>
    </cfRule>
  </conditionalFormatting>
  <conditionalFormatting sqref="M19:BQ19">
    <cfRule type="expression" dxfId="4195" priority="3062">
      <formula>$M$4=""</formula>
    </cfRule>
  </conditionalFormatting>
  <conditionalFormatting sqref="N19:BQ19">
    <cfRule type="expression" dxfId="4194" priority="3061">
      <formula>$N$4=""</formula>
    </cfRule>
  </conditionalFormatting>
  <conditionalFormatting sqref="O19:BQ19">
    <cfRule type="expression" dxfId="4193" priority="3060">
      <formula>$O$4=""</formula>
    </cfRule>
  </conditionalFormatting>
  <conditionalFormatting sqref="P19:BQ19">
    <cfRule type="expression" dxfId="4192" priority="3059">
      <formula>$P$4=""</formula>
    </cfRule>
  </conditionalFormatting>
  <conditionalFormatting sqref="Q19:BQ19">
    <cfRule type="expression" dxfId="4191" priority="3058">
      <formula>$Q$4=""</formula>
    </cfRule>
  </conditionalFormatting>
  <conditionalFormatting sqref="R19:BQ19">
    <cfRule type="expression" dxfId="4190" priority="3057">
      <formula>$R$4=""</formula>
    </cfRule>
  </conditionalFormatting>
  <conditionalFormatting sqref="S19:BQ19">
    <cfRule type="expression" dxfId="4189" priority="3056">
      <formula>$S$4=""</formula>
    </cfRule>
  </conditionalFormatting>
  <conditionalFormatting sqref="T19:BQ19">
    <cfRule type="expression" dxfId="4188" priority="3055">
      <formula>$T$4=""</formula>
    </cfRule>
  </conditionalFormatting>
  <conditionalFormatting sqref="U19:BQ19">
    <cfRule type="expression" dxfId="4187" priority="3054">
      <formula>$U$4=""</formula>
    </cfRule>
  </conditionalFormatting>
  <conditionalFormatting sqref="V19:BQ19">
    <cfRule type="expression" dxfId="4186" priority="3053">
      <formula>$V$4=""</formula>
    </cfRule>
  </conditionalFormatting>
  <conditionalFormatting sqref="W19:BQ19">
    <cfRule type="expression" dxfId="4185" priority="3052">
      <formula>$W$4=""</formula>
    </cfRule>
  </conditionalFormatting>
  <conditionalFormatting sqref="X19:BQ19">
    <cfRule type="expression" dxfId="4184" priority="3051">
      <formula>$X$4=""</formula>
    </cfRule>
  </conditionalFormatting>
  <conditionalFormatting sqref="Y19:BQ19">
    <cfRule type="expression" dxfId="4183" priority="3050">
      <formula>$Y$4=""</formula>
    </cfRule>
  </conditionalFormatting>
  <conditionalFormatting sqref="Z19:BQ19">
    <cfRule type="expression" dxfId="4182" priority="3049">
      <formula>$Z$4=""</formula>
    </cfRule>
  </conditionalFormatting>
  <conditionalFormatting sqref="AA19:BQ19">
    <cfRule type="expression" dxfId="4181" priority="3048">
      <formula>$AA$4=""</formula>
    </cfRule>
  </conditionalFormatting>
  <conditionalFormatting sqref="AY19:BQ19">
    <cfRule type="expression" dxfId="4180" priority="3024">
      <formula>$AY$4=""</formula>
    </cfRule>
  </conditionalFormatting>
  <conditionalFormatting sqref="AX19:BQ19">
    <cfRule type="expression" dxfId="4179" priority="3025">
      <formula>$AX$4=""</formula>
    </cfRule>
  </conditionalFormatting>
  <conditionalFormatting sqref="AW19:BQ19">
    <cfRule type="expression" dxfId="4178" priority="3026">
      <formula>$AW$4=""</formula>
    </cfRule>
  </conditionalFormatting>
  <conditionalFormatting sqref="AV19:BQ19">
    <cfRule type="expression" dxfId="4177" priority="3027">
      <formula>$AV$4=""</formula>
    </cfRule>
  </conditionalFormatting>
  <conditionalFormatting sqref="AU19:BQ19">
    <cfRule type="expression" dxfId="4176" priority="3028">
      <formula>$AU$4=""</formula>
    </cfRule>
  </conditionalFormatting>
  <conditionalFormatting sqref="AT19:BQ19">
    <cfRule type="expression" dxfId="4175" priority="3029">
      <formula>$AT$4=""</formula>
    </cfRule>
  </conditionalFormatting>
  <conditionalFormatting sqref="AS19:BQ19">
    <cfRule type="expression" dxfId="4174" priority="3030">
      <formula>$AS$4=""</formula>
    </cfRule>
  </conditionalFormatting>
  <conditionalFormatting sqref="AR19:BQ19">
    <cfRule type="expression" dxfId="4173" priority="3031">
      <formula>$AR$4=""</formula>
    </cfRule>
  </conditionalFormatting>
  <conditionalFormatting sqref="AQ19:BQ19">
    <cfRule type="expression" dxfId="4172" priority="3032">
      <formula>$AQ$4=""</formula>
    </cfRule>
  </conditionalFormatting>
  <conditionalFormatting sqref="AP19:BQ19">
    <cfRule type="expression" dxfId="4171" priority="3033">
      <formula>$AP$4=""</formula>
    </cfRule>
  </conditionalFormatting>
  <conditionalFormatting sqref="AO19:BQ19">
    <cfRule type="expression" dxfId="4170" priority="3034">
      <formula>$AO$4=""</formula>
    </cfRule>
  </conditionalFormatting>
  <conditionalFormatting sqref="AN19:BQ19">
    <cfRule type="expression" dxfId="4169" priority="3035">
      <formula>$AN$4=""</formula>
    </cfRule>
  </conditionalFormatting>
  <conditionalFormatting sqref="AM19:BQ19">
    <cfRule type="expression" dxfId="4168" priority="3036">
      <formula>$AM$4=""</formula>
    </cfRule>
  </conditionalFormatting>
  <conditionalFormatting sqref="AL19:BQ19">
    <cfRule type="expression" dxfId="4167" priority="3037">
      <formula>$AL$4=""</formula>
    </cfRule>
  </conditionalFormatting>
  <conditionalFormatting sqref="AK19:BQ19">
    <cfRule type="expression" dxfId="4166" priority="3038">
      <formula>$AK$4=""</formula>
    </cfRule>
  </conditionalFormatting>
  <conditionalFormatting sqref="AJ19:BQ19">
    <cfRule type="expression" dxfId="4165" priority="3039">
      <formula>$AJ$4=""</formula>
    </cfRule>
  </conditionalFormatting>
  <conditionalFormatting sqref="AI19:BQ19">
    <cfRule type="expression" dxfId="4164" priority="3040">
      <formula>$AI$4=""</formula>
    </cfRule>
  </conditionalFormatting>
  <conditionalFormatting sqref="AH19:BQ19">
    <cfRule type="expression" dxfId="4163" priority="3041">
      <formula>$AH$4=""</formula>
    </cfRule>
  </conditionalFormatting>
  <conditionalFormatting sqref="AG19:BQ19">
    <cfRule type="expression" dxfId="4162" priority="3042">
      <formula>$AG$4=""</formula>
    </cfRule>
  </conditionalFormatting>
  <conditionalFormatting sqref="AF19:BQ19">
    <cfRule type="expression" dxfId="4161" priority="3043">
      <formula>$AF$4=""</formula>
    </cfRule>
  </conditionalFormatting>
  <conditionalFormatting sqref="AE19:BQ19">
    <cfRule type="expression" dxfId="4160" priority="3044">
      <formula>$AE$4=""</formula>
    </cfRule>
  </conditionalFormatting>
  <conditionalFormatting sqref="AD19:BQ19">
    <cfRule type="expression" dxfId="4159" priority="3045">
      <formula>$AD$4=""</formula>
    </cfRule>
  </conditionalFormatting>
  <conditionalFormatting sqref="AC19:BQ19">
    <cfRule type="expression" dxfId="4158" priority="3046">
      <formula>$AC$4=""</formula>
    </cfRule>
  </conditionalFormatting>
  <conditionalFormatting sqref="AB19:BQ19">
    <cfRule type="expression" dxfId="4157" priority="3047">
      <formula>$AB$4=""</formula>
    </cfRule>
  </conditionalFormatting>
  <conditionalFormatting sqref="BA19:BQ19">
    <cfRule type="expression" dxfId="4156" priority="3022">
      <formula>$BA$4=""</formula>
    </cfRule>
  </conditionalFormatting>
  <conditionalFormatting sqref="BO19:BQ19">
    <cfRule type="expression" dxfId="4155" priority="3008">
      <formula>$BO$4=""</formula>
    </cfRule>
  </conditionalFormatting>
  <conditionalFormatting sqref="BN19:BQ19">
    <cfRule type="expression" dxfId="4154" priority="3009">
      <formula>$BN$4=""</formula>
    </cfRule>
  </conditionalFormatting>
  <conditionalFormatting sqref="BM19:BQ19">
    <cfRule type="expression" dxfId="4153" priority="3010">
      <formula>$BM$4=""</formula>
    </cfRule>
  </conditionalFormatting>
  <conditionalFormatting sqref="BL19:BQ19">
    <cfRule type="expression" dxfId="4152" priority="3011">
      <formula>$BL$4=""</formula>
    </cfRule>
  </conditionalFormatting>
  <conditionalFormatting sqref="BK19:BQ19">
    <cfRule type="expression" dxfId="4151" priority="3012">
      <formula>$BK$4=""</formula>
    </cfRule>
  </conditionalFormatting>
  <conditionalFormatting sqref="BJ19:BQ19">
    <cfRule type="expression" dxfId="4150" priority="3013">
      <formula>$BJ$4=""</formula>
    </cfRule>
  </conditionalFormatting>
  <conditionalFormatting sqref="BI19:BQ19">
    <cfRule type="expression" dxfId="4149" priority="3014">
      <formula>$BI$4=""</formula>
    </cfRule>
  </conditionalFormatting>
  <conditionalFormatting sqref="BH19:BQ19">
    <cfRule type="expression" dxfId="4148" priority="3015">
      <formula>$BH$4=""</formula>
    </cfRule>
  </conditionalFormatting>
  <conditionalFormatting sqref="BG19:BQ19">
    <cfRule type="expression" dxfId="4147" priority="3016">
      <formula>$BG$4=""</formula>
    </cfRule>
  </conditionalFormatting>
  <conditionalFormatting sqref="BF19:BQ19">
    <cfRule type="expression" dxfId="4146" priority="3017">
      <formula>$BF$4=""</formula>
    </cfRule>
  </conditionalFormatting>
  <conditionalFormatting sqref="BE19:BQ19">
    <cfRule type="expression" dxfId="4145" priority="3018">
      <formula>$BE$4=""</formula>
    </cfRule>
  </conditionalFormatting>
  <conditionalFormatting sqref="BD19:BQ19">
    <cfRule type="expression" dxfId="4144" priority="3019">
      <formula>$BD$4=""</formula>
    </cfRule>
  </conditionalFormatting>
  <conditionalFormatting sqref="BB19:BQ19">
    <cfRule type="expression" dxfId="4143" priority="3021">
      <formula>$BB$4=""</formula>
    </cfRule>
  </conditionalFormatting>
  <conditionalFormatting sqref="AZ19:BQ19">
    <cfRule type="expression" dxfId="4142" priority="3023">
      <formula>$AZ$4=""</formula>
    </cfRule>
  </conditionalFormatting>
  <conditionalFormatting sqref="BP19:BQ19">
    <cfRule type="expression" dxfId="4141" priority="3007">
      <formula>$BP$4=""</formula>
    </cfRule>
  </conditionalFormatting>
  <conditionalFormatting sqref="BQ19">
    <cfRule type="expression" dxfId="4140" priority="3006">
      <formula>$BQ$4=""</formula>
    </cfRule>
  </conditionalFormatting>
  <conditionalFormatting sqref="BC19:BQ19">
    <cfRule type="expression" dxfId="4139" priority="3020">
      <formula>$BC$4=""</formula>
    </cfRule>
  </conditionalFormatting>
  <conditionalFormatting sqref="BR47:CX47 BR37:CX40 BR20:CX25 BR10:CX10 BR12:CX17 BR27:CX31 BR33:CX35 BR49:CX49">
    <cfRule type="expression" dxfId="4138" priority="2439">
      <formula>$D$4=""</formula>
    </cfRule>
  </conditionalFormatting>
  <conditionalFormatting sqref="BR47:CX47 BR37:CX40 BR10:CX10 BR20:CX25 BR12:CX17 BR27:CX31 BR33:CX35 BR49:CX49">
    <cfRule type="expression" dxfId="4137" priority="2438">
      <formula>$E$4=""</formula>
    </cfRule>
  </conditionalFormatting>
  <conditionalFormatting sqref="BR47:CX47 BR37:CX40 BR10:CX10 BR20:CX25 BR12:CX17 BR27:CX31 BR33:CX35 BR49:CX49">
    <cfRule type="expression" dxfId="4136" priority="2437">
      <formula>$F$4=""</formula>
    </cfRule>
  </conditionalFormatting>
  <conditionalFormatting sqref="BR47:CX47 BR37:CX40 BR10:CX10 BR20:CX25 BR12:CX17 BR27:CX31 BR33:CX35 BR49:CX49">
    <cfRule type="expression" dxfId="4135" priority="2436">
      <formula>$G$4=""</formula>
    </cfRule>
  </conditionalFormatting>
  <conditionalFormatting sqref="BR47:CX47 BR37:CX40 BR10:CX10 BR20:CX25 BR12:CX17 BR27:CX31 BR33:CX35 BR49:CX49">
    <cfRule type="expression" dxfId="4134" priority="2435">
      <formula>$H$4=""</formula>
    </cfRule>
  </conditionalFormatting>
  <conditionalFormatting sqref="BR47:CX47 BR37:CX40 BR10:CX10 BR20:CX25 BR12:CX17 BR27:CX31 BR33:CX35 BR49:CX49">
    <cfRule type="expression" dxfId="4133" priority="2434">
      <formula>$I$4=""</formula>
    </cfRule>
  </conditionalFormatting>
  <conditionalFormatting sqref="BR47:CX47 BR37:CX40 BR10:CX10 BR20:CX25 BR12:CX17 BR27:CX31 BR33:CX35 BR49:CX49">
    <cfRule type="expression" dxfId="4132" priority="2433">
      <formula>$J$4=""</formula>
    </cfRule>
  </conditionalFormatting>
  <conditionalFormatting sqref="BR47:CX47 BR37:CX40 BR10:CX10 BR20:CX25 BR12:CX17 BR27:CX31 BR33:CX35 BR49:CX49">
    <cfRule type="expression" dxfId="4131" priority="2432">
      <formula>$K$4=""</formula>
    </cfRule>
  </conditionalFormatting>
  <conditionalFormatting sqref="BR47:CX47 BR37:CX40 BR10:CX10 BR20:CX25 BR12:CX17 BR27:CX31 BR33:CX35 BR49:CX49">
    <cfRule type="expression" dxfId="4130" priority="2431">
      <formula>$L$4=""</formula>
    </cfRule>
  </conditionalFormatting>
  <conditionalFormatting sqref="BR47:CX47 BR37:CX40 BR10:CX10 BR20:CX25 BR12:CX17 BR27:CX31 BR33:CX35 BR49:CX49">
    <cfRule type="expression" dxfId="4129" priority="2430">
      <formula>$M$4=""</formula>
    </cfRule>
  </conditionalFormatting>
  <conditionalFormatting sqref="BR47:CX47 BR37:CX40 BR10:CX10 BR20:CX25 BR12:CX17 BR27:CX31 BR33:CX35 BR49:CX49">
    <cfRule type="expression" dxfId="4128" priority="2429">
      <formula>$N$4=""</formula>
    </cfRule>
  </conditionalFormatting>
  <conditionalFormatting sqref="BR47:CX47 BR37:CX40 BR10:CX10 BR20:CX25 BR12:CX17 BR27:CX31 BR33:CX35 BR49:CX49">
    <cfRule type="expression" dxfId="4127" priority="2428">
      <formula>$O$4=""</formula>
    </cfRule>
  </conditionalFormatting>
  <conditionalFormatting sqref="BR47:CX47 BR37:CX40 BR10:CX10 BR20:CX25 BR12:CX17 BR27:CX31 BR33:CX35 BR49:CX49">
    <cfRule type="expression" dxfId="4126" priority="2427">
      <formula>$P$4=""</formula>
    </cfRule>
  </conditionalFormatting>
  <conditionalFormatting sqref="BR47:CX47 BR37:CX40 BR10:CX10 BR20:CX25 BR12:CX17 BR27:CX31 BR33:CX35 BR49:CX49">
    <cfRule type="expression" dxfId="4125" priority="2426">
      <formula>$Q$4=""</formula>
    </cfRule>
  </conditionalFormatting>
  <conditionalFormatting sqref="BR47:CX47 BR37:CX40 BR10:CX10 BR20:CX25 BR12:CX17 BR27:CX31 BR33:CX35 BR49:CX49">
    <cfRule type="expression" dxfId="4124" priority="2425">
      <formula>$R$4=""</formula>
    </cfRule>
  </conditionalFormatting>
  <conditionalFormatting sqref="BR47:CX47 BR37:CX40 BR10:CX10 BR20:CX25 BR12:CX17 BR27:CX31 BR33:CX35 BR49:CX49">
    <cfRule type="expression" dxfId="4123" priority="2424">
      <formula>$S$4=""</formula>
    </cfRule>
  </conditionalFormatting>
  <conditionalFormatting sqref="BR47:CX47 BR37:CX40 BR10:CX10 BR20:CX25 BR12:CX17 BR27:CX31 BR33:CX35 BR49:CX49">
    <cfRule type="expression" dxfId="4122" priority="2423">
      <formula>$T$4=""</formula>
    </cfRule>
  </conditionalFormatting>
  <conditionalFormatting sqref="BR47:CX47 BR37:CX40 BR10:CX10 BR20:CX25 BR12:CX17 BR27:CX31 BR33:CX35 BR49:CX49">
    <cfRule type="expression" dxfId="4121" priority="2422">
      <formula>$U$4=""</formula>
    </cfRule>
  </conditionalFormatting>
  <conditionalFormatting sqref="BR47:CX47 BR37:CX40 BR10:CX10 BR20:CX25 BR12:CX17 BR27:CX31 BR33:CX35 BR49:CX49">
    <cfRule type="expression" dxfId="4120" priority="2421">
      <formula>$V$4=""</formula>
    </cfRule>
  </conditionalFormatting>
  <conditionalFormatting sqref="BR47:CX47 BR37:CX40 BR10:CX10 BR20:CX25 BR12:CX17 BR27:CX31 BR33:CX35 BR49:CX49">
    <cfRule type="expression" dxfId="4119" priority="2420">
      <formula>$W$4=""</formula>
    </cfRule>
  </conditionalFormatting>
  <conditionalFormatting sqref="BR47:CX47 BR37:CX40 BR10:CX10 BR20:CX25 BR12:CX17 BR27:CX31 BR33:CX35 BR49:CX49">
    <cfRule type="expression" dxfId="4118" priority="2419">
      <formula>$X$4=""</formula>
    </cfRule>
  </conditionalFormatting>
  <conditionalFormatting sqref="BR47:CX47 BR37:CX40 BR10:CX10 BR20:CX25 BR12:CX17 BR27:CX31 BR33:CX35 BR49:CX49">
    <cfRule type="expression" dxfId="4117" priority="2418">
      <formula>$Y$4=""</formula>
    </cfRule>
  </conditionalFormatting>
  <conditionalFormatting sqref="BR47:CX47 BR37:CX40 BR10:CX10 BR20:CX25 BR12:CX17 BR27:CX31 BR33:CX35 BR49:CX49">
    <cfRule type="expression" dxfId="4116" priority="2417">
      <formula>$Z$4=""</formula>
    </cfRule>
  </conditionalFormatting>
  <conditionalFormatting sqref="BR47:CX47 BR37:CX40 BR10:CX10 BR20:CX25 BR12:CX17 BR27:CX31 BR33:CX35 BR49:CX49">
    <cfRule type="expression" dxfId="4115" priority="2416">
      <formula>$AA$4=""</formula>
    </cfRule>
  </conditionalFormatting>
  <conditionalFormatting sqref="BR47:CX47 BR37:CX40 BR10:CX10 BR20:CX25 BR12:CX17 BR27:CX31 BR33:CX35 BR49:CX49">
    <cfRule type="expression" dxfId="4114" priority="2392">
      <formula>$AY$4=""</formula>
    </cfRule>
  </conditionalFormatting>
  <conditionalFormatting sqref="BR47:CX47 BR37:CX40 BR10:CX10 BR20:CX25 BR12:CX17 BR27:CX31 BR33:CX35 BR49:CX49">
    <cfRule type="expression" dxfId="4113" priority="2393">
      <formula>$AX$4=""</formula>
    </cfRule>
  </conditionalFormatting>
  <conditionalFormatting sqref="BR47:CX47 BR37:CX40 BR10:CX10 BR20:CX25 BR12:CX17 BR27:CX31 BR33:CX35 BR49:CX49">
    <cfRule type="expression" dxfId="4112" priority="2394">
      <formula>$AW$4=""</formula>
    </cfRule>
  </conditionalFormatting>
  <conditionalFormatting sqref="BR47:CX47 BR37:CX40 BR10:CX10 BR20:CX25 BR12:CX17 BR27:CX31 BR33:CX35 BR49:CX49">
    <cfRule type="expression" dxfId="4111" priority="2395">
      <formula>$AV$4=""</formula>
    </cfRule>
  </conditionalFormatting>
  <conditionalFormatting sqref="BR47:CX47 BR37:CX40 BR10:CX10 BR20:CX25 BR12:CX17 BR27:CX31 BR33:CX35 BR49:CX49">
    <cfRule type="expression" dxfId="4110" priority="2396">
      <formula>$AU$4=""</formula>
    </cfRule>
  </conditionalFormatting>
  <conditionalFormatting sqref="BR47:CX47 BR37:CX40 BR10:CX10 BR20:CX25 BR12:CX17 BR27:CX31 BR33:CX35 BR49:CX49">
    <cfRule type="expression" dxfId="4109" priority="2397">
      <formula>$AT$4=""</formula>
    </cfRule>
  </conditionalFormatting>
  <conditionalFormatting sqref="BR47:CX47 BR37:CX40 BR10:CX10 BR20:CX25 BR12:CX17 BR27:CX31 BR33:CX35 BR49:CX49">
    <cfRule type="expression" dxfId="4108" priority="2398">
      <formula>$AS$4=""</formula>
    </cfRule>
  </conditionalFormatting>
  <conditionalFormatting sqref="BR47:CX47 BR37:CX40 BR10:CX10 BR20:CX25 BR12:CX17 BR27:CX31 BR33:CX35 BR49:CX49">
    <cfRule type="expression" dxfId="4107" priority="2399">
      <formula>$AR$4=""</formula>
    </cfRule>
  </conditionalFormatting>
  <conditionalFormatting sqref="BR47:CX47 BR37:CX40 BR10:CX10 BR20:CX25 BR12:CX17 BR27:CX31 BR33:CX35 BR49:CX49">
    <cfRule type="expression" dxfId="4106" priority="2400">
      <formula>$AQ$4=""</formula>
    </cfRule>
  </conditionalFormatting>
  <conditionalFormatting sqref="BR47:CX47 BR37:CX40 BR10:CX10 BR20:CX25 BR12:CX17 BR27:CX31 BR33:CX35 BR49:CX49">
    <cfRule type="expression" dxfId="4105" priority="2401">
      <formula>$AP$4=""</formula>
    </cfRule>
  </conditionalFormatting>
  <conditionalFormatting sqref="BR47:CX47 BR37:CX40 BR10:CX10 BR20:CX25 BR12:CX17 BR27:CX31 BR33:CX35 BR49:CX49">
    <cfRule type="expression" dxfId="4104" priority="2402">
      <formula>$AO$4=""</formula>
    </cfRule>
  </conditionalFormatting>
  <conditionalFormatting sqref="BR47:CX47 BR37:CX40 BR10:CX10 BR20:CX25 BR12:CX17 BR27:CX31 BR33:CX35 BR49:CX49">
    <cfRule type="expression" dxfId="4103" priority="2403">
      <formula>$AN$4=""</formula>
    </cfRule>
  </conditionalFormatting>
  <conditionalFormatting sqref="BR47:CX47 BR37:CX40 BR10:CX10 BR20:CX25 BR12:CX17 BR27:CX31 BR33:CX35 BR49:CX49">
    <cfRule type="expression" dxfId="4102" priority="2404">
      <formula>$AM$4=""</formula>
    </cfRule>
  </conditionalFormatting>
  <conditionalFormatting sqref="BR47:CX47 BR37:CX40 BR10:CX10 BR20:CX25 BR12:CX17 BR27:CX31 BR33:CX35 BR49:CX49">
    <cfRule type="expression" dxfId="4101" priority="2405">
      <formula>$AL$4=""</formula>
    </cfRule>
  </conditionalFormatting>
  <conditionalFormatting sqref="BR47:CX47 BR37:CX40 BR10:CX10 BR20:CX25 BR12:CX17 BR27:CX31 BR33:CX35 BR49:CX49">
    <cfRule type="expression" dxfId="4100" priority="2406">
      <formula>$AK$4=""</formula>
    </cfRule>
  </conditionalFormatting>
  <conditionalFormatting sqref="BR47:CX47 BR37:CX40 BR10:CX10 BR20:CX25 BR12:CX17 BR27:CX31 BR33:CX35 BR49:CX49">
    <cfRule type="expression" dxfId="4099" priority="2407">
      <formula>$AJ$4=""</formula>
    </cfRule>
  </conditionalFormatting>
  <conditionalFormatting sqref="BR47:CX47 BR37:CX40 BR10:CX10 BR20:CX25 BR12:CX17 BR27:CX31 BR33:CX35 BR49:CX49">
    <cfRule type="expression" dxfId="4098" priority="2408">
      <formula>$AI$4=""</formula>
    </cfRule>
  </conditionalFormatting>
  <conditionalFormatting sqref="BR47:CX47 BR37:CX40 BR10:CX10 BR20:CX25 BR12:CX17 BR27:CX31 BR33:CX35 BR49:CX49">
    <cfRule type="expression" dxfId="4097" priority="2409">
      <formula>$AH$4=""</formula>
    </cfRule>
  </conditionalFormatting>
  <conditionalFormatting sqref="BR47:CX47 BR37:CX40 BR10:CX10 BR20:CX25 BR12:CX17 BR27:CX31 BR33:CX35 BR49:CX49">
    <cfRule type="expression" dxfId="4096" priority="2410">
      <formula>$AG$4=""</formula>
    </cfRule>
  </conditionalFormatting>
  <conditionalFormatting sqref="BR47:CX47 BR37:CX40 BR10:CX10 BR20:CX25 BR12:CX17 BR27:CX31 BR33:CX35 BR49:CX49">
    <cfRule type="expression" dxfId="4095" priority="2411">
      <formula>$AF$4=""</formula>
    </cfRule>
  </conditionalFormatting>
  <conditionalFormatting sqref="BR47:CX47 BR37:CX40 BR10:CX10 BR20:CX25 BR12:CX17 BR27:CX31 BR33:CX35 BR49:CX49">
    <cfRule type="expression" dxfId="4094" priority="2412">
      <formula>$AE$4=""</formula>
    </cfRule>
  </conditionalFormatting>
  <conditionalFormatting sqref="BR47:CX47 BR37:CX40 BR10:CX10 BR20:CX25 BR12:CX17 BR27:CX31 BR33:CX35 BR49:CX49">
    <cfRule type="expression" dxfId="4093" priority="2413">
      <formula>$AD$4=""</formula>
    </cfRule>
  </conditionalFormatting>
  <conditionalFormatting sqref="BR47:CX47 BR37:CX40 BR10:CX10 BR20:CX25 BR12:CX17 BR27:CX31 BR33:CX35 BR49:CX49">
    <cfRule type="expression" dxfId="4092" priority="2414">
      <formula>$AC$4=""</formula>
    </cfRule>
  </conditionalFormatting>
  <conditionalFormatting sqref="BR47:CX47 BR37:CX40 BR10:CX10 BR20:CX25 BR12:CX17 BR27:CX31 BR33:CX35 BR49:CX49">
    <cfRule type="expression" dxfId="4091" priority="2415">
      <formula>$AB$4=""</formula>
    </cfRule>
  </conditionalFormatting>
  <conditionalFormatting sqref="BR47:CX47 BR37:CX40 BR10:CX10 BR20:CX25 BR12:CX17 BR27:CX31 BR33:CX35 BR49:CX49">
    <cfRule type="expression" dxfId="4090" priority="2390">
      <formula>$BA$4=""</formula>
    </cfRule>
  </conditionalFormatting>
  <conditionalFormatting sqref="BR47:CX47 BR37:CX40 BR10:CX10 BR20:CX25 BR12:CX17 BR27:CX31 BR33:CX35 BR49:CX49">
    <cfRule type="expression" dxfId="4089" priority="2376">
      <formula>$BO$4=""</formula>
    </cfRule>
  </conditionalFormatting>
  <conditionalFormatting sqref="BR47:CX47 BR37:CX40 BR10:CX10 BR20:CX25 BR12:CX17 BR27:CX31 BR33:CX35 BR49:CX49">
    <cfRule type="expression" dxfId="4088" priority="2377">
      <formula>$BN$4=""</formula>
    </cfRule>
  </conditionalFormatting>
  <conditionalFormatting sqref="BR47:CX47 BR37:CX40 BR10:CX10 BR20:CX25 BR12:CX17 BR27:CX31 BR33:CX35 BR49:CX49">
    <cfRule type="expression" dxfId="4087" priority="2378">
      <formula>$BM$4=""</formula>
    </cfRule>
  </conditionalFormatting>
  <conditionalFormatting sqref="BR47:CX47 BR37:CX40 BR10:CX10 BR20:CX25 BR12:CX17 BR27:CX31 BR33:CX35 BR49:CX49">
    <cfRule type="expression" dxfId="4086" priority="2379">
      <formula>$BL$4=""</formula>
    </cfRule>
  </conditionalFormatting>
  <conditionalFormatting sqref="BR47:CX47 BR37:CX40 BR10:CX10 BR20:CX25 BR12:CX17 BR27:CX31 BR33:CX35 BR49:CX49">
    <cfRule type="expression" dxfId="4085" priority="2380">
      <formula>$BK$4=""</formula>
    </cfRule>
  </conditionalFormatting>
  <conditionalFormatting sqref="BR47:CX47 BR37:CX40 BR10:CX10 BR20:CX25 BR12:CX17 BR27:CX31 BR33:CX35 BR49:CX49">
    <cfRule type="expression" dxfId="4084" priority="2381">
      <formula>$BJ$4=""</formula>
    </cfRule>
  </conditionalFormatting>
  <conditionalFormatting sqref="BR47:CX47 BR37:CX40 BR10:CX10 BR20:CX25 BR12:CX17 BR27:CX31 BR33:CX35 BR49:CX49">
    <cfRule type="expression" dxfId="4083" priority="2382">
      <formula>$BI$4=""</formula>
    </cfRule>
  </conditionalFormatting>
  <conditionalFormatting sqref="BR47:CX47 BR37:CX40 BR10:CX10 BR20:CX25 BR12:CX17 BR27:CX31 BR33:CX35 BR49:CX49">
    <cfRule type="expression" dxfId="4082" priority="2383">
      <formula>$BH$4=""</formula>
    </cfRule>
  </conditionalFormatting>
  <conditionalFormatting sqref="BR47:CX47 BR37:CX40 BR10:CX10 BR20:CX25 BR12:CX17 BR27:CX31 BR33:CX35 BR49:CX49">
    <cfRule type="expression" dxfId="4081" priority="2384">
      <formula>$BG$4=""</formula>
    </cfRule>
  </conditionalFormatting>
  <conditionalFormatting sqref="BR47:CX47 BR37:CX40 BR10:CX10 BR20:CX25 BR12:CX17 BR27:CX31 BR33:CX35 BR49:CX49">
    <cfRule type="expression" dxfId="4080" priority="2385">
      <formula>$BF$4=""</formula>
    </cfRule>
  </conditionalFormatting>
  <conditionalFormatting sqref="BR47:CX47 BR37:CX40 BR10:CX10 BR20:CX25 BR12:CX17 BR27:CX31 BR33:CX35 BR49:CX49">
    <cfRule type="expression" dxfId="4079" priority="2386">
      <formula>$BE$4=""</formula>
    </cfRule>
  </conditionalFormatting>
  <conditionalFormatting sqref="BR47:CX47 BR37:CX40 BR10:CX10 BR20:CX25 BR12:CX17 BR27:CX31 BR33:CX35 BR49:CX49">
    <cfRule type="expression" dxfId="4078" priority="2387">
      <formula>$BD$4=""</formula>
    </cfRule>
  </conditionalFormatting>
  <conditionalFormatting sqref="BR47:CX47 BR37:CX40 BR10:CX10 BR20:CX25 BR12:CX17 BR27:CX31 BR33:CX35 BR49:CX49">
    <cfRule type="expression" dxfId="4077" priority="2389">
      <formula>$BB$4=""</formula>
    </cfRule>
  </conditionalFormatting>
  <conditionalFormatting sqref="BR47:CX47 BR37:CX40 BR10:CX10 BR20:CX25 BR12:CX17 BR27:CX31 BR33:CX35 BR49:CX49">
    <cfRule type="expression" dxfId="4076" priority="2391">
      <formula>$AZ$4=""</formula>
    </cfRule>
  </conditionalFormatting>
  <conditionalFormatting sqref="CD47:CX47 CD37:CX40 CD10:CX10 CD20:CX25 CD12:CX17 CD27:CX31 CD33:CX35 CD49:CX49">
    <cfRule type="expression" dxfId="4075" priority="2361">
      <formula>$CD$4=""</formula>
    </cfRule>
  </conditionalFormatting>
  <conditionalFormatting sqref="BR47:CX47 BR37:CX40 BR10:CX10 BR20:CX25 BR12:CX17 BR27:CX31 BR33:CX35 BR49:CX49">
    <cfRule type="expression" dxfId="4074" priority="2375">
      <formula>$BP$4=""</formula>
    </cfRule>
  </conditionalFormatting>
  <conditionalFormatting sqref="BR47:CX47 BR37:CX40 BR10:CX10 BR20:CX25 BR12:CX17 BR27:CX31 BR33:CX35 BR49:CX49">
    <cfRule type="expression" dxfId="4073" priority="2374">
      <formula>$BQ$4=""</formula>
    </cfRule>
  </conditionalFormatting>
  <conditionalFormatting sqref="BR47:CX47 BR37:CX40 BR10:CX10 BR20:CX25 BR12:CX17 BR27:CX31 BR33:CX35 BR49:CX49">
    <cfRule type="expression" dxfId="4072" priority="2373">
      <formula>$BR$4=""</formula>
    </cfRule>
  </conditionalFormatting>
  <conditionalFormatting sqref="BS47:CX47 BS37:CX40 BS10:CX10 BS20:CX25 BS12:CX17 BS27:CX31 BS33:CX35 BS49:CX49">
    <cfRule type="expression" dxfId="4071" priority="2372">
      <formula>$BS$4=""</formula>
    </cfRule>
  </conditionalFormatting>
  <conditionalFormatting sqref="BT47:CX47 BT37:CX40 BT10:CX10 BT20:CX25 BT12:CX17 BT27:CX31 BT33:CX35 BT49:CX49">
    <cfRule type="expression" dxfId="4070" priority="2371">
      <formula>$BT$4=""</formula>
    </cfRule>
  </conditionalFormatting>
  <conditionalFormatting sqref="BU47:CX47 BU37:CX40 BU10:CX10 BU20:CX25 BU12:CX17 BU27:CX31 BU33:CX35 BU49:CX49">
    <cfRule type="expression" dxfId="4069" priority="2370">
      <formula>$BU$4=""</formula>
    </cfRule>
  </conditionalFormatting>
  <conditionalFormatting sqref="BV47:CX47 BV37:CX40 BV10:CX10 BV20:CX25 BV12:CX17 BV27:CX31 BV33:CX35 BV49:CX49">
    <cfRule type="expression" dxfId="4068" priority="2369">
      <formula>$BV$4=""</formula>
    </cfRule>
  </conditionalFormatting>
  <conditionalFormatting sqref="BW47:CX47 BW37:CX40 BW10:CX10 BW20:CX25 BW12:CX17 BW27:CX31 BW33:CX35 BW49:CX49">
    <cfRule type="expression" dxfId="4067" priority="2368">
      <formula>$BW$4=""</formula>
    </cfRule>
  </conditionalFormatting>
  <conditionalFormatting sqref="BX47:CX47 BX37:CX40 BX10:CX10 BX20:CX25 BX12:CX17 BX27:CX31 BX33:CX35 BX49:CX49">
    <cfRule type="expression" dxfId="4066" priority="2367">
      <formula>$BX$4=""</formula>
    </cfRule>
  </conditionalFormatting>
  <conditionalFormatting sqref="BY47:CX47 BY37:CX40 BY10:CX10 BY20:CX25 BY12:CX17 BY27:CX31 BY33:CX35 BY49:CX49">
    <cfRule type="expression" dxfId="4065" priority="2366">
      <formula>$BY$4=""</formula>
    </cfRule>
  </conditionalFormatting>
  <conditionalFormatting sqref="BZ47:CX47 BZ37:CX40 BZ10:CX10 BZ20:CX25 BZ12:CX17 BZ27:CX31 BZ33:CX35 BZ49:CX49">
    <cfRule type="expression" dxfId="4064" priority="2365">
      <formula>$BZ$4=""</formula>
    </cfRule>
  </conditionalFormatting>
  <conditionalFormatting sqref="CA47:CX47 CA37:CX40 CA10:CX10 CA20:CX25 CA12:CX17 CA27:CX31 CA33:CX35 CA49:CX49">
    <cfRule type="expression" dxfId="4063" priority="2364">
      <formula>$CA$4=""</formula>
    </cfRule>
  </conditionalFormatting>
  <conditionalFormatting sqref="CB47:CX47 CB37:CX40 CB10:CX10 CB20:CX25 CB12:CX17 CB27:CX31 CB33:CX35 CB49:CX49">
    <cfRule type="expression" dxfId="4062" priority="2363">
      <formula>$CB$4=""</formula>
    </cfRule>
  </conditionalFormatting>
  <conditionalFormatting sqref="CC47:CX47 CC37:CX40 CC10:CX10 CC20:CX25 CC12:CX17 CC27:CX31 CC33:CX35 CC49:CX49">
    <cfRule type="expression" dxfId="4061" priority="2362">
      <formula>$CC$4=""</formula>
    </cfRule>
  </conditionalFormatting>
  <conditionalFormatting sqref="BR47:CX47 BR37:CX40 BR10:CX10 BR20:CX25 BR12:CX17 BR27:CX31 BR33:CX35 BR49:CX49">
    <cfRule type="expression" dxfId="4060" priority="2388">
      <formula>$BC$4=""</formula>
    </cfRule>
  </conditionalFormatting>
  <conditionalFormatting sqref="BR41:CX41">
    <cfRule type="expression" dxfId="4059" priority="2360">
      <formula>$D$4=""</formula>
    </cfRule>
  </conditionalFormatting>
  <conditionalFormatting sqref="BR41:CX41">
    <cfRule type="expression" dxfId="4058" priority="2359">
      <formula>$E$4=""</formula>
    </cfRule>
  </conditionalFormatting>
  <conditionalFormatting sqref="BR41:CX41">
    <cfRule type="expression" dxfId="4057" priority="2358">
      <formula>$F$4=""</formula>
    </cfRule>
  </conditionalFormatting>
  <conditionalFormatting sqref="BR41:CX41">
    <cfRule type="expression" dxfId="4056" priority="2357">
      <formula>$G$4=""</formula>
    </cfRule>
  </conditionalFormatting>
  <conditionalFormatting sqref="BR41:CX41">
    <cfRule type="expression" dxfId="4055" priority="2356">
      <formula>$H$4=""</formula>
    </cfRule>
  </conditionalFormatting>
  <conditionalFormatting sqref="BR41:CX41">
    <cfRule type="expression" dxfId="4054" priority="2355">
      <formula>$I$4=""</formula>
    </cfRule>
  </conditionalFormatting>
  <conditionalFormatting sqref="BR41:CX41">
    <cfRule type="expression" dxfId="4053" priority="2354">
      <formula>$J$4=""</formula>
    </cfRule>
  </conditionalFormatting>
  <conditionalFormatting sqref="BR41:CX41">
    <cfRule type="expression" dxfId="4052" priority="2353">
      <formula>$K$4=""</formula>
    </cfRule>
  </conditionalFormatting>
  <conditionalFormatting sqref="BR41:CX41">
    <cfRule type="expression" dxfId="4051" priority="2352">
      <formula>$L$4=""</formula>
    </cfRule>
  </conditionalFormatting>
  <conditionalFormatting sqref="BR41:CX41">
    <cfRule type="expression" dxfId="4050" priority="2351">
      <formula>$M$4=""</formula>
    </cfRule>
  </conditionalFormatting>
  <conditionalFormatting sqref="BR41:CX41">
    <cfRule type="expression" dxfId="4049" priority="2350">
      <formula>$N$4=""</formula>
    </cfRule>
  </conditionalFormatting>
  <conditionalFormatting sqref="BR41:CX41">
    <cfRule type="expression" dxfId="4048" priority="2349">
      <formula>$O$4=""</formula>
    </cfRule>
  </conditionalFormatting>
  <conditionalFormatting sqref="BR41:CX41">
    <cfRule type="expression" dxfId="4047" priority="2348">
      <formula>$P$4=""</formula>
    </cfRule>
  </conditionalFormatting>
  <conditionalFormatting sqref="BR41:CX41">
    <cfRule type="expression" dxfId="4046" priority="2347">
      <formula>$Q$4=""</formula>
    </cfRule>
  </conditionalFormatting>
  <conditionalFormatting sqref="BR41:CX41">
    <cfRule type="expression" dxfId="4045" priority="2346">
      <formula>$R$4=""</formula>
    </cfRule>
  </conditionalFormatting>
  <conditionalFormatting sqref="BR41:CX41">
    <cfRule type="expression" dxfId="4044" priority="2345">
      <formula>$S$4=""</formula>
    </cfRule>
  </conditionalFormatting>
  <conditionalFormatting sqref="BR41:CX41">
    <cfRule type="expression" dxfId="4043" priority="2344">
      <formula>$T$4=""</formula>
    </cfRule>
  </conditionalFormatting>
  <conditionalFormatting sqref="BR41:CX41">
    <cfRule type="expression" dxfId="4042" priority="2343">
      <formula>$U$4=""</formula>
    </cfRule>
  </conditionalFormatting>
  <conditionalFormatting sqref="BR41:CX41">
    <cfRule type="expression" dxfId="4041" priority="2342">
      <formula>$V$4=""</formula>
    </cfRule>
  </conditionalFormatting>
  <conditionalFormatting sqref="BR41:CX41">
    <cfRule type="expression" dxfId="4040" priority="2341">
      <formula>$W$4=""</formula>
    </cfRule>
  </conditionalFormatting>
  <conditionalFormatting sqref="BR41:CX41">
    <cfRule type="expression" dxfId="4039" priority="2340">
      <formula>$X$4=""</formula>
    </cfRule>
  </conditionalFormatting>
  <conditionalFormatting sqref="BR41:CX41">
    <cfRule type="expression" dxfId="4038" priority="2339">
      <formula>$Y$4=""</formula>
    </cfRule>
  </conditionalFormatting>
  <conditionalFormatting sqref="BR41:CX41">
    <cfRule type="expression" dxfId="4037" priority="2338">
      <formula>$Z$4=""</formula>
    </cfRule>
  </conditionalFormatting>
  <conditionalFormatting sqref="BR41:CX41">
    <cfRule type="expression" dxfId="4036" priority="2337">
      <formula>$AA$4=""</formula>
    </cfRule>
  </conditionalFormatting>
  <conditionalFormatting sqref="BR41:CX41">
    <cfRule type="expression" dxfId="4035" priority="2313">
      <formula>$AY$4=""</formula>
    </cfRule>
  </conditionalFormatting>
  <conditionalFormatting sqref="BR41:CX41">
    <cfRule type="expression" dxfId="4034" priority="2314">
      <formula>$AX$4=""</formula>
    </cfRule>
  </conditionalFormatting>
  <conditionalFormatting sqref="BR41:CX41">
    <cfRule type="expression" dxfId="4033" priority="2315">
      <formula>$AW$4=""</formula>
    </cfRule>
  </conditionalFormatting>
  <conditionalFormatting sqref="BR41:CX41">
    <cfRule type="expression" dxfId="4032" priority="2316">
      <formula>$AV$4=""</formula>
    </cfRule>
  </conditionalFormatting>
  <conditionalFormatting sqref="BR41:CX41">
    <cfRule type="expression" dxfId="4031" priority="2317">
      <formula>$AU$4=""</formula>
    </cfRule>
  </conditionalFormatting>
  <conditionalFormatting sqref="BR41:CX41">
    <cfRule type="expression" dxfId="4030" priority="2318">
      <formula>$AT$4=""</formula>
    </cfRule>
  </conditionalFormatting>
  <conditionalFormatting sqref="BR41:CX41">
    <cfRule type="expression" dxfId="4029" priority="2319">
      <formula>$AS$4=""</formula>
    </cfRule>
  </conditionalFormatting>
  <conditionalFormatting sqref="BR41:CX41">
    <cfRule type="expression" dxfId="4028" priority="2320">
      <formula>$AR$4=""</formula>
    </cfRule>
  </conditionalFormatting>
  <conditionalFormatting sqref="BR41:CX41">
    <cfRule type="expression" dxfId="4027" priority="2321">
      <formula>$AQ$4=""</formula>
    </cfRule>
  </conditionalFormatting>
  <conditionalFormatting sqref="BR41:CX41">
    <cfRule type="expression" dxfId="4026" priority="2322">
      <formula>$AP$4=""</formula>
    </cfRule>
  </conditionalFormatting>
  <conditionalFormatting sqref="BR41:CX41">
    <cfRule type="expression" dxfId="4025" priority="2323">
      <formula>$AO$4=""</formula>
    </cfRule>
  </conditionalFormatting>
  <conditionalFormatting sqref="BR41:CX41">
    <cfRule type="expression" dxfId="4024" priority="2324">
      <formula>$AN$4=""</formula>
    </cfRule>
  </conditionalFormatting>
  <conditionalFormatting sqref="BR41:CX41">
    <cfRule type="expression" dxfId="4023" priority="2325">
      <formula>$AM$4=""</formula>
    </cfRule>
  </conditionalFormatting>
  <conditionalFormatting sqref="BR41:CX41">
    <cfRule type="expression" dxfId="4022" priority="2326">
      <formula>$AL$4=""</formula>
    </cfRule>
  </conditionalFormatting>
  <conditionalFormatting sqref="BR41:CX41">
    <cfRule type="expression" dxfId="4021" priority="2327">
      <formula>$AK$4=""</formula>
    </cfRule>
  </conditionalFormatting>
  <conditionalFormatting sqref="BR41:CX41">
    <cfRule type="expression" dxfId="4020" priority="2328">
      <formula>$AJ$4=""</formula>
    </cfRule>
  </conditionalFormatting>
  <conditionalFormatting sqref="BR41:CX41">
    <cfRule type="expression" dxfId="4019" priority="2329">
      <formula>$AI$4=""</formula>
    </cfRule>
  </conditionalFormatting>
  <conditionalFormatting sqref="BR41:CX41">
    <cfRule type="expression" dxfId="4018" priority="2330">
      <formula>$AH$4=""</formula>
    </cfRule>
  </conditionalFormatting>
  <conditionalFormatting sqref="BR41:CX41">
    <cfRule type="expression" dxfId="4017" priority="2331">
      <formula>$AG$4=""</formula>
    </cfRule>
  </conditionalFormatting>
  <conditionalFormatting sqref="BR41:CX41">
    <cfRule type="expression" dxfId="4016" priority="2332">
      <formula>$AF$4=""</formula>
    </cfRule>
  </conditionalFormatting>
  <conditionalFormatting sqref="BR41:CX41">
    <cfRule type="expression" dxfId="4015" priority="2333">
      <formula>$AE$4=""</formula>
    </cfRule>
  </conditionalFormatting>
  <conditionalFormatting sqref="BR41:CX41">
    <cfRule type="expression" dxfId="4014" priority="2334">
      <formula>$AD$4=""</formula>
    </cfRule>
  </conditionalFormatting>
  <conditionalFormatting sqref="BR41:CX41">
    <cfRule type="expression" dxfId="4013" priority="2335">
      <formula>$AC$4=""</formula>
    </cfRule>
  </conditionalFormatting>
  <conditionalFormatting sqref="BR41:CX41">
    <cfRule type="expression" dxfId="4012" priority="2336">
      <formula>$AB$4=""</formula>
    </cfRule>
  </conditionalFormatting>
  <conditionalFormatting sqref="BR41:CX41">
    <cfRule type="expression" dxfId="4011" priority="2311">
      <formula>$BA$4=""</formula>
    </cfRule>
  </conditionalFormatting>
  <conditionalFormatting sqref="BR41:CX41">
    <cfRule type="expression" dxfId="4010" priority="2297">
      <formula>$BO$4=""</formula>
    </cfRule>
  </conditionalFormatting>
  <conditionalFormatting sqref="BR41:CX41">
    <cfRule type="expression" dxfId="4009" priority="2298">
      <formula>$BN$4=""</formula>
    </cfRule>
  </conditionalFormatting>
  <conditionalFormatting sqref="BR41:CX41">
    <cfRule type="expression" dxfId="4008" priority="2299">
      <formula>$BM$4=""</formula>
    </cfRule>
  </conditionalFormatting>
  <conditionalFormatting sqref="BR41:CX41">
    <cfRule type="expression" dxfId="4007" priority="2300">
      <formula>$BL$4=""</formula>
    </cfRule>
  </conditionalFormatting>
  <conditionalFormatting sqref="BR41:CX41">
    <cfRule type="expression" dxfId="4006" priority="2301">
      <formula>$BK$4=""</formula>
    </cfRule>
  </conditionalFormatting>
  <conditionalFormatting sqref="BR41:CX41">
    <cfRule type="expression" dxfId="4005" priority="2302">
      <formula>$BJ$4=""</formula>
    </cfRule>
  </conditionalFormatting>
  <conditionalFormatting sqref="BR41:CX41">
    <cfRule type="expression" dxfId="4004" priority="2303">
      <formula>$BI$4=""</formula>
    </cfRule>
  </conditionalFormatting>
  <conditionalFormatting sqref="BR41:CX41">
    <cfRule type="expression" dxfId="4003" priority="2304">
      <formula>$BH$4=""</formula>
    </cfRule>
  </conditionalFormatting>
  <conditionalFormatting sqref="BR41:CX41">
    <cfRule type="expression" dxfId="4002" priority="2305">
      <formula>$BG$4=""</formula>
    </cfRule>
  </conditionalFormatting>
  <conditionalFormatting sqref="BR41:CX41">
    <cfRule type="expression" dxfId="4001" priority="2306">
      <formula>$BF$4=""</formula>
    </cfRule>
  </conditionalFormatting>
  <conditionalFormatting sqref="BR41:CX41">
    <cfRule type="expression" dxfId="4000" priority="2307">
      <formula>$BE$4=""</formula>
    </cfRule>
  </conditionalFormatting>
  <conditionalFormatting sqref="BR41:CX41">
    <cfRule type="expression" dxfId="3999" priority="2308">
      <formula>$BD$4=""</formula>
    </cfRule>
  </conditionalFormatting>
  <conditionalFormatting sqref="BR41:CX41">
    <cfRule type="expression" dxfId="3998" priority="2310">
      <formula>$BB$4=""</formula>
    </cfRule>
  </conditionalFormatting>
  <conditionalFormatting sqref="BR41:CX41">
    <cfRule type="expression" dxfId="3997" priority="2312">
      <formula>$AZ$4=""</formula>
    </cfRule>
  </conditionalFormatting>
  <conditionalFormatting sqref="CD41:CX41">
    <cfRule type="expression" dxfId="3996" priority="2282">
      <formula>$CD$4=""</formula>
    </cfRule>
  </conditionalFormatting>
  <conditionalFormatting sqref="BR41:CX41">
    <cfRule type="expression" dxfId="3995" priority="2296">
      <formula>$BP$4=""</formula>
    </cfRule>
  </conditionalFormatting>
  <conditionalFormatting sqref="BR41:CX41">
    <cfRule type="expression" dxfId="3994" priority="2295">
      <formula>$BQ$4=""</formula>
    </cfRule>
  </conditionalFormatting>
  <conditionalFormatting sqref="BR41:CX41">
    <cfRule type="expression" dxfId="3993" priority="2294">
      <formula>$BR$4=""</formula>
    </cfRule>
  </conditionalFormatting>
  <conditionalFormatting sqref="BS41:CX41">
    <cfRule type="expression" dxfId="3992" priority="2293">
      <formula>$BS$4=""</formula>
    </cfRule>
  </conditionalFormatting>
  <conditionalFormatting sqref="BT41:CX41">
    <cfRule type="expression" dxfId="3991" priority="2292">
      <formula>$BT$4=""</formula>
    </cfRule>
  </conditionalFormatting>
  <conditionalFormatting sqref="BU41:CX41">
    <cfRule type="expression" dxfId="3990" priority="2291">
      <formula>$BU$4=""</formula>
    </cfRule>
  </conditionalFormatting>
  <conditionalFormatting sqref="BV41:CX41">
    <cfRule type="expression" dxfId="3989" priority="2290">
      <formula>$BV$4=""</formula>
    </cfRule>
  </conditionalFormatting>
  <conditionalFormatting sqref="BW41:CX41">
    <cfRule type="expression" dxfId="3988" priority="2289">
      <formula>$BW$4=""</formula>
    </cfRule>
  </conditionalFormatting>
  <conditionalFormatting sqref="BX41:CX41">
    <cfRule type="expression" dxfId="3987" priority="2288">
      <formula>$BX$4=""</formula>
    </cfRule>
  </conditionalFormatting>
  <conditionalFormatting sqref="BY41:CX41">
    <cfRule type="expression" dxfId="3986" priority="2287">
      <formula>$BY$4=""</formula>
    </cfRule>
  </conditionalFormatting>
  <conditionalFormatting sqref="BZ41:CX41">
    <cfRule type="expression" dxfId="3985" priority="2286">
      <formula>$BZ$4=""</formula>
    </cfRule>
  </conditionalFormatting>
  <conditionalFormatting sqref="CA41:CX41">
    <cfRule type="expression" dxfId="3984" priority="2285">
      <formula>$CA$4=""</formula>
    </cfRule>
  </conditionalFormatting>
  <conditionalFormatting sqref="CB41:CX41">
    <cfRule type="expression" dxfId="3983" priority="2284">
      <formula>$CB$4=""</formula>
    </cfRule>
  </conditionalFormatting>
  <conditionalFormatting sqref="CC41:CX41">
    <cfRule type="expression" dxfId="3982" priority="2283">
      <formula>$CC$4=""</formula>
    </cfRule>
  </conditionalFormatting>
  <conditionalFormatting sqref="BR41:CX41">
    <cfRule type="expression" dxfId="3981" priority="2309">
      <formula>$BC$4=""</formula>
    </cfRule>
  </conditionalFormatting>
  <conditionalFormatting sqref="BR42:CX42">
    <cfRule type="expression" dxfId="3980" priority="2281">
      <formula>$D$4=""</formula>
    </cfRule>
  </conditionalFormatting>
  <conditionalFormatting sqref="BR42:CX42">
    <cfRule type="expression" dxfId="3979" priority="2280">
      <formula>$E$4=""</formula>
    </cfRule>
  </conditionalFormatting>
  <conditionalFormatting sqref="BR42:CX42">
    <cfRule type="expression" dxfId="3978" priority="2279">
      <formula>$F$4=""</formula>
    </cfRule>
  </conditionalFormatting>
  <conditionalFormatting sqref="BR42:CX42">
    <cfRule type="expression" dxfId="3977" priority="2278">
      <formula>$G$4=""</formula>
    </cfRule>
  </conditionalFormatting>
  <conditionalFormatting sqref="BR42:CX42">
    <cfRule type="expression" dxfId="3976" priority="2277">
      <formula>$H$4=""</formula>
    </cfRule>
  </conditionalFormatting>
  <conditionalFormatting sqref="BR42:CX42">
    <cfRule type="expression" dxfId="3975" priority="2276">
      <formula>$I$4=""</formula>
    </cfRule>
  </conditionalFormatting>
  <conditionalFormatting sqref="BR42:CX42">
    <cfRule type="expression" dxfId="3974" priority="2275">
      <formula>$J$4=""</formula>
    </cfRule>
  </conditionalFormatting>
  <conditionalFormatting sqref="BR42:CX42">
    <cfRule type="expression" dxfId="3973" priority="2274">
      <formula>$K$4=""</formula>
    </cfRule>
  </conditionalFormatting>
  <conditionalFormatting sqref="BR42:CX42">
    <cfRule type="expression" dxfId="3972" priority="2273">
      <formula>$L$4=""</formula>
    </cfRule>
  </conditionalFormatting>
  <conditionalFormatting sqref="BR42:CX42">
    <cfRule type="expression" dxfId="3971" priority="2272">
      <formula>$M$4=""</formula>
    </cfRule>
  </conditionalFormatting>
  <conditionalFormatting sqref="BR42:CX42">
    <cfRule type="expression" dxfId="3970" priority="2271">
      <formula>$N$4=""</formula>
    </cfRule>
  </conditionalFormatting>
  <conditionalFormatting sqref="BR42:CX42">
    <cfRule type="expression" dxfId="3969" priority="2270">
      <formula>$O$4=""</formula>
    </cfRule>
  </conditionalFormatting>
  <conditionalFormatting sqref="BR42:CX42">
    <cfRule type="expression" dxfId="3968" priority="2269">
      <formula>$P$4=""</formula>
    </cfRule>
  </conditionalFormatting>
  <conditionalFormatting sqref="BR42:CX42">
    <cfRule type="expression" dxfId="3967" priority="2268">
      <formula>$Q$4=""</formula>
    </cfRule>
  </conditionalFormatting>
  <conditionalFormatting sqref="BR42:CX42">
    <cfRule type="expression" dxfId="3966" priority="2267">
      <formula>$R$4=""</formula>
    </cfRule>
  </conditionalFormatting>
  <conditionalFormatting sqref="BR42:CX42">
    <cfRule type="expression" dxfId="3965" priority="2266">
      <formula>$S$4=""</formula>
    </cfRule>
  </conditionalFormatting>
  <conditionalFormatting sqref="BR42:CX42">
    <cfRule type="expression" dxfId="3964" priority="2265">
      <formula>$T$4=""</formula>
    </cfRule>
  </conditionalFormatting>
  <conditionalFormatting sqref="BR42:CX42">
    <cfRule type="expression" dxfId="3963" priority="2264">
      <formula>$U$4=""</formula>
    </cfRule>
  </conditionalFormatting>
  <conditionalFormatting sqref="BR42:CX42">
    <cfRule type="expression" dxfId="3962" priority="2263">
      <formula>$V$4=""</formula>
    </cfRule>
  </conditionalFormatting>
  <conditionalFormatting sqref="BR42:CX42">
    <cfRule type="expression" dxfId="3961" priority="2262">
      <formula>$W$4=""</formula>
    </cfRule>
  </conditionalFormatting>
  <conditionalFormatting sqref="BR42:CX42">
    <cfRule type="expression" dxfId="3960" priority="2261">
      <formula>$X$4=""</formula>
    </cfRule>
  </conditionalFormatting>
  <conditionalFormatting sqref="BR42:CX42">
    <cfRule type="expression" dxfId="3959" priority="2260">
      <formula>$Y$4=""</formula>
    </cfRule>
  </conditionalFormatting>
  <conditionalFormatting sqref="BR42:CX42">
    <cfRule type="expression" dxfId="3958" priority="2259">
      <formula>$Z$4=""</formula>
    </cfRule>
  </conditionalFormatting>
  <conditionalFormatting sqref="BR42:CX42">
    <cfRule type="expression" dxfId="3957" priority="2258">
      <formula>$AA$4=""</formula>
    </cfRule>
  </conditionalFormatting>
  <conditionalFormatting sqref="BR42:CX42">
    <cfRule type="expression" dxfId="3956" priority="2234">
      <formula>$AY$4=""</formula>
    </cfRule>
  </conditionalFormatting>
  <conditionalFormatting sqref="BR42:CX42">
    <cfRule type="expression" dxfId="3955" priority="2235">
      <formula>$AX$4=""</formula>
    </cfRule>
  </conditionalFormatting>
  <conditionalFormatting sqref="BR42:CX42">
    <cfRule type="expression" dxfId="3954" priority="2236">
      <formula>$AW$4=""</formula>
    </cfRule>
  </conditionalFormatting>
  <conditionalFormatting sqref="BR42:CX42">
    <cfRule type="expression" dxfId="3953" priority="2237">
      <formula>$AV$4=""</formula>
    </cfRule>
  </conditionalFormatting>
  <conditionalFormatting sqref="BR42:CX42">
    <cfRule type="expression" dxfId="3952" priority="2238">
      <formula>$AU$4=""</formula>
    </cfRule>
  </conditionalFormatting>
  <conditionalFormatting sqref="BR42:CX42">
    <cfRule type="expression" dxfId="3951" priority="2239">
      <formula>$AT$4=""</formula>
    </cfRule>
  </conditionalFormatting>
  <conditionalFormatting sqref="BR42:CX42">
    <cfRule type="expression" dxfId="3950" priority="2240">
      <formula>$AS$4=""</formula>
    </cfRule>
  </conditionalFormatting>
  <conditionalFormatting sqref="BR42:CX42">
    <cfRule type="expression" dxfId="3949" priority="2241">
      <formula>$AR$4=""</formula>
    </cfRule>
  </conditionalFormatting>
  <conditionalFormatting sqref="BR42:CX42">
    <cfRule type="expression" dxfId="3948" priority="2242">
      <formula>$AQ$4=""</formula>
    </cfRule>
  </conditionalFormatting>
  <conditionalFormatting sqref="BR42:CX42">
    <cfRule type="expression" dxfId="3947" priority="2243">
      <formula>$AP$4=""</formula>
    </cfRule>
  </conditionalFormatting>
  <conditionalFormatting sqref="BR42:CX42">
    <cfRule type="expression" dxfId="3946" priority="2244">
      <formula>$AO$4=""</formula>
    </cfRule>
  </conditionalFormatting>
  <conditionalFormatting sqref="BR42:CX42">
    <cfRule type="expression" dxfId="3945" priority="2245">
      <formula>$AN$4=""</formula>
    </cfRule>
  </conditionalFormatting>
  <conditionalFormatting sqref="BR42:CX42">
    <cfRule type="expression" dxfId="3944" priority="2246">
      <formula>$AM$4=""</formula>
    </cfRule>
  </conditionalFormatting>
  <conditionalFormatting sqref="BR42:CX42">
    <cfRule type="expression" dxfId="3943" priority="2247">
      <formula>$AL$4=""</formula>
    </cfRule>
  </conditionalFormatting>
  <conditionalFormatting sqref="BR42:CX42">
    <cfRule type="expression" dxfId="3942" priority="2248">
      <formula>$AK$4=""</formula>
    </cfRule>
  </conditionalFormatting>
  <conditionalFormatting sqref="BR42:CX42">
    <cfRule type="expression" dxfId="3941" priority="2249">
      <formula>$AJ$4=""</formula>
    </cfRule>
  </conditionalFormatting>
  <conditionalFormatting sqref="BR42:CX42">
    <cfRule type="expression" dxfId="3940" priority="2250">
      <formula>$AI$4=""</formula>
    </cfRule>
  </conditionalFormatting>
  <conditionalFormatting sqref="BR42:CX42">
    <cfRule type="expression" dxfId="3939" priority="2251">
      <formula>$AH$4=""</formula>
    </cfRule>
  </conditionalFormatting>
  <conditionalFormatting sqref="BR42:CX42">
    <cfRule type="expression" dxfId="3938" priority="2252">
      <formula>$AG$4=""</formula>
    </cfRule>
  </conditionalFormatting>
  <conditionalFormatting sqref="BR42:CX42">
    <cfRule type="expression" dxfId="3937" priority="2253">
      <formula>$AF$4=""</formula>
    </cfRule>
  </conditionalFormatting>
  <conditionalFormatting sqref="BR42:CX42">
    <cfRule type="expression" dxfId="3936" priority="2254">
      <formula>$AE$4=""</formula>
    </cfRule>
  </conditionalFormatting>
  <conditionalFormatting sqref="BR42:CX42">
    <cfRule type="expression" dxfId="3935" priority="2255">
      <formula>$AD$4=""</formula>
    </cfRule>
  </conditionalFormatting>
  <conditionalFormatting sqref="BR42:CX42">
    <cfRule type="expression" dxfId="3934" priority="2256">
      <formula>$AC$4=""</formula>
    </cfRule>
  </conditionalFormatting>
  <conditionalFormatting sqref="BR42:CX42">
    <cfRule type="expression" dxfId="3933" priority="2257">
      <formula>$AB$4=""</formula>
    </cfRule>
  </conditionalFormatting>
  <conditionalFormatting sqref="BR42:CX42">
    <cfRule type="expression" dxfId="3932" priority="2232">
      <formula>$BA$4=""</formula>
    </cfRule>
  </conditionalFormatting>
  <conditionalFormatting sqref="BR42:CX42">
    <cfRule type="expression" dxfId="3931" priority="2218">
      <formula>$BO$4=""</formula>
    </cfRule>
  </conditionalFormatting>
  <conditionalFormatting sqref="BR42:CX42">
    <cfRule type="expression" dxfId="3930" priority="2219">
      <formula>$BN$4=""</formula>
    </cfRule>
  </conditionalFormatting>
  <conditionalFormatting sqref="BR42:CX42">
    <cfRule type="expression" dxfId="3929" priority="2220">
      <formula>$BM$4=""</formula>
    </cfRule>
  </conditionalFormatting>
  <conditionalFormatting sqref="BR42:CX42">
    <cfRule type="expression" dxfId="3928" priority="2221">
      <formula>$BL$4=""</formula>
    </cfRule>
  </conditionalFormatting>
  <conditionalFormatting sqref="BR42:CX42">
    <cfRule type="expression" dxfId="3927" priority="2222">
      <formula>$BK$4=""</formula>
    </cfRule>
  </conditionalFormatting>
  <conditionalFormatting sqref="BR42:CX42">
    <cfRule type="expression" dxfId="3926" priority="2223">
      <formula>$BJ$4=""</formula>
    </cfRule>
  </conditionalFormatting>
  <conditionalFormatting sqref="BR42:CX42">
    <cfRule type="expression" dxfId="3925" priority="2224">
      <formula>$BI$4=""</formula>
    </cfRule>
  </conditionalFormatting>
  <conditionalFormatting sqref="BR42:CX42">
    <cfRule type="expression" dxfId="3924" priority="2225">
      <formula>$BH$4=""</formula>
    </cfRule>
  </conditionalFormatting>
  <conditionalFormatting sqref="BR42:CX42">
    <cfRule type="expression" dxfId="3923" priority="2226">
      <formula>$BG$4=""</formula>
    </cfRule>
  </conditionalFormatting>
  <conditionalFormatting sqref="BR42:CX42">
    <cfRule type="expression" dxfId="3922" priority="2227">
      <formula>$BF$4=""</formula>
    </cfRule>
  </conditionalFormatting>
  <conditionalFormatting sqref="BR42:CX42">
    <cfRule type="expression" dxfId="3921" priority="2228">
      <formula>$BE$4=""</formula>
    </cfRule>
  </conditionalFormatting>
  <conditionalFormatting sqref="BR42:CX42">
    <cfRule type="expression" dxfId="3920" priority="2229">
      <formula>$BD$4=""</formula>
    </cfRule>
  </conditionalFormatting>
  <conditionalFormatting sqref="BR42:CX42">
    <cfRule type="expression" dxfId="3919" priority="2231">
      <formula>$BB$4=""</formula>
    </cfRule>
  </conditionalFormatting>
  <conditionalFormatting sqref="BR42:CX42">
    <cfRule type="expression" dxfId="3918" priority="2233">
      <formula>$AZ$4=""</formula>
    </cfRule>
  </conditionalFormatting>
  <conditionalFormatting sqref="CD42:CX42">
    <cfRule type="expression" dxfId="3917" priority="2203">
      <formula>$CD$4=""</formula>
    </cfRule>
  </conditionalFormatting>
  <conditionalFormatting sqref="BR42:CX42">
    <cfRule type="expression" dxfId="3916" priority="2217">
      <formula>$BP$4=""</formula>
    </cfRule>
  </conditionalFormatting>
  <conditionalFormatting sqref="BR42:CX42">
    <cfRule type="expression" dxfId="3915" priority="2216">
      <formula>$BQ$4=""</formula>
    </cfRule>
  </conditionalFormatting>
  <conditionalFormatting sqref="BR42:CX42">
    <cfRule type="expression" dxfId="3914" priority="2215">
      <formula>$BR$4=""</formula>
    </cfRule>
  </conditionalFormatting>
  <conditionalFormatting sqref="BS42:CX42">
    <cfRule type="expression" dxfId="3913" priority="2214">
      <formula>$BS$4=""</formula>
    </cfRule>
  </conditionalFormatting>
  <conditionalFormatting sqref="BT42:CX42">
    <cfRule type="expression" dxfId="3912" priority="2213">
      <formula>$BT$4=""</formula>
    </cfRule>
  </conditionalFormatting>
  <conditionalFormatting sqref="BU42:CX42">
    <cfRule type="expression" dxfId="3911" priority="2212">
      <formula>$BU$4=""</formula>
    </cfRule>
  </conditionalFormatting>
  <conditionalFormatting sqref="BV42:CX42">
    <cfRule type="expression" dxfId="3910" priority="2211">
      <formula>$BV$4=""</formula>
    </cfRule>
  </conditionalFormatting>
  <conditionalFormatting sqref="BW42:CX42">
    <cfRule type="expression" dxfId="3909" priority="2210">
      <formula>$BW$4=""</formula>
    </cfRule>
  </conditionalFormatting>
  <conditionalFormatting sqref="BX42:CX42">
    <cfRule type="expression" dxfId="3908" priority="2209">
      <formula>$BX$4=""</formula>
    </cfRule>
  </conditionalFormatting>
  <conditionalFormatting sqref="BY42:CX42">
    <cfRule type="expression" dxfId="3907" priority="2208">
      <formula>$BY$4=""</formula>
    </cfRule>
  </conditionalFormatting>
  <conditionalFormatting sqref="BZ42:CX42">
    <cfRule type="expression" dxfId="3906" priority="2207">
      <formula>$BZ$4=""</formula>
    </cfRule>
  </conditionalFormatting>
  <conditionalFormatting sqref="CA42:CX42">
    <cfRule type="expression" dxfId="3905" priority="2206">
      <formula>$CA$4=""</formula>
    </cfRule>
  </conditionalFormatting>
  <conditionalFormatting sqref="CB42:CX42">
    <cfRule type="expression" dxfId="3904" priority="2205">
      <formula>$CB$4=""</formula>
    </cfRule>
  </conditionalFormatting>
  <conditionalFormatting sqref="CC42:CX42">
    <cfRule type="expression" dxfId="3903" priority="2204">
      <formula>$CC$4=""</formula>
    </cfRule>
  </conditionalFormatting>
  <conditionalFormatting sqref="BR42:CX42">
    <cfRule type="expression" dxfId="3902" priority="2230">
      <formula>$BC$4=""</formula>
    </cfRule>
  </conditionalFormatting>
  <conditionalFormatting sqref="BR44:CX45">
    <cfRule type="expression" dxfId="3901" priority="2202">
      <formula>$D$4=""</formula>
    </cfRule>
  </conditionalFormatting>
  <conditionalFormatting sqref="BR44:CX45">
    <cfRule type="expression" dxfId="3900" priority="2201">
      <formula>$E$4=""</formula>
    </cfRule>
  </conditionalFormatting>
  <conditionalFormatting sqref="BR44:CX45">
    <cfRule type="expression" dxfId="3899" priority="2200">
      <formula>$F$4=""</formula>
    </cfRule>
  </conditionalFormatting>
  <conditionalFormatting sqref="BR44:CX45">
    <cfRule type="expression" dxfId="3898" priority="2199">
      <formula>$G$4=""</formula>
    </cfRule>
  </conditionalFormatting>
  <conditionalFormatting sqref="BR44:CX45">
    <cfRule type="expression" dxfId="3897" priority="2198">
      <formula>$H$4=""</formula>
    </cfRule>
  </conditionalFormatting>
  <conditionalFormatting sqref="BR44:CX45">
    <cfRule type="expression" dxfId="3896" priority="2197">
      <formula>$I$4=""</formula>
    </cfRule>
  </conditionalFormatting>
  <conditionalFormatting sqref="BR44:CX45">
    <cfRule type="expression" dxfId="3895" priority="2196">
      <formula>$J$4=""</formula>
    </cfRule>
  </conditionalFormatting>
  <conditionalFormatting sqref="BR44:CX45">
    <cfRule type="expression" dxfId="3894" priority="2195">
      <formula>$K$4=""</formula>
    </cfRule>
  </conditionalFormatting>
  <conditionalFormatting sqref="BR44:CX45">
    <cfRule type="expression" dxfId="3893" priority="2194">
      <formula>$L$4=""</formula>
    </cfRule>
  </conditionalFormatting>
  <conditionalFormatting sqref="BR44:CX45">
    <cfRule type="expression" dxfId="3892" priority="2193">
      <formula>$M$4=""</formula>
    </cfRule>
  </conditionalFormatting>
  <conditionalFormatting sqref="BR44:CX45">
    <cfRule type="expression" dxfId="3891" priority="2192">
      <formula>$N$4=""</formula>
    </cfRule>
  </conditionalFormatting>
  <conditionalFormatting sqref="BR44:CX45">
    <cfRule type="expression" dxfId="3890" priority="2191">
      <formula>$O$4=""</formula>
    </cfRule>
  </conditionalFormatting>
  <conditionalFormatting sqref="BR44:CX45">
    <cfRule type="expression" dxfId="3889" priority="2190">
      <formula>$P$4=""</formula>
    </cfRule>
  </conditionalFormatting>
  <conditionalFormatting sqref="BR44:CX45">
    <cfRule type="expression" dxfId="3888" priority="2189">
      <formula>$Q$4=""</formula>
    </cfRule>
  </conditionalFormatting>
  <conditionalFormatting sqref="BR44:CX45">
    <cfRule type="expression" dxfId="3887" priority="2188">
      <formula>$R$4=""</formula>
    </cfRule>
  </conditionalFormatting>
  <conditionalFormatting sqref="BR44:CX45">
    <cfRule type="expression" dxfId="3886" priority="2187">
      <formula>$S$4=""</formula>
    </cfRule>
  </conditionalFormatting>
  <conditionalFormatting sqref="BR44:CX45">
    <cfRule type="expression" dxfId="3885" priority="2186">
      <formula>$T$4=""</formula>
    </cfRule>
  </conditionalFormatting>
  <conditionalFormatting sqref="BR44:CX45">
    <cfRule type="expression" dxfId="3884" priority="2185">
      <formula>$U$4=""</formula>
    </cfRule>
  </conditionalFormatting>
  <conditionalFormatting sqref="BR44:CX45">
    <cfRule type="expression" dxfId="3883" priority="2184">
      <formula>$V$4=""</formula>
    </cfRule>
  </conditionalFormatting>
  <conditionalFormatting sqref="BR44:CX45">
    <cfRule type="expression" dxfId="3882" priority="2183">
      <formula>$W$4=""</formula>
    </cfRule>
  </conditionalFormatting>
  <conditionalFormatting sqref="BR44:CX45">
    <cfRule type="expression" dxfId="3881" priority="2182">
      <formula>$X$4=""</formula>
    </cfRule>
  </conditionalFormatting>
  <conditionalFormatting sqref="BR44:CX45">
    <cfRule type="expression" dxfId="3880" priority="2181">
      <formula>$Y$4=""</formula>
    </cfRule>
  </conditionalFormatting>
  <conditionalFormatting sqref="BR44:CX45">
    <cfRule type="expression" dxfId="3879" priority="2180">
      <formula>$Z$4=""</formula>
    </cfRule>
  </conditionalFormatting>
  <conditionalFormatting sqref="BR44:CX45">
    <cfRule type="expression" dxfId="3878" priority="2179">
      <formula>$AA$4=""</formula>
    </cfRule>
  </conditionalFormatting>
  <conditionalFormatting sqref="BR44:CX45">
    <cfRule type="expression" dxfId="3877" priority="2155">
      <formula>$AY$4=""</formula>
    </cfRule>
  </conditionalFormatting>
  <conditionalFormatting sqref="BR44:CX45">
    <cfRule type="expression" dxfId="3876" priority="2156">
      <formula>$AX$4=""</formula>
    </cfRule>
  </conditionalFormatting>
  <conditionalFormatting sqref="BR44:CX45">
    <cfRule type="expression" dxfId="3875" priority="2157">
      <formula>$AW$4=""</formula>
    </cfRule>
  </conditionalFormatting>
  <conditionalFormatting sqref="BR44:CX45">
    <cfRule type="expression" dxfId="3874" priority="2158">
      <formula>$AV$4=""</formula>
    </cfRule>
  </conditionalFormatting>
  <conditionalFormatting sqref="BR44:CX45">
    <cfRule type="expression" dxfId="3873" priority="2159">
      <formula>$AU$4=""</formula>
    </cfRule>
  </conditionalFormatting>
  <conditionalFormatting sqref="BR44:CX45">
    <cfRule type="expression" dxfId="3872" priority="2160">
      <formula>$AT$4=""</formula>
    </cfRule>
  </conditionalFormatting>
  <conditionalFormatting sqref="BR44:CX45">
    <cfRule type="expression" dxfId="3871" priority="2161">
      <formula>$AS$4=""</formula>
    </cfRule>
  </conditionalFormatting>
  <conditionalFormatting sqref="BR44:CX45">
    <cfRule type="expression" dxfId="3870" priority="2162">
      <formula>$AR$4=""</formula>
    </cfRule>
  </conditionalFormatting>
  <conditionalFormatting sqref="BR44:CX45">
    <cfRule type="expression" dxfId="3869" priority="2163">
      <formula>$AQ$4=""</formula>
    </cfRule>
  </conditionalFormatting>
  <conditionalFormatting sqref="BR44:CX45">
    <cfRule type="expression" dxfId="3868" priority="2164">
      <formula>$AP$4=""</formula>
    </cfRule>
  </conditionalFormatting>
  <conditionalFormatting sqref="BR44:CX45">
    <cfRule type="expression" dxfId="3867" priority="2165">
      <formula>$AO$4=""</formula>
    </cfRule>
  </conditionalFormatting>
  <conditionalFormatting sqref="BR44:CX45">
    <cfRule type="expression" dxfId="3866" priority="2166">
      <formula>$AN$4=""</formula>
    </cfRule>
  </conditionalFormatting>
  <conditionalFormatting sqref="BR44:CX45">
    <cfRule type="expression" dxfId="3865" priority="2167">
      <formula>$AM$4=""</formula>
    </cfRule>
  </conditionalFormatting>
  <conditionalFormatting sqref="BR44:CX45">
    <cfRule type="expression" dxfId="3864" priority="2168">
      <formula>$AL$4=""</formula>
    </cfRule>
  </conditionalFormatting>
  <conditionalFormatting sqref="BR44:CX45">
    <cfRule type="expression" dxfId="3863" priority="2169">
      <formula>$AK$4=""</formula>
    </cfRule>
  </conditionalFormatting>
  <conditionalFormatting sqref="BR44:CX45">
    <cfRule type="expression" dxfId="3862" priority="2170">
      <formula>$AJ$4=""</formula>
    </cfRule>
  </conditionalFormatting>
  <conditionalFormatting sqref="BR44:CX45">
    <cfRule type="expression" dxfId="3861" priority="2171">
      <formula>$AI$4=""</formula>
    </cfRule>
  </conditionalFormatting>
  <conditionalFormatting sqref="BR44:CX45">
    <cfRule type="expression" dxfId="3860" priority="2172">
      <formula>$AH$4=""</formula>
    </cfRule>
  </conditionalFormatting>
  <conditionalFormatting sqref="BR44:CX45">
    <cfRule type="expression" dxfId="3859" priority="2173">
      <formula>$AG$4=""</formula>
    </cfRule>
  </conditionalFormatting>
  <conditionalFormatting sqref="BR44:CX45">
    <cfRule type="expression" dxfId="3858" priority="2174">
      <formula>$AF$4=""</formula>
    </cfRule>
  </conditionalFormatting>
  <conditionalFormatting sqref="BR44:CX45">
    <cfRule type="expression" dxfId="3857" priority="2175">
      <formula>$AE$4=""</formula>
    </cfRule>
  </conditionalFormatting>
  <conditionalFormatting sqref="BR44:CX45">
    <cfRule type="expression" dxfId="3856" priority="2176">
      <formula>$AD$4=""</formula>
    </cfRule>
  </conditionalFormatting>
  <conditionalFormatting sqref="BR44:CX45">
    <cfRule type="expression" dxfId="3855" priority="2177">
      <formula>$AC$4=""</formula>
    </cfRule>
  </conditionalFormatting>
  <conditionalFormatting sqref="BR44:CX45">
    <cfRule type="expression" dxfId="3854" priority="2178">
      <formula>$AB$4=""</formula>
    </cfRule>
  </conditionalFormatting>
  <conditionalFormatting sqref="BR44:CX45">
    <cfRule type="expression" dxfId="3853" priority="2153">
      <formula>$BA$4=""</formula>
    </cfRule>
  </conditionalFormatting>
  <conditionalFormatting sqref="BR44:CX45">
    <cfRule type="expression" dxfId="3852" priority="2139">
      <formula>$BO$4=""</formula>
    </cfRule>
  </conditionalFormatting>
  <conditionalFormatting sqref="BR44:CX45">
    <cfRule type="expression" dxfId="3851" priority="2140">
      <formula>$BN$4=""</formula>
    </cfRule>
  </conditionalFormatting>
  <conditionalFormatting sqref="BR44:CX45">
    <cfRule type="expression" dxfId="3850" priority="2141">
      <formula>$BM$4=""</formula>
    </cfRule>
  </conditionalFormatting>
  <conditionalFormatting sqref="BR44:CX45">
    <cfRule type="expression" dxfId="3849" priority="2142">
      <formula>$BL$4=""</formula>
    </cfRule>
  </conditionalFormatting>
  <conditionalFormatting sqref="BR44:CX45">
    <cfRule type="expression" dxfId="3848" priority="2143">
      <formula>$BK$4=""</formula>
    </cfRule>
  </conditionalFormatting>
  <conditionalFormatting sqref="BR44:CX45">
    <cfRule type="expression" dxfId="3847" priority="2144">
      <formula>$BJ$4=""</formula>
    </cfRule>
  </conditionalFormatting>
  <conditionalFormatting sqref="BR44:CX45">
    <cfRule type="expression" dxfId="3846" priority="2145">
      <formula>$BI$4=""</formula>
    </cfRule>
  </conditionalFormatting>
  <conditionalFormatting sqref="BR44:CX45">
    <cfRule type="expression" dxfId="3845" priority="2146">
      <formula>$BH$4=""</formula>
    </cfRule>
  </conditionalFormatting>
  <conditionalFormatting sqref="BR44:CX45">
    <cfRule type="expression" dxfId="3844" priority="2147">
      <formula>$BG$4=""</formula>
    </cfRule>
  </conditionalFormatting>
  <conditionalFormatting sqref="BR44:CX45">
    <cfRule type="expression" dxfId="3843" priority="2148">
      <formula>$BF$4=""</formula>
    </cfRule>
  </conditionalFormatting>
  <conditionalFormatting sqref="BR44:CX45">
    <cfRule type="expression" dxfId="3842" priority="2149">
      <formula>$BE$4=""</formula>
    </cfRule>
  </conditionalFormatting>
  <conditionalFormatting sqref="BR44:CX45">
    <cfRule type="expression" dxfId="3841" priority="2150">
      <formula>$BD$4=""</formula>
    </cfRule>
  </conditionalFormatting>
  <conditionalFormatting sqref="BR44:CX45">
    <cfRule type="expression" dxfId="3840" priority="2152">
      <formula>$BB$4=""</formula>
    </cfRule>
  </conditionalFormatting>
  <conditionalFormatting sqref="BR44:CX45">
    <cfRule type="expression" dxfId="3839" priority="2154">
      <formula>$AZ$4=""</formula>
    </cfRule>
  </conditionalFormatting>
  <conditionalFormatting sqref="CD44:CX45">
    <cfRule type="expression" dxfId="3838" priority="2124">
      <formula>$CD$4=""</formula>
    </cfRule>
  </conditionalFormatting>
  <conditionalFormatting sqref="BR44:CX45">
    <cfRule type="expression" dxfId="3837" priority="2138">
      <formula>$BP$4=""</formula>
    </cfRule>
  </conditionalFormatting>
  <conditionalFormatting sqref="BR44:CX45">
    <cfRule type="expression" dxfId="3836" priority="2137">
      <formula>$BQ$4=""</formula>
    </cfRule>
  </conditionalFormatting>
  <conditionalFormatting sqref="BR44:CX45">
    <cfRule type="expression" dxfId="3835" priority="2136">
      <formula>$BR$4=""</formula>
    </cfRule>
  </conditionalFormatting>
  <conditionalFormatting sqref="BS44:CX45">
    <cfRule type="expression" dxfId="3834" priority="2135">
      <formula>$BS$4=""</formula>
    </cfRule>
  </conditionalFormatting>
  <conditionalFormatting sqref="BT44:CX45">
    <cfRule type="expression" dxfId="3833" priority="2134">
      <formula>$BT$4=""</formula>
    </cfRule>
  </conditionalFormatting>
  <conditionalFormatting sqref="BU44:CX45">
    <cfRule type="expression" dxfId="3832" priority="2133">
      <formula>$BU$4=""</formula>
    </cfRule>
  </conditionalFormatting>
  <conditionalFormatting sqref="BV44:CX45">
    <cfRule type="expression" dxfId="3831" priority="2132">
      <formula>$BV$4=""</formula>
    </cfRule>
  </conditionalFormatting>
  <conditionalFormatting sqref="BW44:CX45">
    <cfRule type="expression" dxfId="3830" priority="2131">
      <formula>$BW$4=""</formula>
    </cfRule>
  </conditionalFormatting>
  <conditionalFormatting sqref="BX44:CX45">
    <cfRule type="expression" dxfId="3829" priority="2130">
      <formula>$BX$4=""</formula>
    </cfRule>
  </conditionalFormatting>
  <conditionalFormatting sqref="BY44:CX45">
    <cfRule type="expression" dxfId="3828" priority="2129">
      <formula>$BY$4=""</formula>
    </cfRule>
  </conditionalFormatting>
  <conditionalFormatting sqref="BZ44:CX45">
    <cfRule type="expression" dxfId="3827" priority="2128">
      <formula>$BZ$4=""</formula>
    </cfRule>
  </conditionalFormatting>
  <conditionalFormatting sqref="CA44:CX45">
    <cfRule type="expression" dxfId="3826" priority="2127">
      <formula>$CA$4=""</formula>
    </cfRule>
  </conditionalFormatting>
  <conditionalFormatting sqref="CB44:CX45">
    <cfRule type="expression" dxfId="3825" priority="2126">
      <formula>$CB$4=""</formula>
    </cfRule>
  </conditionalFormatting>
  <conditionalFormatting sqref="CC44:CX45">
    <cfRule type="expression" dxfId="3824" priority="2125">
      <formula>$CC$4=""</formula>
    </cfRule>
  </conditionalFormatting>
  <conditionalFormatting sqref="BR44:CX45">
    <cfRule type="expression" dxfId="3823" priority="2151">
      <formula>$BC$4=""</formula>
    </cfRule>
  </conditionalFormatting>
  <conditionalFormatting sqref="BR46:CX46">
    <cfRule type="expression" dxfId="3822" priority="2123">
      <formula>$D$4=""</formula>
    </cfRule>
  </conditionalFormatting>
  <conditionalFormatting sqref="BR46:CX46">
    <cfRule type="expression" dxfId="3821" priority="2122">
      <formula>$E$4=""</formula>
    </cfRule>
  </conditionalFormatting>
  <conditionalFormatting sqref="BR46:CX46">
    <cfRule type="expression" dxfId="3820" priority="2121">
      <formula>$F$4=""</formula>
    </cfRule>
  </conditionalFormatting>
  <conditionalFormatting sqref="BR46:CX46">
    <cfRule type="expression" dxfId="3819" priority="2120">
      <formula>$G$4=""</formula>
    </cfRule>
  </conditionalFormatting>
  <conditionalFormatting sqref="BR46:CX46">
    <cfRule type="expression" dxfId="3818" priority="2119">
      <formula>$H$4=""</formula>
    </cfRule>
  </conditionalFormatting>
  <conditionalFormatting sqref="BR46:CX46">
    <cfRule type="expression" dxfId="3817" priority="2118">
      <formula>$I$4=""</formula>
    </cfRule>
  </conditionalFormatting>
  <conditionalFormatting sqref="BR46:CX46">
    <cfRule type="expression" dxfId="3816" priority="2117">
      <formula>$J$4=""</formula>
    </cfRule>
  </conditionalFormatting>
  <conditionalFormatting sqref="BR46:CX46">
    <cfRule type="expression" dxfId="3815" priority="2116">
      <formula>$K$4=""</formula>
    </cfRule>
  </conditionalFormatting>
  <conditionalFormatting sqref="BR46:CX46">
    <cfRule type="expression" dxfId="3814" priority="2115">
      <formula>$L$4=""</formula>
    </cfRule>
  </conditionalFormatting>
  <conditionalFormatting sqref="BR46:CX46">
    <cfRule type="expression" dxfId="3813" priority="2114">
      <formula>$M$4=""</formula>
    </cfRule>
  </conditionalFormatting>
  <conditionalFormatting sqref="BR46:CX46">
    <cfRule type="expression" dxfId="3812" priority="2113">
      <formula>$N$4=""</formula>
    </cfRule>
  </conditionalFormatting>
  <conditionalFormatting sqref="BR46:CX46">
    <cfRule type="expression" dxfId="3811" priority="2112">
      <formula>$O$4=""</formula>
    </cfRule>
  </conditionalFormatting>
  <conditionalFormatting sqref="BR46:CX46">
    <cfRule type="expression" dxfId="3810" priority="2111">
      <formula>$P$4=""</formula>
    </cfRule>
  </conditionalFormatting>
  <conditionalFormatting sqref="BR46:CX46">
    <cfRule type="expression" dxfId="3809" priority="2110">
      <formula>$Q$4=""</formula>
    </cfRule>
  </conditionalFormatting>
  <conditionalFormatting sqref="BR46:CX46">
    <cfRule type="expression" dxfId="3808" priority="2109">
      <formula>$R$4=""</formula>
    </cfRule>
  </conditionalFormatting>
  <conditionalFormatting sqref="BR46:CX46">
    <cfRule type="expression" dxfId="3807" priority="2108">
      <formula>$S$4=""</formula>
    </cfRule>
  </conditionalFormatting>
  <conditionalFormatting sqref="BR46:CX46">
    <cfRule type="expression" dxfId="3806" priority="2107">
      <formula>$T$4=""</formula>
    </cfRule>
  </conditionalFormatting>
  <conditionalFormatting sqref="BR46:CX46">
    <cfRule type="expression" dxfId="3805" priority="2106">
      <formula>$U$4=""</formula>
    </cfRule>
  </conditionalFormatting>
  <conditionalFormatting sqref="BR46:CX46">
    <cfRule type="expression" dxfId="3804" priority="2105">
      <formula>$V$4=""</formula>
    </cfRule>
  </conditionalFormatting>
  <conditionalFormatting sqref="BR46:CX46">
    <cfRule type="expression" dxfId="3803" priority="2104">
      <formula>$W$4=""</formula>
    </cfRule>
  </conditionalFormatting>
  <conditionalFormatting sqref="BR46:CX46">
    <cfRule type="expression" dxfId="3802" priority="2103">
      <formula>$X$4=""</formula>
    </cfRule>
  </conditionalFormatting>
  <conditionalFormatting sqref="BR46:CX46">
    <cfRule type="expression" dxfId="3801" priority="2102">
      <formula>$Y$4=""</formula>
    </cfRule>
  </conditionalFormatting>
  <conditionalFormatting sqref="BR46:CX46">
    <cfRule type="expression" dxfId="3800" priority="2101">
      <formula>$Z$4=""</formula>
    </cfRule>
  </conditionalFormatting>
  <conditionalFormatting sqref="BR46:CX46">
    <cfRule type="expression" dxfId="3799" priority="2100">
      <formula>$AA$4=""</formula>
    </cfRule>
  </conditionalFormatting>
  <conditionalFormatting sqref="BR46:CX46">
    <cfRule type="expression" dxfId="3798" priority="2076">
      <formula>$AY$4=""</formula>
    </cfRule>
  </conditionalFormatting>
  <conditionalFormatting sqref="BR46:CX46">
    <cfRule type="expression" dxfId="3797" priority="2077">
      <formula>$AX$4=""</formula>
    </cfRule>
  </conditionalFormatting>
  <conditionalFormatting sqref="BR46:CX46">
    <cfRule type="expression" dxfId="3796" priority="2078">
      <formula>$AW$4=""</formula>
    </cfRule>
  </conditionalFormatting>
  <conditionalFormatting sqref="BR46:CX46">
    <cfRule type="expression" dxfId="3795" priority="2079">
      <formula>$AV$4=""</formula>
    </cfRule>
  </conditionalFormatting>
  <conditionalFormatting sqref="BR46:CX46">
    <cfRule type="expression" dxfId="3794" priority="2080">
      <formula>$AU$4=""</formula>
    </cfRule>
  </conditionalFormatting>
  <conditionalFormatting sqref="BR46:CX46">
    <cfRule type="expression" dxfId="3793" priority="2081">
      <formula>$AT$4=""</formula>
    </cfRule>
  </conditionalFormatting>
  <conditionalFormatting sqref="BR46:CX46">
    <cfRule type="expression" dxfId="3792" priority="2082">
      <formula>$AS$4=""</formula>
    </cfRule>
  </conditionalFormatting>
  <conditionalFormatting sqref="BR46:CX46">
    <cfRule type="expression" dxfId="3791" priority="2083">
      <formula>$AR$4=""</formula>
    </cfRule>
  </conditionalFormatting>
  <conditionalFormatting sqref="BR46:CX46">
    <cfRule type="expression" dxfId="3790" priority="2084">
      <formula>$AQ$4=""</formula>
    </cfRule>
  </conditionalFormatting>
  <conditionalFormatting sqref="BR46:CX46">
    <cfRule type="expression" dxfId="3789" priority="2085">
      <formula>$AP$4=""</formula>
    </cfRule>
  </conditionalFormatting>
  <conditionalFormatting sqref="BR46:CX46">
    <cfRule type="expression" dxfId="3788" priority="2086">
      <formula>$AO$4=""</formula>
    </cfRule>
  </conditionalFormatting>
  <conditionalFormatting sqref="BR46:CX46">
    <cfRule type="expression" dxfId="3787" priority="2087">
      <formula>$AN$4=""</formula>
    </cfRule>
  </conditionalFormatting>
  <conditionalFormatting sqref="BR46:CX46">
    <cfRule type="expression" dxfId="3786" priority="2088">
      <formula>$AM$4=""</formula>
    </cfRule>
  </conditionalFormatting>
  <conditionalFormatting sqref="BR46:CX46">
    <cfRule type="expression" dxfId="3785" priority="2089">
      <formula>$AL$4=""</formula>
    </cfRule>
  </conditionalFormatting>
  <conditionalFormatting sqref="BR46:CX46">
    <cfRule type="expression" dxfId="3784" priority="2090">
      <formula>$AK$4=""</formula>
    </cfRule>
  </conditionalFormatting>
  <conditionalFormatting sqref="BR46:CX46">
    <cfRule type="expression" dxfId="3783" priority="2091">
      <formula>$AJ$4=""</formula>
    </cfRule>
  </conditionalFormatting>
  <conditionalFormatting sqref="BR46:CX46">
    <cfRule type="expression" dxfId="3782" priority="2092">
      <formula>$AI$4=""</formula>
    </cfRule>
  </conditionalFormatting>
  <conditionalFormatting sqref="BR46:CX46">
    <cfRule type="expression" dxfId="3781" priority="2093">
      <formula>$AH$4=""</formula>
    </cfRule>
  </conditionalFormatting>
  <conditionalFormatting sqref="BR46:CX46">
    <cfRule type="expression" dxfId="3780" priority="2094">
      <formula>$AG$4=""</formula>
    </cfRule>
  </conditionalFormatting>
  <conditionalFormatting sqref="BR46:CX46">
    <cfRule type="expression" dxfId="3779" priority="2095">
      <formula>$AF$4=""</formula>
    </cfRule>
  </conditionalFormatting>
  <conditionalFormatting sqref="BR46:CX46">
    <cfRule type="expression" dxfId="3778" priority="2096">
      <formula>$AE$4=""</formula>
    </cfRule>
  </conditionalFormatting>
  <conditionalFormatting sqref="BR46:CX46">
    <cfRule type="expression" dxfId="3777" priority="2097">
      <formula>$AD$4=""</formula>
    </cfRule>
  </conditionalFormatting>
  <conditionalFormatting sqref="BR46:CX46">
    <cfRule type="expression" dxfId="3776" priority="2098">
      <formula>$AC$4=""</formula>
    </cfRule>
  </conditionalFormatting>
  <conditionalFormatting sqref="BR46:CX46">
    <cfRule type="expression" dxfId="3775" priority="2099">
      <formula>$AB$4=""</formula>
    </cfRule>
  </conditionalFormatting>
  <conditionalFormatting sqref="BR46:CX46">
    <cfRule type="expression" dxfId="3774" priority="2074">
      <formula>$BA$4=""</formula>
    </cfRule>
  </conditionalFormatting>
  <conditionalFormatting sqref="BR46:CX46">
    <cfRule type="expression" dxfId="3773" priority="2060">
      <formula>$BO$4=""</formula>
    </cfRule>
  </conditionalFormatting>
  <conditionalFormatting sqref="BR46:CX46">
    <cfRule type="expression" dxfId="3772" priority="2061">
      <formula>$BN$4=""</formula>
    </cfRule>
  </conditionalFormatting>
  <conditionalFormatting sqref="BR46:CX46">
    <cfRule type="expression" dxfId="3771" priority="2062">
      <formula>$BM$4=""</formula>
    </cfRule>
  </conditionalFormatting>
  <conditionalFormatting sqref="BR46:CX46">
    <cfRule type="expression" dxfId="3770" priority="2063">
      <formula>$BL$4=""</formula>
    </cfRule>
  </conditionalFormatting>
  <conditionalFormatting sqref="BR46:CX46">
    <cfRule type="expression" dxfId="3769" priority="2064">
      <formula>$BK$4=""</formula>
    </cfRule>
  </conditionalFormatting>
  <conditionalFormatting sqref="BR46:CX46">
    <cfRule type="expression" dxfId="3768" priority="2065">
      <formula>$BJ$4=""</formula>
    </cfRule>
  </conditionalFormatting>
  <conditionalFormatting sqref="BR46:CX46">
    <cfRule type="expression" dxfId="3767" priority="2066">
      <formula>$BI$4=""</formula>
    </cfRule>
  </conditionalFormatting>
  <conditionalFormatting sqref="BR46:CX46">
    <cfRule type="expression" dxfId="3766" priority="2067">
      <formula>$BH$4=""</formula>
    </cfRule>
  </conditionalFormatting>
  <conditionalFormatting sqref="BR46:CX46">
    <cfRule type="expression" dxfId="3765" priority="2068">
      <formula>$BG$4=""</formula>
    </cfRule>
  </conditionalFormatting>
  <conditionalFormatting sqref="BR46:CX46">
    <cfRule type="expression" dxfId="3764" priority="2069">
      <formula>$BF$4=""</formula>
    </cfRule>
  </conditionalFormatting>
  <conditionalFormatting sqref="BR46:CX46">
    <cfRule type="expression" dxfId="3763" priority="2070">
      <formula>$BE$4=""</formula>
    </cfRule>
  </conditionalFormatting>
  <conditionalFormatting sqref="BR46:CX46">
    <cfRule type="expression" dxfId="3762" priority="2071">
      <formula>$BD$4=""</formula>
    </cfRule>
  </conditionalFormatting>
  <conditionalFormatting sqref="BR46:CX46">
    <cfRule type="expression" dxfId="3761" priority="2073">
      <formula>$BB$4=""</formula>
    </cfRule>
  </conditionalFormatting>
  <conditionalFormatting sqref="BR46:CX46">
    <cfRule type="expression" dxfId="3760" priority="2075">
      <formula>$AZ$4=""</formula>
    </cfRule>
  </conditionalFormatting>
  <conditionalFormatting sqref="CD46:CX46">
    <cfRule type="expression" dxfId="3759" priority="2045">
      <formula>$CD$4=""</formula>
    </cfRule>
  </conditionalFormatting>
  <conditionalFormatting sqref="BR46:CX46">
    <cfRule type="expression" dxfId="3758" priority="2059">
      <formula>$BP$4=""</formula>
    </cfRule>
  </conditionalFormatting>
  <conditionalFormatting sqref="BR46:CX46">
    <cfRule type="expression" dxfId="3757" priority="2058">
      <formula>$BQ$4=""</formula>
    </cfRule>
  </conditionalFormatting>
  <conditionalFormatting sqref="BR46:CX46">
    <cfRule type="expression" dxfId="3756" priority="2057">
      <formula>$BR$4=""</formula>
    </cfRule>
  </conditionalFormatting>
  <conditionalFormatting sqref="BS46:CX46">
    <cfRule type="expression" dxfId="3755" priority="2056">
      <formula>$BS$4=""</formula>
    </cfRule>
  </conditionalFormatting>
  <conditionalFormatting sqref="BT46:CX46">
    <cfRule type="expression" dxfId="3754" priority="2055">
      <formula>$BT$4=""</formula>
    </cfRule>
  </conditionalFormatting>
  <conditionalFormatting sqref="BU46:CX46">
    <cfRule type="expression" dxfId="3753" priority="2054">
      <formula>$BU$4=""</formula>
    </cfRule>
  </conditionalFormatting>
  <conditionalFormatting sqref="BV46:CX46">
    <cfRule type="expression" dxfId="3752" priority="2053">
      <formula>$BV$4=""</formula>
    </cfRule>
  </conditionalFormatting>
  <conditionalFormatting sqref="BW46:CX46">
    <cfRule type="expression" dxfId="3751" priority="2052">
      <formula>$BW$4=""</formula>
    </cfRule>
  </conditionalFormatting>
  <conditionalFormatting sqref="BX46:CX46">
    <cfRule type="expression" dxfId="3750" priority="2051">
      <formula>$BX$4=""</formula>
    </cfRule>
  </conditionalFormatting>
  <conditionalFormatting sqref="BY46:CX46">
    <cfRule type="expression" dxfId="3749" priority="2050">
      <formula>$BY$4=""</formula>
    </cfRule>
  </conditionalFormatting>
  <conditionalFormatting sqref="BZ46:CX46">
    <cfRule type="expression" dxfId="3748" priority="2049">
      <formula>$BZ$4=""</formula>
    </cfRule>
  </conditionalFormatting>
  <conditionalFormatting sqref="CA46:CX46">
    <cfRule type="expression" dxfId="3747" priority="2048">
      <formula>$CA$4=""</formula>
    </cfRule>
  </conditionalFormatting>
  <conditionalFormatting sqref="CB46:CX46">
    <cfRule type="expression" dxfId="3746" priority="2047">
      <formula>$CB$4=""</formula>
    </cfRule>
  </conditionalFormatting>
  <conditionalFormatting sqref="CC46:CX46">
    <cfRule type="expression" dxfId="3745" priority="2046">
      <formula>$CC$4=""</formula>
    </cfRule>
  </conditionalFormatting>
  <conditionalFormatting sqref="BR46:CX46">
    <cfRule type="expression" dxfId="3744" priority="2072">
      <formula>$BC$4=""</formula>
    </cfRule>
  </conditionalFormatting>
  <conditionalFormatting sqref="BR19:CX19">
    <cfRule type="expression" dxfId="3743" priority="1965">
      <formula>$D$4=""</formula>
    </cfRule>
  </conditionalFormatting>
  <conditionalFormatting sqref="BR19:CX19">
    <cfRule type="expression" dxfId="3742" priority="1964">
      <formula>$E$4=""</formula>
    </cfRule>
  </conditionalFormatting>
  <conditionalFormatting sqref="BR19:CX19">
    <cfRule type="expression" dxfId="3741" priority="1963">
      <formula>$F$4=""</formula>
    </cfRule>
  </conditionalFormatting>
  <conditionalFormatting sqref="BR19:CX19">
    <cfRule type="expression" dxfId="3740" priority="1962">
      <formula>$G$4=""</formula>
    </cfRule>
  </conditionalFormatting>
  <conditionalFormatting sqref="BR19:CX19">
    <cfRule type="expression" dxfId="3739" priority="1961">
      <formula>$H$4=""</formula>
    </cfRule>
  </conditionalFormatting>
  <conditionalFormatting sqref="BR19:CX19">
    <cfRule type="expression" dxfId="3738" priority="1960">
      <formula>$I$4=""</formula>
    </cfRule>
  </conditionalFormatting>
  <conditionalFormatting sqref="BR19:CX19">
    <cfRule type="expression" dxfId="3737" priority="1959">
      <formula>$J$4=""</formula>
    </cfRule>
  </conditionalFormatting>
  <conditionalFormatting sqref="BR19:CX19">
    <cfRule type="expression" dxfId="3736" priority="1958">
      <formula>$K$4=""</formula>
    </cfRule>
  </conditionalFormatting>
  <conditionalFormatting sqref="BR19:CX19">
    <cfRule type="expression" dxfId="3735" priority="1957">
      <formula>$L$4=""</formula>
    </cfRule>
  </conditionalFormatting>
  <conditionalFormatting sqref="BR19:CX19">
    <cfRule type="expression" dxfId="3734" priority="1956">
      <formula>$M$4=""</formula>
    </cfRule>
  </conditionalFormatting>
  <conditionalFormatting sqref="BR19:CX19">
    <cfRule type="expression" dxfId="3733" priority="1955">
      <formula>$N$4=""</formula>
    </cfRule>
  </conditionalFormatting>
  <conditionalFormatting sqref="BR19:CX19">
    <cfRule type="expression" dxfId="3732" priority="1954">
      <formula>$O$4=""</formula>
    </cfRule>
  </conditionalFormatting>
  <conditionalFormatting sqref="BR19:CX19">
    <cfRule type="expression" dxfId="3731" priority="1953">
      <formula>$P$4=""</formula>
    </cfRule>
  </conditionalFormatting>
  <conditionalFormatting sqref="BR19:CX19">
    <cfRule type="expression" dxfId="3730" priority="1952">
      <formula>$Q$4=""</formula>
    </cfRule>
  </conditionalFormatting>
  <conditionalFormatting sqref="BR19:CX19">
    <cfRule type="expression" dxfId="3729" priority="1951">
      <formula>$R$4=""</formula>
    </cfRule>
  </conditionalFormatting>
  <conditionalFormatting sqref="BR19:CX19">
    <cfRule type="expression" dxfId="3728" priority="1950">
      <formula>$S$4=""</formula>
    </cfRule>
  </conditionalFormatting>
  <conditionalFormatting sqref="BR19:CX19">
    <cfRule type="expression" dxfId="3727" priority="1949">
      <formula>$T$4=""</formula>
    </cfRule>
  </conditionalFormatting>
  <conditionalFormatting sqref="BR19:CX19">
    <cfRule type="expression" dxfId="3726" priority="1948">
      <formula>$U$4=""</formula>
    </cfRule>
  </conditionalFormatting>
  <conditionalFormatting sqref="BR19:CX19">
    <cfRule type="expression" dxfId="3725" priority="1947">
      <formula>$V$4=""</formula>
    </cfRule>
  </conditionalFormatting>
  <conditionalFormatting sqref="BR19:CX19">
    <cfRule type="expression" dxfId="3724" priority="1946">
      <formula>$W$4=""</formula>
    </cfRule>
  </conditionalFormatting>
  <conditionalFormatting sqref="BR19:CX19">
    <cfRule type="expression" dxfId="3723" priority="1945">
      <formula>$X$4=""</formula>
    </cfRule>
  </conditionalFormatting>
  <conditionalFormatting sqref="BR19:CX19">
    <cfRule type="expression" dxfId="3722" priority="1944">
      <formula>$Y$4=""</formula>
    </cfRule>
  </conditionalFormatting>
  <conditionalFormatting sqref="BR19:CX19">
    <cfRule type="expression" dxfId="3721" priority="1943">
      <formula>$Z$4=""</formula>
    </cfRule>
  </conditionalFormatting>
  <conditionalFormatting sqref="BR19:CX19">
    <cfRule type="expression" dxfId="3720" priority="1942">
      <formula>$AA$4=""</formula>
    </cfRule>
  </conditionalFormatting>
  <conditionalFormatting sqref="BR19:CX19">
    <cfRule type="expression" dxfId="3719" priority="1918">
      <formula>$AY$4=""</formula>
    </cfRule>
  </conditionalFormatting>
  <conditionalFormatting sqref="BR19:CX19">
    <cfRule type="expression" dxfId="3718" priority="1919">
      <formula>$AX$4=""</formula>
    </cfRule>
  </conditionalFormatting>
  <conditionalFormatting sqref="BR19:CX19">
    <cfRule type="expression" dxfId="3717" priority="1920">
      <formula>$AW$4=""</formula>
    </cfRule>
  </conditionalFormatting>
  <conditionalFormatting sqref="BR19:CX19">
    <cfRule type="expression" dxfId="3716" priority="1921">
      <formula>$AV$4=""</formula>
    </cfRule>
  </conditionalFormatting>
  <conditionalFormatting sqref="BR19:CX19">
    <cfRule type="expression" dxfId="3715" priority="1922">
      <formula>$AU$4=""</formula>
    </cfRule>
  </conditionalFormatting>
  <conditionalFormatting sqref="BR19:CX19">
    <cfRule type="expression" dxfId="3714" priority="1923">
      <formula>$AT$4=""</formula>
    </cfRule>
  </conditionalFormatting>
  <conditionalFormatting sqref="BR19:CX19">
    <cfRule type="expression" dxfId="3713" priority="1924">
      <formula>$AS$4=""</formula>
    </cfRule>
  </conditionalFormatting>
  <conditionalFormatting sqref="BR19:CX19">
    <cfRule type="expression" dxfId="3712" priority="1925">
      <formula>$AR$4=""</formula>
    </cfRule>
  </conditionalFormatting>
  <conditionalFormatting sqref="BR19:CX19">
    <cfRule type="expression" dxfId="3711" priority="1926">
      <formula>$AQ$4=""</formula>
    </cfRule>
  </conditionalFormatting>
  <conditionalFormatting sqref="BR19:CX19">
    <cfRule type="expression" dxfId="3710" priority="1927">
      <formula>$AP$4=""</formula>
    </cfRule>
  </conditionalFormatting>
  <conditionalFormatting sqref="BR19:CX19">
    <cfRule type="expression" dxfId="3709" priority="1928">
      <formula>$AO$4=""</formula>
    </cfRule>
  </conditionalFormatting>
  <conditionalFormatting sqref="BR19:CX19">
    <cfRule type="expression" dxfId="3708" priority="1929">
      <formula>$AN$4=""</formula>
    </cfRule>
  </conditionalFormatting>
  <conditionalFormatting sqref="BR19:CX19">
    <cfRule type="expression" dxfId="3707" priority="1930">
      <formula>$AM$4=""</formula>
    </cfRule>
  </conditionalFormatting>
  <conditionalFormatting sqref="BR19:CX19">
    <cfRule type="expression" dxfId="3706" priority="1931">
      <formula>$AL$4=""</formula>
    </cfRule>
  </conditionalFormatting>
  <conditionalFormatting sqref="BR19:CX19">
    <cfRule type="expression" dxfId="3705" priority="1932">
      <formula>$AK$4=""</formula>
    </cfRule>
  </conditionalFormatting>
  <conditionalFormatting sqref="BR19:CX19">
    <cfRule type="expression" dxfId="3704" priority="1933">
      <formula>$AJ$4=""</formula>
    </cfRule>
  </conditionalFormatting>
  <conditionalFormatting sqref="BR19:CX19">
    <cfRule type="expression" dxfId="3703" priority="1934">
      <formula>$AI$4=""</formula>
    </cfRule>
  </conditionalFormatting>
  <conditionalFormatting sqref="BR19:CX19">
    <cfRule type="expression" dxfId="3702" priority="1935">
      <formula>$AH$4=""</formula>
    </cfRule>
  </conditionalFormatting>
  <conditionalFormatting sqref="BR19:CX19">
    <cfRule type="expression" dxfId="3701" priority="1936">
      <formula>$AG$4=""</formula>
    </cfRule>
  </conditionalFormatting>
  <conditionalFormatting sqref="BR19:CX19">
    <cfRule type="expression" dxfId="3700" priority="1937">
      <formula>$AF$4=""</formula>
    </cfRule>
  </conditionalFormatting>
  <conditionalFormatting sqref="BR19:CX19">
    <cfRule type="expression" dxfId="3699" priority="1938">
      <formula>$AE$4=""</formula>
    </cfRule>
  </conditionalFormatting>
  <conditionalFormatting sqref="BR19:CX19">
    <cfRule type="expression" dxfId="3698" priority="1939">
      <formula>$AD$4=""</formula>
    </cfRule>
  </conditionalFormatting>
  <conditionalFormatting sqref="BR19:CX19">
    <cfRule type="expression" dxfId="3697" priority="1940">
      <formula>$AC$4=""</formula>
    </cfRule>
  </conditionalFormatting>
  <conditionalFormatting sqref="BR19:CX19">
    <cfRule type="expression" dxfId="3696" priority="1941">
      <formula>$AB$4=""</formula>
    </cfRule>
  </conditionalFormatting>
  <conditionalFormatting sqref="BR19:CX19">
    <cfRule type="expression" dxfId="3695" priority="1916">
      <formula>$BA$4=""</formula>
    </cfRule>
  </conditionalFormatting>
  <conditionalFormatting sqref="BR19:CX19">
    <cfRule type="expression" dxfId="3694" priority="1902">
      <formula>$BO$4=""</formula>
    </cfRule>
  </conditionalFormatting>
  <conditionalFormatting sqref="BR19:CX19">
    <cfRule type="expression" dxfId="3693" priority="1903">
      <formula>$BN$4=""</formula>
    </cfRule>
  </conditionalFormatting>
  <conditionalFormatting sqref="BR19:CX19">
    <cfRule type="expression" dxfId="3692" priority="1904">
      <formula>$BM$4=""</formula>
    </cfRule>
  </conditionalFormatting>
  <conditionalFormatting sqref="BR19:CX19">
    <cfRule type="expression" dxfId="3691" priority="1905">
      <formula>$BL$4=""</formula>
    </cfRule>
  </conditionalFormatting>
  <conditionalFormatting sqref="BR19:CX19">
    <cfRule type="expression" dxfId="3690" priority="1906">
      <formula>$BK$4=""</formula>
    </cfRule>
  </conditionalFormatting>
  <conditionalFormatting sqref="BR19:CX19">
    <cfRule type="expression" dxfId="3689" priority="1907">
      <formula>$BJ$4=""</formula>
    </cfRule>
  </conditionalFormatting>
  <conditionalFormatting sqref="BR19:CX19">
    <cfRule type="expression" dxfId="3688" priority="1908">
      <formula>$BI$4=""</formula>
    </cfRule>
  </conditionalFormatting>
  <conditionalFormatting sqref="BR19:CX19">
    <cfRule type="expression" dxfId="3687" priority="1909">
      <formula>$BH$4=""</formula>
    </cfRule>
  </conditionalFormatting>
  <conditionalFormatting sqref="BR19:CX19">
    <cfRule type="expression" dxfId="3686" priority="1910">
      <formula>$BG$4=""</formula>
    </cfRule>
  </conditionalFormatting>
  <conditionalFormatting sqref="BR19:CX19">
    <cfRule type="expression" dxfId="3685" priority="1911">
      <formula>$BF$4=""</formula>
    </cfRule>
  </conditionalFormatting>
  <conditionalFormatting sqref="BR19:CX19">
    <cfRule type="expression" dxfId="3684" priority="1912">
      <formula>$BE$4=""</formula>
    </cfRule>
  </conditionalFormatting>
  <conditionalFormatting sqref="BR19:CX19">
    <cfRule type="expression" dxfId="3683" priority="1913">
      <formula>$BD$4=""</formula>
    </cfRule>
  </conditionalFormatting>
  <conditionalFormatting sqref="BR19:CX19">
    <cfRule type="expression" dxfId="3682" priority="1915">
      <formula>$BB$4=""</formula>
    </cfRule>
  </conditionalFormatting>
  <conditionalFormatting sqref="BR19:CX19">
    <cfRule type="expression" dxfId="3681" priority="1917">
      <formula>$AZ$4=""</formula>
    </cfRule>
  </conditionalFormatting>
  <conditionalFormatting sqref="CD19:CX19">
    <cfRule type="expression" dxfId="3680" priority="1887">
      <formula>$CD$4=""</formula>
    </cfRule>
  </conditionalFormatting>
  <conditionalFormatting sqref="BR19:CX19">
    <cfRule type="expression" dxfId="3679" priority="1901">
      <formula>$BP$4=""</formula>
    </cfRule>
  </conditionalFormatting>
  <conditionalFormatting sqref="BR19:CX19">
    <cfRule type="expression" dxfId="3678" priority="1900">
      <formula>$BQ$4=""</formula>
    </cfRule>
  </conditionalFormatting>
  <conditionalFormatting sqref="BR19:CX19">
    <cfRule type="expression" dxfId="3677" priority="1899">
      <formula>$BR$4=""</formula>
    </cfRule>
  </conditionalFormatting>
  <conditionalFormatting sqref="BS19:CX19">
    <cfRule type="expression" dxfId="3676" priority="1898">
      <formula>$BS$4=""</formula>
    </cfRule>
  </conditionalFormatting>
  <conditionalFormatting sqref="BT19:CX19">
    <cfRule type="expression" dxfId="3675" priority="1897">
      <formula>$BT$4=""</formula>
    </cfRule>
  </conditionalFormatting>
  <conditionalFormatting sqref="BU19:CX19">
    <cfRule type="expression" dxfId="3674" priority="1896">
      <formula>$BU$4=""</formula>
    </cfRule>
  </conditionalFormatting>
  <conditionalFormatting sqref="BV19:CX19">
    <cfRule type="expression" dxfId="3673" priority="1895">
      <formula>$BV$4=""</formula>
    </cfRule>
  </conditionalFormatting>
  <conditionalFormatting sqref="BW19:CX19">
    <cfRule type="expression" dxfId="3672" priority="1894">
      <formula>$BW$4=""</formula>
    </cfRule>
  </conditionalFormatting>
  <conditionalFormatting sqref="BX19:CX19">
    <cfRule type="expression" dxfId="3671" priority="1893">
      <formula>$BX$4=""</formula>
    </cfRule>
  </conditionalFormatting>
  <conditionalFormatting sqref="BY19:CX19">
    <cfRule type="expression" dxfId="3670" priority="1892">
      <formula>$BY$4=""</formula>
    </cfRule>
  </conditionalFormatting>
  <conditionalFormatting sqref="BZ19:CX19">
    <cfRule type="expression" dxfId="3669" priority="1891">
      <formula>$BZ$4=""</formula>
    </cfRule>
  </conditionalFormatting>
  <conditionalFormatting sqref="CA19:CX19">
    <cfRule type="expression" dxfId="3668" priority="1890">
      <formula>$CA$4=""</formula>
    </cfRule>
  </conditionalFormatting>
  <conditionalFormatting sqref="CB19:CX19">
    <cfRule type="expression" dxfId="3667" priority="1889">
      <formula>$CB$4=""</formula>
    </cfRule>
  </conditionalFormatting>
  <conditionalFormatting sqref="CC19:CX19">
    <cfRule type="expression" dxfId="3666" priority="1888">
      <formula>$CC$4=""</formula>
    </cfRule>
  </conditionalFormatting>
  <conditionalFormatting sqref="BR19:CX19">
    <cfRule type="expression" dxfId="3665" priority="1914">
      <formula>$BC$4=""</formula>
    </cfRule>
  </conditionalFormatting>
  <conditionalFormatting sqref="D26:BQ26">
    <cfRule type="expression" dxfId="3664" priority="1741">
      <formula>$D$4=""</formula>
    </cfRule>
  </conditionalFormatting>
  <conditionalFormatting sqref="E26:BQ26">
    <cfRule type="expression" dxfId="3663" priority="1740">
      <formula>$E$4=""</formula>
    </cfRule>
  </conditionalFormatting>
  <conditionalFormatting sqref="F26:BQ26">
    <cfRule type="expression" dxfId="3662" priority="1739">
      <formula>$F$4=""</formula>
    </cfRule>
  </conditionalFormatting>
  <conditionalFormatting sqref="G26:BQ26">
    <cfRule type="expression" dxfId="3661" priority="1738">
      <formula>$G$4=""</formula>
    </cfRule>
  </conditionalFormatting>
  <conditionalFormatting sqref="H26:BQ26">
    <cfRule type="expression" dxfId="3660" priority="1737">
      <formula>$H$4=""</formula>
    </cfRule>
  </conditionalFormatting>
  <conditionalFormatting sqref="I26:BQ26">
    <cfRule type="expression" dxfId="3659" priority="1736">
      <formula>$I$4=""</formula>
    </cfRule>
  </conditionalFormatting>
  <conditionalFormatting sqref="J26:BQ26">
    <cfRule type="expression" dxfId="3658" priority="1735">
      <formula>$J$4=""</formula>
    </cfRule>
  </conditionalFormatting>
  <conditionalFormatting sqref="K26:BQ26">
    <cfRule type="expression" dxfId="3657" priority="1734">
      <formula>$K$4=""</formula>
    </cfRule>
  </conditionalFormatting>
  <conditionalFormatting sqref="L26:BQ26">
    <cfRule type="expression" dxfId="3656" priority="1733">
      <formula>$L$4=""</formula>
    </cfRule>
  </conditionalFormatting>
  <conditionalFormatting sqref="M26:BQ26">
    <cfRule type="expression" dxfId="3655" priority="1732">
      <formula>$M$4=""</formula>
    </cfRule>
  </conditionalFormatting>
  <conditionalFormatting sqref="N26:BQ26">
    <cfRule type="expression" dxfId="3654" priority="1731">
      <formula>$N$4=""</formula>
    </cfRule>
  </conditionalFormatting>
  <conditionalFormatting sqref="O26:BQ26">
    <cfRule type="expression" dxfId="3653" priority="1730">
      <formula>$O$4=""</formula>
    </cfRule>
  </conditionalFormatting>
  <conditionalFormatting sqref="P26:BQ26">
    <cfRule type="expression" dxfId="3652" priority="1729">
      <formula>$P$4=""</formula>
    </cfRule>
  </conditionalFormatting>
  <conditionalFormatting sqref="Q26:BQ26">
    <cfRule type="expression" dxfId="3651" priority="1728">
      <formula>$Q$4=""</formula>
    </cfRule>
  </conditionalFormatting>
  <conditionalFormatting sqref="R26:BQ26">
    <cfRule type="expression" dxfId="3650" priority="1727">
      <formula>$R$4=""</formula>
    </cfRule>
  </conditionalFormatting>
  <conditionalFormatting sqref="S26:BQ26">
    <cfRule type="expression" dxfId="3649" priority="1726">
      <formula>$S$4=""</formula>
    </cfRule>
  </conditionalFormatting>
  <conditionalFormatting sqref="T26:BQ26">
    <cfRule type="expression" dxfId="3648" priority="1725">
      <formula>$T$4=""</formula>
    </cfRule>
  </conditionalFormatting>
  <conditionalFormatting sqref="U26:BQ26">
    <cfRule type="expression" dxfId="3647" priority="1724">
      <formula>$U$4=""</formula>
    </cfRule>
  </conditionalFormatting>
  <conditionalFormatting sqref="V26:BQ26">
    <cfRule type="expression" dxfId="3646" priority="1723">
      <formula>$V$4=""</formula>
    </cfRule>
  </conditionalFormatting>
  <conditionalFormatting sqref="W26:BQ26">
    <cfRule type="expression" dxfId="3645" priority="1722">
      <formula>$W$4=""</formula>
    </cfRule>
  </conditionalFormatting>
  <conditionalFormatting sqref="X26:BQ26">
    <cfRule type="expression" dxfId="3644" priority="1721">
      <formula>$X$4=""</formula>
    </cfRule>
  </conditionalFormatting>
  <conditionalFormatting sqref="Y26:BQ26">
    <cfRule type="expression" dxfId="3643" priority="1720">
      <formula>$Y$4=""</formula>
    </cfRule>
  </conditionalFormatting>
  <conditionalFormatting sqref="Z26:BQ26">
    <cfRule type="expression" dxfId="3642" priority="1719">
      <formula>$Z$4=""</formula>
    </cfRule>
  </conditionalFormatting>
  <conditionalFormatting sqref="AA26:BQ26">
    <cfRule type="expression" dxfId="3641" priority="1718">
      <formula>$AA$4=""</formula>
    </cfRule>
  </conditionalFormatting>
  <conditionalFormatting sqref="AY26:BQ26">
    <cfRule type="expression" dxfId="3640" priority="1694">
      <formula>$AY$4=""</formula>
    </cfRule>
  </conditionalFormatting>
  <conditionalFormatting sqref="AX26:BQ26">
    <cfRule type="expression" dxfId="3639" priority="1695">
      <formula>$AX$4=""</formula>
    </cfRule>
  </conditionalFormatting>
  <conditionalFormatting sqref="AW26:BQ26">
    <cfRule type="expression" dxfId="3638" priority="1696">
      <formula>$AW$4=""</formula>
    </cfRule>
  </conditionalFormatting>
  <conditionalFormatting sqref="AV26:BQ26">
    <cfRule type="expression" dxfId="3637" priority="1697">
      <formula>$AV$4=""</formula>
    </cfRule>
  </conditionalFormatting>
  <conditionalFormatting sqref="AU26:BQ26">
    <cfRule type="expression" dxfId="3636" priority="1698">
      <formula>$AU$4=""</formula>
    </cfRule>
  </conditionalFormatting>
  <conditionalFormatting sqref="AT26:BQ26">
    <cfRule type="expression" dxfId="3635" priority="1699">
      <formula>$AT$4=""</formula>
    </cfRule>
  </conditionalFormatting>
  <conditionalFormatting sqref="AS26:BQ26">
    <cfRule type="expression" dxfId="3634" priority="1700">
      <formula>$AS$4=""</formula>
    </cfRule>
  </conditionalFormatting>
  <conditionalFormatting sqref="AR26:BQ26">
    <cfRule type="expression" dxfId="3633" priority="1701">
      <formula>$AR$4=""</formula>
    </cfRule>
  </conditionalFormatting>
  <conditionalFormatting sqref="AQ26:BQ26">
    <cfRule type="expression" dxfId="3632" priority="1702">
      <formula>$AQ$4=""</formula>
    </cfRule>
  </conditionalFormatting>
  <conditionalFormatting sqref="AP26:BQ26">
    <cfRule type="expression" dxfId="3631" priority="1703">
      <formula>$AP$4=""</formula>
    </cfRule>
  </conditionalFormatting>
  <conditionalFormatting sqref="AO26:BQ26">
    <cfRule type="expression" dxfId="3630" priority="1704">
      <formula>$AO$4=""</formula>
    </cfRule>
  </conditionalFormatting>
  <conditionalFormatting sqref="AN26:BQ26">
    <cfRule type="expression" dxfId="3629" priority="1705">
      <formula>$AN$4=""</formula>
    </cfRule>
  </conditionalFormatting>
  <conditionalFormatting sqref="AM26:BQ26">
    <cfRule type="expression" dxfId="3628" priority="1706">
      <formula>$AM$4=""</formula>
    </cfRule>
  </conditionalFormatting>
  <conditionalFormatting sqref="AL26:BQ26">
    <cfRule type="expression" dxfId="3627" priority="1707">
      <formula>$AL$4=""</formula>
    </cfRule>
  </conditionalFormatting>
  <conditionalFormatting sqref="AK26:BQ26">
    <cfRule type="expression" dxfId="3626" priority="1708">
      <formula>$AK$4=""</formula>
    </cfRule>
  </conditionalFormatting>
  <conditionalFormatting sqref="AJ26:BQ26">
    <cfRule type="expression" dxfId="3625" priority="1709">
      <formula>$AJ$4=""</formula>
    </cfRule>
  </conditionalFormatting>
  <conditionalFormatting sqref="AI26:BQ26">
    <cfRule type="expression" dxfId="3624" priority="1710">
      <formula>$AI$4=""</formula>
    </cfRule>
  </conditionalFormatting>
  <conditionalFormatting sqref="AH26:BQ26">
    <cfRule type="expression" dxfId="3623" priority="1711">
      <formula>$AH$4=""</formula>
    </cfRule>
  </conditionalFormatting>
  <conditionalFormatting sqref="AG26:BQ26">
    <cfRule type="expression" dxfId="3622" priority="1712">
      <formula>$AG$4=""</formula>
    </cfRule>
  </conditionalFormatting>
  <conditionalFormatting sqref="AF26:BQ26">
    <cfRule type="expression" dxfId="3621" priority="1713">
      <formula>$AF$4=""</formula>
    </cfRule>
  </conditionalFormatting>
  <conditionalFormatting sqref="AE26:BQ26">
    <cfRule type="expression" dxfId="3620" priority="1714">
      <formula>$AE$4=""</formula>
    </cfRule>
  </conditionalFormatting>
  <conditionalFormatting sqref="AD26:BQ26">
    <cfRule type="expression" dxfId="3619" priority="1715">
      <formula>$AD$4=""</formula>
    </cfRule>
  </conditionalFormatting>
  <conditionalFormatting sqref="AC26:BQ26">
    <cfRule type="expression" dxfId="3618" priority="1716">
      <formula>$AC$4=""</formula>
    </cfRule>
  </conditionalFormatting>
  <conditionalFormatting sqref="AB26:BQ26">
    <cfRule type="expression" dxfId="3617" priority="1717">
      <formula>$AB$4=""</formula>
    </cfRule>
  </conditionalFormatting>
  <conditionalFormatting sqref="BA26:BQ26">
    <cfRule type="expression" dxfId="3616" priority="1692">
      <formula>$BA$4=""</formula>
    </cfRule>
  </conditionalFormatting>
  <conditionalFormatting sqref="BO26:BQ26">
    <cfRule type="expression" dxfId="3615" priority="1678">
      <formula>$BO$4=""</formula>
    </cfRule>
  </conditionalFormatting>
  <conditionalFormatting sqref="BN26:BQ26">
    <cfRule type="expression" dxfId="3614" priority="1679">
      <formula>$BN$4=""</formula>
    </cfRule>
  </conditionalFormatting>
  <conditionalFormatting sqref="BM26:BQ26">
    <cfRule type="expression" dxfId="3613" priority="1680">
      <formula>$BM$4=""</formula>
    </cfRule>
  </conditionalFormatting>
  <conditionalFormatting sqref="BL26:BQ26">
    <cfRule type="expression" dxfId="3612" priority="1681">
      <formula>$BL$4=""</formula>
    </cfRule>
  </conditionalFormatting>
  <conditionalFormatting sqref="BK26:BQ26">
    <cfRule type="expression" dxfId="3611" priority="1682">
      <formula>$BK$4=""</formula>
    </cfRule>
  </conditionalFormatting>
  <conditionalFormatting sqref="BJ26:BQ26">
    <cfRule type="expression" dxfId="3610" priority="1683">
      <formula>$BJ$4=""</formula>
    </cfRule>
  </conditionalFormatting>
  <conditionalFormatting sqref="BI26:BQ26">
    <cfRule type="expression" dxfId="3609" priority="1684">
      <formula>$BI$4=""</formula>
    </cfRule>
  </conditionalFormatting>
  <conditionalFormatting sqref="BH26:BQ26">
    <cfRule type="expression" dxfId="3608" priority="1685">
      <formula>$BH$4=""</formula>
    </cfRule>
  </conditionalFormatting>
  <conditionalFormatting sqref="BG26:BQ26">
    <cfRule type="expression" dxfId="3607" priority="1686">
      <formula>$BG$4=""</formula>
    </cfRule>
  </conditionalFormatting>
  <conditionalFormatting sqref="BF26:BQ26">
    <cfRule type="expression" dxfId="3606" priority="1687">
      <formula>$BF$4=""</formula>
    </cfRule>
  </conditionalFormatting>
  <conditionalFormatting sqref="BE26:BQ26">
    <cfRule type="expression" dxfId="3605" priority="1688">
      <formula>$BE$4=""</formula>
    </cfRule>
  </conditionalFormatting>
  <conditionalFormatting sqref="BD26:BQ26">
    <cfRule type="expression" dxfId="3604" priority="1689">
      <formula>$BD$4=""</formula>
    </cfRule>
  </conditionalFormatting>
  <conditionalFormatting sqref="BB26:BQ26">
    <cfRule type="expression" dxfId="3603" priority="1691">
      <formula>$BB$4=""</formula>
    </cfRule>
  </conditionalFormatting>
  <conditionalFormatting sqref="AZ26:BQ26">
    <cfRule type="expression" dxfId="3602" priority="1693">
      <formula>$AZ$4=""</formula>
    </cfRule>
  </conditionalFormatting>
  <conditionalFormatting sqref="BP26:BQ26">
    <cfRule type="expression" dxfId="3601" priority="1677">
      <formula>$BP$4=""</formula>
    </cfRule>
  </conditionalFormatting>
  <conditionalFormatting sqref="BQ26">
    <cfRule type="expression" dxfId="3600" priority="1676">
      <formula>$BQ$4=""</formula>
    </cfRule>
  </conditionalFormatting>
  <conditionalFormatting sqref="BC26:BQ26">
    <cfRule type="expression" dxfId="3599" priority="1690">
      <formula>$BC$4=""</formula>
    </cfRule>
  </conditionalFormatting>
  <conditionalFormatting sqref="BR26:CX26">
    <cfRule type="expression" dxfId="3598" priority="1675">
      <formula>$D$4=""</formula>
    </cfRule>
  </conditionalFormatting>
  <conditionalFormatting sqref="BR26:CX26">
    <cfRule type="expression" dxfId="3597" priority="1674">
      <formula>$E$4=""</formula>
    </cfRule>
  </conditionalFormatting>
  <conditionalFormatting sqref="BR26:CX26">
    <cfRule type="expression" dxfId="3596" priority="1673">
      <formula>$F$4=""</formula>
    </cfRule>
  </conditionalFormatting>
  <conditionalFormatting sqref="BR26:CX26">
    <cfRule type="expression" dxfId="3595" priority="1672">
      <formula>$G$4=""</formula>
    </cfRule>
  </conditionalFormatting>
  <conditionalFormatting sqref="BR26:CX26">
    <cfRule type="expression" dxfId="3594" priority="1671">
      <formula>$H$4=""</formula>
    </cfRule>
  </conditionalFormatting>
  <conditionalFormatting sqref="BR26:CX26">
    <cfRule type="expression" dxfId="3593" priority="1670">
      <formula>$I$4=""</formula>
    </cfRule>
  </conditionalFormatting>
  <conditionalFormatting sqref="BR26:CX26">
    <cfRule type="expression" dxfId="3592" priority="1669">
      <formula>$J$4=""</formula>
    </cfRule>
  </conditionalFormatting>
  <conditionalFormatting sqref="BR26:CX26">
    <cfRule type="expression" dxfId="3591" priority="1668">
      <formula>$K$4=""</formula>
    </cfRule>
  </conditionalFormatting>
  <conditionalFormatting sqref="BR26:CX26">
    <cfRule type="expression" dxfId="3590" priority="1667">
      <formula>$L$4=""</formula>
    </cfRule>
  </conditionalFormatting>
  <conditionalFormatting sqref="BR26:CX26">
    <cfRule type="expression" dxfId="3589" priority="1666">
      <formula>$M$4=""</formula>
    </cfRule>
  </conditionalFormatting>
  <conditionalFormatting sqref="BR26:CX26">
    <cfRule type="expression" dxfId="3588" priority="1665">
      <formula>$N$4=""</formula>
    </cfRule>
  </conditionalFormatting>
  <conditionalFormatting sqref="BR26:CX26">
    <cfRule type="expression" dxfId="3587" priority="1664">
      <formula>$O$4=""</formula>
    </cfRule>
  </conditionalFormatting>
  <conditionalFormatting sqref="BR26:CX26">
    <cfRule type="expression" dxfId="3586" priority="1663">
      <formula>$P$4=""</formula>
    </cfRule>
  </conditionalFormatting>
  <conditionalFormatting sqref="BR26:CX26">
    <cfRule type="expression" dxfId="3585" priority="1662">
      <formula>$Q$4=""</formula>
    </cfRule>
  </conditionalFormatting>
  <conditionalFormatting sqref="BR26:CX26">
    <cfRule type="expression" dxfId="3584" priority="1661">
      <formula>$R$4=""</formula>
    </cfRule>
  </conditionalFormatting>
  <conditionalFormatting sqref="BR26:CX26">
    <cfRule type="expression" dxfId="3583" priority="1660">
      <formula>$S$4=""</formula>
    </cfRule>
  </conditionalFormatting>
  <conditionalFormatting sqref="BR26:CX26">
    <cfRule type="expression" dxfId="3582" priority="1659">
      <formula>$T$4=""</formula>
    </cfRule>
  </conditionalFormatting>
  <conditionalFormatting sqref="BR26:CX26">
    <cfRule type="expression" dxfId="3581" priority="1658">
      <formula>$U$4=""</formula>
    </cfRule>
  </conditionalFormatting>
  <conditionalFormatting sqref="BR26:CX26">
    <cfRule type="expression" dxfId="3580" priority="1657">
      <formula>$V$4=""</formula>
    </cfRule>
  </conditionalFormatting>
  <conditionalFormatting sqref="BR26:CX26">
    <cfRule type="expression" dxfId="3579" priority="1656">
      <formula>$W$4=""</formula>
    </cfRule>
  </conditionalFormatting>
  <conditionalFormatting sqref="BR26:CX26">
    <cfRule type="expression" dxfId="3578" priority="1655">
      <formula>$X$4=""</formula>
    </cfRule>
  </conditionalFormatting>
  <conditionalFormatting sqref="BR26:CX26">
    <cfRule type="expression" dxfId="3577" priority="1654">
      <formula>$Y$4=""</formula>
    </cfRule>
  </conditionalFormatting>
  <conditionalFormatting sqref="BR26:CX26">
    <cfRule type="expression" dxfId="3576" priority="1653">
      <formula>$Z$4=""</formula>
    </cfRule>
  </conditionalFormatting>
  <conditionalFormatting sqref="BR26:CX26">
    <cfRule type="expression" dxfId="3575" priority="1652">
      <formula>$AA$4=""</formula>
    </cfRule>
  </conditionalFormatting>
  <conditionalFormatting sqref="BR26:CX26">
    <cfRule type="expression" dxfId="3574" priority="1628">
      <formula>$AY$4=""</formula>
    </cfRule>
  </conditionalFormatting>
  <conditionalFormatting sqref="BR26:CX26">
    <cfRule type="expression" dxfId="3573" priority="1629">
      <formula>$AX$4=""</formula>
    </cfRule>
  </conditionalFormatting>
  <conditionalFormatting sqref="BR26:CX26">
    <cfRule type="expression" dxfId="3572" priority="1630">
      <formula>$AW$4=""</formula>
    </cfRule>
  </conditionalFormatting>
  <conditionalFormatting sqref="BR26:CX26">
    <cfRule type="expression" dxfId="3571" priority="1631">
      <formula>$AV$4=""</formula>
    </cfRule>
  </conditionalFormatting>
  <conditionalFormatting sqref="BR26:CX26">
    <cfRule type="expression" dxfId="3570" priority="1632">
      <formula>$AU$4=""</formula>
    </cfRule>
  </conditionalFormatting>
  <conditionalFormatting sqref="BR26:CX26">
    <cfRule type="expression" dxfId="3569" priority="1633">
      <formula>$AT$4=""</formula>
    </cfRule>
  </conditionalFormatting>
  <conditionalFormatting sqref="BR26:CX26">
    <cfRule type="expression" dxfId="3568" priority="1634">
      <formula>$AS$4=""</formula>
    </cfRule>
  </conditionalFormatting>
  <conditionalFormatting sqref="BR26:CX26">
    <cfRule type="expression" dxfId="3567" priority="1635">
      <formula>$AR$4=""</formula>
    </cfRule>
  </conditionalFormatting>
  <conditionalFormatting sqref="BR26:CX26">
    <cfRule type="expression" dxfId="3566" priority="1636">
      <formula>$AQ$4=""</formula>
    </cfRule>
  </conditionalFormatting>
  <conditionalFormatting sqref="BR26:CX26">
    <cfRule type="expression" dxfId="3565" priority="1637">
      <formula>$AP$4=""</formula>
    </cfRule>
  </conditionalFormatting>
  <conditionalFormatting sqref="BR26:CX26">
    <cfRule type="expression" dxfId="3564" priority="1638">
      <formula>$AO$4=""</formula>
    </cfRule>
  </conditionalFormatting>
  <conditionalFormatting sqref="BR26:CX26">
    <cfRule type="expression" dxfId="3563" priority="1639">
      <formula>$AN$4=""</formula>
    </cfRule>
  </conditionalFormatting>
  <conditionalFormatting sqref="BR26:CX26">
    <cfRule type="expression" dxfId="3562" priority="1640">
      <formula>$AM$4=""</formula>
    </cfRule>
  </conditionalFormatting>
  <conditionalFormatting sqref="BR26:CX26">
    <cfRule type="expression" dxfId="3561" priority="1641">
      <formula>$AL$4=""</formula>
    </cfRule>
  </conditionalFormatting>
  <conditionalFormatting sqref="BR26:CX26">
    <cfRule type="expression" dxfId="3560" priority="1642">
      <formula>$AK$4=""</formula>
    </cfRule>
  </conditionalFormatting>
  <conditionalFormatting sqref="BR26:CX26">
    <cfRule type="expression" dxfId="3559" priority="1643">
      <formula>$AJ$4=""</formula>
    </cfRule>
  </conditionalFormatting>
  <conditionalFormatting sqref="BR26:CX26">
    <cfRule type="expression" dxfId="3558" priority="1644">
      <formula>$AI$4=""</formula>
    </cfRule>
  </conditionalFormatting>
  <conditionalFormatting sqref="BR26:CX26">
    <cfRule type="expression" dxfId="3557" priority="1645">
      <formula>$AH$4=""</formula>
    </cfRule>
  </conditionalFormatting>
  <conditionalFormatting sqref="BR26:CX26">
    <cfRule type="expression" dxfId="3556" priority="1646">
      <formula>$AG$4=""</formula>
    </cfRule>
  </conditionalFormatting>
  <conditionalFormatting sqref="BR26:CX26">
    <cfRule type="expression" dxfId="3555" priority="1647">
      <formula>$AF$4=""</formula>
    </cfRule>
  </conditionalFormatting>
  <conditionalFormatting sqref="BR26:CX26">
    <cfRule type="expression" dxfId="3554" priority="1648">
      <formula>$AE$4=""</formula>
    </cfRule>
  </conditionalFormatting>
  <conditionalFormatting sqref="BR26:CX26">
    <cfRule type="expression" dxfId="3553" priority="1649">
      <formula>$AD$4=""</formula>
    </cfRule>
  </conditionalFormatting>
  <conditionalFormatting sqref="BR26:CX26">
    <cfRule type="expression" dxfId="3552" priority="1650">
      <formula>$AC$4=""</formula>
    </cfRule>
  </conditionalFormatting>
  <conditionalFormatting sqref="BR26:CX26">
    <cfRule type="expression" dxfId="3551" priority="1651">
      <formula>$AB$4=""</formula>
    </cfRule>
  </conditionalFormatting>
  <conditionalFormatting sqref="BR26:CX26">
    <cfRule type="expression" dxfId="3550" priority="1626">
      <formula>$BA$4=""</formula>
    </cfRule>
  </conditionalFormatting>
  <conditionalFormatting sqref="BR26:CX26">
    <cfRule type="expression" dxfId="3549" priority="1612">
      <formula>$BO$4=""</formula>
    </cfRule>
  </conditionalFormatting>
  <conditionalFormatting sqref="BR26:CX26">
    <cfRule type="expression" dxfId="3548" priority="1613">
      <formula>$BN$4=""</formula>
    </cfRule>
  </conditionalFormatting>
  <conditionalFormatting sqref="BR26:CX26">
    <cfRule type="expression" dxfId="3547" priority="1614">
      <formula>$BM$4=""</formula>
    </cfRule>
  </conditionalFormatting>
  <conditionalFormatting sqref="BR26:CX26">
    <cfRule type="expression" dxfId="3546" priority="1615">
      <formula>$BL$4=""</formula>
    </cfRule>
  </conditionalFormatting>
  <conditionalFormatting sqref="BR26:CX26">
    <cfRule type="expression" dxfId="3545" priority="1616">
      <formula>$BK$4=""</formula>
    </cfRule>
  </conditionalFormatting>
  <conditionalFormatting sqref="BR26:CX26">
    <cfRule type="expression" dxfId="3544" priority="1617">
      <formula>$BJ$4=""</formula>
    </cfRule>
  </conditionalFormatting>
  <conditionalFormatting sqref="BR26:CX26">
    <cfRule type="expression" dxfId="3543" priority="1618">
      <formula>$BI$4=""</formula>
    </cfRule>
  </conditionalFormatting>
  <conditionalFormatting sqref="BR26:CX26">
    <cfRule type="expression" dxfId="3542" priority="1619">
      <formula>$BH$4=""</formula>
    </cfRule>
  </conditionalFormatting>
  <conditionalFormatting sqref="BR26:CX26">
    <cfRule type="expression" dxfId="3541" priority="1620">
      <formula>$BG$4=""</formula>
    </cfRule>
  </conditionalFormatting>
  <conditionalFormatting sqref="BR26:CX26">
    <cfRule type="expression" dxfId="3540" priority="1621">
      <formula>$BF$4=""</formula>
    </cfRule>
  </conditionalFormatting>
  <conditionalFormatting sqref="BR26:CX26">
    <cfRule type="expression" dxfId="3539" priority="1622">
      <formula>$BE$4=""</formula>
    </cfRule>
  </conditionalFormatting>
  <conditionalFormatting sqref="BR26:CX26">
    <cfRule type="expression" dxfId="3538" priority="1623">
      <formula>$BD$4=""</formula>
    </cfRule>
  </conditionalFormatting>
  <conditionalFormatting sqref="BR26:CX26">
    <cfRule type="expression" dxfId="3537" priority="1625">
      <formula>$BB$4=""</formula>
    </cfRule>
  </conditionalFormatting>
  <conditionalFormatting sqref="BR26:CX26">
    <cfRule type="expression" dxfId="3536" priority="1627">
      <formula>$AZ$4=""</formula>
    </cfRule>
  </conditionalFormatting>
  <conditionalFormatting sqref="CD26:CX26">
    <cfRule type="expression" dxfId="3535" priority="1597">
      <formula>$CD$4=""</formula>
    </cfRule>
  </conditionalFormatting>
  <conditionalFormatting sqref="BR26:CX26">
    <cfRule type="expression" dxfId="3534" priority="1611">
      <formula>$BP$4=""</formula>
    </cfRule>
  </conditionalFormatting>
  <conditionalFormatting sqref="BR26:CX26">
    <cfRule type="expression" dxfId="3533" priority="1610">
      <formula>$BQ$4=""</formula>
    </cfRule>
  </conditionalFormatting>
  <conditionalFormatting sqref="BR26:CX26">
    <cfRule type="expression" dxfId="3532" priority="1609">
      <formula>$BR$4=""</formula>
    </cfRule>
  </conditionalFormatting>
  <conditionalFormatting sqref="BS26:CX26">
    <cfRule type="expression" dxfId="3531" priority="1608">
      <formula>$BS$4=""</formula>
    </cfRule>
  </conditionalFormatting>
  <conditionalFormatting sqref="BT26:CX26">
    <cfRule type="expression" dxfId="3530" priority="1607">
      <formula>$BT$4=""</formula>
    </cfRule>
  </conditionalFormatting>
  <conditionalFormatting sqref="BU26:CX26">
    <cfRule type="expression" dxfId="3529" priority="1606">
      <formula>$BU$4=""</formula>
    </cfRule>
  </conditionalFormatting>
  <conditionalFormatting sqref="BV26:CX26">
    <cfRule type="expression" dxfId="3528" priority="1605">
      <formula>$BV$4=""</formula>
    </cfRule>
  </conditionalFormatting>
  <conditionalFormatting sqref="BW26:CX26">
    <cfRule type="expression" dxfId="3527" priority="1604">
      <formula>$BW$4=""</formula>
    </cfRule>
  </conditionalFormatting>
  <conditionalFormatting sqref="BX26:CX26">
    <cfRule type="expression" dxfId="3526" priority="1603">
      <formula>$BX$4=""</formula>
    </cfRule>
  </conditionalFormatting>
  <conditionalFormatting sqref="BY26:CX26">
    <cfRule type="expression" dxfId="3525" priority="1602">
      <formula>$BY$4=""</formula>
    </cfRule>
  </conditionalFormatting>
  <conditionalFormatting sqref="BZ26:CX26">
    <cfRule type="expression" dxfId="3524" priority="1601">
      <formula>$BZ$4=""</formula>
    </cfRule>
  </conditionalFormatting>
  <conditionalFormatting sqref="CA26:CX26">
    <cfRule type="expression" dxfId="3523" priority="1600">
      <formula>$CA$4=""</formula>
    </cfRule>
  </conditionalFormatting>
  <conditionalFormatting sqref="CB26:CX26">
    <cfRule type="expression" dxfId="3522" priority="1599">
      <formula>$CB$4=""</formula>
    </cfRule>
  </conditionalFormatting>
  <conditionalFormatting sqref="CC26:CX26">
    <cfRule type="expression" dxfId="3521" priority="1598">
      <formula>$CC$4=""</formula>
    </cfRule>
  </conditionalFormatting>
  <conditionalFormatting sqref="BR26:CX26">
    <cfRule type="expression" dxfId="3520" priority="1624">
      <formula>$BC$4=""</formula>
    </cfRule>
  </conditionalFormatting>
  <conditionalFormatting sqref="D32:BQ32">
    <cfRule type="expression" dxfId="3519" priority="1596">
      <formula>$D$4=""</formula>
    </cfRule>
  </conditionalFormatting>
  <conditionalFormatting sqref="E32:BQ32">
    <cfRule type="expression" dxfId="3518" priority="1595">
      <formula>$E$4=""</formula>
    </cfRule>
  </conditionalFormatting>
  <conditionalFormatting sqref="F32:BQ32">
    <cfRule type="expression" dxfId="3517" priority="1594">
      <formula>$F$4=""</formula>
    </cfRule>
  </conditionalFormatting>
  <conditionalFormatting sqref="G32:BQ32">
    <cfRule type="expression" dxfId="3516" priority="1593">
      <formula>$G$4=""</formula>
    </cfRule>
  </conditionalFormatting>
  <conditionalFormatting sqref="H32:BQ32">
    <cfRule type="expression" dxfId="3515" priority="1592">
      <formula>$H$4=""</formula>
    </cfRule>
  </conditionalFormatting>
  <conditionalFormatting sqref="I32:BQ32">
    <cfRule type="expression" dxfId="3514" priority="1591">
      <formula>$I$4=""</formula>
    </cfRule>
  </conditionalFormatting>
  <conditionalFormatting sqref="J32:BQ32">
    <cfRule type="expression" dxfId="3513" priority="1590">
      <formula>$J$4=""</formula>
    </cfRule>
  </conditionalFormatting>
  <conditionalFormatting sqref="K32:BQ32">
    <cfRule type="expression" dxfId="3512" priority="1589">
      <formula>$K$4=""</formula>
    </cfRule>
  </conditionalFormatting>
  <conditionalFormatting sqref="L32:BQ32">
    <cfRule type="expression" dxfId="3511" priority="1588">
      <formula>$L$4=""</formula>
    </cfRule>
  </conditionalFormatting>
  <conditionalFormatting sqref="M32:BQ32">
    <cfRule type="expression" dxfId="3510" priority="1587">
      <formula>$M$4=""</formula>
    </cfRule>
  </conditionalFormatting>
  <conditionalFormatting sqref="N32:BQ32">
    <cfRule type="expression" dxfId="3509" priority="1586">
      <formula>$N$4=""</formula>
    </cfRule>
  </conditionalFormatting>
  <conditionalFormatting sqref="O32:BQ32">
    <cfRule type="expression" dxfId="3508" priority="1585">
      <formula>$O$4=""</formula>
    </cfRule>
  </conditionalFormatting>
  <conditionalFormatting sqref="P32:BQ32">
    <cfRule type="expression" dxfId="3507" priority="1584">
      <formula>$P$4=""</formula>
    </cfRule>
  </conditionalFormatting>
  <conditionalFormatting sqref="Q32:BQ32">
    <cfRule type="expression" dxfId="3506" priority="1583">
      <formula>$Q$4=""</formula>
    </cfRule>
  </conditionalFormatting>
  <conditionalFormatting sqref="R32:BQ32">
    <cfRule type="expression" dxfId="3505" priority="1582">
      <formula>$R$4=""</formula>
    </cfRule>
  </conditionalFormatting>
  <conditionalFormatting sqref="S32:BQ32">
    <cfRule type="expression" dxfId="3504" priority="1581">
      <formula>$S$4=""</formula>
    </cfRule>
  </conditionalFormatting>
  <conditionalFormatting sqref="T32:BQ32">
    <cfRule type="expression" dxfId="3503" priority="1580">
      <formula>$T$4=""</formula>
    </cfRule>
  </conditionalFormatting>
  <conditionalFormatting sqref="U32:BQ32">
    <cfRule type="expression" dxfId="3502" priority="1579">
      <formula>$U$4=""</formula>
    </cfRule>
  </conditionalFormatting>
  <conditionalFormatting sqref="V32:BQ32">
    <cfRule type="expression" dxfId="3501" priority="1578">
      <formula>$V$4=""</formula>
    </cfRule>
  </conditionalFormatting>
  <conditionalFormatting sqref="W32:BQ32">
    <cfRule type="expression" dxfId="3500" priority="1577">
      <formula>$W$4=""</formula>
    </cfRule>
  </conditionalFormatting>
  <conditionalFormatting sqref="X32:BQ32">
    <cfRule type="expression" dxfId="3499" priority="1576">
      <formula>$X$4=""</formula>
    </cfRule>
  </conditionalFormatting>
  <conditionalFormatting sqref="Y32:BQ32">
    <cfRule type="expression" dxfId="3498" priority="1575">
      <formula>$Y$4=""</formula>
    </cfRule>
  </conditionalFormatting>
  <conditionalFormatting sqref="Z32:BQ32">
    <cfRule type="expression" dxfId="3497" priority="1574">
      <formula>$Z$4=""</formula>
    </cfRule>
  </conditionalFormatting>
  <conditionalFormatting sqref="AA32:BQ32">
    <cfRule type="expression" dxfId="3496" priority="1573">
      <formula>$AA$4=""</formula>
    </cfRule>
  </conditionalFormatting>
  <conditionalFormatting sqref="AY32:BQ32">
    <cfRule type="expression" dxfId="3495" priority="1549">
      <formula>$AY$4=""</formula>
    </cfRule>
  </conditionalFormatting>
  <conditionalFormatting sqref="AX32:BQ32">
    <cfRule type="expression" dxfId="3494" priority="1550">
      <formula>$AX$4=""</formula>
    </cfRule>
  </conditionalFormatting>
  <conditionalFormatting sqref="AW32:BQ32">
    <cfRule type="expression" dxfId="3493" priority="1551">
      <formula>$AW$4=""</formula>
    </cfRule>
  </conditionalFormatting>
  <conditionalFormatting sqref="AV32:BQ32">
    <cfRule type="expression" dxfId="3492" priority="1552">
      <formula>$AV$4=""</formula>
    </cfRule>
  </conditionalFormatting>
  <conditionalFormatting sqref="AU32:BQ32">
    <cfRule type="expression" dxfId="3491" priority="1553">
      <formula>$AU$4=""</formula>
    </cfRule>
  </conditionalFormatting>
  <conditionalFormatting sqref="AT32:BQ32">
    <cfRule type="expression" dxfId="3490" priority="1554">
      <formula>$AT$4=""</formula>
    </cfRule>
  </conditionalFormatting>
  <conditionalFormatting sqref="AS32:BQ32">
    <cfRule type="expression" dxfId="3489" priority="1555">
      <formula>$AS$4=""</formula>
    </cfRule>
  </conditionalFormatting>
  <conditionalFormatting sqref="AR32:BQ32">
    <cfRule type="expression" dxfId="3488" priority="1556">
      <formula>$AR$4=""</formula>
    </cfRule>
  </conditionalFormatting>
  <conditionalFormatting sqref="AQ32:BQ32">
    <cfRule type="expression" dxfId="3487" priority="1557">
      <formula>$AQ$4=""</formula>
    </cfRule>
  </conditionalFormatting>
  <conditionalFormatting sqref="AP32:BQ32">
    <cfRule type="expression" dxfId="3486" priority="1558">
      <formula>$AP$4=""</formula>
    </cfRule>
  </conditionalFormatting>
  <conditionalFormatting sqref="AO32:BQ32">
    <cfRule type="expression" dxfId="3485" priority="1559">
      <formula>$AO$4=""</formula>
    </cfRule>
  </conditionalFormatting>
  <conditionalFormatting sqref="AN32:BQ32">
    <cfRule type="expression" dxfId="3484" priority="1560">
      <formula>$AN$4=""</formula>
    </cfRule>
  </conditionalFormatting>
  <conditionalFormatting sqref="AM32:BQ32">
    <cfRule type="expression" dxfId="3483" priority="1561">
      <formula>$AM$4=""</formula>
    </cfRule>
  </conditionalFormatting>
  <conditionalFormatting sqref="AL32:BQ32">
    <cfRule type="expression" dxfId="3482" priority="1562">
      <formula>$AL$4=""</formula>
    </cfRule>
  </conditionalFormatting>
  <conditionalFormatting sqref="AK32:BQ32">
    <cfRule type="expression" dxfId="3481" priority="1563">
      <formula>$AK$4=""</formula>
    </cfRule>
  </conditionalFormatting>
  <conditionalFormatting sqref="AJ32:BQ32">
    <cfRule type="expression" dxfId="3480" priority="1564">
      <formula>$AJ$4=""</formula>
    </cfRule>
  </conditionalFormatting>
  <conditionalFormatting sqref="AI32:BQ32">
    <cfRule type="expression" dxfId="3479" priority="1565">
      <formula>$AI$4=""</formula>
    </cfRule>
  </conditionalFormatting>
  <conditionalFormatting sqref="AH32:BQ32">
    <cfRule type="expression" dxfId="3478" priority="1566">
      <formula>$AH$4=""</formula>
    </cfRule>
  </conditionalFormatting>
  <conditionalFormatting sqref="AG32:BQ32">
    <cfRule type="expression" dxfId="3477" priority="1567">
      <formula>$AG$4=""</formula>
    </cfRule>
  </conditionalFormatting>
  <conditionalFormatting sqref="AF32:BQ32">
    <cfRule type="expression" dxfId="3476" priority="1568">
      <formula>$AF$4=""</formula>
    </cfRule>
  </conditionalFormatting>
  <conditionalFormatting sqref="AE32:BQ32">
    <cfRule type="expression" dxfId="3475" priority="1569">
      <formula>$AE$4=""</formula>
    </cfRule>
  </conditionalFormatting>
  <conditionalFormatting sqref="AD32:BQ32">
    <cfRule type="expression" dxfId="3474" priority="1570">
      <formula>$AD$4=""</formula>
    </cfRule>
  </conditionalFormatting>
  <conditionalFormatting sqref="AC32:BQ32">
    <cfRule type="expression" dxfId="3473" priority="1571">
      <formula>$AC$4=""</formula>
    </cfRule>
  </conditionalFormatting>
  <conditionalFormatting sqref="AB32:BQ32">
    <cfRule type="expression" dxfId="3472" priority="1572">
      <formula>$AB$4=""</formula>
    </cfRule>
  </conditionalFormatting>
  <conditionalFormatting sqref="BA32:BQ32">
    <cfRule type="expression" dxfId="3471" priority="1547">
      <formula>$BA$4=""</formula>
    </cfRule>
  </conditionalFormatting>
  <conditionalFormatting sqref="BO32:BQ32">
    <cfRule type="expression" dxfId="3470" priority="1533">
      <formula>$BO$4=""</formula>
    </cfRule>
  </conditionalFormatting>
  <conditionalFormatting sqref="BN32:BQ32">
    <cfRule type="expression" dxfId="3469" priority="1534">
      <formula>$BN$4=""</formula>
    </cfRule>
  </conditionalFormatting>
  <conditionalFormatting sqref="BM32:BQ32">
    <cfRule type="expression" dxfId="3468" priority="1535">
      <formula>$BM$4=""</formula>
    </cfRule>
  </conditionalFormatting>
  <conditionalFormatting sqref="BL32:BQ32">
    <cfRule type="expression" dxfId="3467" priority="1536">
      <formula>$BL$4=""</formula>
    </cfRule>
  </conditionalFormatting>
  <conditionalFormatting sqref="BK32:BQ32">
    <cfRule type="expression" dxfId="3466" priority="1537">
      <formula>$BK$4=""</formula>
    </cfRule>
  </conditionalFormatting>
  <conditionalFormatting sqref="BJ32:BQ32">
    <cfRule type="expression" dxfId="3465" priority="1538">
      <formula>$BJ$4=""</formula>
    </cfRule>
  </conditionalFormatting>
  <conditionalFormatting sqref="BI32:BQ32">
    <cfRule type="expression" dxfId="3464" priority="1539">
      <formula>$BI$4=""</formula>
    </cfRule>
  </conditionalFormatting>
  <conditionalFormatting sqref="BH32:BQ32">
    <cfRule type="expression" dxfId="3463" priority="1540">
      <formula>$BH$4=""</formula>
    </cfRule>
  </conditionalFormatting>
  <conditionalFormatting sqref="BG32:BQ32">
    <cfRule type="expression" dxfId="3462" priority="1541">
      <formula>$BG$4=""</formula>
    </cfRule>
  </conditionalFormatting>
  <conditionalFormatting sqref="BF32:BQ32">
    <cfRule type="expression" dxfId="3461" priority="1542">
      <formula>$BF$4=""</formula>
    </cfRule>
  </conditionalFormatting>
  <conditionalFormatting sqref="BE32:BQ32">
    <cfRule type="expression" dxfId="3460" priority="1543">
      <formula>$BE$4=""</formula>
    </cfRule>
  </conditionalFormatting>
  <conditionalFormatting sqref="BD32:BQ32">
    <cfRule type="expression" dxfId="3459" priority="1544">
      <formula>$BD$4=""</formula>
    </cfRule>
  </conditionalFormatting>
  <conditionalFormatting sqref="BB32:BQ32">
    <cfRule type="expression" dxfId="3458" priority="1546">
      <formula>$BB$4=""</formula>
    </cfRule>
  </conditionalFormatting>
  <conditionalFormatting sqref="AZ32:BQ32">
    <cfRule type="expression" dxfId="3457" priority="1548">
      <formula>$AZ$4=""</formula>
    </cfRule>
  </conditionalFormatting>
  <conditionalFormatting sqref="BP32:BQ32">
    <cfRule type="expression" dxfId="3456" priority="1532">
      <formula>$BP$4=""</formula>
    </cfRule>
  </conditionalFormatting>
  <conditionalFormatting sqref="BQ32">
    <cfRule type="expression" dxfId="3455" priority="1531">
      <formula>$BQ$4=""</formula>
    </cfRule>
  </conditionalFormatting>
  <conditionalFormatting sqref="BC32:BQ32">
    <cfRule type="expression" dxfId="3454" priority="1545">
      <formula>$BC$4=""</formula>
    </cfRule>
  </conditionalFormatting>
  <conditionalFormatting sqref="BR32:CX32">
    <cfRule type="expression" dxfId="3453" priority="1530">
      <formula>$D$4=""</formula>
    </cfRule>
  </conditionalFormatting>
  <conditionalFormatting sqref="BR32:CX32">
    <cfRule type="expression" dxfId="3452" priority="1529">
      <formula>$E$4=""</formula>
    </cfRule>
  </conditionalFormatting>
  <conditionalFormatting sqref="BR32:CX32">
    <cfRule type="expression" dxfId="3451" priority="1528">
      <formula>$F$4=""</formula>
    </cfRule>
  </conditionalFormatting>
  <conditionalFormatting sqref="BR32:CX32">
    <cfRule type="expression" dxfId="3450" priority="1527">
      <formula>$G$4=""</formula>
    </cfRule>
  </conditionalFormatting>
  <conditionalFormatting sqref="BR32:CX32">
    <cfRule type="expression" dxfId="3449" priority="1526">
      <formula>$H$4=""</formula>
    </cfRule>
  </conditionalFormatting>
  <conditionalFormatting sqref="BR32:CX32">
    <cfRule type="expression" dxfId="3448" priority="1525">
      <formula>$I$4=""</formula>
    </cfRule>
  </conditionalFormatting>
  <conditionalFormatting sqref="BR32:CX32">
    <cfRule type="expression" dxfId="3447" priority="1524">
      <formula>$J$4=""</formula>
    </cfRule>
  </conditionalFormatting>
  <conditionalFormatting sqref="BR32:CX32">
    <cfRule type="expression" dxfId="3446" priority="1523">
      <formula>$K$4=""</formula>
    </cfRule>
  </conditionalFormatting>
  <conditionalFormatting sqref="BR32:CX32">
    <cfRule type="expression" dxfId="3445" priority="1522">
      <formula>$L$4=""</formula>
    </cfRule>
  </conditionalFormatting>
  <conditionalFormatting sqref="BR32:CX32">
    <cfRule type="expression" dxfId="3444" priority="1521">
      <formula>$M$4=""</formula>
    </cfRule>
  </conditionalFormatting>
  <conditionalFormatting sqref="BR32:CX32">
    <cfRule type="expression" dxfId="3443" priority="1520">
      <formula>$N$4=""</formula>
    </cfRule>
  </conditionalFormatting>
  <conditionalFormatting sqref="BR32:CX32">
    <cfRule type="expression" dxfId="3442" priority="1519">
      <formula>$O$4=""</formula>
    </cfRule>
  </conditionalFormatting>
  <conditionalFormatting sqref="BR32:CX32">
    <cfRule type="expression" dxfId="3441" priority="1518">
      <formula>$P$4=""</formula>
    </cfRule>
  </conditionalFormatting>
  <conditionalFormatting sqref="BR32:CX32">
    <cfRule type="expression" dxfId="3440" priority="1517">
      <formula>$Q$4=""</formula>
    </cfRule>
  </conditionalFormatting>
  <conditionalFormatting sqref="BR32:CX32">
    <cfRule type="expression" dxfId="3439" priority="1516">
      <formula>$R$4=""</formula>
    </cfRule>
  </conditionalFormatting>
  <conditionalFormatting sqref="BR32:CX32">
    <cfRule type="expression" dxfId="3438" priority="1515">
      <formula>$S$4=""</formula>
    </cfRule>
  </conditionalFormatting>
  <conditionalFormatting sqref="BR32:CX32">
    <cfRule type="expression" dxfId="3437" priority="1514">
      <formula>$T$4=""</formula>
    </cfRule>
  </conditionalFormatting>
  <conditionalFormatting sqref="BR32:CX32">
    <cfRule type="expression" dxfId="3436" priority="1513">
      <formula>$U$4=""</formula>
    </cfRule>
  </conditionalFormatting>
  <conditionalFormatting sqref="BR32:CX32">
    <cfRule type="expression" dxfId="3435" priority="1512">
      <formula>$V$4=""</formula>
    </cfRule>
  </conditionalFormatting>
  <conditionalFormatting sqref="BR32:CX32">
    <cfRule type="expression" dxfId="3434" priority="1511">
      <formula>$W$4=""</formula>
    </cfRule>
  </conditionalFormatting>
  <conditionalFormatting sqref="BR32:CX32">
    <cfRule type="expression" dxfId="3433" priority="1510">
      <formula>$X$4=""</formula>
    </cfRule>
  </conditionalFormatting>
  <conditionalFormatting sqref="BR32:CX32">
    <cfRule type="expression" dxfId="3432" priority="1509">
      <formula>$Y$4=""</formula>
    </cfRule>
  </conditionalFormatting>
  <conditionalFormatting sqref="BR32:CX32">
    <cfRule type="expression" dxfId="3431" priority="1508">
      <formula>$Z$4=""</formula>
    </cfRule>
  </conditionalFormatting>
  <conditionalFormatting sqref="BR32:CX32">
    <cfRule type="expression" dxfId="3430" priority="1507">
      <formula>$AA$4=""</formula>
    </cfRule>
  </conditionalFormatting>
  <conditionalFormatting sqref="BR32:CX32">
    <cfRule type="expression" dxfId="3429" priority="1483">
      <formula>$AY$4=""</formula>
    </cfRule>
  </conditionalFormatting>
  <conditionalFormatting sqref="BR32:CX32">
    <cfRule type="expression" dxfId="3428" priority="1484">
      <formula>$AX$4=""</formula>
    </cfRule>
  </conditionalFormatting>
  <conditionalFormatting sqref="BR32:CX32">
    <cfRule type="expression" dxfId="3427" priority="1485">
      <formula>$AW$4=""</formula>
    </cfRule>
  </conditionalFormatting>
  <conditionalFormatting sqref="BR32:CX32">
    <cfRule type="expression" dxfId="3426" priority="1486">
      <formula>$AV$4=""</formula>
    </cfRule>
  </conditionalFormatting>
  <conditionalFormatting sqref="BR32:CX32">
    <cfRule type="expression" dxfId="3425" priority="1487">
      <formula>$AU$4=""</formula>
    </cfRule>
  </conditionalFormatting>
  <conditionalFormatting sqref="BR32:CX32">
    <cfRule type="expression" dxfId="3424" priority="1488">
      <formula>$AT$4=""</formula>
    </cfRule>
  </conditionalFormatting>
  <conditionalFormatting sqref="BR32:CX32">
    <cfRule type="expression" dxfId="3423" priority="1489">
      <formula>$AS$4=""</formula>
    </cfRule>
  </conditionalFormatting>
  <conditionalFormatting sqref="BR32:CX32">
    <cfRule type="expression" dxfId="3422" priority="1490">
      <formula>$AR$4=""</formula>
    </cfRule>
  </conditionalFormatting>
  <conditionalFormatting sqref="BR32:CX32">
    <cfRule type="expression" dxfId="3421" priority="1491">
      <formula>$AQ$4=""</formula>
    </cfRule>
  </conditionalFormatting>
  <conditionalFormatting sqref="BR32:CX32">
    <cfRule type="expression" dxfId="3420" priority="1492">
      <formula>$AP$4=""</formula>
    </cfRule>
  </conditionalFormatting>
  <conditionalFormatting sqref="BR32:CX32">
    <cfRule type="expression" dxfId="3419" priority="1493">
      <formula>$AO$4=""</formula>
    </cfRule>
  </conditionalFormatting>
  <conditionalFormatting sqref="BR32:CX32">
    <cfRule type="expression" dxfId="3418" priority="1494">
      <formula>$AN$4=""</formula>
    </cfRule>
  </conditionalFormatting>
  <conditionalFormatting sqref="BR32:CX32">
    <cfRule type="expression" dxfId="3417" priority="1495">
      <formula>$AM$4=""</formula>
    </cfRule>
  </conditionalFormatting>
  <conditionalFormatting sqref="BR32:CX32">
    <cfRule type="expression" dxfId="3416" priority="1496">
      <formula>$AL$4=""</formula>
    </cfRule>
  </conditionalFormatting>
  <conditionalFormatting sqref="BR32:CX32">
    <cfRule type="expression" dxfId="3415" priority="1497">
      <formula>$AK$4=""</formula>
    </cfRule>
  </conditionalFormatting>
  <conditionalFormatting sqref="BR32:CX32">
    <cfRule type="expression" dxfId="3414" priority="1498">
      <formula>$AJ$4=""</formula>
    </cfRule>
  </conditionalFormatting>
  <conditionalFormatting sqref="BR32:CX32">
    <cfRule type="expression" dxfId="3413" priority="1499">
      <formula>$AI$4=""</formula>
    </cfRule>
  </conditionalFormatting>
  <conditionalFormatting sqref="BR32:CX32">
    <cfRule type="expression" dxfId="3412" priority="1500">
      <formula>$AH$4=""</formula>
    </cfRule>
  </conditionalFormatting>
  <conditionalFormatting sqref="BR32:CX32">
    <cfRule type="expression" dxfId="3411" priority="1501">
      <formula>$AG$4=""</formula>
    </cfRule>
  </conditionalFormatting>
  <conditionalFormatting sqref="BR32:CX32">
    <cfRule type="expression" dxfId="3410" priority="1502">
      <formula>$AF$4=""</formula>
    </cfRule>
  </conditionalFormatting>
  <conditionalFormatting sqref="BR32:CX32">
    <cfRule type="expression" dxfId="3409" priority="1503">
      <formula>$AE$4=""</formula>
    </cfRule>
  </conditionalFormatting>
  <conditionalFormatting sqref="BR32:CX32">
    <cfRule type="expression" dxfId="3408" priority="1504">
      <formula>$AD$4=""</formula>
    </cfRule>
  </conditionalFormatting>
  <conditionalFormatting sqref="BR32:CX32">
    <cfRule type="expression" dxfId="3407" priority="1505">
      <formula>$AC$4=""</formula>
    </cfRule>
  </conditionalFormatting>
  <conditionalFormatting sqref="BR32:CX32">
    <cfRule type="expression" dxfId="3406" priority="1506">
      <formula>$AB$4=""</formula>
    </cfRule>
  </conditionalFormatting>
  <conditionalFormatting sqref="BR32:CX32">
    <cfRule type="expression" dxfId="3405" priority="1481">
      <formula>$BA$4=""</formula>
    </cfRule>
  </conditionalFormatting>
  <conditionalFormatting sqref="BR32:CX32">
    <cfRule type="expression" dxfId="3404" priority="1467">
      <formula>$BO$4=""</formula>
    </cfRule>
  </conditionalFormatting>
  <conditionalFormatting sqref="BR32:CX32">
    <cfRule type="expression" dxfId="3403" priority="1468">
      <formula>$BN$4=""</formula>
    </cfRule>
  </conditionalFormatting>
  <conditionalFormatting sqref="BR32:CX32">
    <cfRule type="expression" dxfId="3402" priority="1469">
      <formula>$BM$4=""</formula>
    </cfRule>
  </conditionalFormatting>
  <conditionalFormatting sqref="BR32:CX32">
    <cfRule type="expression" dxfId="3401" priority="1470">
      <formula>$BL$4=""</formula>
    </cfRule>
  </conditionalFormatting>
  <conditionalFormatting sqref="BR32:CX32">
    <cfRule type="expression" dxfId="3400" priority="1471">
      <formula>$BK$4=""</formula>
    </cfRule>
  </conditionalFormatting>
  <conditionalFormatting sqref="BR32:CX32">
    <cfRule type="expression" dxfId="3399" priority="1472">
      <formula>$BJ$4=""</formula>
    </cfRule>
  </conditionalFormatting>
  <conditionalFormatting sqref="BR32:CX32">
    <cfRule type="expression" dxfId="3398" priority="1473">
      <formula>$BI$4=""</formula>
    </cfRule>
  </conditionalFormatting>
  <conditionalFormatting sqref="BR32:CX32">
    <cfRule type="expression" dxfId="3397" priority="1474">
      <formula>$BH$4=""</formula>
    </cfRule>
  </conditionalFormatting>
  <conditionalFormatting sqref="BR32:CX32">
    <cfRule type="expression" dxfId="3396" priority="1475">
      <formula>$BG$4=""</formula>
    </cfRule>
  </conditionalFormatting>
  <conditionalFormatting sqref="BR32:CX32">
    <cfRule type="expression" dxfId="3395" priority="1476">
      <formula>$BF$4=""</formula>
    </cfRule>
  </conditionalFormatting>
  <conditionalFormatting sqref="BR32:CX32">
    <cfRule type="expression" dxfId="3394" priority="1477">
      <formula>$BE$4=""</formula>
    </cfRule>
  </conditionalFormatting>
  <conditionalFormatting sqref="BR32:CX32">
    <cfRule type="expression" dxfId="3393" priority="1478">
      <formula>$BD$4=""</formula>
    </cfRule>
  </conditionalFormatting>
  <conditionalFormatting sqref="BR32:CX32">
    <cfRule type="expression" dxfId="3392" priority="1480">
      <formula>$BB$4=""</formula>
    </cfRule>
  </conditionalFormatting>
  <conditionalFormatting sqref="BR32:CX32">
    <cfRule type="expression" dxfId="3391" priority="1482">
      <formula>$AZ$4=""</formula>
    </cfRule>
  </conditionalFormatting>
  <conditionalFormatting sqref="CD32:CX32">
    <cfRule type="expression" dxfId="3390" priority="1452">
      <formula>$CD$4=""</formula>
    </cfRule>
  </conditionalFormatting>
  <conditionalFormatting sqref="BR32:CX32">
    <cfRule type="expression" dxfId="3389" priority="1466">
      <formula>$BP$4=""</formula>
    </cfRule>
  </conditionalFormatting>
  <conditionalFormatting sqref="BR32:CX32">
    <cfRule type="expression" dxfId="3388" priority="1465">
      <formula>$BQ$4=""</formula>
    </cfRule>
  </conditionalFormatting>
  <conditionalFormatting sqref="BR32:CX32">
    <cfRule type="expression" dxfId="3387" priority="1464">
      <formula>$BR$4=""</formula>
    </cfRule>
  </conditionalFormatting>
  <conditionalFormatting sqref="BS32:CX32">
    <cfRule type="expression" dxfId="3386" priority="1463">
      <formula>$BS$4=""</formula>
    </cfRule>
  </conditionalFormatting>
  <conditionalFormatting sqref="BT32:CX32">
    <cfRule type="expression" dxfId="3385" priority="1462">
      <formula>$BT$4=""</formula>
    </cfRule>
  </conditionalFormatting>
  <conditionalFormatting sqref="BU32:CX32">
    <cfRule type="expression" dxfId="3384" priority="1461">
      <formula>$BU$4=""</formula>
    </cfRule>
  </conditionalFormatting>
  <conditionalFormatting sqref="BV32:CX32">
    <cfRule type="expression" dxfId="3383" priority="1460">
      <formula>$BV$4=""</formula>
    </cfRule>
  </conditionalFormatting>
  <conditionalFormatting sqref="BW32:CX32">
    <cfRule type="expression" dxfId="3382" priority="1459">
      <formula>$BW$4=""</formula>
    </cfRule>
  </conditionalFormatting>
  <conditionalFormatting sqref="BX32:CX32">
    <cfRule type="expression" dxfId="3381" priority="1458">
      <formula>$BX$4=""</formula>
    </cfRule>
  </conditionalFormatting>
  <conditionalFormatting sqref="BY32:CX32">
    <cfRule type="expression" dxfId="3380" priority="1457">
      <formula>$BY$4=""</formula>
    </cfRule>
  </conditionalFormatting>
  <conditionalFormatting sqref="BZ32:CX32">
    <cfRule type="expression" dxfId="3379" priority="1456">
      <formula>$BZ$4=""</formula>
    </cfRule>
  </conditionalFormatting>
  <conditionalFormatting sqref="CA32:CX32">
    <cfRule type="expression" dxfId="3378" priority="1455">
      <formula>$CA$4=""</formula>
    </cfRule>
  </conditionalFormatting>
  <conditionalFormatting sqref="CB32:CX32">
    <cfRule type="expression" dxfId="3377" priority="1454">
      <formula>$CB$4=""</formula>
    </cfRule>
  </conditionalFormatting>
  <conditionalFormatting sqref="CC32:CX32">
    <cfRule type="expression" dxfId="3376" priority="1453">
      <formula>$CC$4=""</formula>
    </cfRule>
  </conditionalFormatting>
  <conditionalFormatting sqref="BR32:CX32">
    <cfRule type="expression" dxfId="3375" priority="1479">
      <formula>$BC$4=""</formula>
    </cfRule>
  </conditionalFormatting>
  <conditionalFormatting sqref="D43:BQ43">
    <cfRule type="expression" dxfId="3374" priority="1451">
      <formula>$D$4=""</formula>
    </cfRule>
  </conditionalFormatting>
  <conditionalFormatting sqref="E43:BQ43">
    <cfRule type="expression" dxfId="3373" priority="1450">
      <formula>$E$4=""</formula>
    </cfRule>
  </conditionalFormatting>
  <conditionalFormatting sqref="F43:BQ43">
    <cfRule type="expression" dxfId="3372" priority="1449">
      <formula>$F$4=""</formula>
    </cfRule>
  </conditionalFormatting>
  <conditionalFormatting sqref="G43:BQ43">
    <cfRule type="expression" dxfId="3371" priority="1448">
      <formula>$G$4=""</formula>
    </cfRule>
  </conditionalFormatting>
  <conditionalFormatting sqref="H43:BQ43">
    <cfRule type="expression" dxfId="3370" priority="1447">
      <formula>$H$4=""</formula>
    </cfRule>
  </conditionalFormatting>
  <conditionalFormatting sqref="I43:BQ43">
    <cfRule type="expression" dxfId="3369" priority="1446">
      <formula>$I$4=""</formula>
    </cfRule>
  </conditionalFormatting>
  <conditionalFormatting sqref="J43:BQ43">
    <cfRule type="expression" dxfId="3368" priority="1445">
      <formula>$J$4=""</formula>
    </cfRule>
  </conditionalFormatting>
  <conditionalFormatting sqref="K43:BQ43">
    <cfRule type="expression" dxfId="3367" priority="1444">
      <formula>$K$4=""</formula>
    </cfRule>
  </conditionalFormatting>
  <conditionalFormatting sqref="L43:BQ43">
    <cfRule type="expression" dxfId="3366" priority="1443">
      <formula>$L$4=""</formula>
    </cfRule>
  </conditionalFormatting>
  <conditionalFormatting sqref="M43:BQ43">
    <cfRule type="expression" dxfId="3365" priority="1442">
      <formula>$M$4=""</formula>
    </cfRule>
  </conditionalFormatting>
  <conditionalFormatting sqref="N43:BQ43">
    <cfRule type="expression" dxfId="3364" priority="1441">
      <formula>$N$4=""</formula>
    </cfRule>
  </conditionalFormatting>
  <conditionalFormatting sqref="O43:BQ43">
    <cfRule type="expression" dxfId="3363" priority="1440">
      <formula>$O$4=""</formula>
    </cfRule>
  </conditionalFormatting>
  <conditionalFormatting sqref="P43:BQ43">
    <cfRule type="expression" dxfId="3362" priority="1439">
      <formula>$P$4=""</formula>
    </cfRule>
  </conditionalFormatting>
  <conditionalFormatting sqref="Q43:BQ43">
    <cfRule type="expression" dxfId="3361" priority="1438">
      <formula>$Q$4=""</formula>
    </cfRule>
  </conditionalFormatting>
  <conditionalFormatting sqref="R43:BQ43">
    <cfRule type="expression" dxfId="3360" priority="1437">
      <formula>$R$4=""</formula>
    </cfRule>
  </conditionalFormatting>
  <conditionalFormatting sqref="S43:BQ43">
    <cfRule type="expression" dxfId="3359" priority="1436">
      <formula>$S$4=""</formula>
    </cfRule>
  </conditionalFormatting>
  <conditionalFormatting sqref="T43:BQ43">
    <cfRule type="expression" dxfId="3358" priority="1435">
      <formula>$T$4=""</formula>
    </cfRule>
  </conditionalFormatting>
  <conditionalFormatting sqref="U43:BQ43">
    <cfRule type="expression" dxfId="3357" priority="1434">
      <formula>$U$4=""</formula>
    </cfRule>
  </conditionalFormatting>
  <conditionalFormatting sqref="V43:BQ43">
    <cfRule type="expression" dxfId="3356" priority="1433">
      <formula>$V$4=""</formula>
    </cfRule>
  </conditionalFormatting>
  <conditionalFormatting sqref="W43:BQ43">
    <cfRule type="expression" dxfId="3355" priority="1432">
      <formula>$W$4=""</formula>
    </cfRule>
  </conditionalFormatting>
  <conditionalFormatting sqref="X43:BQ43">
    <cfRule type="expression" dxfId="3354" priority="1431">
      <formula>$X$4=""</formula>
    </cfRule>
  </conditionalFormatting>
  <conditionalFormatting sqref="Y43:BQ43">
    <cfRule type="expression" dxfId="3353" priority="1430">
      <formula>$Y$4=""</formula>
    </cfRule>
  </conditionalFormatting>
  <conditionalFormatting sqref="Z43:BQ43">
    <cfRule type="expression" dxfId="3352" priority="1429">
      <formula>$Z$4=""</formula>
    </cfRule>
  </conditionalFormatting>
  <conditionalFormatting sqref="AA43:BQ43">
    <cfRule type="expression" dxfId="3351" priority="1428">
      <formula>$AA$4=""</formula>
    </cfRule>
  </conditionalFormatting>
  <conditionalFormatting sqref="AY43:BQ43">
    <cfRule type="expression" dxfId="3350" priority="1404">
      <formula>$AY$4=""</formula>
    </cfRule>
  </conditionalFormatting>
  <conditionalFormatting sqref="AX43:BQ43">
    <cfRule type="expression" dxfId="3349" priority="1405">
      <formula>$AX$4=""</formula>
    </cfRule>
  </conditionalFormatting>
  <conditionalFormatting sqref="AW43:BQ43">
    <cfRule type="expression" dxfId="3348" priority="1406">
      <formula>$AW$4=""</formula>
    </cfRule>
  </conditionalFormatting>
  <conditionalFormatting sqref="AV43:BQ43">
    <cfRule type="expression" dxfId="3347" priority="1407">
      <formula>$AV$4=""</formula>
    </cfRule>
  </conditionalFormatting>
  <conditionalFormatting sqref="AU43:BQ43">
    <cfRule type="expression" dxfId="3346" priority="1408">
      <formula>$AU$4=""</formula>
    </cfRule>
  </conditionalFormatting>
  <conditionalFormatting sqref="AT43:BQ43">
    <cfRule type="expression" dxfId="3345" priority="1409">
      <formula>$AT$4=""</formula>
    </cfRule>
  </conditionalFormatting>
  <conditionalFormatting sqref="AS43:BQ43">
    <cfRule type="expression" dxfId="3344" priority="1410">
      <formula>$AS$4=""</formula>
    </cfRule>
  </conditionalFormatting>
  <conditionalFormatting sqref="AR43:BQ43">
    <cfRule type="expression" dxfId="3343" priority="1411">
      <formula>$AR$4=""</formula>
    </cfRule>
  </conditionalFormatting>
  <conditionalFormatting sqref="AQ43:BQ43">
    <cfRule type="expression" dxfId="3342" priority="1412">
      <formula>$AQ$4=""</formula>
    </cfRule>
  </conditionalFormatting>
  <conditionalFormatting sqref="AP43:BQ43">
    <cfRule type="expression" dxfId="3341" priority="1413">
      <formula>$AP$4=""</formula>
    </cfRule>
  </conditionalFormatting>
  <conditionalFormatting sqref="AO43:BQ43">
    <cfRule type="expression" dxfId="3340" priority="1414">
      <formula>$AO$4=""</formula>
    </cfRule>
  </conditionalFormatting>
  <conditionalFormatting sqref="AN43:BQ43">
    <cfRule type="expression" dxfId="3339" priority="1415">
      <formula>$AN$4=""</formula>
    </cfRule>
  </conditionalFormatting>
  <conditionalFormatting sqref="AM43:BQ43">
    <cfRule type="expression" dxfId="3338" priority="1416">
      <formula>$AM$4=""</formula>
    </cfRule>
  </conditionalFormatting>
  <conditionalFormatting sqref="AL43:BQ43">
    <cfRule type="expression" dxfId="3337" priority="1417">
      <formula>$AL$4=""</formula>
    </cfRule>
  </conditionalFormatting>
  <conditionalFormatting sqref="AK43:BQ43">
    <cfRule type="expression" dxfId="3336" priority="1418">
      <formula>$AK$4=""</formula>
    </cfRule>
  </conditionalFormatting>
  <conditionalFormatting sqref="AJ43:BQ43">
    <cfRule type="expression" dxfId="3335" priority="1419">
      <formula>$AJ$4=""</formula>
    </cfRule>
  </conditionalFormatting>
  <conditionalFormatting sqref="AI43:BQ43">
    <cfRule type="expression" dxfId="3334" priority="1420">
      <formula>$AI$4=""</formula>
    </cfRule>
  </conditionalFormatting>
  <conditionalFormatting sqref="AH43:BQ43">
    <cfRule type="expression" dxfId="3333" priority="1421">
      <formula>$AH$4=""</formula>
    </cfRule>
  </conditionalFormatting>
  <conditionalFormatting sqref="AG43:BQ43">
    <cfRule type="expression" dxfId="3332" priority="1422">
      <formula>$AG$4=""</formula>
    </cfRule>
  </conditionalFormatting>
  <conditionalFormatting sqref="AF43:BQ43">
    <cfRule type="expression" dxfId="3331" priority="1423">
      <formula>$AF$4=""</formula>
    </cfRule>
  </conditionalFormatting>
  <conditionalFormatting sqref="AE43:BQ43">
    <cfRule type="expression" dxfId="3330" priority="1424">
      <formula>$AE$4=""</formula>
    </cfRule>
  </conditionalFormatting>
  <conditionalFormatting sqref="AD43:BQ43">
    <cfRule type="expression" dxfId="3329" priority="1425">
      <formula>$AD$4=""</formula>
    </cfRule>
  </conditionalFormatting>
  <conditionalFormatting sqref="AC43:BQ43">
    <cfRule type="expression" dxfId="3328" priority="1426">
      <formula>$AC$4=""</formula>
    </cfRule>
  </conditionalFormatting>
  <conditionalFormatting sqref="AB43:BQ43">
    <cfRule type="expression" dxfId="3327" priority="1427">
      <formula>$AB$4=""</formula>
    </cfRule>
  </conditionalFormatting>
  <conditionalFormatting sqref="BA43:BQ43">
    <cfRule type="expression" dxfId="3326" priority="1402">
      <formula>$BA$4=""</formula>
    </cfRule>
  </conditionalFormatting>
  <conditionalFormatting sqref="BO43:BQ43">
    <cfRule type="expression" dxfId="3325" priority="1388">
      <formula>$BO$4=""</formula>
    </cfRule>
  </conditionalFormatting>
  <conditionalFormatting sqref="BN43:BQ43">
    <cfRule type="expression" dxfId="3324" priority="1389">
      <formula>$BN$4=""</formula>
    </cfRule>
  </conditionalFormatting>
  <conditionalFormatting sqref="BM43:BQ43">
    <cfRule type="expression" dxfId="3323" priority="1390">
      <formula>$BM$4=""</formula>
    </cfRule>
  </conditionalFormatting>
  <conditionalFormatting sqref="BL43:BQ43">
    <cfRule type="expression" dxfId="3322" priority="1391">
      <formula>$BL$4=""</formula>
    </cfRule>
  </conditionalFormatting>
  <conditionalFormatting sqref="BK43:BQ43">
    <cfRule type="expression" dxfId="3321" priority="1392">
      <formula>$BK$4=""</formula>
    </cfRule>
  </conditionalFormatting>
  <conditionalFormatting sqref="BJ43:BQ43">
    <cfRule type="expression" dxfId="3320" priority="1393">
      <formula>$BJ$4=""</formula>
    </cfRule>
  </conditionalFormatting>
  <conditionalFormatting sqref="BI43:BQ43">
    <cfRule type="expression" dxfId="3319" priority="1394">
      <formula>$BI$4=""</formula>
    </cfRule>
  </conditionalFormatting>
  <conditionalFormatting sqref="BH43:BQ43">
    <cfRule type="expression" dxfId="3318" priority="1395">
      <formula>$BH$4=""</formula>
    </cfRule>
  </conditionalFormatting>
  <conditionalFormatting sqref="BG43:BQ43">
    <cfRule type="expression" dxfId="3317" priority="1396">
      <formula>$BG$4=""</formula>
    </cfRule>
  </conditionalFormatting>
  <conditionalFormatting sqref="BF43:BQ43">
    <cfRule type="expression" dxfId="3316" priority="1397">
      <formula>$BF$4=""</formula>
    </cfRule>
  </conditionalFormatting>
  <conditionalFormatting sqref="BE43:BQ43">
    <cfRule type="expression" dxfId="3315" priority="1398">
      <formula>$BE$4=""</formula>
    </cfRule>
  </conditionalFormatting>
  <conditionalFormatting sqref="BD43:BQ43">
    <cfRule type="expression" dxfId="3314" priority="1399">
      <formula>$BD$4=""</formula>
    </cfRule>
  </conditionalFormatting>
  <conditionalFormatting sqref="BB43:BQ43">
    <cfRule type="expression" dxfId="3313" priority="1401">
      <formula>$BB$4=""</formula>
    </cfRule>
  </conditionalFormatting>
  <conditionalFormatting sqref="AZ43:BQ43">
    <cfRule type="expression" dxfId="3312" priority="1403">
      <formula>$AZ$4=""</formula>
    </cfRule>
  </conditionalFormatting>
  <conditionalFormatting sqref="BP43:BQ43">
    <cfRule type="expression" dxfId="3311" priority="1387">
      <formula>$BP$4=""</formula>
    </cfRule>
  </conditionalFormatting>
  <conditionalFormatting sqref="BQ43">
    <cfRule type="expression" dxfId="3310" priority="1386">
      <formula>$BQ$4=""</formula>
    </cfRule>
  </conditionalFormatting>
  <conditionalFormatting sqref="BC43:BQ43">
    <cfRule type="expression" dxfId="3309" priority="1400">
      <formula>$BC$4=""</formula>
    </cfRule>
  </conditionalFormatting>
  <conditionalFormatting sqref="BR43:CX43">
    <cfRule type="expression" dxfId="3308" priority="1385">
      <formula>$D$4=""</formula>
    </cfRule>
  </conditionalFormatting>
  <conditionalFormatting sqref="BR43:CX43">
    <cfRule type="expression" dxfId="3307" priority="1384">
      <formula>$E$4=""</formula>
    </cfRule>
  </conditionalFormatting>
  <conditionalFormatting sqref="BR43:CX43">
    <cfRule type="expression" dxfId="3306" priority="1383">
      <formula>$F$4=""</formula>
    </cfRule>
  </conditionalFormatting>
  <conditionalFormatting sqref="BR43:CX43">
    <cfRule type="expression" dxfId="3305" priority="1382">
      <formula>$G$4=""</formula>
    </cfRule>
  </conditionalFormatting>
  <conditionalFormatting sqref="BR43:CX43">
    <cfRule type="expression" dxfId="3304" priority="1381">
      <formula>$H$4=""</formula>
    </cfRule>
  </conditionalFormatting>
  <conditionalFormatting sqref="BR43:CX43">
    <cfRule type="expression" dxfId="3303" priority="1380">
      <formula>$I$4=""</formula>
    </cfRule>
  </conditionalFormatting>
  <conditionalFormatting sqref="BR43:CX43">
    <cfRule type="expression" dxfId="3302" priority="1379">
      <formula>$J$4=""</formula>
    </cfRule>
  </conditionalFormatting>
  <conditionalFormatting sqref="BR43:CX43">
    <cfRule type="expression" dxfId="3301" priority="1378">
      <formula>$K$4=""</formula>
    </cfRule>
  </conditionalFormatting>
  <conditionalFormatting sqref="BR43:CX43">
    <cfRule type="expression" dxfId="3300" priority="1377">
      <formula>$L$4=""</formula>
    </cfRule>
  </conditionalFormatting>
  <conditionalFormatting sqref="BR43:CX43">
    <cfRule type="expression" dxfId="3299" priority="1376">
      <formula>$M$4=""</formula>
    </cfRule>
  </conditionalFormatting>
  <conditionalFormatting sqref="BR43:CX43">
    <cfRule type="expression" dxfId="3298" priority="1375">
      <formula>$N$4=""</formula>
    </cfRule>
  </conditionalFormatting>
  <conditionalFormatting sqref="BR43:CX43">
    <cfRule type="expression" dxfId="3297" priority="1374">
      <formula>$O$4=""</formula>
    </cfRule>
  </conditionalFormatting>
  <conditionalFormatting sqref="BR43:CX43">
    <cfRule type="expression" dxfId="3296" priority="1373">
      <formula>$P$4=""</formula>
    </cfRule>
  </conditionalFormatting>
  <conditionalFormatting sqref="BR43:CX43">
    <cfRule type="expression" dxfId="3295" priority="1372">
      <formula>$Q$4=""</formula>
    </cfRule>
  </conditionalFormatting>
  <conditionalFormatting sqref="BR43:CX43">
    <cfRule type="expression" dxfId="3294" priority="1371">
      <formula>$R$4=""</formula>
    </cfRule>
  </conditionalFormatting>
  <conditionalFormatting sqref="BR43:CX43">
    <cfRule type="expression" dxfId="3293" priority="1370">
      <formula>$S$4=""</formula>
    </cfRule>
  </conditionalFormatting>
  <conditionalFormatting sqref="BR43:CX43">
    <cfRule type="expression" dxfId="3292" priority="1369">
      <formula>$T$4=""</formula>
    </cfRule>
  </conditionalFormatting>
  <conditionalFormatting sqref="BR43:CX43">
    <cfRule type="expression" dxfId="3291" priority="1368">
      <formula>$U$4=""</formula>
    </cfRule>
  </conditionalFormatting>
  <conditionalFormatting sqref="BR43:CX43">
    <cfRule type="expression" dxfId="3290" priority="1367">
      <formula>$V$4=""</formula>
    </cfRule>
  </conditionalFormatting>
  <conditionalFormatting sqref="BR43:CX43">
    <cfRule type="expression" dxfId="3289" priority="1366">
      <formula>$W$4=""</formula>
    </cfRule>
  </conditionalFormatting>
  <conditionalFormatting sqref="BR43:CX43">
    <cfRule type="expression" dxfId="3288" priority="1365">
      <formula>$X$4=""</formula>
    </cfRule>
  </conditionalFormatting>
  <conditionalFormatting sqref="BR43:CX43">
    <cfRule type="expression" dxfId="3287" priority="1364">
      <formula>$Y$4=""</formula>
    </cfRule>
  </conditionalFormatting>
  <conditionalFormatting sqref="BR43:CX43">
    <cfRule type="expression" dxfId="3286" priority="1363">
      <formula>$Z$4=""</formula>
    </cfRule>
  </conditionalFormatting>
  <conditionalFormatting sqref="BR43:CX43">
    <cfRule type="expression" dxfId="3285" priority="1362">
      <formula>$AA$4=""</formula>
    </cfRule>
  </conditionalFormatting>
  <conditionalFormatting sqref="BR43:CX43">
    <cfRule type="expression" dxfId="3284" priority="1338">
      <formula>$AY$4=""</formula>
    </cfRule>
  </conditionalFormatting>
  <conditionalFormatting sqref="BR43:CX43">
    <cfRule type="expression" dxfId="3283" priority="1339">
      <formula>$AX$4=""</formula>
    </cfRule>
  </conditionalFormatting>
  <conditionalFormatting sqref="BR43:CX43">
    <cfRule type="expression" dxfId="3282" priority="1340">
      <formula>$AW$4=""</formula>
    </cfRule>
  </conditionalFormatting>
  <conditionalFormatting sqref="BR43:CX43">
    <cfRule type="expression" dxfId="3281" priority="1341">
      <formula>$AV$4=""</formula>
    </cfRule>
  </conditionalFormatting>
  <conditionalFormatting sqref="BR43:CX43">
    <cfRule type="expression" dxfId="3280" priority="1342">
      <formula>$AU$4=""</formula>
    </cfRule>
  </conditionalFormatting>
  <conditionalFormatting sqref="BR43:CX43">
    <cfRule type="expression" dxfId="3279" priority="1343">
      <formula>$AT$4=""</formula>
    </cfRule>
  </conditionalFormatting>
  <conditionalFormatting sqref="BR43:CX43">
    <cfRule type="expression" dxfId="3278" priority="1344">
      <formula>$AS$4=""</formula>
    </cfRule>
  </conditionalFormatting>
  <conditionalFormatting sqref="BR43:CX43">
    <cfRule type="expression" dxfId="3277" priority="1345">
      <formula>$AR$4=""</formula>
    </cfRule>
  </conditionalFormatting>
  <conditionalFormatting sqref="BR43:CX43">
    <cfRule type="expression" dxfId="3276" priority="1346">
      <formula>$AQ$4=""</formula>
    </cfRule>
  </conditionalFormatting>
  <conditionalFormatting sqref="BR43:CX43">
    <cfRule type="expression" dxfId="3275" priority="1347">
      <formula>$AP$4=""</formula>
    </cfRule>
  </conditionalFormatting>
  <conditionalFormatting sqref="BR43:CX43">
    <cfRule type="expression" dxfId="3274" priority="1348">
      <formula>$AO$4=""</formula>
    </cfRule>
  </conditionalFormatting>
  <conditionalFormatting sqref="BR43:CX43">
    <cfRule type="expression" dxfId="3273" priority="1349">
      <formula>$AN$4=""</formula>
    </cfRule>
  </conditionalFormatting>
  <conditionalFormatting sqref="BR43:CX43">
    <cfRule type="expression" dxfId="3272" priority="1350">
      <formula>$AM$4=""</formula>
    </cfRule>
  </conditionalFormatting>
  <conditionalFormatting sqref="BR43:CX43">
    <cfRule type="expression" dxfId="3271" priority="1351">
      <formula>$AL$4=""</formula>
    </cfRule>
  </conditionalFormatting>
  <conditionalFormatting sqref="BR43:CX43">
    <cfRule type="expression" dxfId="3270" priority="1352">
      <formula>$AK$4=""</formula>
    </cfRule>
  </conditionalFormatting>
  <conditionalFormatting sqref="BR43:CX43">
    <cfRule type="expression" dxfId="3269" priority="1353">
      <formula>$AJ$4=""</formula>
    </cfRule>
  </conditionalFormatting>
  <conditionalFormatting sqref="BR43:CX43">
    <cfRule type="expression" dxfId="3268" priority="1354">
      <formula>$AI$4=""</formula>
    </cfRule>
  </conditionalFormatting>
  <conditionalFormatting sqref="BR43:CX43">
    <cfRule type="expression" dxfId="3267" priority="1355">
      <formula>$AH$4=""</formula>
    </cfRule>
  </conditionalFormatting>
  <conditionalFormatting sqref="BR43:CX43">
    <cfRule type="expression" dxfId="3266" priority="1356">
      <formula>$AG$4=""</formula>
    </cfRule>
  </conditionalFormatting>
  <conditionalFormatting sqref="BR43:CX43">
    <cfRule type="expression" dxfId="3265" priority="1357">
      <formula>$AF$4=""</formula>
    </cfRule>
  </conditionalFormatting>
  <conditionalFormatting sqref="BR43:CX43">
    <cfRule type="expression" dxfId="3264" priority="1358">
      <formula>$AE$4=""</formula>
    </cfRule>
  </conditionalFormatting>
  <conditionalFormatting sqref="BR43:CX43">
    <cfRule type="expression" dxfId="3263" priority="1359">
      <formula>$AD$4=""</formula>
    </cfRule>
  </conditionalFormatting>
  <conditionalFormatting sqref="BR43:CX43">
    <cfRule type="expression" dxfId="3262" priority="1360">
      <formula>$AC$4=""</formula>
    </cfRule>
  </conditionalFormatting>
  <conditionalFormatting sqref="BR43:CX43">
    <cfRule type="expression" dxfId="3261" priority="1361">
      <formula>$AB$4=""</formula>
    </cfRule>
  </conditionalFormatting>
  <conditionalFormatting sqref="BR43:CX43">
    <cfRule type="expression" dxfId="3260" priority="1336">
      <formula>$BA$4=""</formula>
    </cfRule>
  </conditionalFormatting>
  <conditionalFormatting sqref="BR43:CX43">
    <cfRule type="expression" dxfId="3259" priority="1322">
      <formula>$BO$4=""</formula>
    </cfRule>
  </conditionalFormatting>
  <conditionalFormatting sqref="BR43:CX43">
    <cfRule type="expression" dxfId="3258" priority="1323">
      <formula>$BN$4=""</formula>
    </cfRule>
  </conditionalFormatting>
  <conditionalFormatting sqref="BR43:CX43">
    <cfRule type="expression" dxfId="3257" priority="1324">
      <formula>$BM$4=""</formula>
    </cfRule>
  </conditionalFormatting>
  <conditionalFormatting sqref="BR43:CX43">
    <cfRule type="expression" dxfId="3256" priority="1325">
      <formula>$BL$4=""</formula>
    </cfRule>
  </conditionalFormatting>
  <conditionalFormatting sqref="BR43:CX43">
    <cfRule type="expression" dxfId="3255" priority="1326">
      <formula>$BK$4=""</formula>
    </cfRule>
  </conditionalFormatting>
  <conditionalFormatting sqref="BR43:CX43">
    <cfRule type="expression" dxfId="3254" priority="1327">
      <formula>$BJ$4=""</formula>
    </cfRule>
  </conditionalFormatting>
  <conditionalFormatting sqref="BR43:CX43">
    <cfRule type="expression" dxfId="3253" priority="1328">
      <formula>$BI$4=""</formula>
    </cfRule>
  </conditionalFormatting>
  <conditionalFormatting sqref="BR43:CX43">
    <cfRule type="expression" dxfId="3252" priority="1329">
      <formula>$BH$4=""</formula>
    </cfRule>
  </conditionalFormatting>
  <conditionalFormatting sqref="BR43:CX43">
    <cfRule type="expression" dxfId="3251" priority="1330">
      <formula>$BG$4=""</formula>
    </cfRule>
  </conditionalFormatting>
  <conditionalFormatting sqref="BR43:CX43">
    <cfRule type="expression" dxfId="3250" priority="1331">
      <formula>$BF$4=""</formula>
    </cfRule>
  </conditionalFormatting>
  <conditionalFormatting sqref="BR43:CX43">
    <cfRule type="expression" dxfId="3249" priority="1332">
      <formula>$BE$4=""</formula>
    </cfRule>
  </conditionalFormatting>
  <conditionalFormatting sqref="BR43:CX43">
    <cfRule type="expression" dxfId="3248" priority="1333">
      <formula>$BD$4=""</formula>
    </cfRule>
  </conditionalFormatting>
  <conditionalFormatting sqref="BR43:CX43">
    <cfRule type="expression" dxfId="3247" priority="1335">
      <formula>$BB$4=""</formula>
    </cfRule>
  </conditionalFormatting>
  <conditionalFormatting sqref="BR43:CX43">
    <cfRule type="expression" dxfId="3246" priority="1337">
      <formula>$AZ$4=""</formula>
    </cfRule>
  </conditionalFormatting>
  <conditionalFormatting sqref="CD43:CX43">
    <cfRule type="expression" dxfId="3245" priority="1307">
      <formula>$CD$4=""</formula>
    </cfRule>
  </conditionalFormatting>
  <conditionalFormatting sqref="BR43:CX43">
    <cfRule type="expression" dxfId="3244" priority="1321">
      <formula>$BP$4=""</formula>
    </cfRule>
  </conditionalFormatting>
  <conditionalFormatting sqref="BR43:CX43">
    <cfRule type="expression" dxfId="3243" priority="1320">
      <formula>$BQ$4=""</formula>
    </cfRule>
  </conditionalFormatting>
  <conditionalFormatting sqref="BR43:CX43">
    <cfRule type="expression" dxfId="3242" priority="1319">
      <formula>$BR$4=""</formula>
    </cfRule>
  </conditionalFormatting>
  <conditionalFormatting sqref="BS43:CX43">
    <cfRule type="expression" dxfId="3241" priority="1318">
      <formula>$BS$4=""</formula>
    </cfRule>
  </conditionalFormatting>
  <conditionalFormatting sqref="BT43:CX43">
    <cfRule type="expression" dxfId="3240" priority="1317">
      <formula>$BT$4=""</formula>
    </cfRule>
  </conditionalFormatting>
  <conditionalFormatting sqref="BU43:CX43">
    <cfRule type="expression" dxfId="3239" priority="1316">
      <formula>$BU$4=""</formula>
    </cfRule>
  </conditionalFormatting>
  <conditionalFormatting sqref="BV43:CX43">
    <cfRule type="expression" dxfId="3238" priority="1315">
      <formula>$BV$4=""</formula>
    </cfRule>
  </conditionalFormatting>
  <conditionalFormatting sqref="BW43:CX43">
    <cfRule type="expression" dxfId="3237" priority="1314">
      <formula>$BW$4=""</formula>
    </cfRule>
  </conditionalFormatting>
  <conditionalFormatting sqref="BX43:CX43">
    <cfRule type="expression" dxfId="3236" priority="1313">
      <formula>$BX$4=""</formula>
    </cfRule>
  </conditionalFormatting>
  <conditionalFormatting sqref="BY43:CX43">
    <cfRule type="expression" dxfId="3235" priority="1312">
      <formula>$BY$4=""</formula>
    </cfRule>
  </conditionalFormatting>
  <conditionalFormatting sqref="BZ43:CX43">
    <cfRule type="expression" dxfId="3234" priority="1311">
      <formula>$BZ$4=""</formula>
    </cfRule>
  </conditionalFormatting>
  <conditionalFormatting sqref="CA43:CX43">
    <cfRule type="expression" dxfId="3233" priority="1310">
      <formula>$CA$4=""</formula>
    </cfRule>
  </conditionalFormatting>
  <conditionalFormatting sqref="CB43:CX43">
    <cfRule type="expression" dxfId="3232" priority="1309">
      <formula>$CB$4=""</formula>
    </cfRule>
  </conditionalFormatting>
  <conditionalFormatting sqref="CC43:CX43">
    <cfRule type="expression" dxfId="3231" priority="1308">
      <formula>$CC$4=""</formula>
    </cfRule>
  </conditionalFormatting>
  <conditionalFormatting sqref="BR43:CX43">
    <cfRule type="expression" dxfId="3230" priority="1334">
      <formula>$BC$4=""</formula>
    </cfRule>
  </conditionalFormatting>
  <conditionalFormatting sqref="D48:BQ48">
    <cfRule type="expression" dxfId="3229" priority="1306">
      <formula>$D$4=""</formula>
    </cfRule>
  </conditionalFormatting>
  <conditionalFormatting sqref="E48:BQ48">
    <cfRule type="expression" dxfId="3228" priority="1305">
      <formula>$E$4=""</formula>
    </cfRule>
  </conditionalFormatting>
  <conditionalFormatting sqref="F48:BQ48">
    <cfRule type="expression" dxfId="3227" priority="1304">
      <formula>$F$4=""</formula>
    </cfRule>
  </conditionalFormatting>
  <conditionalFormatting sqref="G48:BQ48">
    <cfRule type="expression" dxfId="3226" priority="1303">
      <formula>$G$4=""</formula>
    </cfRule>
  </conditionalFormatting>
  <conditionalFormatting sqref="H48:BQ48">
    <cfRule type="expression" dxfId="3225" priority="1302">
      <formula>$H$4=""</formula>
    </cfRule>
  </conditionalFormatting>
  <conditionalFormatting sqref="I48:BQ48">
    <cfRule type="expression" dxfId="3224" priority="1301">
      <formula>$I$4=""</formula>
    </cfRule>
  </conditionalFormatting>
  <conditionalFormatting sqref="J48:BQ48">
    <cfRule type="expression" dxfId="3223" priority="1300">
      <formula>$J$4=""</formula>
    </cfRule>
  </conditionalFormatting>
  <conditionalFormatting sqref="K48:BQ48">
    <cfRule type="expression" dxfId="3222" priority="1299">
      <formula>$K$4=""</formula>
    </cfRule>
  </conditionalFormatting>
  <conditionalFormatting sqref="L48:BQ48">
    <cfRule type="expression" dxfId="3221" priority="1298">
      <formula>$L$4=""</formula>
    </cfRule>
  </conditionalFormatting>
  <conditionalFormatting sqref="M48:BQ48">
    <cfRule type="expression" dxfId="3220" priority="1297">
      <formula>$M$4=""</formula>
    </cfRule>
  </conditionalFormatting>
  <conditionalFormatting sqref="N48:BQ48">
    <cfRule type="expression" dxfId="3219" priority="1296">
      <formula>$N$4=""</formula>
    </cfRule>
  </conditionalFormatting>
  <conditionalFormatting sqref="O48:BQ48">
    <cfRule type="expression" dxfId="3218" priority="1295">
      <formula>$O$4=""</formula>
    </cfRule>
  </conditionalFormatting>
  <conditionalFormatting sqref="P48:BQ48">
    <cfRule type="expression" dxfId="3217" priority="1294">
      <formula>$P$4=""</formula>
    </cfRule>
  </conditionalFormatting>
  <conditionalFormatting sqref="Q48:BQ48">
    <cfRule type="expression" dxfId="3216" priority="1293">
      <formula>$Q$4=""</formula>
    </cfRule>
  </conditionalFormatting>
  <conditionalFormatting sqref="R48:BQ48">
    <cfRule type="expression" dxfId="3215" priority="1292">
      <formula>$R$4=""</formula>
    </cfRule>
  </conditionalFormatting>
  <conditionalFormatting sqref="S48:BQ48">
    <cfRule type="expression" dxfId="3214" priority="1291">
      <formula>$S$4=""</formula>
    </cfRule>
  </conditionalFormatting>
  <conditionalFormatting sqref="T48:BQ48">
    <cfRule type="expression" dxfId="3213" priority="1290">
      <formula>$T$4=""</formula>
    </cfRule>
  </conditionalFormatting>
  <conditionalFormatting sqref="U48:BQ48">
    <cfRule type="expression" dxfId="3212" priority="1289">
      <formula>$U$4=""</formula>
    </cfRule>
  </conditionalFormatting>
  <conditionalFormatting sqref="V48:BQ48">
    <cfRule type="expression" dxfId="3211" priority="1288">
      <formula>$V$4=""</formula>
    </cfRule>
  </conditionalFormatting>
  <conditionalFormatting sqref="W48:BQ48">
    <cfRule type="expression" dxfId="3210" priority="1287">
      <formula>$W$4=""</formula>
    </cfRule>
  </conditionalFormatting>
  <conditionalFormatting sqref="X48:BQ48">
    <cfRule type="expression" dxfId="3209" priority="1286">
      <formula>$X$4=""</formula>
    </cfRule>
  </conditionalFormatting>
  <conditionalFormatting sqref="Y48:BQ48">
    <cfRule type="expression" dxfId="3208" priority="1285">
      <formula>$Y$4=""</formula>
    </cfRule>
  </conditionalFormatting>
  <conditionalFormatting sqref="Z48:BQ48">
    <cfRule type="expression" dxfId="3207" priority="1284">
      <formula>$Z$4=""</formula>
    </cfRule>
  </conditionalFormatting>
  <conditionalFormatting sqref="AA48:BQ48">
    <cfRule type="expression" dxfId="3206" priority="1283">
      <formula>$AA$4=""</formula>
    </cfRule>
  </conditionalFormatting>
  <conditionalFormatting sqref="AY48:BQ48">
    <cfRule type="expression" dxfId="3205" priority="1259">
      <formula>$AY$4=""</formula>
    </cfRule>
  </conditionalFormatting>
  <conditionalFormatting sqref="AX48:BQ48">
    <cfRule type="expression" dxfId="3204" priority="1260">
      <formula>$AX$4=""</formula>
    </cfRule>
  </conditionalFormatting>
  <conditionalFormatting sqref="AW48:BQ48">
    <cfRule type="expression" dxfId="3203" priority="1261">
      <formula>$AW$4=""</formula>
    </cfRule>
  </conditionalFormatting>
  <conditionalFormatting sqref="AV48:BQ48">
    <cfRule type="expression" dxfId="3202" priority="1262">
      <formula>$AV$4=""</formula>
    </cfRule>
  </conditionalFormatting>
  <conditionalFormatting sqref="AU48:BQ48">
    <cfRule type="expression" dxfId="3201" priority="1263">
      <formula>$AU$4=""</formula>
    </cfRule>
  </conditionalFormatting>
  <conditionalFormatting sqref="AT48:BQ48">
    <cfRule type="expression" dxfId="3200" priority="1264">
      <formula>$AT$4=""</formula>
    </cfRule>
  </conditionalFormatting>
  <conditionalFormatting sqref="AS48:BQ48">
    <cfRule type="expression" dxfId="3199" priority="1265">
      <formula>$AS$4=""</formula>
    </cfRule>
  </conditionalFormatting>
  <conditionalFormatting sqref="AR48:BQ48">
    <cfRule type="expression" dxfId="3198" priority="1266">
      <formula>$AR$4=""</formula>
    </cfRule>
  </conditionalFormatting>
  <conditionalFormatting sqref="AQ48:BQ48">
    <cfRule type="expression" dxfId="3197" priority="1267">
      <formula>$AQ$4=""</formula>
    </cfRule>
  </conditionalFormatting>
  <conditionalFormatting sqref="AP48:BQ48">
    <cfRule type="expression" dxfId="3196" priority="1268">
      <formula>$AP$4=""</formula>
    </cfRule>
  </conditionalFormatting>
  <conditionalFormatting sqref="AO48:BQ48">
    <cfRule type="expression" dxfId="3195" priority="1269">
      <formula>$AO$4=""</formula>
    </cfRule>
  </conditionalFormatting>
  <conditionalFormatting sqref="AN48:BQ48">
    <cfRule type="expression" dxfId="3194" priority="1270">
      <formula>$AN$4=""</formula>
    </cfRule>
  </conditionalFormatting>
  <conditionalFormatting sqref="AM48:BQ48">
    <cfRule type="expression" dxfId="3193" priority="1271">
      <formula>$AM$4=""</formula>
    </cfRule>
  </conditionalFormatting>
  <conditionalFormatting sqref="AL48:BQ48">
    <cfRule type="expression" dxfId="3192" priority="1272">
      <formula>$AL$4=""</formula>
    </cfRule>
  </conditionalFormatting>
  <conditionalFormatting sqref="AK48:BQ48">
    <cfRule type="expression" dxfId="3191" priority="1273">
      <formula>$AK$4=""</formula>
    </cfRule>
  </conditionalFormatting>
  <conditionalFormatting sqref="AJ48:BQ48">
    <cfRule type="expression" dxfId="3190" priority="1274">
      <formula>$AJ$4=""</formula>
    </cfRule>
  </conditionalFormatting>
  <conditionalFormatting sqref="AI48:BQ48">
    <cfRule type="expression" dxfId="3189" priority="1275">
      <formula>$AI$4=""</formula>
    </cfRule>
  </conditionalFormatting>
  <conditionalFormatting sqref="AH48:BQ48">
    <cfRule type="expression" dxfId="3188" priority="1276">
      <formula>$AH$4=""</formula>
    </cfRule>
  </conditionalFormatting>
  <conditionalFormatting sqref="AG48:BQ48">
    <cfRule type="expression" dxfId="3187" priority="1277">
      <formula>$AG$4=""</formula>
    </cfRule>
  </conditionalFormatting>
  <conditionalFormatting sqref="AF48:BQ48">
    <cfRule type="expression" dxfId="3186" priority="1278">
      <formula>$AF$4=""</formula>
    </cfRule>
  </conditionalFormatting>
  <conditionalFormatting sqref="AE48:BQ48">
    <cfRule type="expression" dxfId="3185" priority="1279">
      <formula>$AE$4=""</formula>
    </cfRule>
  </conditionalFormatting>
  <conditionalFormatting sqref="AD48:BQ48">
    <cfRule type="expression" dxfId="3184" priority="1280">
      <formula>$AD$4=""</formula>
    </cfRule>
  </conditionalFormatting>
  <conditionalFormatting sqref="AC48:BQ48">
    <cfRule type="expression" dxfId="3183" priority="1281">
      <formula>$AC$4=""</formula>
    </cfRule>
  </conditionalFormatting>
  <conditionalFormatting sqref="AB48:BQ48">
    <cfRule type="expression" dxfId="3182" priority="1282">
      <formula>$AB$4=""</formula>
    </cfRule>
  </conditionalFormatting>
  <conditionalFormatting sqref="BA48:BQ48">
    <cfRule type="expression" dxfId="3181" priority="1257">
      <formula>$BA$4=""</formula>
    </cfRule>
  </conditionalFormatting>
  <conditionalFormatting sqref="BO48:BQ48">
    <cfRule type="expression" dxfId="3180" priority="1243">
      <formula>$BO$4=""</formula>
    </cfRule>
  </conditionalFormatting>
  <conditionalFormatting sqref="BN48:BQ48">
    <cfRule type="expression" dxfId="3179" priority="1244">
      <formula>$BN$4=""</formula>
    </cfRule>
  </conditionalFormatting>
  <conditionalFormatting sqref="BM48:BQ48">
    <cfRule type="expression" dxfId="3178" priority="1245">
      <formula>$BM$4=""</formula>
    </cfRule>
  </conditionalFormatting>
  <conditionalFormatting sqref="BL48:BQ48">
    <cfRule type="expression" dxfId="3177" priority="1246">
      <formula>$BL$4=""</formula>
    </cfRule>
  </conditionalFormatting>
  <conditionalFormatting sqref="BK48:BQ48">
    <cfRule type="expression" dxfId="3176" priority="1247">
      <formula>$BK$4=""</formula>
    </cfRule>
  </conditionalFormatting>
  <conditionalFormatting sqref="BJ48:BQ48">
    <cfRule type="expression" dxfId="3175" priority="1248">
      <formula>$BJ$4=""</formula>
    </cfRule>
  </conditionalFormatting>
  <conditionalFormatting sqref="BI48:BQ48">
    <cfRule type="expression" dxfId="3174" priority="1249">
      <formula>$BI$4=""</formula>
    </cfRule>
  </conditionalFormatting>
  <conditionalFormatting sqref="BH48:BQ48">
    <cfRule type="expression" dxfId="3173" priority="1250">
      <formula>$BH$4=""</formula>
    </cfRule>
  </conditionalFormatting>
  <conditionalFormatting sqref="BG48:BQ48">
    <cfRule type="expression" dxfId="3172" priority="1251">
      <formula>$BG$4=""</formula>
    </cfRule>
  </conditionalFormatting>
  <conditionalFormatting sqref="BF48:BQ48">
    <cfRule type="expression" dxfId="3171" priority="1252">
      <formula>$BF$4=""</formula>
    </cfRule>
  </conditionalFormatting>
  <conditionalFormatting sqref="BE48:BQ48">
    <cfRule type="expression" dxfId="3170" priority="1253">
      <formula>$BE$4=""</formula>
    </cfRule>
  </conditionalFormatting>
  <conditionalFormatting sqref="BD48:BQ48">
    <cfRule type="expression" dxfId="3169" priority="1254">
      <formula>$BD$4=""</formula>
    </cfRule>
  </conditionalFormatting>
  <conditionalFormatting sqref="BB48:BQ48">
    <cfRule type="expression" dxfId="3168" priority="1256">
      <formula>$BB$4=""</formula>
    </cfRule>
  </conditionalFormatting>
  <conditionalFormatting sqref="AZ48:BQ48">
    <cfRule type="expression" dxfId="3167" priority="1258">
      <formula>$AZ$4=""</formula>
    </cfRule>
  </conditionalFormatting>
  <conditionalFormatting sqref="BP48:BQ48">
    <cfRule type="expression" dxfId="3166" priority="1242">
      <formula>$BP$4=""</formula>
    </cfRule>
  </conditionalFormatting>
  <conditionalFormatting sqref="BQ48">
    <cfRule type="expression" dxfId="3165" priority="1241">
      <formula>$BQ$4=""</formula>
    </cfRule>
  </conditionalFormatting>
  <conditionalFormatting sqref="BC48:BQ48">
    <cfRule type="expression" dxfId="3164" priority="1255">
      <formula>$BC$4=""</formula>
    </cfRule>
  </conditionalFormatting>
  <conditionalFormatting sqref="BR48:CX48">
    <cfRule type="expression" dxfId="3163" priority="1240">
      <formula>$D$4=""</formula>
    </cfRule>
  </conditionalFormatting>
  <conditionalFormatting sqref="BR48:CX48">
    <cfRule type="expression" dxfId="3162" priority="1239">
      <formula>$E$4=""</formula>
    </cfRule>
  </conditionalFormatting>
  <conditionalFormatting sqref="BR48:CX48">
    <cfRule type="expression" dxfId="3161" priority="1238">
      <formula>$F$4=""</formula>
    </cfRule>
  </conditionalFormatting>
  <conditionalFormatting sqref="BR48:CX48">
    <cfRule type="expression" dxfId="3160" priority="1237">
      <formula>$G$4=""</formula>
    </cfRule>
  </conditionalFormatting>
  <conditionalFormatting sqref="BR48:CX48">
    <cfRule type="expression" dxfId="3159" priority="1236">
      <formula>$H$4=""</formula>
    </cfRule>
  </conditionalFormatting>
  <conditionalFormatting sqref="BR48:CX48">
    <cfRule type="expression" dxfId="3158" priority="1235">
      <formula>$I$4=""</formula>
    </cfRule>
  </conditionalFormatting>
  <conditionalFormatting sqref="BR48:CX48">
    <cfRule type="expression" dxfId="3157" priority="1234">
      <formula>$J$4=""</formula>
    </cfRule>
  </conditionalFormatting>
  <conditionalFormatting sqref="BR48:CX48">
    <cfRule type="expression" dxfId="3156" priority="1233">
      <formula>$K$4=""</formula>
    </cfRule>
  </conditionalFormatting>
  <conditionalFormatting sqref="BR48:CX48">
    <cfRule type="expression" dxfId="3155" priority="1232">
      <formula>$L$4=""</formula>
    </cfRule>
  </conditionalFormatting>
  <conditionalFormatting sqref="BR48:CX48">
    <cfRule type="expression" dxfId="3154" priority="1231">
      <formula>$M$4=""</formula>
    </cfRule>
  </conditionalFormatting>
  <conditionalFormatting sqref="BR48:CX48">
    <cfRule type="expression" dxfId="3153" priority="1230">
      <formula>$N$4=""</formula>
    </cfRule>
  </conditionalFormatting>
  <conditionalFormatting sqref="BR48:CX48">
    <cfRule type="expression" dxfId="3152" priority="1229">
      <formula>$O$4=""</formula>
    </cfRule>
  </conditionalFormatting>
  <conditionalFormatting sqref="BR48:CX48">
    <cfRule type="expression" dxfId="3151" priority="1228">
      <formula>$P$4=""</formula>
    </cfRule>
  </conditionalFormatting>
  <conditionalFormatting sqref="BR48:CX48">
    <cfRule type="expression" dxfId="3150" priority="1227">
      <formula>$Q$4=""</formula>
    </cfRule>
  </conditionalFormatting>
  <conditionalFormatting sqref="BR48:CX48">
    <cfRule type="expression" dxfId="3149" priority="1226">
      <formula>$R$4=""</formula>
    </cfRule>
  </conditionalFormatting>
  <conditionalFormatting sqref="BR48:CX48">
    <cfRule type="expression" dxfId="3148" priority="1225">
      <formula>$S$4=""</formula>
    </cfRule>
  </conditionalFormatting>
  <conditionalFormatting sqref="BR48:CX48">
    <cfRule type="expression" dxfId="3147" priority="1224">
      <formula>$T$4=""</formula>
    </cfRule>
  </conditionalFormatting>
  <conditionalFormatting sqref="BR48:CX48">
    <cfRule type="expression" dxfId="3146" priority="1223">
      <formula>$U$4=""</formula>
    </cfRule>
  </conditionalFormatting>
  <conditionalFormatting sqref="BR48:CX48">
    <cfRule type="expression" dxfId="3145" priority="1222">
      <formula>$V$4=""</formula>
    </cfRule>
  </conditionalFormatting>
  <conditionalFormatting sqref="BR48:CX48">
    <cfRule type="expression" dxfId="3144" priority="1221">
      <formula>$W$4=""</formula>
    </cfRule>
  </conditionalFormatting>
  <conditionalFormatting sqref="BR48:CX48">
    <cfRule type="expression" dxfId="3143" priority="1220">
      <formula>$X$4=""</formula>
    </cfRule>
  </conditionalFormatting>
  <conditionalFormatting sqref="BR48:CX48">
    <cfRule type="expression" dxfId="3142" priority="1219">
      <formula>$Y$4=""</formula>
    </cfRule>
  </conditionalFormatting>
  <conditionalFormatting sqref="BR48:CX48">
    <cfRule type="expression" dxfId="3141" priority="1218">
      <formula>$Z$4=""</formula>
    </cfRule>
  </conditionalFormatting>
  <conditionalFormatting sqref="BR48:CX48">
    <cfRule type="expression" dxfId="3140" priority="1217">
      <formula>$AA$4=""</formula>
    </cfRule>
  </conditionalFormatting>
  <conditionalFormatting sqref="BR48:CX48">
    <cfRule type="expression" dxfId="3139" priority="1193">
      <formula>$AY$4=""</formula>
    </cfRule>
  </conditionalFormatting>
  <conditionalFormatting sqref="BR48:CX48">
    <cfRule type="expression" dxfId="3138" priority="1194">
      <formula>$AX$4=""</formula>
    </cfRule>
  </conditionalFormatting>
  <conditionalFormatting sqref="BR48:CX48">
    <cfRule type="expression" dxfId="3137" priority="1195">
      <formula>$AW$4=""</formula>
    </cfRule>
  </conditionalFormatting>
  <conditionalFormatting sqref="BR48:CX48">
    <cfRule type="expression" dxfId="3136" priority="1196">
      <formula>$AV$4=""</formula>
    </cfRule>
  </conditionalFormatting>
  <conditionalFormatting sqref="BR48:CX48">
    <cfRule type="expression" dxfId="3135" priority="1197">
      <formula>$AU$4=""</formula>
    </cfRule>
  </conditionalFormatting>
  <conditionalFormatting sqref="BR48:CX48">
    <cfRule type="expression" dxfId="3134" priority="1198">
      <formula>$AT$4=""</formula>
    </cfRule>
  </conditionalFormatting>
  <conditionalFormatting sqref="BR48:CX48">
    <cfRule type="expression" dxfId="3133" priority="1199">
      <formula>$AS$4=""</formula>
    </cfRule>
  </conditionalFormatting>
  <conditionalFormatting sqref="BR48:CX48">
    <cfRule type="expression" dxfId="3132" priority="1200">
      <formula>$AR$4=""</formula>
    </cfRule>
  </conditionalFormatting>
  <conditionalFormatting sqref="BR48:CX48">
    <cfRule type="expression" dxfId="3131" priority="1201">
      <formula>$AQ$4=""</formula>
    </cfRule>
  </conditionalFormatting>
  <conditionalFormatting sqref="BR48:CX48">
    <cfRule type="expression" dxfId="3130" priority="1202">
      <formula>$AP$4=""</formula>
    </cfRule>
  </conditionalFormatting>
  <conditionalFormatting sqref="BR48:CX48">
    <cfRule type="expression" dxfId="3129" priority="1203">
      <formula>$AO$4=""</formula>
    </cfRule>
  </conditionalFormatting>
  <conditionalFormatting sqref="BR48:CX48">
    <cfRule type="expression" dxfId="3128" priority="1204">
      <formula>$AN$4=""</formula>
    </cfRule>
  </conditionalFormatting>
  <conditionalFormatting sqref="BR48:CX48">
    <cfRule type="expression" dxfId="3127" priority="1205">
      <formula>$AM$4=""</formula>
    </cfRule>
  </conditionalFormatting>
  <conditionalFormatting sqref="BR48:CX48">
    <cfRule type="expression" dxfId="3126" priority="1206">
      <formula>$AL$4=""</formula>
    </cfRule>
  </conditionalFormatting>
  <conditionalFormatting sqref="BR48:CX48">
    <cfRule type="expression" dxfId="3125" priority="1207">
      <formula>$AK$4=""</formula>
    </cfRule>
  </conditionalFormatting>
  <conditionalFormatting sqref="BR48:CX48">
    <cfRule type="expression" dxfId="3124" priority="1208">
      <formula>$AJ$4=""</formula>
    </cfRule>
  </conditionalFormatting>
  <conditionalFormatting sqref="BR48:CX48">
    <cfRule type="expression" dxfId="3123" priority="1209">
      <formula>$AI$4=""</formula>
    </cfRule>
  </conditionalFormatting>
  <conditionalFormatting sqref="BR48:CX48">
    <cfRule type="expression" dxfId="3122" priority="1210">
      <formula>$AH$4=""</formula>
    </cfRule>
  </conditionalFormatting>
  <conditionalFormatting sqref="BR48:CX48">
    <cfRule type="expression" dxfId="3121" priority="1211">
      <formula>$AG$4=""</formula>
    </cfRule>
  </conditionalFormatting>
  <conditionalFormatting sqref="BR48:CX48">
    <cfRule type="expression" dxfId="3120" priority="1212">
      <formula>$AF$4=""</formula>
    </cfRule>
  </conditionalFormatting>
  <conditionalFormatting sqref="BR48:CX48">
    <cfRule type="expression" dxfId="3119" priority="1213">
      <formula>$AE$4=""</formula>
    </cfRule>
  </conditionalFormatting>
  <conditionalFormatting sqref="BR48:CX48">
    <cfRule type="expression" dxfId="3118" priority="1214">
      <formula>$AD$4=""</formula>
    </cfRule>
  </conditionalFormatting>
  <conditionalFormatting sqref="BR48:CX48">
    <cfRule type="expression" dxfId="3117" priority="1215">
      <formula>$AC$4=""</formula>
    </cfRule>
  </conditionalFormatting>
  <conditionalFormatting sqref="BR48:CX48">
    <cfRule type="expression" dxfId="3116" priority="1216">
      <formula>$AB$4=""</formula>
    </cfRule>
  </conditionalFormatting>
  <conditionalFormatting sqref="BR48:CX48">
    <cfRule type="expression" dxfId="3115" priority="1191">
      <formula>$BA$4=""</formula>
    </cfRule>
  </conditionalFormatting>
  <conditionalFormatting sqref="BR48:CX48">
    <cfRule type="expression" dxfId="3114" priority="1177">
      <formula>$BO$4=""</formula>
    </cfRule>
  </conditionalFormatting>
  <conditionalFormatting sqref="BR48:CX48">
    <cfRule type="expression" dxfId="3113" priority="1178">
      <formula>$BN$4=""</formula>
    </cfRule>
  </conditionalFormatting>
  <conditionalFormatting sqref="BR48:CX48">
    <cfRule type="expression" dxfId="3112" priority="1179">
      <formula>$BM$4=""</formula>
    </cfRule>
  </conditionalFormatting>
  <conditionalFormatting sqref="BR48:CX48">
    <cfRule type="expression" dxfId="3111" priority="1180">
      <formula>$BL$4=""</formula>
    </cfRule>
  </conditionalFormatting>
  <conditionalFormatting sqref="BR48:CX48">
    <cfRule type="expression" dxfId="3110" priority="1181">
      <formula>$BK$4=""</formula>
    </cfRule>
  </conditionalFormatting>
  <conditionalFormatting sqref="BR48:CX48">
    <cfRule type="expression" dxfId="3109" priority="1182">
      <formula>$BJ$4=""</formula>
    </cfRule>
  </conditionalFormatting>
  <conditionalFormatting sqref="BR48:CX48">
    <cfRule type="expression" dxfId="3108" priority="1183">
      <formula>$BI$4=""</formula>
    </cfRule>
  </conditionalFormatting>
  <conditionalFormatting sqref="BR48:CX48">
    <cfRule type="expression" dxfId="3107" priority="1184">
      <formula>$BH$4=""</formula>
    </cfRule>
  </conditionalFormatting>
  <conditionalFormatting sqref="BR48:CX48">
    <cfRule type="expression" dxfId="3106" priority="1185">
      <formula>$BG$4=""</formula>
    </cfRule>
  </conditionalFormatting>
  <conditionalFormatting sqref="BR48:CX48">
    <cfRule type="expression" dxfId="3105" priority="1186">
      <formula>$BF$4=""</formula>
    </cfRule>
  </conditionalFormatting>
  <conditionalFormatting sqref="BR48:CX48">
    <cfRule type="expression" dxfId="3104" priority="1187">
      <formula>$BE$4=""</formula>
    </cfRule>
  </conditionalFormatting>
  <conditionalFormatting sqref="BR48:CX48">
    <cfRule type="expression" dxfId="3103" priority="1188">
      <formula>$BD$4=""</formula>
    </cfRule>
  </conditionalFormatting>
  <conditionalFormatting sqref="BR48:CX48">
    <cfRule type="expression" dxfId="3102" priority="1190">
      <formula>$BB$4=""</formula>
    </cfRule>
  </conditionalFormatting>
  <conditionalFormatting sqref="BR48:CX48">
    <cfRule type="expression" dxfId="3101" priority="1192">
      <formula>$AZ$4=""</formula>
    </cfRule>
  </conditionalFormatting>
  <conditionalFormatting sqref="CD48:CX48">
    <cfRule type="expression" dxfId="3100" priority="1162">
      <formula>$CD$4=""</formula>
    </cfRule>
  </conditionalFormatting>
  <conditionalFormatting sqref="BR48:CX48">
    <cfRule type="expression" dxfId="3099" priority="1176">
      <formula>$BP$4=""</formula>
    </cfRule>
  </conditionalFormatting>
  <conditionalFormatting sqref="BR48:CX48">
    <cfRule type="expression" dxfId="3098" priority="1175">
      <formula>$BQ$4=""</formula>
    </cfRule>
  </conditionalFormatting>
  <conditionalFormatting sqref="BR48:CX48">
    <cfRule type="expression" dxfId="3097" priority="1174">
      <formula>$BR$4=""</formula>
    </cfRule>
  </conditionalFormatting>
  <conditionalFormatting sqref="BS48:CX48">
    <cfRule type="expression" dxfId="3096" priority="1173">
      <formula>$BS$4=""</formula>
    </cfRule>
  </conditionalFormatting>
  <conditionalFormatting sqref="BT48:CX48">
    <cfRule type="expression" dxfId="3095" priority="1172">
      <formula>$BT$4=""</formula>
    </cfRule>
  </conditionalFormatting>
  <conditionalFormatting sqref="BU48:CX48">
    <cfRule type="expression" dxfId="3094" priority="1171">
      <formula>$BU$4=""</formula>
    </cfRule>
  </conditionalFormatting>
  <conditionalFormatting sqref="BV48:CX48">
    <cfRule type="expression" dxfId="3093" priority="1170">
      <formula>$BV$4=""</formula>
    </cfRule>
  </conditionalFormatting>
  <conditionalFormatting sqref="BW48:CX48">
    <cfRule type="expression" dxfId="3092" priority="1169">
      <formula>$BW$4=""</formula>
    </cfRule>
  </conditionalFormatting>
  <conditionalFormatting sqref="BX48:CX48">
    <cfRule type="expression" dxfId="3091" priority="1168">
      <formula>$BX$4=""</formula>
    </cfRule>
  </conditionalFormatting>
  <conditionalFormatting sqref="BY48:CX48">
    <cfRule type="expression" dxfId="3090" priority="1167">
      <formula>$BY$4=""</formula>
    </cfRule>
  </conditionalFormatting>
  <conditionalFormatting sqref="BZ48:CX48">
    <cfRule type="expression" dxfId="3089" priority="1166">
      <formula>$BZ$4=""</formula>
    </cfRule>
  </conditionalFormatting>
  <conditionalFormatting sqref="CA48:CX48">
    <cfRule type="expression" dxfId="3088" priority="1165">
      <formula>$CA$4=""</formula>
    </cfRule>
  </conditionalFormatting>
  <conditionalFormatting sqref="CB48:CX48">
    <cfRule type="expression" dxfId="3087" priority="1164">
      <formula>$CB$4=""</formula>
    </cfRule>
  </conditionalFormatting>
  <conditionalFormatting sqref="CC48:CX48">
    <cfRule type="expression" dxfId="3086" priority="1163">
      <formula>$CC$4=""</formula>
    </cfRule>
  </conditionalFormatting>
  <conditionalFormatting sqref="BR48:CX48">
    <cfRule type="expression" dxfId="3085" priority="1189">
      <formula>$BC$4=""</formula>
    </cfRule>
  </conditionalFormatting>
  <conditionalFormatting sqref="D4:CX4">
    <cfRule type="expression" dxfId="3084" priority="1161">
      <formula>$D$4=""</formula>
    </cfRule>
  </conditionalFormatting>
  <conditionalFormatting sqref="D9:BQ9">
    <cfRule type="expression" dxfId="3083" priority="1094">
      <formula>$D$4=""</formula>
    </cfRule>
  </conditionalFormatting>
  <conditionalFormatting sqref="E9:BQ9">
    <cfRule type="expression" dxfId="3082" priority="1093">
      <formula>$E$4=""</formula>
    </cfRule>
  </conditionalFormatting>
  <conditionalFormatting sqref="F9:BQ9">
    <cfRule type="expression" dxfId="3081" priority="1092">
      <formula>$F$4=""</formula>
    </cfRule>
  </conditionalFormatting>
  <conditionalFormatting sqref="G9:BQ9">
    <cfRule type="expression" dxfId="3080" priority="1091">
      <formula>$G$4=""</formula>
    </cfRule>
  </conditionalFormatting>
  <conditionalFormatting sqref="H9:BQ9">
    <cfRule type="expression" dxfId="3079" priority="1090">
      <formula>$H$4=""</formula>
    </cfRule>
  </conditionalFormatting>
  <conditionalFormatting sqref="I9:BQ9">
    <cfRule type="expression" dxfId="3078" priority="1089">
      <formula>$I$4=""</formula>
    </cfRule>
  </conditionalFormatting>
  <conditionalFormatting sqref="J9:BQ9">
    <cfRule type="expression" dxfId="3077" priority="1088">
      <formula>$J$4=""</formula>
    </cfRule>
  </conditionalFormatting>
  <conditionalFormatting sqref="K9:BQ9">
    <cfRule type="expression" dxfId="3076" priority="1087">
      <formula>$K$4=""</formula>
    </cfRule>
  </conditionalFormatting>
  <conditionalFormatting sqref="L9:BQ9">
    <cfRule type="expression" dxfId="3075" priority="1086">
      <formula>$L$4=""</formula>
    </cfRule>
  </conditionalFormatting>
  <conditionalFormatting sqref="M9:BQ9">
    <cfRule type="expression" dxfId="3074" priority="1085">
      <formula>$M$4=""</formula>
    </cfRule>
  </conditionalFormatting>
  <conditionalFormatting sqref="N9:BQ9">
    <cfRule type="expression" dxfId="3073" priority="1084">
      <formula>$N$4=""</formula>
    </cfRule>
  </conditionalFormatting>
  <conditionalFormatting sqref="O9:BQ9">
    <cfRule type="expression" dxfId="3072" priority="1083">
      <formula>$O$4=""</formula>
    </cfRule>
  </conditionalFormatting>
  <conditionalFormatting sqref="P9:BQ9">
    <cfRule type="expression" dxfId="3071" priority="1082">
      <formula>$P$4=""</formula>
    </cfRule>
  </conditionalFormatting>
  <conditionalFormatting sqref="Q9:BQ9">
    <cfRule type="expression" dxfId="3070" priority="1081">
      <formula>$Q$4=""</formula>
    </cfRule>
  </conditionalFormatting>
  <conditionalFormatting sqref="R9:BQ9">
    <cfRule type="expression" dxfId="3069" priority="1080">
      <formula>$R$4=""</formula>
    </cfRule>
  </conditionalFormatting>
  <conditionalFormatting sqref="S9:BQ9">
    <cfRule type="expression" dxfId="3068" priority="1079">
      <formula>$S$4=""</formula>
    </cfRule>
  </conditionalFormatting>
  <conditionalFormatting sqref="T9:BQ9">
    <cfRule type="expression" dxfId="3067" priority="1078">
      <formula>$T$4=""</formula>
    </cfRule>
  </conditionalFormatting>
  <conditionalFormatting sqref="U9:BQ9">
    <cfRule type="expression" dxfId="3066" priority="1077">
      <formula>$U$4=""</formula>
    </cfRule>
  </conditionalFormatting>
  <conditionalFormatting sqref="V9:BQ9">
    <cfRule type="expression" dxfId="3065" priority="1076">
      <formula>$V$4=""</formula>
    </cfRule>
  </conditionalFormatting>
  <conditionalFormatting sqref="W9:BQ9">
    <cfRule type="expression" dxfId="3064" priority="1075">
      <formula>$W$4=""</formula>
    </cfRule>
  </conditionalFormatting>
  <conditionalFormatting sqref="X9:BQ9">
    <cfRule type="expression" dxfId="3063" priority="1074">
      <formula>$X$4=""</formula>
    </cfRule>
  </conditionalFormatting>
  <conditionalFormatting sqref="Y9:BQ9">
    <cfRule type="expression" dxfId="3062" priority="1073">
      <formula>$Y$4=""</formula>
    </cfRule>
  </conditionalFormatting>
  <conditionalFormatting sqref="Z9:BQ9">
    <cfRule type="expression" dxfId="3061" priority="1072">
      <formula>$Z$4=""</formula>
    </cfRule>
  </conditionalFormatting>
  <conditionalFormatting sqref="AA9:BQ9">
    <cfRule type="expression" dxfId="3060" priority="1071">
      <formula>$AA$4=""</formula>
    </cfRule>
  </conditionalFormatting>
  <conditionalFormatting sqref="AY9:BQ9">
    <cfRule type="expression" dxfId="3059" priority="1047">
      <formula>$AY$4=""</formula>
    </cfRule>
  </conditionalFormatting>
  <conditionalFormatting sqref="AX9:BQ9">
    <cfRule type="expression" dxfId="3058" priority="1048">
      <formula>$AX$4=""</formula>
    </cfRule>
  </conditionalFormatting>
  <conditionalFormatting sqref="AW9:BQ9">
    <cfRule type="expression" dxfId="3057" priority="1049">
      <formula>$AW$4=""</formula>
    </cfRule>
  </conditionalFormatting>
  <conditionalFormatting sqref="AV9:BQ9">
    <cfRule type="expression" dxfId="3056" priority="1050">
      <formula>$AV$4=""</formula>
    </cfRule>
  </conditionalFormatting>
  <conditionalFormatting sqref="AU9:BQ9">
    <cfRule type="expression" dxfId="3055" priority="1051">
      <formula>$AU$4=""</formula>
    </cfRule>
  </conditionalFormatting>
  <conditionalFormatting sqref="AT9:BQ9">
    <cfRule type="expression" dxfId="3054" priority="1052">
      <formula>$AT$4=""</formula>
    </cfRule>
  </conditionalFormatting>
  <conditionalFormatting sqref="AS9:BQ9">
    <cfRule type="expression" dxfId="3053" priority="1053">
      <formula>$AS$4=""</formula>
    </cfRule>
  </conditionalFormatting>
  <conditionalFormatting sqref="AR9:BQ9">
    <cfRule type="expression" dxfId="3052" priority="1054">
      <formula>$AR$4=""</formula>
    </cfRule>
  </conditionalFormatting>
  <conditionalFormatting sqref="AQ9:BQ9">
    <cfRule type="expression" dxfId="3051" priority="1055">
      <formula>$AQ$4=""</formula>
    </cfRule>
  </conditionalFormatting>
  <conditionalFormatting sqref="AP9:BQ9">
    <cfRule type="expression" dxfId="3050" priority="1056">
      <formula>$AP$4=""</formula>
    </cfRule>
  </conditionalFormatting>
  <conditionalFormatting sqref="AO9:BQ9">
    <cfRule type="expression" dxfId="3049" priority="1057">
      <formula>$AO$4=""</formula>
    </cfRule>
  </conditionalFormatting>
  <conditionalFormatting sqref="AN9:BQ9">
    <cfRule type="expression" dxfId="3048" priority="1058">
      <formula>$AN$4=""</formula>
    </cfRule>
  </conditionalFormatting>
  <conditionalFormatting sqref="AM9:BQ9">
    <cfRule type="expression" dxfId="3047" priority="1059">
      <formula>$AM$4=""</formula>
    </cfRule>
  </conditionalFormatting>
  <conditionalFormatting sqref="AL9:BQ9">
    <cfRule type="expression" dxfId="3046" priority="1060">
      <formula>$AL$4=""</formula>
    </cfRule>
  </conditionalFormatting>
  <conditionalFormatting sqref="AK9:BQ9">
    <cfRule type="expression" dxfId="3045" priority="1061">
      <formula>$AK$4=""</formula>
    </cfRule>
  </conditionalFormatting>
  <conditionalFormatting sqref="AJ9:BQ9">
    <cfRule type="expression" dxfId="3044" priority="1062">
      <formula>$AJ$4=""</formula>
    </cfRule>
  </conditionalFormatting>
  <conditionalFormatting sqref="AI9:BQ9">
    <cfRule type="expression" dxfId="3043" priority="1063">
      <formula>$AI$4=""</formula>
    </cfRule>
  </conditionalFormatting>
  <conditionalFormatting sqref="AH9:BQ9">
    <cfRule type="expression" dxfId="3042" priority="1064">
      <formula>$AH$4=""</formula>
    </cfRule>
  </conditionalFormatting>
  <conditionalFormatting sqref="AG9:BQ9">
    <cfRule type="expression" dxfId="3041" priority="1065">
      <formula>$AG$4=""</formula>
    </cfRule>
  </conditionalFormatting>
  <conditionalFormatting sqref="AF9:BQ9">
    <cfRule type="expression" dxfId="3040" priority="1066">
      <formula>$AF$4=""</formula>
    </cfRule>
  </conditionalFormatting>
  <conditionalFormatting sqref="AE9:BQ9">
    <cfRule type="expression" dxfId="3039" priority="1067">
      <formula>$AE$4=""</formula>
    </cfRule>
  </conditionalFormatting>
  <conditionalFormatting sqref="AD9:BQ9">
    <cfRule type="expression" dxfId="3038" priority="1068">
      <formula>$AD$4=""</formula>
    </cfRule>
  </conditionalFormatting>
  <conditionalFormatting sqref="AC9:BQ9">
    <cfRule type="expression" dxfId="3037" priority="1069">
      <formula>$AC$4=""</formula>
    </cfRule>
  </conditionalFormatting>
  <conditionalFormatting sqref="AB9:BQ9">
    <cfRule type="expression" dxfId="3036" priority="1070">
      <formula>$AB$4=""</formula>
    </cfRule>
  </conditionalFormatting>
  <conditionalFormatting sqref="BA9:BQ9">
    <cfRule type="expression" dxfId="3035" priority="1045">
      <formula>$BA$4=""</formula>
    </cfRule>
  </conditionalFormatting>
  <conditionalFormatting sqref="BO9:BQ9">
    <cfRule type="expression" dxfId="3034" priority="1031">
      <formula>$BO$4=""</formula>
    </cfRule>
  </conditionalFormatting>
  <conditionalFormatting sqref="BN9:BQ9">
    <cfRule type="expression" dxfId="3033" priority="1032">
      <formula>$BN$4=""</formula>
    </cfRule>
  </conditionalFormatting>
  <conditionalFormatting sqref="BM9:BQ9">
    <cfRule type="expression" dxfId="3032" priority="1033">
      <formula>$BM$4=""</formula>
    </cfRule>
  </conditionalFormatting>
  <conditionalFormatting sqref="BL9:BQ9">
    <cfRule type="expression" dxfId="3031" priority="1034">
      <formula>$BL$4=""</formula>
    </cfRule>
  </conditionalFormatting>
  <conditionalFormatting sqref="BK9:BQ9">
    <cfRule type="expression" dxfId="3030" priority="1035">
      <formula>$BK$4=""</formula>
    </cfRule>
  </conditionalFormatting>
  <conditionalFormatting sqref="BJ9:BQ9">
    <cfRule type="expression" dxfId="3029" priority="1036">
      <formula>$BJ$4=""</formula>
    </cfRule>
  </conditionalFormatting>
  <conditionalFormatting sqref="BI9:BQ9">
    <cfRule type="expression" dxfId="3028" priority="1037">
      <formula>$BI$4=""</formula>
    </cfRule>
  </conditionalFormatting>
  <conditionalFormatting sqref="BH9:BQ9">
    <cfRule type="expression" dxfId="3027" priority="1038">
      <formula>$BH$4=""</formula>
    </cfRule>
  </conditionalFormatting>
  <conditionalFormatting sqref="BG9:BQ9">
    <cfRule type="expression" dxfId="3026" priority="1039">
      <formula>$BG$4=""</formula>
    </cfRule>
  </conditionalFormatting>
  <conditionalFormatting sqref="BF9:BQ9">
    <cfRule type="expression" dxfId="3025" priority="1040">
      <formula>$BF$4=""</formula>
    </cfRule>
  </conditionalFormatting>
  <conditionalFormatting sqref="BE9:BQ9">
    <cfRule type="expression" dxfId="3024" priority="1041">
      <formula>$BE$4=""</formula>
    </cfRule>
  </conditionalFormatting>
  <conditionalFormatting sqref="BD9:BQ9">
    <cfRule type="expression" dxfId="3023" priority="1042">
      <formula>$BD$4=""</formula>
    </cfRule>
  </conditionalFormatting>
  <conditionalFormatting sqref="BB9:BQ9">
    <cfRule type="expression" dxfId="3022" priority="1044">
      <formula>$BB$4=""</formula>
    </cfRule>
  </conditionalFormatting>
  <conditionalFormatting sqref="AZ9:BQ9">
    <cfRule type="expression" dxfId="3021" priority="1046">
      <formula>$AZ$4=""</formula>
    </cfRule>
  </conditionalFormatting>
  <conditionalFormatting sqref="BP9:BQ9">
    <cfRule type="expression" dxfId="3020" priority="1030">
      <formula>$BP$4=""</formula>
    </cfRule>
  </conditionalFormatting>
  <conditionalFormatting sqref="BQ9">
    <cfRule type="expression" dxfId="3019" priority="1029">
      <formula>$BQ$4=""</formula>
    </cfRule>
  </conditionalFormatting>
  <conditionalFormatting sqref="BC9:BQ9">
    <cfRule type="expression" dxfId="3018" priority="1043">
      <formula>$BC$4=""</formula>
    </cfRule>
  </conditionalFormatting>
  <conditionalFormatting sqref="BR9:CX9">
    <cfRule type="expression" dxfId="3017" priority="949">
      <formula>$D$4=""</formula>
    </cfRule>
  </conditionalFormatting>
  <conditionalFormatting sqref="BR9:CX9">
    <cfRule type="expression" dxfId="3016" priority="948">
      <formula>$E$4=""</formula>
    </cfRule>
  </conditionalFormatting>
  <conditionalFormatting sqref="BR9:CX9">
    <cfRule type="expression" dxfId="3015" priority="947">
      <formula>$F$4=""</formula>
    </cfRule>
  </conditionalFormatting>
  <conditionalFormatting sqref="BR9:CX9">
    <cfRule type="expression" dxfId="3014" priority="946">
      <formula>$G$4=""</formula>
    </cfRule>
  </conditionalFormatting>
  <conditionalFormatting sqref="BR9:CX9">
    <cfRule type="expression" dxfId="3013" priority="945">
      <formula>$H$4=""</formula>
    </cfRule>
  </conditionalFormatting>
  <conditionalFormatting sqref="BR9:CX9">
    <cfRule type="expression" dxfId="3012" priority="944">
      <formula>$I$4=""</formula>
    </cfRule>
  </conditionalFormatting>
  <conditionalFormatting sqref="BR9:CX9">
    <cfRule type="expression" dxfId="3011" priority="943">
      <formula>$J$4=""</formula>
    </cfRule>
  </conditionalFormatting>
  <conditionalFormatting sqref="BR9:CX9">
    <cfRule type="expression" dxfId="3010" priority="942">
      <formula>$K$4=""</formula>
    </cfRule>
  </conditionalFormatting>
  <conditionalFormatting sqref="BR9:CX9">
    <cfRule type="expression" dxfId="3009" priority="941">
      <formula>$L$4=""</formula>
    </cfRule>
  </conditionalFormatting>
  <conditionalFormatting sqref="BR9:CX9">
    <cfRule type="expression" dxfId="3008" priority="940">
      <formula>$M$4=""</formula>
    </cfRule>
  </conditionalFormatting>
  <conditionalFormatting sqref="BR9:CX9">
    <cfRule type="expression" dxfId="3007" priority="939">
      <formula>$N$4=""</formula>
    </cfRule>
  </conditionalFormatting>
  <conditionalFormatting sqref="BR9:CX9">
    <cfRule type="expression" dxfId="3006" priority="938">
      <formula>$O$4=""</formula>
    </cfRule>
  </conditionalFormatting>
  <conditionalFormatting sqref="BR9:CX9">
    <cfRule type="expression" dxfId="3005" priority="937">
      <formula>$P$4=""</formula>
    </cfRule>
  </conditionalFormatting>
  <conditionalFormatting sqref="BR9:CX9">
    <cfRule type="expression" dxfId="3004" priority="936">
      <formula>$Q$4=""</formula>
    </cfRule>
  </conditionalFormatting>
  <conditionalFormatting sqref="BR9:CX9">
    <cfRule type="expression" dxfId="3003" priority="935">
      <formula>$R$4=""</formula>
    </cfRule>
  </conditionalFormatting>
  <conditionalFormatting sqref="BR9:CX9">
    <cfRule type="expression" dxfId="3002" priority="934">
      <formula>$S$4=""</formula>
    </cfRule>
  </conditionalFormatting>
  <conditionalFormatting sqref="BR9:CX9">
    <cfRule type="expression" dxfId="3001" priority="933">
      <formula>$T$4=""</formula>
    </cfRule>
  </conditionalFormatting>
  <conditionalFormatting sqref="BR9:CX9">
    <cfRule type="expression" dxfId="3000" priority="932">
      <formula>$U$4=""</formula>
    </cfRule>
  </conditionalFormatting>
  <conditionalFormatting sqref="BR9:CX9">
    <cfRule type="expression" dxfId="2999" priority="931">
      <formula>$V$4=""</formula>
    </cfRule>
  </conditionalFormatting>
  <conditionalFormatting sqref="BR9:CX9">
    <cfRule type="expression" dxfId="2998" priority="930">
      <formula>$W$4=""</formula>
    </cfRule>
  </conditionalFormatting>
  <conditionalFormatting sqref="BR9:CX9">
    <cfRule type="expression" dxfId="2997" priority="929">
      <formula>$X$4=""</formula>
    </cfRule>
  </conditionalFormatting>
  <conditionalFormatting sqref="BR9:CX9">
    <cfRule type="expression" dxfId="2996" priority="928">
      <formula>$Y$4=""</formula>
    </cfRule>
  </conditionalFormatting>
  <conditionalFormatting sqref="BR9:CX9">
    <cfRule type="expression" dxfId="2995" priority="927">
      <formula>$Z$4=""</formula>
    </cfRule>
  </conditionalFormatting>
  <conditionalFormatting sqref="BR9:CX9">
    <cfRule type="expression" dxfId="2994" priority="926">
      <formula>$AA$4=""</formula>
    </cfRule>
  </conditionalFormatting>
  <conditionalFormatting sqref="BR9:CX9">
    <cfRule type="expression" dxfId="2993" priority="902">
      <formula>$AY$4=""</formula>
    </cfRule>
  </conditionalFormatting>
  <conditionalFormatting sqref="BR9:CX9">
    <cfRule type="expression" dxfId="2992" priority="903">
      <formula>$AX$4=""</formula>
    </cfRule>
  </conditionalFormatting>
  <conditionalFormatting sqref="BR9:CX9">
    <cfRule type="expression" dxfId="2991" priority="904">
      <formula>$AW$4=""</formula>
    </cfRule>
  </conditionalFormatting>
  <conditionalFormatting sqref="BR9:CX9">
    <cfRule type="expression" dxfId="2990" priority="905">
      <formula>$AV$4=""</formula>
    </cfRule>
  </conditionalFormatting>
  <conditionalFormatting sqref="BR9:CX9">
    <cfRule type="expression" dxfId="2989" priority="906">
      <formula>$AU$4=""</formula>
    </cfRule>
  </conditionalFormatting>
  <conditionalFormatting sqref="BR9:CX9">
    <cfRule type="expression" dxfId="2988" priority="907">
      <formula>$AT$4=""</formula>
    </cfRule>
  </conditionalFormatting>
  <conditionalFormatting sqref="BR9:CX9">
    <cfRule type="expression" dxfId="2987" priority="908">
      <formula>$AS$4=""</formula>
    </cfRule>
  </conditionalFormatting>
  <conditionalFormatting sqref="BR9:CX9">
    <cfRule type="expression" dxfId="2986" priority="909">
      <formula>$AR$4=""</formula>
    </cfRule>
  </conditionalFormatting>
  <conditionalFormatting sqref="BR9:CX9">
    <cfRule type="expression" dxfId="2985" priority="910">
      <formula>$AQ$4=""</formula>
    </cfRule>
  </conditionalFormatting>
  <conditionalFormatting sqref="BR9:CX9">
    <cfRule type="expression" dxfId="2984" priority="911">
      <formula>$AP$4=""</formula>
    </cfRule>
  </conditionalFormatting>
  <conditionalFormatting sqref="BR9:CX9">
    <cfRule type="expression" dxfId="2983" priority="912">
      <formula>$AO$4=""</formula>
    </cfRule>
  </conditionalFormatting>
  <conditionalFormatting sqref="BR9:CX9">
    <cfRule type="expression" dxfId="2982" priority="913">
      <formula>$AN$4=""</formula>
    </cfRule>
  </conditionalFormatting>
  <conditionalFormatting sqref="BR9:CX9">
    <cfRule type="expression" dxfId="2981" priority="914">
      <formula>$AM$4=""</formula>
    </cfRule>
  </conditionalFormatting>
  <conditionalFormatting sqref="BR9:CX9">
    <cfRule type="expression" dxfId="2980" priority="915">
      <formula>$AL$4=""</formula>
    </cfRule>
  </conditionalFormatting>
  <conditionalFormatting sqref="BR9:CX9">
    <cfRule type="expression" dxfId="2979" priority="916">
      <formula>$AK$4=""</formula>
    </cfRule>
  </conditionalFormatting>
  <conditionalFormatting sqref="BR9:CX9">
    <cfRule type="expression" dxfId="2978" priority="917">
      <formula>$AJ$4=""</formula>
    </cfRule>
  </conditionalFormatting>
  <conditionalFormatting sqref="BR9:CX9">
    <cfRule type="expression" dxfId="2977" priority="918">
      <formula>$AI$4=""</formula>
    </cfRule>
  </conditionalFormatting>
  <conditionalFormatting sqref="BR9:CX9">
    <cfRule type="expression" dxfId="2976" priority="919">
      <formula>$AH$4=""</formula>
    </cfRule>
  </conditionalFormatting>
  <conditionalFormatting sqref="BR9:CX9">
    <cfRule type="expression" dxfId="2975" priority="920">
      <formula>$AG$4=""</formula>
    </cfRule>
  </conditionalFormatting>
  <conditionalFormatting sqref="BR9:CX9">
    <cfRule type="expression" dxfId="2974" priority="921">
      <formula>$AF$4=""</formula>
    </cfRule>
  </conditionalFormatting>
  <conditionalFormatting sqref="BR9:CX9">
    <cfRule type="expression" dxfId="2973" priority="922">
      <formula>$AE$4=""</formula>
    </cfRule>
  </conditionalFormatting>
  <conditionalFormatting sqref="BR9:CX9">
    <cfRule type="expression" dxfId="2972" priority="923">
      <formula>$AD$4=""</formula>
    </cfRule>
  </conditionalFormatting>
  <conditionalFormatting sqref="BR9:CX9">
    <cfRule type="expression" dxfId="2971" priority="924">
      <formula>$AC$4=""</formula>
    </cfRule>
  </conditionalFormatting>
  <conditionalFormatting sqref="BR9:CX9">
    <cfRule type="expression" dxfId="2970" priority="925">
      <formula>$AB$4=""</formula>
    </cfRule>
  </conditionalFormatting>
  <conditionalFormatting sqref="BR9:CX9">
    <cfRule type="expression" dxfId="2969" priority="900">
      <formula>$BA$4=""</formula>
    </cfRule>
  </conditionalFormatting>
  <conditionalFormatting sqref="BR9:CX9">
    <cfRule type="expression" dxfId="2968" priority="886">
      <formula>$BO$4=""</formula>
    </cfRule>
  </conditionalFormatting>
  <conditionalFormatting sqref="BR9:CX9">
    <cfRule type="expression" dxfId="2967" priority="887">
      <formula>$BN$4=""</formula>
    </cfRule>
  </conditionalFormatting>
  <conditionalFormatting sqref="BR9:CX9">
    <cfRule type="expression" dxfId="2966" priority="888">
      <formula>$BM$4=""</formula>
    </cfRule>
  </conditionalFormatting>
  <conditionalFormatting sqref="BR9:CX9">
    <cfRule type="expression" dxfId="2965" priority="889">
      <formula>$BL$4=""</formula>
    </cfRule>
  </conditionalFormatting>
  <conditionalFormatting sqref="BR9:CX9">
    <cfRule type="expression" dxfId="2964" priority="890">
      <formula>$BK$4=""</formula>
    </cfRule>
  </conditionalFormatting>
  <conditionalFormatting sqref="BR9:CX9">
    <cfRule type="expression" dxfId="2963" priority="891">
      <formula>$BJ$4=""</formula>
    </cfRule>
  </conditionalFormatting>
  <conditionalFormatting sqref="BR9:CX9">
    <cfRule type="expression" dxfId="2962" priority="892">
      <formula>$BI$4=""</formula>
    </cfRule>
  </conditionalFormatting>
  <conditionalFormatting sqref="BR9:CX9">
    <cfRule type="expression" dxfId="2961" priority="893">
      <formula>$BH$4=""</formula>
    </cfRule>
  </conditionalFormatting>
  <conditionalFormatting sqref="BR9:CX9">
    <cfRule type="expression" dxfId="2960" priority="894">
      <formula>$BG$4=""</formula>
    </cfRule>
  </conditionalFormatting>
  <conditionalFormatting sqref="BR9:CX9">
    <cfRule type="expression" dxfId="2959" priority="895">
      <formula>$BF$4=""</formula>
    </cfRule>
  </conditionalFormatting>
  <conditionalFormatting sqref="BR9:CX9">
    <cfRule type="expression" dxfId="2958" priority="896">
      <formula>$BE$4=""</formula>
    </cfRule>
  </conditionalFormatting>
  <conditionalFormatting sqref="BR9:CX9">
    <cfRule type="expression" dxfId="2957" priority="897">
      <formula>$BD$4=""</formula>
    </cfRule>
  </conditionalFormatting>
  <conditionalFormatting sqref="BR9:CX9">
    <cfRule type="expression" dxfId="2956" priority="899">
      <formula>$BB$4=""</formula>
    </cfRule>
  </conditionalFormatting>
  <conditionalFormatting sqref="BR9:CX9">
    <cfRule type="expression" dxfId="2955" priority="901">
      <formula>$AZ$4=""</formula>
    </cfRule>
  </conditionalFormatting>
  <conditionalFormatting sqref="CD9:CX9">
    <cfRule type="expression" dxfId="2954" priority="871">
      <formula>$CD$4=""</formula>
    </cfRule>
  </conditionalFormatting>
  <conditionalFormatting sqref="BR9:CX9">
    <cfRule type="expression" dxfId="2953" priority="885">
      <formula>$BP$4=""</formula>
    </cfRule>
  </conditionalFormatting>
  <conditionalFormatting sqref="BR9:CX9">
    <cfRule type="expression" dxfId="2952" priority="884">
      <formula>$BQ$4=""</formula>
    </cfRule>
  </conditionalFormatting>
  <conditionalFormatting sqref="BR9:CX9">
    <cfRule type="expression" dxfId="2951" priority="883">
      <formula>$BR$4=""</formula>
    </cfRule>
  </conditionalFormatting>
  <conditionalFormatting sqref="BS9:CX9">
    <cfRule type="expression" dxfId="2950" priority="882">
      <formula>$BS$4=""</formula>
    </cfRule>
  </conditionalFormatting>
  <conditionalFormatting sqref="BT9:CX9">
    <cfRule type="expression" dxfId="2949" priority="881">
      <formula>$BT$4=""</formula>
    </cfRule>
  </conditionalFormatting>
  <conditionalFormatting sqref="BU9:CX9">
    <cfRule type="expression" dxfId="2948" priority="880">
      <formula>$BU$4=""</formula>
    </cfRule>
  </conditionalFormatting>
  <conditionalFormatting sqref="BV9:CX9">
    <cfRule type="expression" dxfId="2947" priority="879">
      <formula>$BV$4=""</formula>
    </cfRule>
  </conditionalFormatting>
  <conditionalFormatting sqref="BW9:CX9">
    <cfRule type="expression" dxfId="2946" priority="878">
      <formula>$BW$4=""</formula>
    </cfRule>
  </conditionalFormatting>
  <conditionalFormatting sqref="BX9:CX9">
    <cfRule type="expression" dxfId="2945" priority="877">
      <formula>$BX$4=""</formula>
    </cfRule>
  </conditionalFormatting>
  <conditionalFormatting sqref="BY9:CX9">
    <cfRule type="expression" dxfId="2944" priority="876">
      <formula>$BY$4=""</formula>
    </cfRule>
  </conditionalFormatting>
  <conditionalFormatting sqref="BZ9:CX9">
    <cfRule type="expression" dxfId="2943" priority="875">
      <formula>$BZ$4=""</formula>
    </cfRule>
  </conditionalFormatting>
  <conditionalFormatting sqref="CA9:CX9">
    <cfRule type="expression" dxfId="2942" priority="874">
      <formula>$CA$4=""</formula>
    </cfRule>
  </conditionalFormatting>
  <conditionalFormatting sqref="CB9:CX9">
    <cfRule type="expression" dxfId="2941" priority="873">
      <formula>$CB$4=""</formula>
    </cfRule>
  </conditionalFormatting>
  <conditionalFormatting sqref="CC9:CX9">
    <cfRule type="expression" dxfId="2940" priority="872">
      <formula>$CC$4=""</formula>
    </cfRule>
  </conditionalFormatting>
  <conditionalFormatting sqref="BR9:CX9">
    <cfRule type="expression" dxfId="2939" priority="898">
      <formula>$BC$4=""</formula>
    </cfRule>
  </conditionalFormatting>
  <conditionalFormatting sqref="D18:BQ18">
    <cfRule type="expression" dxfId="2938" priority="725">
      <formula>$D$4=""</formula>
    </cfRule>
  </conditionalFormatting>
  <conditionalFormatting sqref="E18:BQ18">
    <cfRule type="expression" dxfId="2937" priority="724">
      <formula>$E$4=""</formula>
    </cfRule>
  </conditionalFormatting>
  <conditionalFormatting sqref="F18:BQ18">
    <cfRule type="expression" dxfId="2936" priority="723">
      <formula>$F$4=""</formula>
    </cfRule>
  </conditionalFormatting>
  <conditionalFormatting sqref="G18:BQ18">
    <cfRule type="expression" dxfId="2935" priority="722">
      <formula>$G$4=""</formula>
    </cfRule>
  </conditionalFormatting>
  <conditionalFormatting sqref="H18:BQ18">
    <cfRule type="expression" dxfId="2934" priority="721">
      <formula>$H$4=""</formula>
    </cfRule>
  </conditionalFormatting>
  <conditionalFormatting sqref="I18:BQ18">
    <cfRule type="expression" dxfId="2933" priority="720">
      <formula>$I$4=""</formula>
    </cfRule>
  </conditionalFormatting>
  <conditionalFormatting sqref="J18:BQ18">
    <cfRule type="expression" dxfId="2932" priority="719">
      <formula>$J$4=""</formula>
    </cfRule>
  </conditionalFormatting>
  <conditionalFormatting sqref="K18:BQ18">
    <cfRule type="expression" dxfId="2931" priority="718">
      <formula>$K$4=""</formula>
    </cfRule>
  </conditionalFormatting>
  <conditionalFormatting sqref="L18:BQ18">
    <cfRule type="expression" dxfId="2930" priority="717">
      <formula>$L$4=""</formula>
    </cfRule>
  </conditionalFormatting>
  <conditionalFormatting sqref="M18:BQ18">
    <cfRule type="expression" dxfId="2929" priority="716">
      <formula>$M$4=""</formula>
    </cfRule>
  </conditionalFormatting>
  <conditionalFormatting sqref="N18:BQ18">
    <cfRule type="expression" dxfId="2928" priority="715">
      <formula>$N$4=""</formula>
    </cfRule>
  </conditionalFormatting>
  <conditionalFormatting sqref="O18:BQ18">
    <cfRule type="expression" dxfId="2927" priority="714">
      <formula>$O$4=""</formula>
    </cfRule>
  </conditionalFormatting>
  <conditionalFormatting sqref="P18:BQ18">
    <cfRule type="expression" dxfId="2926" priority="713">
      <formula>$P$4=""</formula>
    </cfRule>
  </conditionalFormatting>
  <conditionalFormatting sqref="Q18:BQ18">
    <cfRule type="expression" dxfId="2925" priority="712">
      <formula>$Q$4=""</formula>
    </cfRule>
  </conditionalFormatting>
  <conditionalFormatting sqref="R18:BQ18">
    <cfRule type="expression" dxfId="2924" priority="711">
      <formula>$R$4=""</formula>
    </cfRule>
  </conditionalFormatting>
  <conditionalFormatting sqref="S18:BQ18">
    <cfRule type="expression" dxfId="2923" priority="710">
      <formula>$S$4=""</formula>
    </cfRule>
  </conditionalFormatting>
  <conditionalFormatting sqref="T18:BQ18">
    <cfRule type="expression" dxfId="2922" priority="709">
      <formula>$T$4=""</formula>
    </cfRule>
  </conditionalFormatting>
  <conditionalFormatting sqref="U18:BQ18">
    <cfRule type="expression" dxfId="2921" priority="708">
      <formula>$U$4=""</formula>
    </cfRule>
  </conditionalFormatting>
  <conditionalFormatting sqref="V18:BQ18">
    <cfRule type="expression" dxfId="2920" priority="707">
      <formula>$V$4=""</formula>
    </cfRule>
  </conditionalFormatting>
  <conditionalFormatting sqref="W18:BQ18">
    <cfRule type="expression" dxfId="2919" priority="706">
      <formula>$W$4=""</formula>
    </cfRule>
  </conditionalFormatting>
  <conditionalFormatting sqref="X18:BQ18">
    <cfRule type="expression" dxfId="2918" priority="705">
      <formula>$X$4=""</formula>
    </cfRule>
  </conditionalFormatting>
  <conditionalFormatting sqref="Y18:BQ18">
    <cfRule type="expression" dxfId="2917" priority="704">
      <formula>$Y$4=""</formula>
    </cfRule>
  </conditionalFormatting>
  <conditionalFormatting sqref="Z18:BQ18">
    <cfRule type="expression" dxfId="2916" priority="703">
      <formula>$Z$4=""</formula>
    </cfRule>
  </conditionalFormatting>
  <conditionalFormatting sqref="AA18:BQ18">
    <cfRule type="expression" dxfId="2915" priority="702">
      <formula>$AA$4=""</formula>
    </cfRule>
  </conditionalFormatting>
  <conditionalFormatting sqref="AY18:BQ18">
    <cfRule type="expression" dxfId="2914" priority="678">
      <formula>$AY$4=""</formula>
    </cfRule>
  </conditionalFormatting>
  <conditionalFormatting sqref="AX18:BQ18">
    <cfRule type="expression" dxfId="2913" priority="679">
      <formula>$AX$4=""</formula>
    </cfRule>
  </conditionalFormatting>
  <conditionalFormatting sqref="AW18:BQ18">
    <cfRule type="expression" dxfId="2912" priority="680">
      <formula>$AW$4=""</formula>
    </cfRule>
  </conditionalFormatting>
  <conditionalFormatting sqref="AV18:BQ18">
    <cfRule type="expression" dxfId="2911" priority="681">
      <formula>$AV$4=""</formula>
    </cfRule>
  </conditionalFormatting>
  <conditionalFormatting sqref="AU18:BQ18">
    <cfRule type="expression" dxfId="2910" priority="682">
      <formula>$AU$4=""</formula>
    </cfRule>
  </conditionalFormatting>
  <conditionalFormatting sqref="AT18:BQ18">
    <cfRule type="expression" dxfId="2909" priority="683">
      <formula>$AT$4=""</formula>
    </cfRule>
  </conditionalFormatting>
  <conditionalFormatting sqref="AS18:BQ18">
    <cfRule type="expression" dxfId="2908" priority="684">
      <formula>$AS$4=""</formula>
    </cfRule>
  </conditionalFormatting>
  <conditionalFormatting sqref="AR18:BQ18">
    <cfRule type="expression" dxfId="2907" priority="685">
      <formula>$AR$4=""</formula>
    </cfRule>
  </conditionalFormatting>
  <conditionalFormatting sqref="AQ18:BQ18">
    <cfRule type="expression" dxfId="2906" priority="686">
      <formula>$AQ$4=""</formula>
    </cfRule>
  </conditionalFormatting>
  <conditionalFormatting sqref="AP18:BQ18">
    <cfRule type="expression" dxfId="2905" priority="687">
      <formula>$AP$4=""</formula>
    </cfRule>
  </conditionalFormatting>
  <conditionalFormatting sqref="AO18:BQ18">
    <cfRule type="expression" dxfId="2904" priority="688">
      <formula>$AO$4=""</formula>
    </cfRule>
  </conditionalFormatting>
  <conditionalFormatting sqref="AN18:BQ18">
    <cfRule type="expression" dxfId="2903" priority="689">
      <formula>$AN$4=""</formula>
    </cfRule>
  </conditionalFormatting>
  <conditionalFormatting sqref="AM18:BQ18">
    <cfRule type="expression" dxfId="2902" priority="690">
      <formula>$AM$4=""</formula>
    </cfRule>
  </conditionalFormatting>
  <conditionalFormatting sqref="AL18:BQ18">
    <cfRule type="expression" dxfId="2901" priority="691">
      <formula>$AL$4=""</formula>
    </cfRule>
  </conditionalFormatting>
  <conditionalFormatting sqref="AK18:BQ18">
    <cfRule type="expression" dxfId="2900" priority="692">
      <formula>$AK$4=""</formula>
    </cfRule>
  </conditionalFormatting>
  <conditionalFormatting sqref="AJ18:BQ18">
    <cfRule type="expression" dxfId="2899" priority="693">
      <formula>$AJ$4=""</formula>
    </cfRule>
  </conditionalFormatting>
  <conditionalFormatting sqref="AI18:BQ18">
    <cfRule type="expression" dxfId="2898" priority="694">
      <formula>$AI$4=""</formula>
    </cfRule>
  </conditionalFormatting>
  <conditionalFormatting sqref="AH18:BQ18">
    <cfRule type="expression" dxfId="2897" priority="695">
      <formula>$AH$4=""</formula>
    </cfRule>
  </conditionalFormatting>
  <conditionalFormatting sqref="AG18:BQ18">
    <cfRule type="expression" dxfId="2896" priority="696">
      <formula>$AG$4=""</formula>
    </cfRule>
  </conditionalFormatting>
  <conditionalFormatting sqref="AF18:BQ18">
    <cfRule type="expression" dxfId="2895" priority="697">
      <formula>$AF$4=""</formula>
    </cfRule>
  </conditionalFormatting>
  <conditionalFormatting sqref="AE18:BQ18">
    <cfRule type="expression" dxfId="2894" priority="698">
      <formula>$AE$4=""</formula>
    </cfRule>
  </conditionalFormatting>
  <conditionalFormatting sqref="AD18:BQ18">
    <cfRule type="expression" dxfId="2893" priority="699">
      <formula>$AD$4=""</formula>
    </cfRule>
  </conditionalFormatting>
  <conditionalFormatting sqref="AC18:BQ18">
    <cfRule type="expression" dxfId="2892" priority="700">
      <formula>$AC$4=""</formula>
    </cfRule>
  </conditionalFormatting>
  <conditionalFormatting sqref="AB18:BQ18">
    <cfRule type="expression" dxfId="2891" priority="701">
      <formula>$AB$4=""</formula>
    </cfRule>
  </conditionalFormatting>
  <conditionalFormatting sqref="BA18:BQ18">
    <cfRule type="expression" dxfId="2890" priority="676">
      <formula>$BA$4=""</formula>
    </cfRule>
  </conditionalFormatting>
  <conditionalFormatting sqref="BO18:BQ18">
    <cfRule type="expression" dxfId="2889" priority="662">
      <formula>$BO$4=""</formula>
    </cfRule>
  </conditionalFormatting>
  <conditionalFormatting sqref="BN18:BQ18">
    <cfRule type="expression" dxfId="2888" priority="663">
      <formula>$BN$4=""</formula>
    </cfRule>
  </conditionalFormatting>
  <conditionalFormatting sqref="BM18:BQ18">
    <cfRule type="expression" dxfId="2887" priority="664">
      <formula>$BM$4=""</formula>
    </cfRule>
  </conditionalFormatting>
  <conditionalFormatting sqref="BL18:BQ18">
    <cfRule type="expression" dxfId="2886" priority="665">
      <formula>$BL$4=""</formula>
    </cfRule>
  </conditionalFormatting>
  <conditionalFormatting sqref="BK18:BQ18">
    <cfRule type="expression" dxfId="2885" priority="666">
      <formula>$BK$4=""</formula>
    </cfRule>
  </conditionalFormatting>
  <conditionalFormatting sqref="BJ18:BQ18">
    <cfRule type="expression" dxfId="2884" priority="667">
      <formula>$BJ$4=""</formula>
    </cfRule>
  </conditionalFormatting>
  <conditionalFormatting sqref="BI18:BQ18">
    <cfRule type="expression" dxfId="2883" priority="668">
      <formula>$BI$4=""</formula>
    </cfRule>
  </conditionalFormatting>
  <conditionalFormatting sqref="BH18:BQ18">
    <cfRule type="expression" dxfId="2882" priority="669">
      <formula>$BH$4=""</formula>
    </cfRule>
  </conditionalFormatting>
  <conditionalFormatting sqref="BG18:BQ18">
    <cfRule type="expression" dxfId="2881" priority="670">
      <formula>$BG$4=""</formula>
    </cfRule>
  </conditionalFormatting>
  <conditionalFormatting sqref="BF18:BQ18">
    <cfRule type="expression" dxfId="2880" priority="671">
      <formula>$BF$4=""</formula>
    </cfRule>
  </conditionalFormatting>
  <conditionalFormatting sqref="BE18:BQ18">
    <cfRule type="expression" dxfId="2879" priority="672">
      <formula>$BE$4=""</formula>
    </cfRule>
  </conditionalFormatting>
  <conditionalFormatting sqref="BD18:BQ18">
    <cfRule type="expression" dxfId="2878" priority="673">
      <formula>$BD$4=""</formula>
    </cfRule>
  </conditionalFormatting>
  <conditionalFormatting sqref="BB18:BQ18">
    <cfRule type="expression" dxfId="2877" priority="675">
      <formula>$BB$4=""</formula>
    </cfRule>
  </conditionalFormatting>
  <conditionalFormatting sqref="AZ18:BQ18">
    <cfRule type="expression" dxfId="2876" priority="677">
      <formula>$AZ$4=""</formula>
    </cfRule>
  </conditionalFormatting>
  <conditionalFormatting sqref="BP18:BQ18">
    <cfRule type="expression" dxfId="2875" priority="661">
      <formula>$BP$4=""</formula>
    </cfRule>
  </conditionalFormatting>
  <conditionalFormatting sqref="BQ18">
    <cfRule type="expression" dxfId="2874" priority="660">
      <formula>$BQ$4=""</formula>
    </cfRule>
  </conditionalFormatting>
  <conditionalFormatting sqref="BC18:BQ18">
    <cfRule type="expression" dxfId="2873" priority="674">
      <formula>$BC$4=""</formula>
    </cfRule>
  </conditionalFormatting>
  <conditionalFormatting sqref="BR18:CX18">
    <cfRule type="expression" dxfId="2872" priority="659">
      <formula>$D$4=""</formula>
    </cfRule>
  </conditionalFormatting>
  <conditionalFormatting sqref="BR18:CX18">
    <cfRule type="expression" dxfId="2871" priority="658">
      <formula>$E$4=""</formula>
    </cfRule>
  </conditionalFormatting>
  <conditionalFormatting sqref="BR18:CX18">
    <cfRule type="expression" dxfId="2870" priority="657">
      <formula>$F$4=""</formula>
    </cfRule>
  </conditionalFormatting>
  <conditionalFormatting sqref="BR18:CX18">
    <cfRule type="expression" dxfId="2869" priority="656">
      <formula>$G$4=""</formula>
    </cfRule>
  </conditionalFormatting>
  <conditionalFormatting sqref="BR18:CX18">
    <cfRule type="expression" dxfId="2868" priority="655">
      <formula>$H$4=""</formula>
    </cfRule>
  </conditionalFormatting>
  <conditionalFormatting sqref="BR18:CX18">
    <cfRule type="expression" dxfId="2867" priority="654">
      <formula>$I$4=""</formula>
    </cfRule>
  </conditionalFormatting>
  <conditionalFormatting sqref="BR18:CX18">
    <cfRule type="expression" dxfId="2866" priority="653">
      <formula>$J$4=""</formula>
    </cfRule>
  </conditionalFormatting>
  <conditionalFormatting sqref="BR18:CX18">
    <cfRule type="expression" dxfId="2865" priority="652">
      <formula>$K$4=""</formula>
    </cfRule>
  </conditionalFormatting>
  <conditionalFormatting sqref="BR18:CX18">
    <cfRule type="expression" dxfId="2864" priority="651">
      <formula>$L$4=""</formula>
    </cfRule>
  </conditionalFormatting>
  <conditionalFormatting sqref="BR18:CX18">
    <cfRule type="expression" dxfId="2863" priority="650">
      <formula>$M$4=""</formula>
    </cfRule>
  </conditionalFormatting>
  <conditionalFormatting sqref="BR18:CX18">
    <cfRule type="expression" dxfId="2862" priority="649">
      <formula>$N$4=""</formula>
    </cfRule>
  </conditionalFormatting>
  <conditionalFormatting sqref="BR18:CX18">
    <cfRule type="expression" dxfId="2861" priority="648">
      <formula>$O$4=""</formula>
    </cfRule>
  </conditionalFormatting>
  <conditionalFormatting sqref="BR18:CX18">
    <cfRule type="expression" dxfId="2860" priority="647">
      <formula>$P$4=""</formula>
    </cfRule>
  </conditionalFormatting>
  <conditionalFormatting sqref="BR18:CX18">
    <cfRule type="expression" dxfId="2859" priority="646">
      <formula>$Q$4=""</formula>
    </cfRule>
  </conditionalFormatting>
  <conditionalFormatting sqref="BR18:CX18">
    <cfRule type="expression" dxfId="2858" priority="645">
      <formula>$R$4=""</formula>
    </cfRule>
  </conditionalFormatting>
  <conditionalFormatting sqref="BR18:CX18">
    <cfRule type="expression" dxfId="2857" priority="644">
      <formula>$S$4=""</formula>
    </cfRule>
  </conditionalFormatting>
  <conditionalFormatting sqref="BR18:CX18">
    <cfRule type="expression" dxfId="2856" priority="643">
      <formula>$T$4=""</formula>
    </cfRule>
  </conditionalFormatting>
  <conditionalFormatting sqref="BR18:CX18">
    <cfRule type="expression" dxfId="2855" priority="642">
      <formula>$U$4=""</formula>
    </cfRule>
  </conditionalFormatting>
  <conditionalFormatting sqref="BR18:CX18">
    <cfRule type="expression" dxfId="2854" priority="641">
      <formula>$V$4=""</formula>
    </cfRule>
  </conditionalFormatting>
  <conditionalFormatting sqref="BR18:CX18">
    <cfRule type="expression" dxfId="2853" priority="640">
      <formula>$W$4=""</formula>
    </cfRule>
  </conditionalFormatting>
  <conditionalFormatting sqref="BR18:CX18">
    <cfRule type="expression" dxfId="2852" priority="639">
      <formula>$X$4=""</formula>
    </cfRule>
  </conditionalFormatting>
  <conditionalFormatting sqref="BR18:CX18">
    <cfRule type="expression" dxfId="2851" priority="638">
      <formula>$Y$4=""</formula>
    </cfRule>
  </conditionalFormatting>
  <conditionalFormatting sqref="BR18:CX18">
    <cfRule type="expression" dxfId="2850" priority="637">
      <formula>$Z$4=""</formula>
    </cfRule>
  </conditionalFormatting>
  <conditionalFormatting sqref="BR18:CX18">
    <cfRule type="expression" dxfId="2849" priority="636">
      <formula>$AA$4=""</formula>
    </cfRule>
  </conditionalFormatting>
  <conditionalFormatting sqref="BR18:CX18">
    <cfRule type="expression" dxfId="2848" priority="612">
      <formula>$AY$4=""</formula>
    </cfRule>
  </conditionalFormatting>
  <conditionalFormatting sqref="BR18:CX18">
    <cfRule type="expression" dxfId="2847" priority="613">
      <formula>$AX$4=""</formula>
    </cfRule>
  </conditionalFormatting>
  <conditionalFormatting sqref="BR18:CX18">
    <cfRule type="expression" dxfId="2846" priority="614">
      <formula>$AW$4=""</formula>
    </cfRule>
  </conditionalFormatting>
  <conditionalFormatting sqref="BR18:CX18">
    <cfRule type="expression" dxfId="2845" priority="615">
      <formula>$AV$4=""</formula>
    </cfRule>
  </conditionalFormatting>
  <conditionalFormatting sqref="BR18:CX18">
    <cfRule type="expression" dxfId="2844" priority="616">
      <formula>$AU$4=""</formula>
    </cfRule>
  </conditionalFormatting>
  <conditionalFormatting sqref="BR18:CX18">
    <cfRule type="expression" dxfId="2843" priority="617">
      <formula>$AT$4=""</formula>
    </cfRule>
  </conditionalFormatting>
  <conditionalFormatting sqref="BR18:CX18">
    <cfRule type="expression" dxfId="2842" priority="618">
      <formula>$AS$4=""</formula>
    </cfRule>
  </conditionalFormatting>
  <conditionalFormatting sqref="BR18:CX18">
    <cfRule type="expression" dxfId="2841" priority="619">
      <formula>$AR$4=""</formula>
    </cfRule>
  </conditionalFormatting>
  <conditionalFormatting sqref="BR18:CX18">
    <cfRule type="expression" dxfId="2840" priority="620">
      <formula>$AQ$4=""</formula>
    </cfRule>
  </conditionalFormatting>
  <conditionalFormatting sqref="BR18:CX18">
    <cfRule type="expression" dxfId="2839" priority="621">
      <formula>$AP$4=""</formula>
    </cfRule>
  </conditionalFormatting>
  <conditionalFormatting sqref="BR18:CX18">
    <cfRule type="expression" dxfId="2838" priority="622">
      <formula>$AO$4=""</formula>
    </cfRule>
  </conditionalFormatting>
  <conditionalFormatting sqref="BR18:CX18">
    <cfRule type="expression" dxfId="2837" priority="623">
      <formula>$AN$4=""</formula>
    </cfRule>
  </conditionalFormatting>
  <conditionalFormatting sqref="BR18:CX18">
    <cfRule type="expression" dxfId="2836" priority="624">
      <formula>$AM$4=""</formula>
    </cfRule>
  </conditionalFormatting>
  <conditionalFormatting sqref="BR18:CX18">
    <cfRule type="expression" dxfId="2835" priority="625">
      <formula>$AL$4=""</formula>
    </cfRule>
  </conditionalFormatting>
  <conditionalFormatting sqref="BR18:CX18">
    <cfRule type="expression" dxfId="2834" priority="626">
      <formula>$AK$4=""</formula>
    </cfRule>
  </conditionalFormatting>
  <conditionalFormatting sqref="BR18:CX18">
    <cfRule type="expression" dxfId="2833" priority="627">
      <formula>$AJ$4=""</formula>
    </cfRule>
  </conditionalFormatting>
  <conditionalFormatting sqref="BR18:CX18">
    <cfRule type="expression" dxfId="2832" priority="628">
      <formula>$AI$4=""</formula>
    </cfRule>
  </conditionalFormatting>
  <conditionalFormatting sqref="BR18:CX18">
    <cfRule type="expression" dxfId="2831" priority="629">
      <formula>$AH$4=""</formula>
    </cfRule>
  </conditionalFormatting>
  <conditionalFormatting sqref="BR18:CX18">
    <cfRule type="expression" dxfId="2830" priority="630">
      <formula>$AG$4=""</formula>
    </cfRule>
  </conditionalFormatting>
  <conditionalFormatting sqref="BR18:CX18">
    <cfRule type="expression" dxfId="2829" priority="631">
      <formula>$AF$4=""</formula>
    </cfRule>
  </conditionalFormatting>
  <conditionalFormatting sqref="BR18:CX18">
    <cfRule type="expression" dxfId="2828" priority="632">
      <formula>$AE$4=""</formula>
    </cfRule>
  </conditionalFormatting>
  <conditionalFormatting sqref="BR18:CX18">
    <cfRule type="expression" dxfId="2827" priority="633">
      <formula>$AD$4=""</formula>
    </cfRule>
  </conditionalFormatting>
  <conditionalFormatting sqref="BR18:CX18">
    <cfRule type="expression" dxfId="2826" priority="634">
      <formula>$AC$4=""</formula>
    </cfRule>
  </conditionalFormatting>
  <conditionalFormatting sqref="BR18:CX18">
    <cfRule type="expression" dxfId="2825" priority="635">
      <formula>$AB$4=""</formula>
    </cfRule>
  </conditionalFormatting>
  <conditionalFormatting sqref="BR18:CX18">
    <cfRule type="expression" dxfId="2824" priority="610">
      <formula>$BA$4=""</formula>
    </cfRule>
  </conditionalFormatting>
  <conditionalFormatting sqref="BR18:CX18">
    <cfRule type="expression" dxfId="2823" priority="596">
      <formula>$BO$4=""</formula>
    </cfRule>
  </conditionalFormatting>
  <conditionalFormatting sqref="BR18:CX18">
    <cfRule type="expression" dxfId="2822" priority="597">
      <formula>$BN$4=""</formula>
    </cfRule>
  </conditionalFormatting>
  <conditionalFormatting sqref="BR18:CX18">
    <cfRule type="expression" dxfId="2821" priority="598">
      <formula>$BM$4=""</formula>
    </cfRule>
  </conditionalFormatting>
  <conditionalFormatting sqref="BR18:CX18">
    <cfRule type="expression" dxfId="2820" priority="599">
      <formula>$BL$4=""</formula>
    </cfRule>
  </conditionalFormatting>
  <conditionalFormatting sqref="BR18:CX18">
    <cfRule type="expression" dxfId="2819" priority="600">
      <formula>$BK$4=""</formula>
    </cfRule>
  </conditionalFormatting>
  <conditionalFormatting sqref="BR18:CX18">
    <cfRule type="expression" dxfId="2818" priority="601">
      <formula>$BJ$4=""</formula>
    </cfRule>
  </conditionalFormatting>
  <conditionalFormatting sqref="BR18:CX18">
    <cfRule type="expression" dxfId="2817" priority="602">
      <formula>$BI$4=""</formula>
    </cfRule>
  </conditionalFormatting>
  <conditionalFormatting sqref="BR18:CX18">
    <cfRule type="expression" dxfId="2816" priority="603">
      <formula>$BH$4=""</formula>
    </cfRule>
  </conditionalFormatting>
  <conditionalFormatting sqref="BR18:CX18">
    <cfRule type="expression" dxfId="2815" priority="604">
      <formula>$BG$4=""</formula>
    </cfRule>
  </conditionalFormatting>
  <conditionalFormatting sqref="BR18:CX18">
    <cfRule type="expression" dxfId="2814" priority="605">
      <formula>$BF$4=""</formula>
    </cfRule>
  </conditionalFormatting>
  <conditionalFormatting sqref="BR18:CX18">
    <cfRule type="expression" dxfId="2813" priority="606">
      <formula>$BE$4=""</formula>
    </cfRule>
  </conditionalFormatting>
  <conditionalFormatting sqref="BR18:CX18">
    <cfRule type="expression" dxfId="2812" priority="607">
      <formula>$BD$4=""</formula>
    </cfRule>
  </conditionalFormatting>
  <conditionalFormatting sqref="BR18:CX18">
    <cfRule type="expression" dxfId="2811" priority="609">
      <formula>$BB$4=""</formula>
    </cfRule>
  </conditionalFormatting>
  <conditionalFormatting sqref="BR18:CX18">
    <cfRule type="expression" dxfId="2810" priority="611">
      <formula>$AZ$4=""</formula>
    </cfRule>
  </conditionalFormatting>
  <conditionalFormatting sqref="CD18:CX18">
    <cfRule type="expression" dxfId="2809" priority="581">
      <formula>$CD$4=""</formula>
    </cfRule>
  </conditionalFormatting>
  <conditionalFormatting sqref="BR18:CX18">
    <cfRule type="expression" dxfId="2808" priority="595">
      <formula>$BP$4=""</formula>
    </cfRule>
  </conditionalFormatting>
  <conditionalFormatting sqref="BR18:CX18">
    <cfRule type="expression" dxfId="2807" priority="594">
      <formula>$BQ$4=""</formula>
    </cfRule>
  </conditionalFormatting>
  <conditionalFormatting sqref="BR18:CX18">
    <cfRule type="expression" dxfId="2806" priority="593">
      <formula>$BR$4=""</formula>
    </cfRule>
  </conditionalFormatting>
  <conditionalFormatting sqref="BS18:CX18">
    <cfRule type="expression" dxfId="2805" priority="592">
      <formula>$BS$4=""</formula>
    </cfRule>
  </conditionalFormatting>
  <conditionalFormatting sqref="BT18:CX18">
    <cfRule type="expression" dxfId="2804" priority="591">
      <formula>$BT$4=""</formula>
    </cfRule>
  </conditionalFormatting>
  <conditionalFormatting sqref="BU18:CX18">
    <cfRule type="expression" dxfId="2803" priority="590">
      <formula>$BU$4=""</formula>
    </cfRule>
  </conditionalFormatting>
  <conditionalFormatting sqref="BV18:CX18">
    <cfRule type="expression" dxfId="2802" priority="589">
      <formula>$BV$4=""</formula>
    </cfRule>
  </conditionalFormatting>
  <conditionalFormatting sqref="BW18:CX18">
    <cfRule type="expression" dxfId="2801" priority="588">
      <formula>$BW$4=""</formula>
    </cfRule>
  </conditionalFormatting>
  <conditionalFormatting sqref="BX18:CX18">
    <cfRule type="expression" dxfId="2800" priority="587">
      <formula>$BX$4=""</formula>
    </cfRule>
  </conditionalFormatting>
  <conditionalFormatting sqref="BY18:CX18">
    <cfRule type="expression" dxfId="2799" priority="586">
      <formula>$BY$4=""</formula>
    </cfRule>
  </conditionalFormatting>
  <conditionalFormatting sqref="BZ18:CX18">
    <cfRule type="expression" dxfId="2798" priority="585">
      <formula>$BZ$4=""</formula>
    </cfRule>
  </conditionalFormatting>
  <conditionalFormatting sqref="CA18:CX18">
    <cfRule type="expression" dxfId="2797" priority="584">
      <formula>$CA$4=""</formula>
    </cfRule>
  </conditionalFormatting>
  <conditionalFormatting sqref="CB18:CX18">
    <cfRule type="expression" dxfId="2796" priority="583">
      <formula>$CB$4=""</formula>
    </cfRule>
  </conditionalFormatting>
  <conditionalFormatting sqref="CC18:CX18">
    <cfRule type="expression" dxfId="2795" priority="582">
      <formula>$CC$4=""</formula>
    </cfRule>
  </conditionalFormatting>
  <conditionalFormatting sqref="BR18:CX18">
    <cfRule type="expression" dxfId="2794" priority="608">
      <formula>$BC$4=""</formula>
    </cfRule>
  </conditionalFormatting>
  <conditionalFormatting sqref="D8:BQ8">
    <cfRule type="expression" dxfId="2793" priority="580">
      <formula>$D$4=""</formula>
    </cfRule>
  </conditionalFormatting>
  <conditionalFormatting sqref="E8:BQ8">
    <cfRule type="expression" dxfId="2792" priority="579">
      <formula>$E$4=""</formula>
    </cfRule>
  </conditionalFormatting>
  <conditionalFormatting sqref="F8:BQ8">
    <cfRule type="expression" dxfId="2791" priority="578">
      <formula>$F$4=""</formula>
    </cfRule>
  </conditionalFormatting>
  <conditionalFormatting sqref="G8:BQ8">
    <cfRule type="expression" dxfId="2790" priority="577">
      <formula>$G$4=""</formula>
    </cfRule>
  </conditionalFormatting>
  <conditionalFormatting sqref="H8:BQ8">
    <cfRule type="expression" dxfId="2789" priority="576">
      <formula>$H$4=""</formula>
    </cfRule>
  </conditionalFormatting>
  <conditionalFormatting sqref="I8:BQ8">
    <cfRule type="expression" dxfId="2788" priority="575">
      <formula>$I$4=""</formula>
    </cfRule>
  </conditionalFormatting>
  <conditionalFormatting sqref="J8:BQ8">
    <cfRule type="expression" dxfId="2787" priority="574">
      <formula>$J$4=""</formula>
    </cfRule>
  </conditionalFormatting>
  <conditionalFormatting sqref="K8:BQ8">
    <cfRule type="expression" dxfId="2786" priority="573">
      <formula>$K$4=""</formula>
    </cfRule>
  </conditionalFormatting>
  <conditionalFormatting sqref="L8:BQ8">
    <cfRule type="expression" dxfId="2785" priority="572">
      <formula>$L$4=""</formula>
    </cfRule>
  </conditionalFormatting>
  <conditionalFormatting sqref="M8:BQ8">
    <cfRule type="expression" dxfId="2784" priority="571">
      <formula>$M$4=""</formula>
    </cfRule>
  </conditionalFormatting>
  <conditionalFormatting sqref="N8:BQ8">
    <cfRule type="expression" dxfId="2783" priority="570">
      <formula>$N$4=""</formula>
    </cfRule>
  </conditionalFormatting>
  <conditionalFormatting sqref="O8:BQ8">
    <cfRule type="expression" dxfId="2782" priority="569">
      <formula>$O$4=""</formula>
    </cfRule>
  </conditionalFormatting>
  <conditionalFormatting sqref="P8:BQ8">
    <cfRule type="expression" dxfId="2781" priority="568">
      <formula>$P$4=""</formula>
    </cfRule>
  </conditionalFormatting>
  <conditionalFormatting sqref="Q8:BQ8">
    <cfRule type="expression" dxfId="2780" priority="567">
      <formula>$Q$4=""</formula>
    </cfRule>
  </conditionalFormatting>
  <conditionalFormatting sqref="R8:BQ8">
    <cfRule type="expression" dxfId="2779" priority="566">
      <formula>$R$4=""</formula>
    </cfRule>
  </conditionalFormatting>
  <conditionalFormatting sqref="S8:BQ8">
    <cfRule type="expression" dxfId="2778" priority="565">
      <formula>$S$4=""</formula>
    </cfRule>
  </conditionalFormatting>
  <conditionalFormatting sqref="T8:BQ8">
    <cfRule type="expression" dxfId="2777" priority="564">
      <formula>$T$4=""</formula>
    </cfRule>
  </conditionalFormatting>
  <conditionalFormatting sqref="U8:BQ8">
    <cfRule type="expression" dxfId="2776" priority="563">
      <formula>$U$4=""</formula>
    </cfRule>
  </conditionalFormatting>
  <conditionalFormatting sqref="V8:BQ8">
    <cfRule type="expression" dxfId="2775" priority="562">
      <formula>$V$4=""</formula>
    </cfRule>
  </conditionalFormatting>
  <conditionalFormatting sqref="W8:BQ8">
    <cfRule type="expression" dxfId="2774" priority="561">
      <formula>$W$4=""</formula>
    </cfRule>
  </conditionalFormatting>
  <conditionalFormatting sqref="X8:BQ8">
    <cfRule type="expression" dxfId="2773" priority="560">
      <formula>$X$4=""</formula>
    </cfRule>
  </conditionalFormatting>
  <conditionalFormatting sqref="Y8:BQ8">
    <cfRule type="expression" dxfId="2772" priority="559">
      <formula>$Y$4=""</formula>
    </cfRule>
  </conditionalFormatting>
  <conditionalFormatting sqref="Z8:BQ8">
    <cfRule type="expression" dxfId="2771" priority="558">
      <formula>$Z$4=""</formula>
    </cfRule>
  </conditionalFormatting>
  <conditionalFormatting sqref="AA8:BQ8">
    <cfRule type="expression" dxfId="2770" priority="557">
      <formula>$AA$4=""</formula>
    </cfRule>
  </conditionalFormatting>
  <conditionalFormatting sqref="AY8:BQ8">
    <cfRule type="expression" dxfId="2769" priority="533">
      <formula>$AY$4=""</formula>
    </cfRule>
  </conditionalFormatting>
  <conditionalFormatting sqref="AX8:BQ8">
    <cfRule type="expression" dxfId="2768" priority="534">
      <formula>$AX$4=""</formula>
    </cfRule>
  </conditionalFormatting>
  <conditionalFormatting sqref="AW8:BQ8">
    <cfRule type="expression" dxfId="2767" priority="535">
      <formula>$AW$4=""</formula>
    </cfRule>
  </conditionalFormatting>
  <conditionalFormatting sqref="AV8:BQ8">
    <cfRule type="expression" dxfId="2766" priority="536">
      <formula>$AV$4=""</formula>
    </cfRule>
  </conditionalFormatting>
  <conditionalFormatting sqref="AU8:BQ8">
    <cfRule type="expression" dxfId="2765" priority="537">
      <formula>$AU$4=""</formula>
    </cfRule>
  </conditionalFormatting>
  <conditionalFormatting sqref="AT8:BQ8">
    <cfRule type="expression" dxfId="2764" priority="538">
      <formula>$AT$4=""</formula>
    </cfRule>
  </conditionalFormatting>
  <conditionalFormatting sqref="AS8:BQ8">
    <cfRule type="expression" dxfId="2763" priority="539">
      <formula>$AS$4=""</formula>
    </cfRule>
  </conditionalFormatting>
  <conditionalFormatting sqref="AR8:BQ8">
    <cfRule type="expression" dxfId="2762" priority="540">
      <formula>$AR$4=""</formula>
    </cfRule>
  </conditionalFormatting>
  <conditionalFormatting sqref="AQ8:BQ8">
    <cfRule type="expression" dxfId="2761" priority="541">
      <formula>$AQ$4=""</formula>
    </cfRule>
  </conditionalFormatting>
  <conditionalFormatting sqref="AP8:BQ8">
    <cfRule type="expression" dxfId="2760" priority="542">
      <formula>$AP$4=""</formula>
    </cfRule>
  </conditionalFormatting>
  <conditionalFormatting sqref="AO8:BQ8">
    <cfRule type="expression" dxfId="2759" priority="543">
      <formula>$AO$4=""</formula>
    </cfRule>
  </conditionalFormatting>
  <conditionalFormatting sqref="AN8:BQ8">
    <cfRule type="expression" dxfId="2758" priority="544">
      <formula>$AN$4=""</formula>
    </cfRule>
  </conditionalFormatting>
  <conditionalFormatting sqref="AM8:BQ8">
    <cfRule type="expression" dxfId="2757" priority="545">
      <formula>$AM$4=""</formula>
    </cfRule>
  </conditionalFormatting>
  <conditionalFormatting sqref="AL8:BQ8">
    <cfRule type="expression" dxfId="2756" priority="546">
      <formula>$AL$4=""</formula>
    </cfRule>
  </conditionalFormatting>
  <conditionalFormatting sqref="AK8:BQ8">
    <cfRule type="expression" dxfId="2755" priority="547">
      <formula>$AK$4=""</formula>
    </cfRule>
  </conditionalFormatting>
  <conditionalFormatting sqref="AJ8:BQ8">
    <cfRule type="expression" dxfId="2754" priority="548">
      <formula>$AJ$4=""</formula>
    </cfRule>
  </conditionalFormatting>
  <conditionalFormatting sqref="AI8:BQ8">
    <cfRule type="expression" dxfId="2753" priority="549">
      <formula>$AI$4=""</formula>
    </cfRule>
  </conditionalFormatting>
  <conditionalFormatting sqref="AH8:BQ8">
    <cfRule type="expression" dxfId="2752" priority="550">
      <formula>$AH$4=""</formula>
    </cfRule>
  </conditionalFormatting>
  <conditionalFormatting sqref="AG8:BQ8">
    <cfRule type="expression" dxfId="2751" priority="551">
      <formula>$AG$4=""</formula>
    </cfRule>
  </conditionalFormatting>
  <conditionalFormatting sqref="AF8:BQ8">
    <cfRule type="expression" dxfId="2750" priority="552">
      <formula>$AF$4=""</formula>
    </cfRule>
  </conditionalFormatting>
  <conditionalFormatting sqref="AE8:BQ8">
    <cfRule type="expression" dxfId="2749" priority="553">
      <formula>$AE$4=""</formula>
    </cfRule>
  </conditionalFormatting>
  <conditionalFormatting sqref="AD8:BQ8">
    <cfRule type="expression" dxfId="2748" priority="554">
      <formula>$AD$4=""</formula>
    </cfRule>
  </conditionalFormatting>
  <conditionalFormatting sqref="AC8:BQ8">
    <cfRule type="expression" dxfId="2747" priority="555">
      <formula>$AC$4=""</formula>
    </cfRule>
  </conditionalFormatting>
  <conditionalFormatting sqref="AB8:BQ8">
    <cfRule type="expression" dxfId="2746" priority="556">
      <formula>$AB$4=""</formula>
    </cfRule>
  </conditionalFormatting>
  <conditionalFormatting sqref="BA8:BQ8">
    <cfRule type="expression" dxfId="2745" priority="531">
      <formula>$BA$4=""</formula>
    </cfRule>
  </conditionalFormatting>
  <conditionalFormatting sqref="BO8:BQ8">
    <cfRule type="expression" dxfId="2744" priority="517">
      <formula>$BO$4=""</formula>
    </cfRule>
  </conditionalFormatting>
  <conditionalFormatting sqref="BN8:BQ8">
    <cfRule type="expression" dxfId="2743" priority="518">
      <formula>$BN$4=""</formula>
    </cfRule>
  </conditionalFormatting>
  <conditionalFormatting sqref="BM8:BQ8">
    <cfRule type="expression" dxfId="2742" priority="519">
      <formula>$BM$4=""</formula>
    </cfRule>
  </conditionalFormatting>
  <conditionalFormatting sqref="BL8:BQ8">
    <cfRule type="expression" dxfId="2741" priority="520">
      <formula>$BL$4=""</formula>
    </cfRule>
  </conditionalFormatting>
  <conditionalFormatting sqref="BK8:BQ8">
    <cfRule type="expression" dxfId="2740" priority="521">
      <formula>$BK$4=""</formula>
    </cfRule>
  </conditionalFormatting>
  <conditionalFormatting sqref="BJ8:BQ8">
    <cfRule type="expression" dxfId="2739" priority="522">
      <formula>$BJ$4=""</formula>
    </cfRule>
  </conditionalFormatting>
  <conditionalFormatting sqref="BI8:BQ8">
    <cfRule type="expression" dxfId="2738" priority="523">
      <formula>$BI$4=""</formula>
    </cfRule>
  </conditionalFormatting>
  <conditionalFormatting sqref="BH8:BQ8">
    <cfRule type="expression" dxfId="2737" priority="524">
      <formula>$BH$4=""</formula>
    </cfRule>
  </conditionalFormatting>
  <conditionalFormatting sqref="BG8:BQ8">
    <cfRule type="expression" dxfId="2736" priority="525">
      <formula>$BG$4=""</formula>
    </cfRule>
  </conditionalFormatting>
  <conditionalFormatting sqref="BF8:BQ8">
    <cfRule type="expression" dxfId="2735" priority="526">
      <formula>$BF$4=""</formula>
    </cfRule>
  </conditionalFormatting>
  <conditionalFormatting sqref="BE8:BQ8">
    <cfRule type="expression" dxfId="2734" priority="527">
      <formula>$BE$4=""</formula>
    </cfRule>
  </conditionalFormatting>
  <conditionalFormatting sqref="BD8:BQ8">
    <cfRule type="expression" dxfId="2733" priority="528">
      <formula>$BD$4=""</formula>
    </cfRule>
  </conditionalFormatting>
  <conditionalFormatting sqref="BB8:BQ8">
    <cfRule type="expression" dxfId="2732" priority="530">
      <formula>$BB$4=""</formula>
    </cfRule>
  </conditionalFormatting>
  <conditionalFormatting sqref="AZ8:BQ8">
    <cfRule type="expression" dxfId="2731" priority="532">
      <formula>$AZ$4=""</formula>
    </cfRule>
  </conditionalFormatting>
  <conditionalFormatting sqref="BP8:BQ8">
    <cfRule type="expression" dxfId="2730" priority="516">
      <formula>$BP$4=""</formula>
    </cfRule>
  </conditionalFormatting>
  <conditionalFormatting sqref="BQ8">
    <cfRule type="expression" dxfId="2729" priority="515">
      <formula>$BQ$4=""</formula>
    </cfRule>
  </conditionalFormatting>
  <conditionalFormatting sqref="BC8:BQ8">
    <cfRule type="expression" dxfId="2728" priority="529">
      <formula>$BC$4=""</formula>
    </cfRule>
  </conditionalFormatting>
  <conditionalFormatting sqref="BR8:CX8">
    <cfRule type="expression" dxfId="2727" priority="514">
      <formula>$D$4=""</formula>
    </cfRule>
  </conditionalFormatting>
  <conditionalFormatting sqref="BR8:CX8">
    <cfRule type="expression" dxfId="2726" priority="513">
      <formula>$E$4=""</formula>
    </cfRule>
  </conditionalFormatting>
  <conditionalFormatting sqref="BR8:CX8">
    <cfRule type="expression" dxfId="2725" priority="512">
      <formula>$F$4=""</formula>
    </cfRule>
  </conditionalFormatting>
  <conditionalFormatting sqref="BR8:CX8">
    <cfRule type="expression" dxfId="2724" priority="511">
      <formula>$G$4=""</formula>
    </cfRule>
  </conditionalFormatting>
  <conditionalFormatting sqref="BR8:CX8">
    <cfRule type="expression" dxfId="2723" priority="510">
      <formula>$H$4=""</formula>
    </cfRule>
  </conditionalFormatting>
  <conditionalFormatting sqref="BR8:CX8">
    <cfRule type="expression" dxfId="2722" priority="509">
      <formula>$I$4=""</formula>
    </cfRule>
  </conditionalFormatting>
  <conditionalFormatting sqref="BR8:CX8">
    <cfRule type="expression" dxfId="2721" priority="508">
      <formula>$J$4=""</formula>
    </cfRule>
  </conditionalFormatting>
  <conditionalFormatting sqref="BR8:CX8">
    <cfRule type="expression" dxfId="2720" priority="507">
      <formula>$K$4=""</formula>
    </cfRule>
  </conditionalFormatting>
  <conditionalFormatting sqref="BR8:CX8">
    <cfRule type="expression" dxfId="2719" priority="506">
      <formula>$L$4=""</formula>
    </cfRule>
  </conditionalFormatting>
  <conditionalFormatting sqref="BR8:CX8">
    <cfRule type="expression" dxfId="2718" priority="505">
      <formula>$M$4=""</formula>
    </cfRule>
  </conditionalFormatting>
  <conditionalFormatting sqref="BR8:CX8">
    <cfRule type="expression" dxfId="2717" priority="504">
      <formula>$N$4=""</formula>
    </cfRule>
  </conditionalFormatting>
  <conditionalFormatting sqref="BR8:CX8">
    <cfRule type="expression" dxfId="2716" priority="503">
      <formula>$O$4=""</formula>
    </cfRule>
  </conditionalFormatting>
  <conditionalFormatting sqref="BR8:CX8">
    <cfRule type="expression" dxfId="2715" priority="502">
      <formula>$P$4=""</formula>
    </cfRule>
  </conditionalFormatting>
  <conditionalFormatting sqref="BR8:CX8">
    <cfRule type="expression" dxfId="2714" priority="501">
      <formula>$Q$4=""</formula>
    </cfRule>
  </conditionalFormatting>
  <conditionalFormatting sqref="BR8:CX8">
    <cfRule type="expression" dxfId="2713" priority="500">
      <formula>$R$4=""</formula>
    </cfRule>
  </conditionalFormatting>
  <conditionalFormatting sqref="BR8:CX8">
    <cfRule type="expression" dxfId="2712" priority="499">
      <formula>$S$4=""</formula>
    </cfRule>
  </conditionalFormatting>
  <conditionalFormatting sqref="BR8:CX8">
    <cfRule type="expression" dxfId="2711" priority="498">
      <formula>$T$4=""</formula>
    </cfRule>
  </conditionalFormatting>
  <conditionalFormatting sqref="BR8:CX8">
    <cfRule type="expression" dxfId="2710" priority="497">
      <formula>$U$4=""</formula>
    </cfRule>
  </conditionalFormatting>
  <conditionalFormatting sqref="BR8:CX8">
    <cfRule type="expression" dxfId="2709" priority="496">
      <formula>$V$4=""</formula>
    </cfRule>
  </conditionalFormatting>
  <conditionalFormatting sqref="BR8:CX8">
    <cfRule type="expression" dxfId="2708" priority="495">
      <formula>$W$4=""</formula>
    </cfRule>
  </conditionalFormatting>
  <conditionalFormatting sqref="BR8:CX8">
    <cfRule type="expression" dxfId="2707" priority="494">
      <formula>$X$4=""</formula>
    </cfRule>
  </conditionalFormatting>
  <conditionalFormatting sqref="BR8:CX8">
    <cfRule type="expression" dxfId="2706" priority="493">
      <formula>$Y$4=""</formula>
    </cfRule>
  </conditionalFormatting>
  <conditionalFormatting sqref="BR8:CX8">
    <cfRule type="expression" dxfId="2705" priority="492">
      <formula>$Z$4=""</formula>
    </cfRule>
  </conditionalFormatting>
  <conditionalFormatting sqref="BR8:CX8">
    <cfRule type="expression" dxfId="2704" priority="491">
      <formula>$AA$4=""</formula>
    </cfRule>
  </conditionalFormatting>
  <conditionalFormatting sqref="BR8:CX8">
    <cfRule type="expression" dxfId="2703" priority="467">
      <formula>$AY$4=""</formula>
    </cfRule>
  </conditionalFormatting>
  <conditionalFormatting sqref="BR8:CX8">
    <cfRule type="expression" dxfId="2702" priority="468">
      <formula>$AX$4=""</formula>
    </cfRule>
  </conditionalFormatting>
  <conditionalFormatting sqref="BR8:CX8">
    <cfRule type="expression" dxfId="2701" priority="469">
      <formula>$AW$4=""</formula>
    </cfRule>
  </conditionalFormatting>
  <conditionalFormatting sqref="BR8:CX8">
    <cfRule type="expression" dxfId="2700" priority="470">
      <formula>$AV$4=""</formula>
    </cfRule>
  </conditionalFormatting>
  <conditionalFormatting sqref="BR8:CX8">
    <cfRule type="expression" dxfId="2699" priority="471">
      <formula>$AU$4=""</formula>
    </cfRule>
  </conditionalFormatting>
  <conditionalFormatting sqref="BR8:CX8">
    <cfRule type="expression" dxfId="2698" priority="472">
      <formula>$AT$4=""</formula>
    </cfRule>
  </conditionalFormatting>
  <conditionalFormatting sqref="BR8:CX8">
    <cfRule type="expression" dxfId="2697" priority="473">
      <formula>$AS$4=""</formula>
    </cfRule>
  </conditionalFormatting>
  <conditionalFormatting sqref="BR8:CX8">
    <cfRule type="expression" dxfId="2696" priority="474">
      <formula>$AR$4=""</formula>
    </cfRule>
  </conditionalFormatting>
  <conditionalFormatting sqref="BR8:CX8">
    <cfRule type="expression" dxfId="2695" priority="475">
      <formula>$AQ$4=""</formula>
    </cfRule>
  </conditionalFormatting>
  <conditionalFormatting sqref="BR8:CX8">
    <cfRule type="expression" dxfId="2694" priority="476">
      <formula>$AP$4=""</formula>
    </cfRule>
  </conditionalFormatting>
  <conditionalFormatting sqref="BR8:CX8">
    <cfRule type="expression" dxfId="2693" priority="477">
      <formula>$AO$4=""</formula>
    </cfRule>
  </conditionalFormatting>
  <conditionalFormatting sqref="BR8:CX8">
    <cfRule type="expression" dxfId="2692" priority="478">
      <formula>$AN$4=""</formula>
    </cfRule>
  </conditionalFormatting>
  <conditionalFormatting sqref="BR8:CX8">
    <cfRule type="expression" dxfId="2691" priority="479">
      <formula>$AM$4=""</formula>
    </cfRule>
  </conditionalFormatting>
  <conditionalFormatting sqref="BR8:CX8">
    <cfRule type="expression" dxfId="2690" priority="480">
      <formula>$AL$4=""</formula>
    </cfRule>
  </conditionalFormatting>
  <conditionalFormatting sqref="BR8:CX8">
    <cfRule type="expression" dxfId="2689" priority="481">
      <formula>$AK$4=""</formula>
    </cfRule>
  </conditionalFormatting>
  <conditionalFormatting sqref="BR8:CX8">
    <cfRule type="expression" dxfId="2688" priority="482">
      <formula>$AJ$4=""</formula>
    </cfRule>
  </conditionalFormatting>
  <conditionalFormatting sqref="BR8:CX8">
    <cfRule type="expression" dxfId="2687" priority="483">
      <formula>$AI$4=""</formula>
    </cfRule>
  </conditionalFormatting>
  <conditionalFormatting sqref="BR8:CX8">
    <cfRule type="expression" dxfId="2686" priority="484">
      <formula>$AH$4=""</formula>
    </cfRule>
  </conditionalFormatting>
  <conditionalFormatting sqref="BR8:CX8">
    <cfRule type="expression" dxfId="2685" priority="485">
      <formula>$AG$4=""</formula>
    </cfRule>
  </conditionalFormatting>
  <conditionalFormatting sqref="BR8:CX8">
    <cfRule type="expression" dxfId="2684" priority="486">
      <formula>$AF$4=""</formula>
    </cfRule>
  </conditionalFormatting>
  <conditionalFormatting sqref="BR8:CX8">
    <cfRule type="expression" dxfId="2683" priority="487">
      <formula>$AE$4=""</formula>
    </cfRule>
  </conditionalFormatting>
  <conditionalFormatting sqref="BR8:CX8">
    <cfRule type="expression" dxfId="2682" priority="488">
      <formula>$AD$4=""</formula>
    </cfRule>
  </conditionalFormatting>
  <conditionalFormatting sqref="BR8:CX8">
    <cfRule type="expression" dxfId="2681" priority="489">
      <formula>$AC$4=""</formula>
    </cfRule>
  </conditionalFormatting>
  <conditionalFormatting sqref="BR8:CX8">
    <cfRule type="expression" dxfId="2680" priority="490">
      <formula>$AB$4=""</formula>
    </cfRule>
  </conditionalFormatting>
  <conditionalFormatting sqref="BR8:CX8">
    <cfRule type="expression" dxfId="2679" priority="465">
      <formula>$BA$4=""</formula>
    </cfRule>
  </conditionalFormatting>
  <conditionalFormatting sqref="BR8:CX8">
    <cfRule type="expression" dxfId="2678" priority="451">
      <formula>$BO$4=""</formula>
    </cfRule>
  </conditionalFormatting>
  <conditionalFormatting sqref="BR8:CX8">
    <cfRule type="expression" dxfId="2677" priority="452">
      <formula>$BN$4=""</formula>
    </cfRule>
  </conditionalFormatting>
  <conditionalFormatting sqref="BR8:CX8">
    <cfRule type="expression" dxfId="2676" priority="453">
      <formula>$BM$4=""</formula>
    </cfRule>
  </conditionalFormatting>
  <conditionalFormatting sqref="BR8:CX8">
    <cfRule type="expression" dxfId="2675" priority="454">
      <formula>$BL$4=""</formula>
    </cfRule>
  </conditionalFormatting>
  <conditionalFormatting sqref="BR8:CX8">
    <cfRule type="expression" dxfId="2674" priority="455">
      <formula>$BK$4=""</formula>
    </cfRule>
  </conditionalFormatting>
  <conditionalFormatting sqref="BR8:CX8">
    <cfRule type="expression" dxfId="2673" priority="456">
      <formula>$BJ$4=""</formula>
    </cfRule>
  </conditionalFormatting>
  <conditionalFormatting sqref="BR8:CX8">
    <cfRule type="expression" dxfId="2672" priority="457">
      <formula>$BI$4=""</formula>
    </cfRule>
  </conditionalFormatting>
  <conditionalFormatting sqref="BR8:CX8">
    <cfRule type="expression" dxfId="2671" priority="458">
      <formula>$BH$4=""</formula>
    </cfRule>
  </conditionalFormatting>
  <conditionalFormatting sqref="BR8:CX8">
    <cfRule type="expression" dxfId="2670" priority="459">
      <formula>$BG$4=""</formula>
    </cfRule>
  </conditionalFormatting>
  <conditionalFormatting sqref="BR8:CX8">
    <cfRule type="expression" dxfId="2669" priority="460">
      <formula>$BF$4=""</formula>
    </cfRule>
  </conditionalFormatting>
  <conditionalFormatting sqref="BR8:CX8">
    <cfRule type="expression" dxfId="2668" priority="461">
      <formula>$BE$4=""</formula>
    </cfRule>
  </conditionalFormatting>
  <conditionalFormatting sqref="BR8:CX8">
    <cfRule type="expression" dxfId="2667" priority="462">
      <formula>$BD$4=""</formula>
    </cfRule>
  </conditionalFormatting>
  <conditionalFormatting sqref="BR8:CX8">
    <cfRule type="expression" dxfId="2666" priority="464">
      <formula>$BB$4=""</formula>
    </cfRule>
  </conditionalFormatting>
  <conditionalFormatting sqref="BR8:CX8">
    <cfRule type="expression" dxfId="2665" priority="466">
      <formula>$AZ$4=""</formula>
    </cfRule>
  </conditionalFormatting>
  <conditionalFormatting sqref="CD8:CX8">
    <cfRule type="expression" dxfId="2664" priority="436">
      <formula>$CD$4=""</formula>
    </cfRule>
  </conditionalFormatting>
  <conditionalFormatting sqref="BR8:CX8">
    <cfRule type="expression" dxfId="2663" priority="450">
      <formula>$BP$4=""</formula>
    </cfRule>
  </conditionalFormatting>
  <conditionalFormatting sqref="BR8:CX8">
    <cfRule type="expression" dxfId="2662" priority="449">
      <formula>$BQ$4=""</formula>
    </cfRule>
  </conditionalFormatting>
  <conditionalFormatting sqref="BR8:CX8">
    <cfRule type="expression" dxfId="2661" priority="448">
      <formula>$BR$4=""</formula>
    </cfRule>
  </conditionalFormatting>
  <conditionalFormatting sqref="BS8:CX8">
    <cfRule type="expression" dxfId="2660" priority="447">
      <formula>$BS$4=""</formula>
    </cfRule>
  </conditionalFormatting>
  <conditionalFormatting sqref="BT8:CX8">
    <cfRule type="expression" dxfId="2659" priority="446">
      <formula>$BT$4=""</formula>
    </cfRule>
  </conditionalFormatting>
  <conditionalFormatting sqref="BU8:CX8">
    <cfRule type="expression" dxfId="2658" priority="445">
      <formula>$BU$4=""</formula>
    </cfRule>
  </conditionalFormatting>
  <conditionalFormatting sqref="BV8:CX8">
    <cfRule type="expression" dxfId="2657" priority="444">
      <formula>$BV$4=""</formula>
    </cfRule>
  </conditionalFormatting>
  <conditionalFormatting sqref="BW8:CX8">
    <cfRule type="expression" dxfId="2656" priority="443">
      <formula>$BW$4=""</formula>
    </cfRule>
  </conditionalFormatting>
  <conditionalFormatting sqref="BX8:CX8">
    <cfRule type="expression" dxfId="2655" priority="442">
      <formula>$BX$4=""</formula>
    </cfRule>
  </conditionalFormatting>
  <conditionalFormatting sqref="BY8:CX8">
    <cfRule type="expression" dxfId="2654" priority="441">
      <formula>$BY$4=""</formula>
    </cfRule>
  </conditionalFormatting>
  <conditionalFormatting sqref="BZ8:CX8">
    <cfRule type="expression" dxfId="2653" priority="440">
      <formula>$BZ$4=""</formula>
    </cfRule>
  </conditionalFormatting>
  <conditionalFormatting sqref="CA8:CX8">
    <cfRule type="expression" dxfId="2652" priority="439">
      <formula>$CA$4=""</formula>
    </cfRule>
  </conditionalFormatting>
  <conditionalFormatting sqref="CB8:CX8">
    <cfRule type="expression" dxfId="2651" priority="438">
      <formula>$CB$4=""</formula>
    </cfRule>
  </conditionalFormatting>
  <conditionalFormatting sqref="CC8:CX8">
    <cfRule type="expression" dxfId="2650" priority="437">
      <formula>$CC$4=""</formula>
    </cfRule>
  </conditionalFormatting>
  <conditionalFormatting sqref="BR8:CX8">
    <cfRule type="expression" dxfId="2649" priority="463">
      <formula>$BC$4=""</formula>
    </cfRule>
  </conditionalFormatting>
  <conditionalFormatting sqref="D11:BQ11">
    <cfRule type="expression" dxfId="2648" priority="145">
      <formula>$D$4=""</formula>
    </cfRule>
  </conditionalFormatting>
  <conditionalFormatting sqref="E11:BQ11">
    <cfRule type="expression" dxfId="2647" priority="144">
      <formula>$E$4=""</formula>
    </cfRule>
  </conditionalFormatting>
  <conditionalFormatting sqref="F11:BQ11">
    <cfRule type="expression" dxfId="2646" priority="143">
      <formula>$F$4=""</formula>
    </cfRule>
  </conditionalFormatting>
  <conditionalFormatting sqref="G11:BQ11">
    <cfRule type="expression" dxfId="2645" priority="142">
      <formula>$G$4=""</formula>
    </cfRule>
  </conditionalFormatting>
  <conditionalFormatting sqref="H11:BQ11">
    <cfRule type="expression" dxfId="2644" priority="141">
      <formula>$H$4=""</formula>
    </cfRule>
  </conditionalFormatting>
  <conditionalFormatting sqref="I11:BQ11">
    <cfRule type="expression" dxfId="2643" priority="140">
      <formula>$I$4=""</formula>
    </cfRule>
  </conditionalFormatting>
  <conditionalFormatting sqref="J11:BQ11">
    <cfRule type="expression" dxfId="2642" priority="139">
      <formula>$J$4=""</formula>
    </cfRule>
  </conditionalFormatting>
  <conditionalFormatting sqref="K11:BQ11">
    <cfRule type="expression" dxfId="2641" priority="138">
      <formula>$K$4=""</formula>
    </cfRule>
  </conditionalFormatting>
  <conditionalFormatting sqref="L11:BQ11">
    <cfRule type="expression" dxfId="2640" priority="137">
      <formula>$L$4=""</formula>
    </cfRule>
  </conditionalFormatting>
  <conditionalFormatting sqref="M11:BQ11">
    <cfRule type="expression" dxfId="2639" priority="136">
      <formula>$M$4=""</formula>
    </cfRule>
  </conditionalFormatting>
  <conditionalFormatting sqref="N11:BQ11">
    <cfRule type="expression" dxfId="2638" priority="135">
      <formula>$N$4=""</formula>
    </cfRule>
  </conditionalFormatting>
  <conditionalFormatting sqref="O11:BQ11">
    <cfRule type="expression" dxfId="2637" priority="134">
      <formula>$O$4=""</formula>
    </cfRule>
  </conditionalFormatting>
  <conditionalFormatting sqref="P11:BQ11">
    <cfRule type="expression" dxfId="2636" priority="133">
      <formula>$P$4=""</formula>
    </cfRule>
  </conditionalFormatting>
  <conditionalFormatting sqref="Q11:BQ11">
    <cfRule type="expression" dxfId="2635" priority="132">
      <formula>$Q$4=""</formula>
    </cfRule>
  </conditionalFormatting>
  <conditionalFormatting sqref="R11:BQ11">
    <cfRule type="expression" dxfId="2634" priority="131">
      <formula>$R$4=""</formula>
    </cfRule>
  </conditionalFormatting>
  <conditionalFormatting sqref="S11:BQ11">
    <cfRule type="expression" dxfId="2633" priority="130">
      <formula>$S$4=""</formula>
    </cfRule>
  </conditionalFormatting>
  <conditionalFormatting sqref="T11:BQ11">
    <cfRule type="expression" dxfId="2632" priority="129">
      <formula>$T$4=""</formula>
    </cfRule>
  </conditionalFormatting>
  <conditionalFormatting sqref="U11:BQ11">
    <cfRule type="expression" dxfId="2631" priority="128">
      <formula>$U$4=""</formula>
    </cfRule>
  </conditionalFormatting>
  <conditionalFormatting sqref="V11:BQ11">
    <cfRule type="expression" dxfId="2630" priority="127">
      <formula>$V$4=""</formula>
    </cfRule>
  </conditionalFormatting>
  <conditionalFormatting sqref="W11:BQ11">
    <cfRule type="expression" dxfId="2629" priority="126">
      <formula>$W$4=""</formula>
    </cfRule>
  </conditionalFormatting>
  <conditionalFormatting sqref="X11:BQ11">
    <cfRule type="expression" dxfId="2628" priority="125">
      <formula>$X$4=""</formula>
    </cfRule>
  </conditionalFormatting>
  <conditionalFormatting sqref="Y11:BQ11">
    <cfRule type="expression" dxfId="2627" priority="124">
      <formula>$Y$4=""</formula>
    </cfRule>
  </conditionalFormatting>
  <conditionalFormatting sqref="Z11:BQ11">
    <cfRule type="expression" dxfId="2626" priority="123">
      <formula>$Z$4=""</formula>
    </cfRule>
  </conditionalFormatting>
  <conditionalFormatting sqref="AA11:BQ11">
    <cfRule type="expression" dxfId="2625" priority="122">
      <formula>$AA$4=""</formula>
    </cfRule>
  </conditionalFormatting>
  <conditionalFormatting sqref="AY11:BQ11">
    <cfRule type="expression" dxfId="2624" priority="98">
      <formula>$AY$4=""</formula>
    </cfRule>
  </conditionalFormatting>
  <conditionalFormatting sqref="AX11:BQ11">
    <cfRule type="expression" dxfId="2623" priority="99">
      <formula>$AX$4=""</formula>
    </cfRule>
  </conditionalFormatting>
  <conditionalFormatting sqref="AW11:BQ11">
    <cfRule type="expression" dxfId="2622" priority="100">
      <formula>$AW$4=""</formula>
    </cfRule>
  </conditionalFormatting>
  <conditionalFormatting sqref="AV11:BQ11">
    <cfRule type="expression" dxfId="2621" priority="101">
      <formula>$AV$4=""</formula>
    </cfRule>
  </conditionalFormatting>
  <conditionalFormatting sqref="AU11:BQ11">
    <cfRule type="expression" dxfId="2620" priority="102">
      <formula>$AU$4=""</formula>
    </cfRule>
  </conditionalFormatting>
  <conditionalFormatting sqref="AT11:BQ11">
    <cfRule type="expression" dxfId="2619" priority="103">
      <formula>$AT$4=""</formula>
    </cfRule>
  </conditionalFormatting>
  <conditionalFormatting sqref="AS11:BQ11">
    <cfRule type="expression" dxfId="2618" priority="104">
      <formula>$AS$4=""</formula>
    </cfRule>
  </conditionalFormatting>
  <conditionalFormatting sqref="AR11:BQ11">
    <cfRule type="expression" dxfId="2617" priority="105">
      <formula>$AR$4=""</formula>
    </cfRule>
  </conditionalFormatting>
  <conditionalFormatting sqref="AQ11:BQ11">
    <cfRule type="expression" dxfId="2616" priority="106">
      <formula>$AQ$4=""</formula>
    </cfRule>
  </conditionalFormatting>
  <conditionalFormatting sqref="AP11:BQ11">
    <cfRule type="expression" dxfId="2615" priority="107">
      <formula>$AP$4=""</formula>
    </cfRule>
  </conditionalFormatting>
  <conditionalFormatting sqref="AO11:BQ11">
    <cfRule type="expression" dxfId="2614" priority="108">
      <formula>$AO$4=""</formula>
    </cfRule>
  </conditionalFormatting>
  <conditionalFormatting sqref="AN11:BQ11">
    <cfRule type="expression" dxfId="2613" priority="109">
      <formula>$AN$4=""</formula>
    </cfRule>
  </conditionalFormatting>
  <conditionalFormatting sqref="AM11:BQ11">
    <cfRule type="expression" dxfId="2612" priority="110">
      <formula>$AM$4=""</formula>
    </cfRule>
  </conditionalFormatting>
  <conditionalFormatting sqref="AL11:BQ11">
    <cfRule type="expression" dxfId="2611" priority="111">
      <formula>$AL$4=""</formula>
    </cfRule>
  </conditionalFormatting>
  <conditionalFormatting sqref="AK11:BQ11">
    <cfRule type="expression" dxfId="2610" priority="112">
      <formula>$AK$4=""</formula>
    </cfRule>
  </conditionalFormatting>
  <conditionalFormatting sqref="AJ11:BQ11">
    <cfRule type="expression" dxfId="2609" priority="113">
      <formula>$AJ$4=""</formula>
    </cfRule>
  </conditionalFormatting>
  <conditionalFormatting sqref="AI11:BQ11">
    <cfRule type="expression" dxfId="2608" priority="114">
      <formula>$AI$4=""</formula>
    </cfRule>
  </conditionalFormatting>
  <conditionalFormatting sqref="AH11:BQ11">
    <cfRule type="expression" dxfId="2607" priority="115">
      <formula>$AH$4=""</formula>
    </cfRule>
  </conditionalFormatting>
  <conditionalFormatting sqref="AG11:BQ11">
    <cfRule type="expression" dxfId="2606" priority="116">
      <formula>$AG$4=""</formula>
    </cfRule>
  </conditionalFormatting>
  <conditionalFormatting sqref="AF11:BQ11">
    <cfRule type="expression" dxfId="2605" priority="117">
      <formula>$AF$4=""</formula>
    </cfRule>
  </conditionalFormatting>
  <conditionalFormatting sqref="AE11:BQ11">
    <cfRule type="expression" dxfId="2604" priority="118">
      <formula>$AE$4=""</formula>
    </cfRule>
  </conditionalFormatting>
  <conditionalFormatting sqref="AD11:BQ11">
    <cfRule type="expression" dxfId="2603" priority="119">
      <formula>$AD$4=""</formula>
    </cfRule>
  </conditionalFormatting>
  <conditionalFormatting sqref="AC11:BQ11">
    <cfRule type="expression" dxfId="2602" priority="120">
      <formula>$AC$4=""</formula>
    </cfRule>
  </conditionalFormatting>
  <conditionalFormatting sqref="AB11:BQ11">
    <cfRule type="expression" dxfId="2601" priority="121">
      <formula>$AB$4=""</formula>
    </cfRule>
  </conditionalFormatting>
  <conditionalFormatting sqref="BA11:BQ11">
    <cfRule type="expression" dxfId="2600" priority="96">
      <formula>$BA$4=""</formula>
    </cfRule>
  </conditionalFormatting>
  <conditionalFormatting sqref="BO11:BQ11">
    <cfRule type="expression" dxfId="2599" priority="82">
      <formula>$BO$4=""</formula>
    </cfRule>
  </conditionalFormatting>
  <conditionalFormatting sqref="BN11:BQ11">
    <cfRule type="expression" dxfId="2598" priority="83">
      <formula>$BN$4=""</formula>
    </cfRule>
  </conditionalFormatting>
  <conditionalFormatting sqref="BM11:BQ11">
    <cfRule type="expression" dxfId="2597" priority="84">
      <formula>$BM$4=""</formula>
    </cfRule>
  </conditionalFormatting>
  <conditionalFormatting sqref="BL11:BQ11">
    <cfRule type="expression" dxfId="2596" priority="85">
      <formula>$BL$4=""</formula>
    </cfRule>
  </conditionalFormatting>
  <conditionalFormatting sqref="BK11:BQ11">
    <cfRule type="expression" dxfId="2595" priority="86">
      <formula>$BK$4=""</formula>
    </cfRule>
  </conditionalFormatting>
  <conditionalFormatting sqref="BJ11:BQ11">
    <cfRule type="expression" dxfId="2594" priority="87">
      <formula>$BJ$4=""</formula>
    </cfRule>
  </conditionalFormatting>
  <conditionalFormatting sqref="BI11:BQ11">
    <cfRule type="expression" dxfId="2593" priority="88">
      <formula>$BI$4=""</formula>
    </cfRule>
  </conditionalFormatting>
  <conditionalFormatting sqref="BH11:BQ11">
    <cfRule type="expression" dxfId="2592" priority="89">
      <formula>$BH$4=""</formula>
    </cfRule>
  </conditionalFormatting>
  <conditionalFormatting sqref="BG11:BQ11">
    <cfRule type="expression" dxfId="2591" priority="90">
      <formula>$BG$4=""</formula>
    </cfRule>
  </conditionalFormatting>
  <conditionalFormatting sqref="BF11:BQ11">
    <cfRule type="expression" dxfId="2590" priority="91">
      <formula>$BF$4=""</formula>
    </cfRule>
  </conditionalFormatting>
  <conditionalFormatting sqref="BE11:BQ11">
    <cfRule type="expression" dxfId="2589" priority="92">
      <formula>$BE$4=""</formula>
    </cfRule>
  </conditionalFormatting>
  <conditionalFormatting sqref="BD11:BQ11">
    <cfRule type="expression" dxfId="2588" priority="93">
      <formula>$BD$4=""</formula>
    </cfRule>
  </conditionalFormatting>
  <conditionalFormatting sqref="BB11:BQ11">
    <cfRule type="expression" dxfId="2587" priority="95">
      <formula>$BB$4=""</formula>
    </cfRule>
  </conditionalFormatting>
  <conditionalFormatting sqref="AZ11:BQ11">
    <cfRule type="expression" dxfId="2586" priority="97">
      <formula>$AZ$4=""</formula>
    </cfRule>
  </conditionalFormatting>
  <conditionalFormatting sqref="BP11:BQ11">
    <cfRule type="expression" dxfId="2585" priority="81">
      <formula>$BP$4=""</formula>
    </cfRule>
  </conditionalFormatting>
  <conditionalFormatting sqref="BQ11">
    <cfRule type="expression" dxfId="2584" priority="80">
      <formula>$BQ$4=""</formula>
    </cfRule>
  </conditionalFormatting>
  <conditionalFormatting sqref="BC11:BQ11">
    <cfRule type="expression" dxfId="2583" priority="94">
      <formula>$BC$4=""</formula>
    </cfRule>
  </conditionalFormatting>
  <conditionalFormatting sqref="BR11:CX11">
    <cfRule type="expression" dxfId="2582" priority="79">
      <formula>$D$4=""</formula>
    </cfRule>
  </conditionalFormatting>
  <conditionalFormatting sqref="BR11:CX11">
    <cfRule type="expression" dxfId="2581" priority="78">
      <formula>$E$4=""</formula>
    </cfRule>
  </conditionalFormatting>
  <conditionalFormatting sqref="BR11:CX11">
    <cfRule type="expression" dxfId="2580" priority="77">
      <formula>$F$4=""</formula>
    </cfRule>
  </conditionalFormatting>
  <conditionalFormatting sqref="BR11:CX11">
    <cfRule type="expression" dxfId="2579" priority="76">
      <formula>$G$4=""</formula>
    </cfRule>
  </conditionalFormatting>
  <conditionalFormatting sqref="BR11:CX11">
    <cfRule type="expression" dxfId="2578" priority="75">
      <formula>$H$4=""</formula>
    </cfRule>
  </conditionalFormatting>
  <conditionalFormatting sqref="BR11:CX11">
    <cfRule type="expression" dxfId="2577" priority="74">
      <formula>$I$4=""</formula>
    </cfRule>
  </conditionalFormatting>
  <conditionalFormatting sqref="BR11:CX11">
    <cfRule type="expression" dxfId="2576" priority="73">
      <formula>$J$4=""</formula>
    </cfRule>
  </conditionalFormatting>
  <conditionalFormatting sqref="BR11:CX11">
    <cfRule type="expression" dxfId="2575" priority="72">
      <formula>$K$4=""</formula>
    </cfRule>
  </conditionalFormatting>
  <conditionalFormatting sqref="BR11:CX11">
    <cfRule type="expression" dxfId="2574" priority="71">
      <formula>$L$4=""</formula>
    </cfRule>
  </conditionalFormatting>
  <conditionalFormatting sqref="BR11:CX11">
    <cfRule type="expression" dxfId="2573" priority="70">
      <formula>$M$4=""</formula>
    </cfRule>
  </conditionalFormatting>
  <conditionalFormatting sqref="BR11:CX11">
    <cfRule type="expression" dxfId="2572" priority="69">
      <formula>$N$4=""</formula>
    </cfRule>
  </conditionalFormatting>
  <conditionalFormatting sqref="BR11:CX11">
    <cfRule type="expression" dxfId="2571" priority="68">
      <formula>$O$4=""</formula>
    </cfRule>
  </conditionalFormatting>
  <conditionalFormatting sqref="BR11:CX11">
    <cfRule type="expression" dxfId="2570" priority="67">
      <formula>$P$4=""</formula>
    </cfRule>
  </conditionalFormatting>
  <conditionalFormatting sqref="BR11:CX11">
    <cfRule type="expression" dxfId="2569" priority="66">
      <formula>$Q$4=""</formula>
    </cfRule>
  </conditionalFormatting>
  <conditionalFormatting sqref="BR11:CX11">
    <cfRule type="expression" dxfId="2568" priority="65">
      <formula>$R$4=""</formula>
    </cfRule>
  </conditionalFormatting>
  <conditionalFormatting sqref="BR11:CX11">
    <cfRule type="expression" dxfId="2567" priority="64">
      <formula>$S$4=""</formula>
    </cfRule>
  </conditionalFormatting>
  <conditionalFormatting sqref="BR11:CX11">
    <cfRule type="expression" dxfId="2566" priority="63">
      <formula>$T$4=""</formula>
    </cfRule>
  </conditionalFormatting>
  <conditionalFormatting sqref="BR11:CX11">
    <cfRule type="expression" dxfId="2565" priority="62">
      <formula>$U$4=""</formula>
    </cfRule>
  </conditionalFormatting>
  <conditionalFormatting sqref="BR11:CX11">
    <cfRule type="expression" dxfId="2564" priority="61">
      <formula>$V$4=""</formula>
    </cfRule>
  </conditionalFormatting>
  <conditionalFormatting sqref="BR11:CX11">
    <cfRule type="expression" dxfId="2563" priority="60">
      <formula>$W$4=""</formula>
    </cfRule>
  </conditionalFormatting>
  <conditionalFormatting sqref="BR11:CX11">
    <cfRule type="expression" dxfId="2562" priority="59">
      <formula>$X$4=""</formula>
    </cfRule>
  </conditionalFormatting>
  <conditionalFormatting sqref="BR11:CX11">
    <cfRule type="expression" dxfId="2561" priority="58">
      <formula>$Y$4=""</formula>
    </cfRule>
  </conditionalFormatting>
  <conditionalFormatting sqref="BR11:CX11">
    <cfRule type="expression" dxfId="2560" priority="57">
      <formula>$Z$4=""</formula>
    </cfRule>
  </conditionalFormatting>
  <conditionalFormatting sqref="BR11:CX11">
    <cfRule type="expression" dxfId="2559" priority="56">
      <formula>$AA$4=""</formula>
    </cfRule>
  </conditionalFormatting>
  <conditionalFormatting sqref="BR11:CX11">
    <cfRule type="expression" dxfId="2558" priority="32">
      <formula>$AY$4=""</formula>
    </cfRule>
  </conditionalFormatting>
  <conditionalFormatting sqref="BR11:CX11">
    <cfRule type="expression" dxfId="2557" priority="33">
      <formula>$AX$4=""</formula>
    </cfRule>
  </conditionalFormatting>
  <conditionalFormatting sqref="BR11:CX11">
    <cfRule type="expression" dxfId="2556" priority="34">
      <formula>$AW$4=""</formula>
    </cfRule>
  </conditionalFormatting>
  <conditionalFormatting sqref="BR11:CX11">
    <cfRule type="expression" dxfId="2555" priority="35">
      <formula>$AV$4=""</formula>
    </cfRule>
  </conditionalFormatting>
  <conditionalFormatting sqref="BR11:CX11">
    <cfRule type="expression" dxfId="2554" priority="36">
      <formula>$AU$4=""</formula>
    </cfRule>
  </conditionalFormatting>
  <conditionalFormatting sqref="BR11:CX11">
    <cfRule type="expression" dxfId="2553" priority="37">
      <formula>$AT$4=""</formula>
    </cfRule>
  </conditionalFormatting>
  <conditionalFormatting sqref="BR11:CX11">
    <cfRule type="expression" dxfId="2552" priority="38">
      <formula>$AS$4=""</formula>
    </cfRule>
  </conditionalFormatting>
  <conditionalFormatting sqref="BR11:CX11">
    <cfRule type="expression" dxfId="2551" priority="39">
      <formula>$AR$4=""</formula>
    </cfRule>
  </conditionalFormatting>
  <conditionalFormatting sqref="BR11:CX11">
    <cfRule type="expression" dxfId="2550" priority="40">
      <formula>$AQ$4=""</formula>
    </cfRule>
  </conditionalFormatting>
  <conditionalFormatting sqref="BR11:CX11">
    <cfRule type="expression" dxfId="2549" priority="41">
      <formula>$AP$4=""</formula>
    </cfRule>
  </conditionalFormatting>
  <conditionalFormatting sqref="BR11:CX11">
    <cfRule type="expression" dxfId="2548" priority="42">
      <formula>$AO$4=""</formula>
    </cfRule>
  </conditionalFormatting>
  <conditionalFormatting sqref="BR11:CX11">
    <cfRule type="expression" dxfId="2547" priority="43">
      <formula>$AN$4=""</formula>
    </cfRule>
  </conditionalFormatting>
  <conditionalFormatting sqref="BR11:CX11">
    <cfRule type="expression" dxfId="2546" priority="44">
      <formula>$AM$4=""</formula>
    </cfRule>
  </conditionalFormatting>
  <conditionalFormatting sqref="BR11:CX11">
    <cfRule type="expression" dxfId="2545" priority="45">
      <formula>$AL$4=""</formula>
    </cfRule>
  </conditionalFormatting>
  <conditionalFormatting sqref="BR11:CX11">
    <cfRule type="expression" dxfId="2544" priority="46">
      <formula>$AK$4=""</formula>
    </cfRule>
  </conditionalFormatting>
  <conditionalFormatting sqref="BR11:CX11">
    <cfRule type="expression" dxfId="2543" priority="47">
      <formula>$AJ$4=""</formula>
    </cfRule>
  </conditionalFormatting>
  <conditionalFormatting sqref="BR11:CX11">
    <cfRule type="expression" dxfId="2542" priority="48">
      <formula>$AI$4=""</formula>
    </cfRule>
  </conditionalFormatting>
  <conditionalFormatting sqref="BR11:CX11">
    <cfRule type="expression" dxfId="2541" priority="49">
      <formula>$AH$4=""</formula>
    </cfRule>
  </conditionalFormatting>
  <conditionalFormatting sqref="BR11:CX11">
    <cfRule type="expression" dxfId="2540" priority="50">
      <formula>$AG$4=""</formula>
    </cfRule>
  </conditionalFormatting>
  <conditionalFormatting sqref="BR11:CX11">
    <cfRule type="expression" dxfId="2539" priority="51">
      <formula>$AF$4=""</formula>
    </cfRule>
  </conditionalFormatting>
  <conditionalFormatting sqref="BR11:CX11">
    <cfRule type="expression" dxfId="2538" priority="52">
      <formula>$AE$4=""</formula>
    </cfRule>
  </conditionalFormatting>
  <conditionalFormatting sqref="BR11:CX11">
    <cfRule type="expression" dxfId="2537" priority="53">
      <formula>$AD$4=""</formula>
    </cfRule>
  </conditionalFormatting>
  <conditionalFormatting sqref="BR11:CX11">
    <cfRule type="expression" dxfId="2536" priority="54">
      <formula>$AC$4=""</formula>
    </cfRule>
  </conditionalFormatting>
  <conditionalFormatting sqref="BR11:CX11">
    <cfRule type="expression" dxfId="2535" priority="55">
      <formula>$AB$4=""</formula>
    </cfRule>
  </conditionalFormatting>
  <conditionalFormatting sqref="BR11:CX11">
    <cfRule type="expression" dxfId="2534" priority="30">
      <formula>$BA$4=""</formula>
    </cfRule>
  </conditionalFormatting>
  <conditionalFormatting sqref="BR11:CX11">
    <cfRule type="expression" dxfId="2533" priority="16">
      <formula>$BO$4=""</formula>
    </cfRule>
  </conditionalFormatting>
  <conditionalFormatting sqref="BR11:CX11">
    <cfRule type="expression" dxfId="2532" priority="17">
      <formula>$BN$4=""</formula>
    </cfRule>
  </conditionalFormatting>
  <conditionalFormatting sqref="BR11:CX11">
    <cfRule type="expression" dxfId="2531" priority="18">
      <formula>$BM$4=""</formula>
    </cfRule>
  </conditionalFormatting>
  <conditionalFormatting sqref="BR11:CX11">
    <cfRule type="expression" dxfId="2530" priority="19">
      <formula>$BL$4=""</formula>
    </cfRule>
  </conditionalFormatting>
  <conditionalFormatting sqref="BR11:CX11">
    <cfRule type="expression" dxfId="2529" priority="20">
      <formula>$BK$4=""</formula>
    </cfRule>
  </conditionalFormatting>
  <conditionalFormatting sqref="BR11:CX11">
    <cfRule type="expression" dxfId="2528" priority="21">
      <formula>$BJ$4=""</formula>
    </cfRule>
  </conditionalFormatting>
  <conditionalFormatting sqref="BR11:CX11">
    <cfRule type="expression" dxfId="2527" priority="22">
      <formula>$BI$4=""</formula>
    </cfRule>
  </conditionalFormatting>
  <conditionalFormatting sqref="BR11:CX11">
    <cfRule type="expression" dxfId="2526" priority="23">
      <formula>$BH$4=""</formula>
    </cfRule>
  </conditionalFormatting>
  <conditionalFormatting sqref="BR11:CX11">
    <cfRule type="expression" dxfId="2525" priority="24">
      <formula>$BG$4=""</formula>
    </cfRule>
  </conditionalFormatting>
  <conditionalFormatting sqref="BR11:CX11">
    <cfRule type="expression" dxfId="2524" priority="25">
      <formula>$BF$4=""</formula>
    </cfRule>
  </conditionalFormatting>
  <conditionalFormatting sqref="BR11:CX11">
    <cfRule type="expression" dxfId="2523" priority="26">
      <formula>$BE$4=""</formula>
    </cfRule>
  </conditionalFormatting>
  <conditionalFormatting sqref="BR11:CX11">
    <cfRule type="expression" dxfId="2522" priority="27">
      <formula>$BD$4=""</formula>
    </cfRule>
  </conditionalFormatting>
  <conditionalFormatting sqref="BR11:CX11">
    <cfRule type="expression" dxfId="2521" priority="29">
      <formula>$BB$4=""</formula>
    </cfRule>
  </conditionalFormatting>
  <conditionalFormatting sqref="BR11:CX11">
    <cfRule type="expression" dxfId="2520" priority="31">
      <formula>$AZ$4=""</formula>
    </cfRule>
  </conditionalFormatting>
  <conditionalFormatting sqref="CD11:CX11">
    <cfRule type="expression" dxfId="2519" priority="1">
      <formula>$CD$4=""</formula>
    </cfRule>
  </conditionalFormatting>
  <conditionalFormatting sqref="BR11:CX11">
    <cfRule type="expression" dxfId="2518" priority="15">
      <formula>$BP$4=""</formula>
    </cfRule>
  </conditionalFormatting>
  <conditionalFormatting sqref="BR11:CX11">
    <cfRule type="expression" dxfId="2517" priority="14">
      <formula>$BQ$4=""</formula>
    </cfRule>
  </conditionalFormatting>
  <conditionalFormatting sqref="BR11:CX11">
    <cfRule type="expression" dxfId="2516" priority="13">
      <formula>$BR$4=""</formula>
    </cfRule>
  </conditionalFormatting>
  <conditionalFormatting sqref="BS11:CX11">
    <cfRule type="expression" dxfId="2515" priority="12">
      <formula>$BS$4=""</formula>
    </cfRule>
  </conditionalFormatting>
  <conditionalFormatting sqref="BT11:CX11">
    <cfRule type="expression" dxfId="2514" priority="11">
      <formula>$BT$4=""</formula>
    </cfRule>
  </conditionalFormatting>
  <conditionalFormatting sqref="BU11:CX11">
    <cfRule type="expression" dxfId="2513" priority="10">
      <formula>$BU$4=""</formula>
    </cfRule>
  </conditionalFormatting>
  <conditionalFormatting sqref="BV11:CX11">
    <cfRule type="expression" dxfId="2512" priority="9">
      <formula>$BV$4=""</formula>
    </cfRule>
  </conditionalFormatting>
  <conditionalFormatting sqref="BW11:CX11">
    <cfRule type="expression" dxfId="2511" priority="8">
      <formula>$BW$4=""</formula>
    </cfRule>
  </conditionalFormatting>
  <conditionalFormatting sqref="BX11:CX11">
    <cfRule type="expression" dxfId="2510" priority="7">
      <formula>$BX$4=""</formula>
    </cfRule>
  </conditionalFormatting>
  <conditionalFormatting sqref="BY11:CX11">
    <cfRule type="expression" dxfId="2509" priority="6">
      <formula>$BY$4=""</formula>
    </cfRule>
  </conditionalFormatting>
  <conditionalFormatting sqref="BZ11:CX11">
    <cfRule type="expression" dxfId="2508" priority="5">
      <formula>$BZ$4=""</formula>
    </cfRule>
  </conditionalFormatting>
  <conditionalFormatting sqref="CA11:CX11">
    <cfRule type="expression" dxfId="2507" priority="4">
      <formula>$CA$4=""</formula>
    </cfRule>
  </conditionalFormatting>
  <conditionalFormatting sqref="CB11:CX11">
    <cfRule type="expression" dxfId="2506" priority="3">
      <formula>$CB$4=""</formula>
    </cfRule>
  </conditionalFormatting>
  <conditionalFormatting sqref="CC11:CX11">
    <cfRule type="expression" dxfId="2505" priority="2">
      <formula>$CC$4=""</formula>
    </cfRule>
  </conditionalFormatting>
  <conditionalFormatting sqref="BR11:CX11">
    <cfRule type="expression" dxfId="2504" priority="28">
      <formula>$BC$4=""</formula>
    </cfRule>
  </conditionalFormatting>
  <pageMargins left="0.75" right="0.75" top="0.25" bottom="0.25" header="0.5" footer="0.5"/>
  <pageSetup scale="74" fitToWidth="0" orientation="landscape" r:id="rId1"/>
  <headerFooter alignWithMargins="0">
    <oddFooter>&amp;R&amp;"Times New Roman,Bold"Case No. 2021-00393
Attachment to Response to JI-2 Question No. 5
&amp;P of &amp;N
Arbough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1" tint="0.499984740745262"/>
    <pageSetUpPr fitToPage="1"/>
  </sheetPr>
  <dimension ref="A1:CY52"/>
  <sheetViews>
    <sheetView zoomScale="80" zoomScaleNormal="80" workbookViewId="0">
      <pane xSplit="2" ySplit="4" topLeftCell="C11"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5.75" x14ac:dyDescent="0.25"/>
  <cols>
    <col min="1" max="1" width="42.125" style="61" customWidth="1"/>
    <col min="2" max="2" width="9.375" style="61" customWidth="1"/>
    <col min="3" max="7" width="11.25" style="61" customWidth="1"/>
    <col min="8" max="8" width="11.125" style="61" customWidth="1"/>
    <col min="9" max="102" width="11.25" style="61" customWidth="1"/>
    <col min="103" max="103" width="2.125" style="61" bestFit="1" customWidth="1"/>
    <col min="104" max="16384" width="9" style="61"/>
  </cols>
  <sheetData>
    <row r="1" spans="1:103" x14ac:dyDescent="0.25">
      <c r="A1" s="209" t="s">
        <v>151</v>
      </c>
      <c r="B1" s="209"/>
      <c r="C1" s="209"/>
      <c r="D1" s="266"/>
      <c r="E1" s="266"/>
      <c r="F1" s="266"/>
      <c r="G1" s="25"/>
      <c r="H1" s="25"/>
    </row>
    <row r="2" spans="1:103" ht="18.75" x14ac:dyDescent="0.3">
      <c r="A2" s="503" t="s">
        <v>87</v>
      </c>
      <c r="B2" s="504"/>
    </row>
    <row r="3" spans="1:103" x14ac:dyDescent="0.25">
      <c r="A3" s="505" t="s">
        <v>67</v>
      </c>
      <c r="B3" s="505"/>
    </row>
    <row r="4" spans="1:103" ht="16.5" thickBot="1" x14ac:dyDescent="0.3">
      <c r="B4" s="7"/>
      <c r="C4" s="18">
        <f>FirstYear</f>
        <v>0</v>
      </c>
      <c r="D4" s="366">
        <f>C4+1</f>
        <v>1</v>
      </c>
      <c r="E4" s="366">
        <f t="shared" ref="E4:BP4" si="0">D4+1</f>
        <v>2</v>
      </c>
      <c r="F4" s="366">
        <f t="shared" si="0"/>
        <v>3</v>
      </c>
      <c r="G4" s="366">
        <f t="shared" si="0"/>
        <v>4</v>
      </c>
      <c r="H4" s="366">
        <f t="shared" si="0"/>
        <v>5</v>
      </c>
      <c r="I4" s="366">
        <f t="shared" si="0"/>
        <v>6</v>
      </c>
      <c r="J4" s="366">
        <f t="shared" si="0"/>
        <v>7</v>
      </c>
      <c r="K4" s="366">
        <f t="shared" si="0"/>
        <v>8</v>
      </c>
      <c r="L4" s="366">
        <f t="shared" si="0"/>
        <v>9</v>
      </c>
      <c r="M4" s="366">
        <f t="shared" si="0"/>
        <v>10</v>
      </c>
      <c r="N4" s="366">
        <f t="shared" si="0"/>
        <v>11</v>
      </c>
      <c r="O4" s="366">
        <f t="shared" si="0"/>
        <v>12</v>
      </c>
      <c r="P4" s="366">
        <f t="shared" si="0"/>
        <v>13</v>
      </c>
      <c r="Q4" s="366">
        <f t="shared" si="0"/>
        <v>14</v>
      </c>
      <c r="R4" s="366">
        <f t="shared" si="0"/>
        <v>15</v>
      </c>
      <c r="S4" s="366">
        <f t="shared" si="0"/>
        <v>16</v>
      </c>
      <c r="T4" s="366">
        <f t="shared" si="0"/>
        <v>17</v>
      </c>
      <c r="U4" s="366">
        <f t="shared" si="0"/>
        <v>18</v>
      </c>
      <c r="V4" s="366">
        <f t="shared" si="0"/>
        <v>19</v>
      </c>
      <c r="W4" s="366">
        <f t="shared" si="0"/>
        <v>20</v>
      </c>
      <c r="X4" s="366">
        <f t="shared" si="0"/>
        <v>21</v>
      </c>
      <c r="Y4" s="366">
        <f t="shared" si="0"/>
        <v>22</v>
      </c>
      <c r="Z4" s="366">
        <f t="shared" si="0"/>
        <v>23</v>
      </c>
      <c r="AA4" s="366">
        <f t="shared" si="0"/>
        <v>24</v>
      </c>
      <c r="AB4" s="366">
        <f t="shared" si="0"/>
        <v>25</v>
      </c>
      <c r="AC4" s="366">
        <f t="shared" si="0"/>
        <v>26</v>
      </c>
      <c r="AD4" s="366">
        <f t="shared" si="0"/>
        <v>27</v>
      </c>
      <c r="AE4" s="366">
        <f t="shared" si="0"/>
        <v>28</v>
      </c>
      <c r="AF4" s="366">
        <f t="shared" si="0"/>
        <v>29</v>
      </c>
      <c r="AG4" s="366">
        <f t="shared" si="0"/>
        <v>30</v>
      </c>
      <c r="AH4" s="366">
        <f t="shared" si="0"/>
        <v>31</v>
      </c>
      <c r="AI4" s="366">
        <f t="shared" si="0"/>
        <v>32</v>
      </c>
      <c r="AJ4" s="366">
        <f t="shared" si="0"/>
        <v>33</v>
      </c>
      <c r="AK4" s="366">
        <f t="shared" si="0"/>
        <v>34</v>
      </c>
      <c r="AL4" s="366">
        <f t="shared" si="0"/>
        <v>35</v>
      </c>
      <c r="AM4" s="366">
        <f t="shared" si="0"/>
        <v>36</v>
      </c>
      <c r="AN4" s="366">
        <f t="shared" si="0"/>
        <v>37</v>
      </c>
      <c r="AO4" s="366">
        <f t="shared" si="0"/>
        <v>38</v>
      </c>
      <c r="AP4" s="366">
        <f t="shared" si="0"/>
        <v>39</v>
      </c>
      <c r="AQ4" s="366">
        <f t="shared" si="0"/>
        <v>40</v>
      </c>
      <c r="AR4" s="366">
        <f t="shared" si="0"/>
        <v>41</v>
      </c>
      <c r="AS4" s="366">
        <f t="shared" si="0"/>
        <v>42</v>
      </c>
      <c r="AT4" s="366">
        <f t="shared" si="0"/>
        <v>43</v>
      </c>
      <c r="AU4" s="366">
        <f t="shared" si="0"/>
        <v>44</v>
      </c>
      <c r="AV4" s="366">
        <f t="shared" si="0"/>
        <v>45</v>
      </c>
      <c r="AW4" s="366">
        <f t="shared" si="0"/>
        <v>46</v>
      </c>
      <c r="AX4" s="366">
        <f t="shared" si="0"/>
        <v>47</v>
      </c>
      <c r="AY4" s="366">
        <f t="shared" si="0"/>
        <v>48</v>
      </c>
      <c r="AZ4" s="366">
        <f t="shared" si="0"/>
        <v>49</v>
      </c>
      <c r="BA4" s="366">
        <f t="shared" si="0"/>
        <v>50</v>
      </c>
      <c r="BB4" s="366">
        <f t="shared" si="0"/>
        <v>51</v>
      </c>
      <c r="BC4" s="366">
        <f t="shared" si="0"/>
        <v>52</v>
      </c>
      <c r="BD4" s="366">
        <f t="shared" si="0"/>
        <v>53</v>
      </c>
      <c r="BE4" s="366">
        <f t="shared" si="0"/>
        <v>54</v>
      </c>
      <c r="BF4" s="366">
        <f t="shared" si="0"/>
        <v>55</v>
      </c>
      <c r="BG4" s="366">
        <f t="shared" si="0"/>
        <v>56</v>
      </c>
      <c r="BH4" s="366">
        <f t="shared" si="0"/>
        <v>57</v>
      </c>
      <c r="BI4" s="366">
        <f t="shared" si="0"/>
        <v>58</v>
      </c>
      <c r="BJ4" s="366">
        <f t="shared" si="0"/>
        <v>59</v>
      </c>
      <c r="BK4" s="366">
        <f t="shared" si="0"/>
        <v>60</v>
      </c>
      <c r="BL4" s="366">
        <f t="shared" si="0"/>
        <v>61</v>
      </c>
      <c r="BM4" s="366">
        <f t="shared" si="0"/>
        <v>62</v>
      </c>
      <c r="BN4" s="366">
        <f t="shared" si="0"/>
        <v>63</v>
      </c>
      <c r="BO4" s="366">
        <f t="shared" si="0"/>
        <v>64</v>
      </c>
      <c r="BP4" s="366">
        <f t="shared" si="0"/>
        <v>65</v>
      </c>
      <c r="BQ4" s="366">
        <f t="shared" ref="BQ4:CQ4" si="1">BP4+1</f>
        <v>66</v>
      </c>
      <c r="BR4" s="366">
        <f t="shared" si="1"/>
        <v>67</v>
      </c>
      <c r="BS4" s="366">
        <f t="shared" si="1"/>
        <v>68</v>
      </c>
      <c r="BT4" s="366">
        <f t="shared" si="1"/>
        <v>69</v>
      </c>
      <c r="BU4" s="366">
        <f t="shared" si="1"/>
        <v>70</v>
      </c>
      <c r="BV4" s="366">
        <f t="shared" si="1"/>
        <v>71</v>
      </c>
      <c r="BW4" s="366">
        <f t="shared" si="1"/>
        <v>72</v>
      </c>
      <c r="BX4" s="366">
        <f t="shared" si="1"/>
        <v>73</v>
      </c>
      <c r="BY4" s="366">
        <f t="shared" si="1"/>
        <v>74</v>
      </c>
      <c r="BZ4" s="366">
        <f t="shared" si="1"/>
        <v>75</v>
      </c>
      <c r="CA4" s="366">
        <f t="shared" si="1"/>
        <v>76</v>
      </c>
      <c r="CB4" s="366">
        <f t="shared" si="1"/>
        <v>77</v>
      </c>
      <c r="CC4" s="366">
        <f t="shared" si="1"/>
        <v>78</v>
      </c>
      <c r="CD4" s="366">
        <f t="shared" si="1"/>
        <v>79</v>
      </c>
      <c r="CE4" s="366">
        <f t="shared" si="1"/>
        <v>80</v>
      </c>
      <c r="CF4" s="366">
        <f t="shared" si="1"/>
        <v>81</v>
      </c>
      <c r="CG4" s="366">
        <f t="shared" si="1"/>
        <v>82</v>
      </c>
      <c r="CH4" s="366">
        <f t="shared" si="1"/>
        <v>83</v>
      </c>
      <c r="CI4" s="366">
        <f t="shared" si="1"/>
        <v>84</v>
      </c>
      <c r="CJ4" s="366">
        <f t="shared" si="1"/>
        <v>85</v>
      </c>
      <c r="CK4" s="366">
        <f t="shared" si="1"/>
        <v>86</v>
      </c>
      <c r="CL4" s="366">
        <f t="shared" si="1"/>
        <v>87</v>
      </c>
      <c r="CM4" s="366">
        <f t="shared" si="1"/>
        <v>88</v>
      </c>
      <c r="CN4" s="366">
        <f t="shared" si="1"/>
        <v>89</v>
      </c>
      <c r="CO4" s="366">
        <f t="shared" si="1"/>
        <v>90</v>
      </c>
      <c r="CP4" s="366">
        <f t="shared" si="1"/>
        <v>91</v>
      </c>
      <c r="CQ4" s="366">
        <f t="shared" si="1"/>
        <v>92</v>
      </c>
      <c r="CR4" s="366">
        <f t="shared" ref="CR4:CX4" si="2">CQ4+1</f>
        <v>93</v>
      </c>
      <c r="CS4" s="366">
        <f t="shared" si="2"/>
        <v>94</v>
      </c>
      <c r="CT4" s="366">
        <f t="shared" si="2"/>
        <v>95</v>
      </c>
      <c r="CU4" s="366">
        <f t="shared" si="2"/>
        <v>96</v>
      </c>
      <c r="CV4" s="366">
        <f t="shared" si="2"/>
        <v>97</v>
      </c>
      <c r="CW4" s="366">
        <f t="shared" si="2"/>
        <v>98</v>
      </c>
      <c r="CX4" s="366">
        <f t="shared" si="2"/>
        <v>99</v>
      </c>
      <c r="CY4" s="468">
        <v>0</v>
      </c>
    </row>
    <row r="5" spans="1:103" s="10" customFormat="1" ht="16.5" thickBot="1" x14ac:dyDescent="0.3">
      <c r="A5" s="30" t="s">
        <v>109</v>
      </c>
      <c r="B5" s="31"/>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row>
    <row r="6" spans="1:103" s="10" customFormat="1" x14ac:dyDescent="0.25">
      <c r="A6" s="33" t="s">
        <v>122</v>
      </c>
      <c r="B6" s="34"/>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row>
    <row r="7" spans="1:103" s="10" customFormat="1" x14ac:dyDescent="0.25">
      <c r="A7" s="29" t="s">
        <v>108</v>
      </c>
      <c r="B7" s="34"/>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row>
    <row r="8" spans="1:103" s="365" customFormat="1" x14ac:dyDescent="0.25">
      <c r="A8" s="35" t="s">
        <v>68</v>
      </c>
      <c r="C8" s="364">
        <f>IF(C4&gt;=InServiceAlt2,SUM(Inputs!$E$76:E76)-IF(AND(C4&lt;&gt;"",D4=""),RetireValueAlt2,0),0)-IF(C4="",RetireValueAlt2,0)</f>
        <v>0</v>
      </c>
      <c r="D8" s="364">
        <f>IF(D4&gt;=InServiceAlt2,SUM(Inputs!$E$76:F76)-IF(AND(D4&lt;&gt;"",E4=""),RetireValueAlt2,0),0)-IF(D4="",RetireValueAlt2,0)</f>
        <v>0</v>
      </c>
      <c r="E8" s="364">
        <f>IF(E4&gt;=InServiceAlt2,SUM(Inputs!$E$76:G76)-IF(AND(E4&lt;&gt;"",F4=""),RetireValueAlt2,0),0)-IF(E4="",RetireValueAlt2,0)</f>
        <v>0</v>
      </c>
      <c r="F8" s="364">
        <f>IF(F4&gt;=InServiceAlt2,SUM(Inputs!$E$76:H76)-IF(AND(F4&lt;&gt;"",G4=""),RetireValueAlt2,0),0)-IF(F4="",RetireValueAlt2,0)</f>
        <v>0</v>
      </c>
      <c r="G8" s="364">
        <f>IF(G4&gt;=InServiceAlt2,SUM(Inputs!$E$76:I76)-IF(AND(G4&lt;&gt;"",H4=""),RetireValueAlt2,0),0)-IF(G4="",RetireValueAlt2,0)</f>
        <v>0</v>
      </c>
      <c r="H8" s="364">
        <f>IF(H4&gt;=InServiceAlt2,SUM(Inputs!$E$76:J76)-IF(AND(H4&lt;&gt;"",I4=""),RetireValueAlt2,0),0)-IF(H4="",RetireValueAlt2,0)</f>
        <v>0</v>
      </c>
      <c r="I8" s="364">
        <f>IF(I4&gt;=InServiceAlt2,SUM(Inputs!$E$76:K76)-IF(AND(I4&lt;&gt;"",J4=""),RetireValueAlt2,0),0)-IF(I4="",RetireValueAlt2,0)</f>
        <v>0</v>
      </c>
      <c r="J8" s="364">
        <f>IF(J4&gt;=InServiceAlt2,SUM(Inputs!$E$76:L76)-IF(AND(J4&lt;&gt;"",K4=""),RetireValueAlt2,0),0)-IF(J4="",RetireValueAlt2,0)</f>
        <v>0</v>
      </c>
      <c r="K8" s="364">
        <f>IF(K4&gt;=InServiceAlt2,SUM(Inputs!$E$76:M76)-IF(AND(K4&lt;&gt;"",L4=""),RetireValueAlt2,0),0)-IF(K4="",RetireValueAlt2,0)</f>
        <v>0</v>
      </c>
      <c r="L8" s="364">
        <f>IF(L4&gt;=InServiceAlt2,SUM(Inputs!$E$76:N76)-IF(AND(L4&lt;&gt;"",M4=""),RetireValueAlt2,0),0)-IF(L4="",RetireValueAlt2,0)</f>
        <v>0</v>
      </c>
      <c r="M8" s="364">
        <f>IF(M4&gt;=InServiceAlt2,SUM(Inputs!$E$76:O76)-IF(AND(M4&lt;&gt;"",N4=""),RetireValueAlt2,0),0)-IF(M4="",RetireValueAlt2,0)</f>
        <v>0</v>
      </c>
      <c r="N8" s="364">
        <f>IF(N4&gt;=InServiceAlt2,SUM(Inputs!$E$76:P76)-IF(AND(N4&lt;&gt;"",O4=""),RetireValueAlt2,0),0)-IF(N4="",RetireValueAlt2,0)</f>
        <v>0</v>
      </c>
      <c r="O8" s="364">
        <f>IF(O4&gt;=InServiceAlt2,SUM(Inputs!$E$76:Q76)-IF(AND(O4&lt;&gt;"",P4=""),RetireValueAlt2,0),0)-IF(O4="",RetireValueAlt2,0)</f>
        <v>0</v>
      </c>
      <c r="P8" s="364">
        <f>IF(P4&gt;=InServiceAlt2,SUM(Inputs!$E$76:R76)-IF(AND(P4&lt;&gt;"",Q4=""),RetireValueAlt2,0),0)-IF(P4="",RetireValueAlt2,0)</f>
        <v>0</v>
      </c>
      <c r="Q8" s="364">
        <f>IF(Q4&gt;=InServiceAlt2,SUM(Inputs!$E$76:S76)-IF(AND(Q4&lt;&gt;"",R4=""),RetireValueAlt2,0),0)-IF(Q4="",RetireValueAlt2,0)</f>
        <v>0</v>
      </c>
      <c r="R8" s="364">
        <f>IF(R4&gt;=InServiceAlt2,SUM(Inputs!$E$76:T76)-IF(AND(R4&lt;&gt;"",S4=""),RetireValueAlt2,0),0)-IF(R4="",RetireValueAlt2,0)</f>
        <v>0</v>
      </c>
      <c r="S8" s="364">
        <f>IF(S4&gt;=InServiceAlt2,SUM(Inputs!$E$76:U76)-IF(AND(S4&lt;&gt;"",T4=""),RetireValueAlt2,0),0)-IF(S4="",RetireValueAlt2,0)</f>
        <v>0</v>
      </c>
      <c r="T8" s="364">
        <f>IF(T4&gt;=InServiceAlt2,SUM(Inputs!$E$76:V76)-IF(AND(T4&lt;&gt;"",U4=""),RetireValueAlt2,0),0)-IF(T4="",RetireValueAlt2,0)</f>
        <v>0</v>
      </c>
      <c r="U8" s="364">
        <f>IF(U4&gt;=InServiceAlt2,SUM(Inputs!$E$76:W76)-IF(AND(U4&lt;&gt;"",V4=""),RetireValueAlt2,0),0)-IF(U4="",RetireValueAlt2,0)</f>
        <v>0</v>
      </c>
      <c r="V8" s="364">
        <f>IF(V4&gt;=InServiceAlt2,SUM(Inputs!$E$76:X76)-IF(AND(V4&lt;&gt;"",W4=""),RetireValueAlt2,0),0)-IF(V4="",RetireValueAlt2,0)</f>
        <v>0</v>
      </c>
      <c r="W8" s="364">
        <f>IF(W4&gt;=InServiceAlt2,SUM(Inputs!$E$76:Y76)-IF(AND(W4&lt;&gt;"",X4=""),RetireValueAlt2,0),0)-IF(W4="",RetireValueAlt2,0)</f>
        <v>0</v>
      </c>
      <c r="X8" s="364">
        <f>IF(X4&gt;=InServiceAlt2,SUM(Inputs!$E$76:Z76)-IF(AND(X4&lt;&gt;"",Y4=""),RetireValueAlt2,0),0)-IF(X4="",RetireValueAlt2,0)</f>
        <v>0</v>
      </c>
      <c r="Y8" s="364">
        <f>IF(Y4&gt;=InServiceAlt2,SUM(Inputs!$E$76:AA76)-IF(AND(Y4&lt;&gt;"",Z4=""),RetireValueAlt2,0),0)-IF(Y4="",RetireValueAlt2,0)</f>
        <v>0</v>
      </c>
      <c r="Z8" s="364">
        <f>IF(Z4&gt;=InServiceAlt2,SUM(Inputs!$E$76:AB76)-IF(AND(Z4&lt;&gt;"",AA4=""),RetireValueAlt2,0),0)-IF(Z4="",RetireValueAlt2,0)</f>
        <v>0</v>
      </c>
      <c r="AA8" s="364">
        <f>IF(AA4&gt;=InServiceAlt2,SUM(Inputs!$E$76:AC76)-IF(AND(AA4&lt;&gt;"",AB4=""),RetireValueAlt2,0),0)-IF(AA4="",RetireValueAlt2,0)</f>
        <v>0</v>
      </c>
      <c r="AB8" s="364">
        <f>IF(AB4&gt;=InServiceAlt2,SUM(Inputs!$E$76:AD76)-IF(AND(AB4&lt;&gt;"",AC4=""),RetireValueAlt2,0),0)-IF(AB4="",RetireValueAlt2,0)</f>
        <v>0</v>
      </c>
      <c r="AC8" s="364">
        <f>IF(AC4&gt;=InServiceAlt2,SUM(Inputs!$E$76:AE76)-IF(AND(AC4&lt;&gt;"",AD4=""),RetireValueAlt2,0),0)-IF(AC4="",RetireValueAlt2,0)</f>
        <v>0</v>
      </c>
      <c r="AD8" s="364">
        <f>IF(AD4&gt;=InServiceAlt2,SUM(Inputs!$E$76:AF76)-IF(AND(AD4&lt;&gt;"",AE4=""),RetireValueAlt2,0),0)-IF(AD4="",RetireValueAlt2,0)</f>
        <v>0</v>
      </c>
      <c r="AE8" s="364">
        <f>IF(AE4&gt;=InServiceAlt2,SUM(Inputs!$E$76:AG76)-IF(AND(AE4&lt;&gt;"",AF4=""),RetireValueAlt2,0),0)-IF(AE4="",RetireValueAlt2,0)</f>
        <v>0</v>
      </c>
      <c r="AF8" s="364">
        <f>IF(AF4&gt;=InServiceAlt2,SUM(Inputs!$E$76:AH76)-IF(AND(AF4&lt;&gt;"",AG4=""),RetireValueAlt2,0),0)-IF(AF4="",RetireValueAlt2,0)</f>
        <v>0</v>
      </c>
      <c r="AG8" s="364">
        <f>IF(AG4&gt;=InServiceAlt2,SUM(Inputs!$E$76:AI76)-IF(AND(AG4&lt;&gt;"",AH4=""),RetireValueAlt2,0),0)-IF(AG4="",RetireValueAlt2,0)</f>
        <v>0</v>
      </c>
      <c r="AH8" s="364">
        <f>IF(AH4&gt;=InServiceAlt2,SUM(Inputs!$E$76:AJ76)-IF(AND(AH4&lt;&gt;"",AI4=""),RetireValueAlt2,0),0)-IF(AH4="",RetireValueAlt2,0)</f>
        <v>0</v>
      </c>
      <c r="AI8" s="364">
        <f>IF(AI4&gt;=InServiceAlt2,SUM(Inputs!$E$76:AK76)-IF(AND(AI4&lt;&gt;"",AJ4=""),RetireValueAlt2,0),0)-IF(AI4="",RetireValueAlt2,0)</f>
        <v>0</v>
      </c>
      <c r="AJ8" s="364">
        <f>IF(AJ4&gt;=InServiceAlt2,SUM(Inputs!$E$76:AL76)-IF(AND(AJ4&lt;&gt;"",AK4=""),RetireValueAlt2,0),0)-IF(AJ4="",RetireValueAlt2,0)</f>
        <v>0</v>
      </c>
      <c r="AK8" s="364">
        <f>IF(AK4&gt;=InServiceAlt2,SUM(Inputs!$E$76:AM76)-IF(AND(AK4&lt;&gt;"",AL4=""),RetireValueAlt2,0),0)-IF(AK4="",RetireValueAlt2,0)</f>
        <v>0</v>
      </c>
      <c r="AL8" s="364">
        <f>IF(AL4&gt;=InServiceAlt2,SUM(Inputs!$E$76:AN76)-IF(AND(AL4&lt;&gt;"",AM4=""),RetireValueAlt2,0),0)-IF(AL4="",RetireValueAlt2,0)</f>
        <v>0</v>
      </c>
      <c r="AM8" s="364">
        <f>IF(AM4&gt;=InServiceAlt2,SUM(Inputs!$E$76:AO76)-IF(AND(AM4&lt;&gt;"",AN4=""),RetireValueAlt2,0),0)-IF(AM4="",RetireValueAlt2,0)</f>
        <v>0</v>
      </c>
      <c r="AN8" s="364">
        <f>IF(AN4&gt;=InServiceAlt2,SUM(Inputs!$E$76:AP76)-IF(AND(AN4&lt;&gt;"",AO4=""),RetireValueAlt2,0),0)-IF(AN4="",RetireValueAlt2,0)</f>
        <v>0</v>
      </c>
      <c r="AO8" s="364">
        <f>IF(AO4&gt;=InServiceAlt2,SUM(Inputs!$E$76:AQ76)-IF(AND(AO4&lt;&gt;"",AP4=""),RetireValueAlt2,0),0)-IF(AO4="",RetireValueAlt2,0)</f>
        <v>0</v>
      </c>
      <c r="AP8" s="364">
        <f>IF(AP4&gt;=InServiceAlt2,SUM(Inputs!$E$76:AR76)-IF(AND(AP4&lt;&gt;"",AQ4=""),RetireValueAlt2,0),0)-IF(AP4="",RetireValueAlt2,0)</f>
        <v>0</v>
      </c>
      <c r="AQ8" s="364">
        <f>IF(AQ4&gt;=InServiceAlt2,SUM(Inputs!$E$76:AS76)-IF(AND(AQ4&lt;&gt;"",AR4=""),RetireValueAlt2,0),0)-IF(AQ4="",RetireValueAlt2,0)</f>
        <v>0</v>
      </c>
      <c r="AR8" s="364">
        <f>IF(AR4&gt;=InServiceAlt2,SUM(Inputs!$E$76:AT76)-IF(AND(AR4&lt;&gt;"",AS4=""),RetireValueAlt2,0),0)-IF(AR4="",RetireValueAlt2,0)</f>
        <v>0</v>
      </c>
      <c r="AS8" s="364">
        <f>IF(AS4&gt;=InServiceAlt2,SUM(Inputs!$E$76:AU76)-IF(AND(AS4&lt;&gt;"",AT4=""),RetireValueAlt2,0),0)-IF(AS4="",RetireValueAlt2,0)</f>
        <v>0</v>
      </c>
      <c r="AT8" s="364">
        <f>IF(AT4&gt;=InServiceAlt2,SUM(Inputs!$E$76:AV76)-IF(AND(AT4&lt;&gt;"",AU4=""),RetireValueAlt2,0),0)-IF(AT4="",RetireValueAlt2,0)</f>
        <v>0</v>
      </c>
      <c r="AU8" s="364">
        <f>IF(AU4&gt;=InServiceAlt2,SUM(Inputs!$E$76:AW76)-IF(AND(AU4&lt;&gt;"",AV4=""),RetireValueAlt2,0),0)-IF(AU4="",RetireValueAlt2,0)</f>
        <v>0</v>
      </c>
      <c r="AV8" s="364">
        <f>IF(AV4&gt;=InServiceAlt2,SUM(Inputs!$E$76:AX76)-IF(AND(AV4&lt;&gt;"",AW4=""),RetireValueAlt2,0),0)-IF(AV4="",RetireValueAlt2,0)</f>
        <v>0</v>
      </c>
      <c r="AW8" s="364">
        <f>IF(AW4&gt;=InServiceAlt2,SUM(Inputs!$E$76:AY76)-IF(AND(AW4&lt;&gt;"",AX4=""),RetireValueAlt2,0),0)-IF(AW4="",RetireValueAlt2,0)</f>
        <v>0</v>
      </c>
      <c r="AX8" s="364">
        <f>IF(AX4&gt;=InServiceAlt2,SUM(Inputs!$E$76:AZ76)-IF(AND(AX4&lt;&gt;"",AY4=""),RetireValueAlt2,0),0)-IF(AX4="",RetireValueAlt2,0)</f>
        <v>0</v>
      </c>
      <c r="AY8" s="364">
        <f>IF(AY4&gt;=InServiceAlt2,SUM(Inputs!$E$76:BA76)-IF(AND(AY4&lt;&gt;"",AZ4=""),RetireValueAlt2,0),0)-IF(AY4="",RetireValueAlt2,0)</f>
        <v>0</v>
      </c>
      <c r="AZ8" s="364">
        <f>IF(AZ4&gt;=InServiceAlt2,SUM(Inputs!$E$76:BB76)-IF(AND(AZ4&lt;&gt;"",BA4=""),RetireValueAlt2,0),0)-IF(AZ4="",RetireValueAlt2,0)</f>
        <v>0</v>
      </c>
      <c r="BA8" s="364">
        <f>IF(BA4&gt;=InServiceAlt2,SUM(Inputs!$E$76:BC76)-IF(AND(BA4&lt;&gt;"",BB4=""),RetireValueAlt2,0),0)-IF(BA4="",RetireValueAlt2,0)</f>
        <v>0</v>
      </c>
      <c r="BB8" s="364">
        <f>IF(BB4&gt;=InServiceAlt2,SUM(Inputs!$E$76:BD76)-IF(AND(BB4&lt;&gt;"",BC4=""),RetireValueAlt2,0),0)-IF(BB4="",RetireValueAlt2,0)</f>
        <v>0</v>
      </c>
      <c r="BC8" s="364">
        <f>IF(BC4&gt;=InServiceAlt2,SUM(Inputs!$E$76:BE76)-IF(AND(BC4&lt;&gt;"",BD4=""),RetireValueAlt2,0),0)-IF(BC4="",RetireValueAlt2,0)</f>
        <v>0</v>
      </c>
      <c r="BD8" s="364">
        <f>IF(BD4&gt;=InServiceAlt2,SUM(Inputs!$E$76:BF76)-IF(AND(BD4&lt;&gt;"",BE4=""),RetireValueAlt2,0),0)-IF(BD4="",RetireValueAlt2,0)</f>
        <v>0</v>
      </c>
      <c r="BE8" s="364">
        <f>IF(BE4&gt;=InServiceAlt2,SUM(Inputs!$E$76:BG76)-IF(AND(BE4&lt;&gt;"",BF4=""),RetireValueAlt2,0),0)-IF(BE4="",RetireValueAlt2,0)</f>
        <v>0</v>
      </c>
      <c r="BF8" s="364">
        <f>IF(BF4&gt;=InServiceAlt2,SUM(Inputs!$E$76:BH76)-IF(AND(BF4&lt;&gt;"",BG4=""),RetireValueAlt2,0),0)-IF(BF4="",RetireValueAlt2,0)</f>
        <v>0</v>
      </c>
      <c r="BG8" s="364">
        <f>IF(BG4&gt;=InServiceAlt2,SUM(Inputs!$E$76:BI76)-IF(AND(BG4&lt;&gt;"",BH4=""),RetireValueAlt2,0),0)-IF(BG4="",RetireValueAlt2,0)</f>
        <v>0</v>
      </c>
      <c r="BH8" s="364">
        <f>IF(BH4&gt;=InServiceAlt2,SUM(Inputs!$E$76:BJ76)-IF(AND(BH4&lt;&gt;"",BI4=""),RetireValueAlt2,0),0)-IF(BH4="",RetireValueAlt2,0)</f>
        <v>0</v>
      </c>
      <c r="BI8" s="364">
        <f>IF(BI4&gt;=InServiceAlt2,SUM(Inputs!$E$76:BK76)-IF(AND(BI4&lt;&gt;"",BJ4=""),RetireValueAlt2,0),0)-IF(BI4="",RetireValueAlt2,0)</f>
        <v>0</v>
      </c>
      <c r="BJ8" s="364">
        <f>IF(BJ4&gt;=InServiceAlt2,SUM(Inputs!$E$76:BL76)-IF(AND(BJ4&lt;&gt;"",BK4=""),RetireValueAlt2,0),0)-IF(BJ4="",RetireValueAlt2,0)</f>
        <v>0</v>
      </c>
      <c r="BK8" s="364">
        <f>IF(BK4&gt;=InServiceAlt2,SUM(Inputs!$E$76:BM76)-IF(AND(BK4&lt;&gt;"",BL4=""),RetireValueAlt2,0),0)-IF(BK4="",RetireValueAlt2,0)</f>
        <v>0</v>
      </c>
      <c r="BL8" s="364">
        <f>IF(BL4&gt;=InServiceAlt2,SUM(Inputs!$E$76:BN76)-IF(AND(BL4&lt;&gt;"",BM4=""),RetireValueAlt2,0),0)-IF(BL4="",RetireValueAlt2,0)</f>
        <v>0</v>
      </c>
      <c r="BM8" s="364">
        <f>IF(BM4&gt;=InServiceAlt2,SUM(Inputs!$E$76:BO76)-IF(AND(BM4&lt;&gt;"",BN4=""),RetireValueAlt2,0),0)-IF(BM4="",RetireValueAlt2,0)</f>
        <v>0</v>
      </c>
      <c r="BN8" s="364">
        <f>IF(BN4&gt;=InServiceAlt2,SUM(Inputs!$E$76:BP76)-IF(AND(BN4&lt;&gt;"",BO4=""),RetireValueAlt2,0),0)-IF(BN4="",RetireValueAlt2,0)</f>
        <v>0</v>
      </c>
      <c r="BO8" s="364">
        <f>IF(BO4&gt;=InServiceAlt2,SUM(Inputs!$E$76:BQ76)-IF(AND(BO4&lt;&gt;"",BP4=""),RetireValueAlt2,0),0)-IF(BO4="",RetireValueAlt2,0)</f>
        <v>0</v>
      </c>
      <c r="BP8" s="364">
        <f>IF(BP4&gt;=InServiceAlt2,SUM(Inputs!$E$76:BR76)-IF(AND(BP4&lt;&gt;"",BQ4=""),RetireValueAlt2,0),0)-IF(BP4="",RetireValueAlt2,0)</f>
        <v>0</v>
      </c>
      <c r="BQ8" s="364">
        <f>IF(BQ4&gt;=InServiceAlt2,SUM(Inputs!$E$76:BS76)-IF(AND(BQ4&lt;&gt;"",BR4=""),RetireValueAlt2,0),0)-IF(BQ4="",RetireValueAlt2,0)</f>
        <v>0</v>
      </c>
      <c r="BR8" s="364">
        <f>IF(BR4&gt;=InServiceAlt2,SUM(Inputs!$E$76:BT76)-IF(AND(BR4&lt;&gt;"",BS4=""),RetireValueAlt2,0),0)-IF(BR4="",RetireValueAlt2,0)</f>
        <v>0</v>
      </c>
      <c r="BS8" s="364">
        <f>IF(BS4&gt;=InServiceAlt2,SUM(Inputs!$E$76:BU76)-IF(AND(BS4&lt;&gt;"",BT4=""),RetireValueAlt2,0),0)-IF(BS4="",RetireValueAlt2,0)</f>
        <v>0</v>
      </c>
      <c r="BT8" s="364">
        <f>IF(BT4&gt;=InServiceAlt2,SUM(Inputs!$E$76:BV76)-IF(AND(BT4&lt;&gt;"",BU4=""),RetireValueAlt2,0),0)-IF(BT4="",RetireValueAlt2,0)</f>
        <v>0</v>
      </c>
      <c r="BU8" s="364">
        <f>IF(BU4&gt;=InServiceAlt2,SUM(Inputs!$E$76:BW76)-IF(AND(BU4&lt;&gt;"",BV4=""),RetireValueAlt2,0),0)-IF(BU4="",RetireValueAlt2,0)</f>
        <v>0</v>
      </c>
      <c r="BV8" s="364">
        <f>IF(BV4&gt;=InServiceAlt2,SUM(Inputs!$E$76:BX76)-IF(AND(BV4&lt;&gt;"",BW4=""),RetireValueAlt2,0),0)-IF(BV4="",RetireValueAlt2,0)</f>
        <v>0</v>
      </c>
      <c r="BW8" s="364">
        <f>IF(BW4&gt;=InServiceAlt2,SUM(Inputs!$E$76:BY76)-IF(AND(BW4&lt;&gt;"",BX4=""),RetireValueAlt2,0),0)-IF(BW4="",RetireValueAlt2,0)</f>
        <v>0</v>
      </c>
      <c r="BX8" s="364">
        <f>IF(BX4&gt;=InServiceAlt2,SUM(Inputs!$E$76:BZ76)-IF(AND(BX4&lt;&gt;"",BY4=""),RetireValueAlt2,0),0)-IF(BX4="",RetireValueAlt2,0)</f>
        <v>0</v>
      </c>
      <c r="BY8" s="364">
        <f>IF(BY4&gt;=InServiceAlt2,SUM(Inputs!$E$76:CA76)-IF(AND(BY4&lt;&gt;"",BZ4=""),RetireValueAlt2,0),0)-IF(BY4="",RetireValueAlt2,0)</f>
        <v>0</v>
      </c>
      <c r="BZ8" s="364">
        <f>IF(BZ4&gt;=InServiceAlt2,SUM(Inputs!$E$76:CB76)-IF(AND(BZ4&lt;&gt;"",CA4=""),RetireValueAlt2,0),0)-IF(BZ4="",RetireValueAlt2,0)</f>
        <v>0</v>
      </c>
      <c r="CA8" s="364">
        <f>IF(CA4&gt;=InServiceAlt2,SUM(Inputs!$E$76:CC76)-IF(AND(CA4&lt;&gt;"",CB4=""),RetireValueAlt2,0),0)-IF(CA4="",RetireValueAlt2,0)</f>
        <v>0</v>
      </c>
      <c r="CB8" s="364">
        <f>IF(CB4&gt;=InServiceAlt2,SUM(Inputs!$E$76:CD76)-IF(AND(CB4&lt;&gt;"",CC4=""),RetireValueAlt2,0),0)-IF(CB4="",RetireValueAlt2,0)</f>
        <v>0</v>
      </c>
      <c r="CC8" s="364">
        <f>IF(CC4&gt;=InServiceAlt2,SUM(Inputs!$E$76:CE76)-IF(AND(CC4&lt;&gt;"",CD4=""),RetireValueAlt2,0),0)-IF(CC4="",RetireValueAlt2,0)</f>
        <v>0</v>
      </c>
      <c r="CD8" s="364">
        <f>IF(CD4&gt;=InServiceAlt2,SUM(Inputs!$E$76:CF76)-IF(AND(CD4&lt;&gt;"",CE4=""),RetireValueAlt2,0),0)-IF(CD4="",RetireValueAlt2,0)</f>
        <v>0</v>
      </c>
      <c r="CE8" s="364">
        <f>IF(CE4&gt;=InServiceAlt2,SUM(Inputs!$E$76:CG76)-IF(AND(CE4&lt;&gt;"",CF4=""),RetireValueAlt2,0),0)-IF(CE4="",RetireValueAlt2,0)</f>
        <v>0</v>
      </c>
      <c r="CF8" s="364">
        <f>IF(CF4&gt;=InServiceAlt2,SUM(Inputs!$E$76:CH76)-IF(AND(CF4&lt;&gt;"",CG4=""),RetireValueAlt2,0),0)-IF(CF4="",RetireValueAlt2,0)</f>
        <v>0</v>
      </c>
      <c r="CG8" s="364">
        <f>IF(CG4&gt;=InServiceAlt2,SUM(Inputs!$E$76:CI76)-IF(AND(CG4&lt;&gt;"",CH4=""),RetireValueAlt2,0),0)-IF(CG4="",RetireValueAlt2,0)</f>
        <v>0</v>
      </c>
      <c r="CH8" s="364">
        <f>IF(CH4&gt;=InServiceAlt2,SUM(Inputs!$E$76:CJ76)-IF(AND(CH4&lt;&gt;"",CI4=""),RetireValueAlt2,0),0)-IF(CH4="",RetireValueAlt2,0)</f>
        <v>0</v>
      </c>
      <c r="CI8" s="364">
        <f>IF(CI4&gt;=InServiceAlt2,SUM(Inputs!$E$76:CK76)-IF(AND(CI4&lt;&gt;"",CJ4=""),RetireValueAlt2,0),0)-IF(CI4="",RetireValueAlt2,0)</f>
        <v>0</v>
      </c>
      <c r="CJ8" s="364">
        <f>IF(CJ4&gt;=InServiceAlt2,SUM(Inputs!$E$76:CL76)-IF(AND(CJ4&lt;&gt;"",CK4=""),RetireValueAlt2,0),0)-IF(CJ4="",RetireValueAlt2,0)</f>
        <v>0</v>
      </c>
      <c r="CK8" s="364">
        <f>IF(CK4&gt;=InServiceAlt2,SUM(Inputs!$E$76:CM76)-IF(AND(CK4&lt;&gt;"",CL4=""),RetireValueAlt2,0),0)-IF(CK4="",RetireValueAlt2,0)</f>
        <v>0</v>
      </c>
      <c r="CL8" s="364">
        <f>IF(CL4&gt;=InServiceAlt2,SUM(Inputs!$E$76:CN76)-IF(AND(CL4&lt;&gt;"",CM4=""),RetireValueAlt2,0),0)-IF(CL4="",RetireValueAlt2,0)</f>
        <v>0</v>
      </c>
      <c r="CM8" s="364">
        <f>IF(CM4&gt;=InServiceAlt2,SUM(Inputs!$E$76:CO76)-IF(AND(CM4&lt;&gt;"",CN4=""),RetireValueAlt2,0),0)-IF(CM4="",RetireValueAlt2,0)</f>
        <v>0</v>
      </c>
      <c r="CN8" s="364">
        <f>IF(CN4&gt;=InServiceAlt2,SUM(Inputs!$E$76:CP76)-IF(AND(CN4&lt;&gt;"",CO4=""),RetireValueAlt2,0),0)-IF(CN4="",RetireValueAlt2,0)</f>
        <v>0</v>
      </c>
      <c r="CO8" s="364">
        <f>IF(CO4&gt;=InServiceAlt2,SUM(Inputs!$E$76:CQ76)-IF(AND(CO4&lt;&gt;"",CP4=""),RetireValueAlt2,0),0)-IF(CO4="",RetireValueAlt2,0)</f>
        <v>0</v>
      </c>
      <c r="CP8" s="364">
        <f>IF(CP4&gt;=InServiceAlt2,SUM(Inputs!$E$76:CR76)-IF(AND(CP4&lt;&gt;"",CQ4=""),RetireValueAlt2,0),0)-IF(CP4="",RetireValueAlt2,0)</f>
        <v>0</v>
      </c>
      <c r="CQ8" s="364">
        <f>IF(CQ4&gt;=InServiceAlt2,SUM(Inputs!$E$76:CS76)-IF(AND(CQ4&lt;&gt;"",CR4=""),RetireValueAlt2,0),0)-IF(CQ4="",RetireValueAlt2,0)</f>
        <v>0</v>
      </c>
      <c r="CR8" s="364">
        <f>IF(CR4&gt;=InServiceAlt2,SUM(Inputs!$E$76:CT76)-IF(AND(CR4&lt;&gt;"",CS4=""),RetireValueAlt2,0),0)-IF(CR4="",RetireValueAlt2,0)</f>
        <v>0</v>
      </c>
      <c r="CS8" s="364">
        <f>IF(CS4&gt;=InServiceAlt2,SUM(Inputs!$E$76:CU76)-IF(AND(CS4&lt;&gt;"",CT4=""),RetireValueAlt2,0),0)-IF(CS4="",RetireValueAlt2,0)</f>
        <v>0</v>
      </c>
      <c r="CT8" s="364">
        <f>IF(CT4&gt;=InServiceAlt2,SUM(Inputs!$E$76:CV76)-IF(AND(CT4&lt;&gt;"",CU4=""),RetireValueAlt2,0),0)-IF(CT4="",RetireValueAlt2,0)</f>
        <v>0</v>
      </c>
      <c r="CU8" s="364">
        <f>IF(CU4&gt;=InServiceAlt2,SUM(Inputs!$E$76:CW76)-IF(AND(CU4&lt;&gt;"",CV4=""),RetireValueAlt2,0),0)-IF(CU4="",RetireValueAlt2,0)</f>
        <v>0</v>
      </c>
      <c r="CV8" s="364">
        <f>IF(CV4&gt;=InServiceAlt2,SUM(Inputs!$E$76:CX76)-IF(AND(CV4&lt;&gt;"",CW4=""),RetireValueAlt2,0),0)-IF(CV4="",RetireValueAlt2,0)</f>
        <v>0</v>
      </c>
      <c r="CW8" s="364">
        <f>IF(CW4&gt;=InServiceAlt2,SUM(Inputs!$E$76:CY76)-IF(AND(CW4&lt;&gt;"",CX4=""),RetireValueAlt2,0),0)-IF(CW4="",RetireValueAlt2,0)</f>
        <v>0</v>
      </c>
      <c r="CX8" s="364">
        <f>IF(CX4&gt;=InServiceAlt2,SUM(Inputs!$E$76:CZ76)-IF(AND(CX4&lt;&gt;"",CY4=""),RetireValueAlt2,0),0)-IF(CX4="",RetireValueAlt2,0)</f>
        <v>0</v>
      </c>
    </row>
    <row r="9" spans="1:103" s="10" customFormat="1" x14ac:dyDescent="0.25">
      <c r="A9" s="35" t="s">
        <v>69</v>
      </c>
      <c r="C9" s="364">
        <f>IF(C4&gt;=InServiceAlt2,0,SUM(Inputs!$E$76:E76)-IF(AND(C4&lt;&gt;"",D4=""),0,0))</f>
        <v>0</v>
      </c>
      <c r="D9" s="364">
        <f>IF(D4&gt;=InServiceAlt2,0,SUM(Inputs!$E$76:F76)-IF(AND(D4&lt;&gt;"",E4=""),0,0))</f>
        <v>0</v>
      </c>
      <c r="E9" s="364">
        <f>IF(E4&gt;=InServiceAlt2,0,SUM(Inputs!$E$76:G76)-IF(AND(E4&lt;&gt;"",F4=""),0,0))</f>
        <v>0</v>
      </c>
      <c r="F9" s="364">
        <f>IF(F4&gt;=InServiceAlt2,0,SUM(Inputs!$E$76:H76)-IF(AND(F4&lt;&gt;"",G4=""),0,0))</f>
        <v>0</v>
      </c>
      <c r="G9" s="364">
        <f>IF(G4&gt;=InServiceAlt2,0,SUM(Inputs!$E$76:I76)-IF(AND(G4&lt;&gt;"",H4=""),0,0))</f>
        <v>0</v>
      </c>
      <c r="H9" s="364">
        <f>IF(H4&gt;=InServiceAlt2,0,SUM(Inputs!$E$76:J76)-IF(AND(H4&lt;&gt;"",I4=""),0,0))</f>
        <v>0</v>
      </c>
      <c r="I9" s="364">
        <f>IF(I4&gt;=InServiceAlt2,0,SUM(Inputs!$E$76:K76)-IF(AND(I4&lt;&gt;"",J4=""),0,0))</f>
        <v>0</v>
      </c>
      <c r="J9" s="364">
        <f>IF(J4&gt;=InServiceAlt2,0,SUM(Inputs!$E$76:L76)-IF(AND(J4&lt;&gt;"",K4=""),0,0))</f>
        <v>0</v>
      </c>
      <c r="K9" s="364">
        <f>IF(K4&gt;=InServiceAlt2,0,SUM(Inputs!$E$76:M76)-IF(AND(K4&lt;&gt;"",L4=""),0,0))</f>
        <v>0</v>
      </c>
      <c r="L9" s="364">
        <f>IF(L4&gt;=InServiceAlt2,0,SUM(Inputs!$E$76:N76)-IF(AND(L4&lt;&gt;"",M4=""),0,0))</f>
        <v>0</v>
      </c>
      <c r="M9" s="364">
        <f>IF(M4&gt;=InServiceAlt2,0,SUM(Inputs!$E$76:O76)-IF(AND(M4&lt;&gt;"",N4=""),0,0))</f>
        <v>0</v>
      </c>
      <c r="N9" s="364">
        <f>IF(N4&gt;=InServiceAlt2,0,SUM(Inputs!$E$76:P76)-IF(AND(N4&lt;&gt;"",O4=""),0,0))</f>
        <v>0</v>
      </c>
      <c r="O9" s="364">
        <f>IF(O4&gt;=InServiceAlt2,0,SUM(Inputs!$E$76:Q76)-IF(AND(O4&lt;&gt;"",P4=""),0,0))</f>
        <v>0</v>
      </c>
      <c r="P9" s="364">
        <f>IF(P4&gt;=InServiceAlt2,0,SUM(Inputs!$E$76:R76)-IF(AND(P4&lt;&gt;"",Q4=""),0,0))</f>
        <v>0</v>
      </c>
      <c r="Q9" s="364">
        <f>IF(Q4&gt;=InServiceAlt2,0,SUM(Inputs!$E$76:S76)-IF(AND(Q4&lt;&gt;"",R4=""),0,0))</f>
        <v>0</v>
      </c>
      <c r="R9" s="364">
        <f>IF(R4&gt;=InServiceAlt2,0,SUM(Inputs!$E$76:T76)-IF(AND(R4&lt;&gt;"",S4=""),0,0))</f>
        <v>0</v>
      </c>
      <c r="S9" s="364">
        <f>IF(S4&gt;=InServiceAlt2,0,SUM(Inputs!$E$76:U76)-IF(AND(S4&lt;&gt;"",T4=""),0,0))</f>
        <v>0</v>
      </c>
      <c r="T9" s="364">
        <f>IF(T4&gt;=InServiceAlt2,0,SUM(Inputs!$E$76:V76)-IF(AND(T4&lt;&gt;"",U4=""),0,0))</f>
        <v>0</v>
      </c>
      <c r="U9" s="364">
        <f>IF(U4&gt;=InServiceAlt2,0,SUM(Inputs!$E$76:W76)-IF(AND(U4&lt;&gt;"",V4=""),0,0))</f>
        <v>0</v>
      </c>
      <c r="V9" s="364">
        <f>IF(V4&gt;=InServiceAlt2,0,SUM(Inputs!$E$76:X76)-IF(AND(V4&lt;&gt;"",W4=""),0,0))</f>
        <v>0</v>
      </c>
      <c r="W9" s="364">
        <f>IF(W4&gt;=InServiceAlt2,0,SUM(Inputs!$E$76:Y76)-IF(AND(W4&lt;&gt;"",X4=""),0,0))</f>
        <v>0</v>
      </c>
      <c r="X9" s="364">
        <f>IF(X4&gt;=InServiceAlt2,0,SUM(Inputs!$E$76:Z76)-IF(AND(X4&lt;&gt;"",Y4=""),0,0))</f>
        <v>0</v>
      </c>
      <c r="Y9" s="364">
        <f>IF(Y4&gt;=InServiceAlt2,0,SUM(Inputs!$E$76:AA76)-IF(AND(Y4&lt;&gt;"",Z4=""),0,0))</f>
        <v>0</v>
      </c>
      <c r="Z9" s="364">
        <f>IF(Z4&gt;=InServiceAlt2,0,SUM(Inputs!$E$76:AB76)-IF(AND(Z4&lt;&gt;"",AA4=""),0,0))</f>
        <v>0</v>
      </c>
      <c r="AA9" s="364">
        <f>IF(AA4&gt;=InServiceAlt2,0,SUM(Inputs!$E$76:AC76)-IF(AND(AA4&lt;&gt;"",AB4=""),0,0))</f>
        <v>0</v>
      </c>
      <c r="AB9" s="364">
        <f>IF(AB4&gt;=InServiceAlt2,0,SUM(Inputs!$E$76:AD76)-IF(AND(AB4&lt;&gt;"",AC4=""),0,0))</f>
        <v>0</v>
      </c>
      <c r="AC9" s="364">
        <f>IF(AC4&gt;=InServiceAlt2,0,SUM(Inputs!$E$76:AE76)-IF(AND(AC4&lt;&gt;"",AD4=""),0,0))</f>
        <v>0</v>
      </c>
      <c r="AD9" s="364">
        <f>IF(AD4&gt;=InServiceAlt2,0,SUM(Inputs!$E$76:AF76)-IF(AND(AD4&lt;&gt;"",AE4=""),0,0))</f>
        <v>0</v>
      </c>
      <c r="AE9" s="364">
        <f>IF(AE4&gt;=InServiceAlt2,0,SUM(Inputs!$E$76:AG76)-IF(AND(AE4&lt;&gt;"",AF4=""),0,0))</f>
        <v>0</v>
      </c>
      <c r="AF9" s="364">
        <f>IF(AF4&gt;=InServiceAlt2,0,SUM(Inputs!$E$76:AH76)-IF(AND(AF4&lt;&gt;"",AG4=""),0,0))</f>
        <v>0</v>
      </c>
      <c r="AG9" s="364">
        <f>IF(AG4&gt;=InServiceAlt2,0,SUM(Inputs!$E$76:AI76)-IF(AND(AG4&lt;&gt;"",AH4=""),0,0))</f>
        <v>0</v>
      </c>
      <c r="AH9" s="364">
        <f>IF(AH4&gt;=InServiceAlt2,0,SUM(Inputs!$E$76:AJ76)-IF(AND(AH4&lt;&gt;"",AI4=""),0,0))</f>
        <v>0</v>
      </c>
      <c r="AI9" s="364">
        <f>IF(AI4&gt;=InServiceAlt2,0,SUM(Inputs!$E$76:AK76)-IF(AND(AI4&lt;&gt;"",AJ4=""),0,0))</f>
        <v>0</v>
      </c>
      <c r="AJ9" s="364">
        <f>IF(AJ4&gt;=InServiceAlt2,0,SUM(Inputs!$E$76:AL76)-IF(AND(AJ4&lt;&gt;"",AK4=""),0,0))</f>
        <v>0</v>
      </c>
      <c r="AK9" s="364">
        <f>IF(AK4&gt;=InServiceAlt2,0,SUM(Inputs!$E$76:AM76)-IF(AND(AK4&lt;&gt;"",AL4=""),0,0))</f>
        <v>0</v>
      </c>
      <c r="AL9" s="364">
        <f>IF(AL4&gt;=InServiceAlt2,0,SUM(Inputs!$E$76:AN76)-IF(AND(AL4&lt;&gt;"",AM4=""),0,0))</f>
        <v>0</v>
      </c>
      <c r="AM9" s="364">
        <f>IF(AM4&gt;=InServiceAlt2,0,SUM(Inputs!$E$76:AO76)-IF(AND(AM4&lt;&gt;"",AN4=""),0,0))</f>
        <v>0</v>
      </c>
      <c r="AN9" s="364">
        <f>IF(AN4&gt;=InServiceAlt2,0,SUM(Inputs!$E$76:AP76)-IF(AND(AN4&lt;&gt;"",AO4=""),0,0))</f>
        <v>0</v>
      </c>
      <c r="AO9" s="364">
        <f>IF(AO4&gt;=InServiceAlt2,0,SUM(Inputs!$E$76:AQ76)-IF(AND(AO4&lt;&gt;"",AP4=""),0,0))</f>
        <v>0</v>
      </c>
      <c r="AP9" s="364">
        <f>IF(AP4&gt;=InServiceAlt2,0,SUM(Inputs!$E$76:AR76)-IF(AND(AP4&lt;&gt;"",AQ4=""),0,0))</f>
        <v>0</v>
      </c>
      <c r="AQ9" s="364">
        <f>IF(AQ4&gt;=InServiceAlt2,0,SUM(Inputs!$E$76:AS76)-IF(AND(AQ4&lt;&gt;"",AR4=""),0,0))</f>
        <v>0</v>
      </c>
      <c r="AR9" s="364">
        <f>IF(AR4&gt;=InServiceAlt2,0,SUM(Inputs!$E$76:AT76)-IF(AND(AR4&lt;&gt;"",AS4=""),0,0))</f>
        <v>0</v>
      </c>
      <c r="AS9" s="364">
        <f>IF(AS4&gt;=InServiceAlt2,0,SUM(Inputs!$E$76:AU76)-IF(AND(AS4&lt;&gt;"",AT4=""),0,0))</f>
        <v>0</v>
      </c>
      <c r="AT9" s="364">
        <f>IF(AT4&gt;=InServiceAlt2,0,SUM(Inputs!$E$76:AV76)-IF(AND(AT4&lt;&gt;"",AU4=""),0,0))</f>
        <v>0</v>
      </c>
      <c r="AU9" s="364">
        <f>IF(AU4&gt;=InServiceAlt2,0,SUM(Inputs!$E$76:AW76)-IF(AND(AU4&lt;&gt;"",AV4=""),0,0))</f>
        <v>0</v>
      </c>
      <c r="AV9" s="364">
        <f>IF(AV4&gt;=InServiceAlt2,0,SUM(Inputs!$E$76:AX76)-IF(AND(AV4&lt;&gt;"",AW4=""),0,0))</f>
        <v>0</v>
      </c>
      <c r="AW9" s="364">
        <f>IF(AW4&gt;=InServiceAlt2,0,SUM(Inputs!$E$76:AY76)-IF(AND(AW4&lt;&gt;"",AX4=""),0,0))</f>
        <v>0</v>
      </c>
      <c r="AX9" s="364">
        <f>IF(AX4&gt;=InServiceAlt2,0,SUM(Inputs!$E$76:AZ76)-IF(AND(AX4&lt;&gt;"",AY4=""),0,0))</f>
        <v>0</v>
      </c>
      <c r="AY9" s="364">
        <f>IF(AY4&gt;=InServiceAlt2,0,SUM(Inputs!$E$76:BA76)-IF(AND(AY4&lt;&gt;"",AZ4=""),0,0))</f>
        <v>0</v>
      </c>
      <c r="AZ9" s="364">
        <f>IF(AZ4&gt;=InServiceAlt2,0,SUM(Inputs!$E$76:BB76)-IF(AND(AZ4&lt;&gt;"",BA4=""),0,0))</f>
        <v>0</v>
      </c>
      <c r="BA9" s="364">
        <f>IF(BA4&gt;=InServiceAlt2,0,SUM(Inputs!$E$76:BC76)-IF(AND(BA4&lt;&gt;"",BB4=""),0,0))</f>
        <v>0</v>
      </c>
      <c r="BB9" s="364">
        <f>IF(BB4&gt;=InServiceAlt2,0,SUM(Inputs!$E$76:BD76)-IF(AND(BB4&lt;&gt;"",BC4=""),0,0))</f>
        <v>0</v>
      </c>
      <c r="BC9" s="364">
        <f>IF(BC4&gt;=InServiceAlt2,0,SUM(Inputs!$E$76:BE76)-IF(AND(BC4&lt;&gt;"",BD4=""),0,0))</f>
        <v>0</v>
      </c>
      <c r="BD9" s="364">
        <f>IF(BD4&gt;=InServiceAlt2,0,SUM(Inputs!$E$76:BF76)-IF(AND(BD4&lt;&gt;"",BE4=""),0,0))</f>
        <v>0</v>
      </c>
      <c r="BE9" s="364">
        <f>IF(BE4&gt;=InServiceAlt2,0,SUM(Inputs!$E$76:BG76)-IF(AND(BE4&lt;&gt;"",BF4=""),0,0))</f>
        <v>0</v>
      </c>
      <c r="BF9" s="364">
        <f>IF(BF4&gt;=InServiceAlt2,0,SUM(Inputs!$E$76:BH76)-IF(AND(BF4&lt;&gt;"",BG4=""),0,0))</f>
        <v>0</v>
      </c>
      <c r="BG9" s="364">
        <f>IF(BG4&gt;=InServiceAlt2,0,SUM(Inputs!$E$76:BI76)-IF(AND(BG4&lt;&gt;"",BH4=""),0,0))</f>
        <v>0</v>
      </c>
      <c r="BH9" s="364">
        <f>IF(BH4&gt;=InServiceAlt2,0,SUM(Inputs!$E$76:BJ76)-IF(AND(BH4&lt;&gt;"",BI4=""),0,0))</f>
        <v>0</v>
      </c>
      <c r="BI9" s="364">
        <f>IF(BI4&gt;=InServiceAlt2,0,SUM(Inputs!$E$76:BK76)-IF(AND(BI4&lt;&gt;"",BJ4=""),0,0))</f>
        <v>0</v>
      </c>
      <c r="BJ9" s="364">
        <f>IF(BJ4&gt;=InServiceAlt2,0,SUM(Inputs!$E$76:BL76)-IF(AND(BJ4&lt;&gt;"",BK4=""),0,0))</f>
        <v>0</v>
      </c>
      <c r="BK9" s="364">
        <f>IF(BK4&gt;=InServiceAlt2,0,SUM(Inputs!$E$76:BM76)-IF(AND(BK4&lt;&gt;"",BL4=""),0,0))</f>
        <v>0</v>
      </c>
      <c r="BL9" s="364">
        <f>IF(BL4&gt;=InServiceAlt2,0,SUM(Inputs!$E$76:BN76)-IF(AND(BL4&lt;&gt;"",BM4=""),0,0))</f>
        <v>0</v>
      </c>
      <c r="BM9" s="364">
        <f>IF(BM4&gt;=InServiceAlt2,0,SUM(Inputs!$E$76:BO76)-IF(AND(BM4&lt;&gt;"",BN4=""),0,0))</f>
        <v>0</v>
      </c>
      <c r="BN9" s="364">
        <f>IF(BN4&gt;=InServiceAlt2,0,SUM(Inputs!$E$76:BP76)-IF(AND(BN4&lt;&gt;"",BO4=""),0,0))</f>
        <v>0</v>
      </c>
      <c r="BO9" s="364">
        <f>IF(BO4&gt;=InServiceAlt2,0,SUM(Inputs!$E$76:BQ76)-IF(AND(BO4&lt;&gt;"",BP4=""),0,0))</f>
        <v>0</v>
      </c>
      <c r="BP9" s="364">
        <f>IF(BP4&gt;=InServiceAlt2,0,SUM(Inputs!$E$76:BR76)-IF(AND(BP4&lt;&gt;"",BQ4=""),0,0))</f>
        <v>0</v>
      </c>
      <c r="BQ9" s="364">
        <f>IF(BQ4&gt;=InServiceAlt2,0,SUM(Inputs!$E$76:BS76)-IF(AND(BQ4&lt;&gt;"",BR4=""),0,0))</f>
        <v>0</v>
      </c>
      <c r="BR9" s="364">
        <f>IF(BR4&gt;=InServiceAlt2,0,SUM(Inputs!$E$76:BT76)-IF(AND(BR4&lt;&gt;"",BS4=""),0,0))</f>
        <v>0</v>
      </c>
      <c r="BS9" s="364">
        <f>IF(BS4&gt;=InServiceAlt2,0,SUM(Inputs!$E$76:BU76)-IF(AND(BS4&lt;&gt;"",BT4=""),0,0))</f>
        <v>0</v>
      </c>
      <c r="BT9" s="364">
        <f>IF(BT4&gt;=InServiceAlt2,0,SUM(Inputs!$E$76:BV76)-IF(AND(BT4&lt;&gt;"",BU4=""),0,0))</f>
        <v>0</v>
      </c>
      <c r="BU9" s="364">
        <f>IF(BU4&gt;=InServiceAlt2,0,SUM(Inputs!$E$76:BW76)-IF(AND(BU4&lt;&gt;"",BV4=""),0,0))</f>
        <v>0</v>
      </c>
      <c r="BV9" s="364">
        <f>IF(BV4&gt;=InServiceAlt2,0,SUM(Inputs!$E$76:BX76)-IF(AND(BV4&lt;&gt;"",BW4=""),0,0))</f>
        <v>0</v>
      </c>
      <c r="BW9" s="364">
        <f>IF(BW4&gt;=InServiceAlt2,0,SUM(Inputs!$E$76:BY76)-IF(AND(BW4&lt;&gt;"",BX4=""),0,0))</f>
        <v>0</v>
      </c>
      <c r="BX9" s="364">
        <f>IF(BX4&gt;=InServiceAlt2,0,SUM(Inputs!$E$76:BZ76)-IF(AND(BX4&lt;&gt;"",BY4=""),0,0))</f>
        <v>0</v>
      </c>
      <c r="BY9" s="364">
        <f>IF(BY4&gt;=InServiceAlt2,0,SUM(Inputs!$E$76:CA76)-IF(AND(BY4&lt;&gt;"",BZ4=""),0,0))</f>
        <v>0</v>
      </c>
      <c r="BZ9" s="364">
        <f>IF(BZ4&gt;=InServiceAlt2,0,SUM(Inputs!$E$76:CB76)-IF(AND(BZ4&lt;&gt;"",CA4=""),0,0))</f>
        <v>0</v>
      </c>
      <c r="CA9" s="364">
        <f>IF(CA4&gt;=InServiceAlt2,0,SUM(Inputs!$E$76:CC76)-IF(AND(CA4&lt;&gt;"",CB4=""),0,0))</f>
        <v>0</v>
      </c>
      <c r="CB9" s="364">
        <f>IF(CB4&gt;=InServiceAlt2,0,SUM(Inputs!$E$76:CD76)-IF(AND(CB4&lt;&gt;"",CC4=""),0,0))</f>
        <v>0</v>
      </c>
      <c r="CC9" s="364">
        <f>IF(CC4&gt;=InServiceAlt2,0,SUM(Inputs!$E$76:CE76)-IF(AND(CC4&lt;&gt;"",CD4=""),0,0))</f>
        <v>0</v>
      </c>
      <c r="CD9" s="364">
        <f>IF(CD4&gt;=InServiceAlt2,0,SUM(Inputs!$E$76:CF76)-IF(AND(CD4&lt;&gt;"",CE4=""),0,0))</f>
        <v>0</v>
      </c>
      <c r="CE9" s="364">
        <f>IF(CE4&gt;=InServiceAlt2,0,SUM(Inputs!$E$76:CG76)-IF(AND(CE4&lt;&gt;"",CF4=""),0,0))</f>
        <v>0</v>
      </c>
      <c r="CF9" s="364">
        <f>IF(CF4&gt;=InServiceAlt2,0,SUM(Inputs!$E$76:CH76)-IF(AND(CF4&lt;&gt;"",CG4=""),0,0))</f>
        <v>0</v>
      </c>
      <c r="CG9" s="364">
        <f>IF(CG4&gt;=InServiceAlt2,0,SUM(Inputs!$E$76:CI76)-IF(AND(CG4&lt;&gt;"",CH4=""),0,0))</f>
        <v>0</v>
      </c>
      <c r="CH9" s="364">
        <f>IF(CH4&gt;=InServiceAlt2,0,SUM(Inputs!$E$76:CJ76)-IF(AND(CH4&lt;&gt;"",CI4=""),0,0))</f>
        <v>0</v>
      </c>
      <c r="CI9" s="364">
        <f>IF(CI4&gt;=InServiceAlt2,0,SUM(Inputs!$E$76:CK76)-IF(AND(CI4&lt;&gt;"",CJ4=""),0,0))</f>
        <v>0</v>
      </c>
      <c r="CJ9" s="364">
        <f>IF(CJ4&gt;=InServiceAlt2,0,SUM(Inputs!$E$76:CL76)-IF(AND(CJ4&lt;&gt;"",CK4=""),0,0))</f>
        <v>0</v>
      </c>
      <c r="CK9" s="364">
        <f>IF(CK4&gt;=InServiceAlt2,0,SUM(Inputs!$E$76:CM76)-IF(AND(CK4&lt;&gt;"",CL4=""),0,0))</f>
        <v>0</v>
      </c>
      <c r="CL9" s="364">
        <f>IF(CL4&gt;=InServiceAlt2,0,SUM(Inputs!$E$76:CN76)-IF(AND(CL4&lt;&gt;"",CM4=""),0,0))</f>
        <v>0</v>
      </c>
      <c r="CM9" s="364">
        <f>IF(CM4&gt;=InServiceAlt2,0,SUM(Inputs!$E$76:CO76)-IF(AND(CM4&lt;&gt;"",CN4=""),0,0))</f>
        <v>0</v>
      </c>
      <c r="CN9" s="364">
        <f>IF(CN4&gt;=InServiceAlt2,0,SUM(Inputs!$E$76:CP76)-IF(AND(CN4&lt;&gt;"",CO4=""),0,0))</f>
        <v>0</v>
      </c>
      <c r="CO9" s="364">
        <f>IF(CO4&gt;=InServiceAlt2,0,SUM(Inputs!$E$76:CQ76)-IF(AND(CO4&lt;&gt;"",CP4=""),0,0))</f>
        <v>0</v>
      </c>
      <c r="CP9" s="364">
        <f>IF(CP4&gt;=InServiceAlt2,0,SUM(Inputs!$E$76:CR76)-IF(AND(CP4&lt;&gt;"",CQ4=""),0,0))</f>
        <v>0</v>
      </c>
      <c r="CQ9" s="364">
        <f>IF(CQ4&gt;=InServiceAlt2,0,SUM(Inputs!$E$76:CS76)-IF(AND(CQ4&lt;&gt;"",CR4=""),0,0))</f>
        <v>0</v>
      </c>
      <c r="CR9" s="364">
        <f>IF(CR4&gt;=InServiceAlt2,0,SUM(Inputs!$E$76:CT76)-IF(AND(CR4&lt;&gt;"",CS4=""),0,0))</f>
        <v>0</v>
      </c>
      <c r="CS9" s="364">
        <f>IF(CS4&gt;=InServiceAlt2,0,SUM(Inputs!$E$76:CU76)-IF(AND(CS4&lt;&gt;"",CT4=""),0,0))</f>
        <v>0</v>
      </c>
      <c r="CT9" s="364">
        <f>IF(CT4&gt;=InServiceAlt2,0,SUM(Inputs!$E$76:CV76)-IF(AND(CT4&lt;&gt;"",CU4=""),0,0))</f>
        <v>0</v>
      </c>
      <c r="CU9" s="364">
        <f>IF(CU4&gt;=InServiceAlt2,0,SUM(Inputs!$E$76:CW76)-IF(AND(CU4&lt;&gt;"",CV4=""),0,0))</f>
        <v>0</v>
      </c>
      <c r="CV9" s="364">
        <f>IF(CV4&gt;=InServiceAlt2,0,SUM(Inputs!$E$76:CX76)-IF(AND(CV4&lt;&gt;"",CW4=""),0,0))</f>
        <v>0</v>
      </c>
      <c r="CW9" s="364">
        <f>IF(CW4&gt;=InServiceAlt2,0,SUM(Inputs!$E$76:CY76)-IF(AND(CW4&lt;&gt;"",CX4=""),0,0))</f>
        <v>0</v>
      </c>
      <c r="CX9" s="364">
        <f>IF(CX4&gt;=InServiceAlt2,0,SUM(Inputs!$E$76:CZ76)-IF(AND(CX4&lt;&gt;"",CY4=""),0,0))</f>
        <v>0</v>
      </c>
    </row>
    <row r="10" spans="1:103" x14ac:dyDescent="0.25">
      <c r="A10" s="35" t="s">
        <v>70</v>
      </c>
      <c r="C10" s="364" t="e">
        <f ca="1">'Depr - Alt #2'!D53</f>
        <v>#REF!</v>
      </c>
      <c r="D10" s="364" t="e">
        <f ca="1">'Depr - Alt #2'!E53+C10</f>
        <v>#REF!</v>
      </c>
      <c r="E10" s="364" t="e">
        <f ca="1">'Depr - Alt #2'!F53+D10</f>
        <v>#REF!</v>
      </c>
      <c r="F10" s="364" t="e">
        <f ca="1">'Depr - Alt #2'!G53+E10</f>
        <v>#REF!</v>
      </c>
      <c r="G10" s="364" t="e">
        <f ca="1">'Depr - Alt #2'!H53+F10</f>
        <v>#REF!</v>
      </c>
      <c r="H10" s="364" t="e">
        <f ca="1">'Depr - Alt #2'!I53+G10</f>
        <v>#REF!</v>
      </c>
      <c r="I10" s="364" t="e">
        <f ca="1">'Depr - Alt #2'!J53+H10</f>
        <v>#REF!</v>
      </c>
      <c r="J10" s="364" t="e">
        <f ca="1">'Depr - Alt #2'!K53+I10</f>
        <v>#REF!</v>
      </c>
      <c r="K10" s="364" t="e">
        <f ca="1">'Depr - Alt #2'!L53+J10</f>
        <v>#REF!</v>
      </c>
      <c r="L10" s="364" t="e">
        <f ca="1">'Depr - Alt #2'!M53+K10</f>
        <v>#REF!</v>
      </c>
      <c r="M10" s="364" t="e">
        <f ca="1">'Depr - Alt #2'!N53+L10</f>
        <v>#REF!</v>
      </c>
      <c r="N10" s="364" t="e">
        <f ca="1">'Depr - Alt #2'!O53+M10</f>
        <v>#REF!</v>
      </c>
      <c r="O10" s="364" t="e">
        <f ca="1">'Depr - Alt #2'!P53+N10</f>
        <v>#REF!</v>
      </c>
      <c r="P10" s="364" t="e">
        <f ca="1">'Depr - Alt #2'!Q53+O10</f>
        <v>#REF!</v>
      </c>
      <c r="Q10" s="364" t="e">
        <f ca="1">'Depr - Alt #2'!R53+P10</f>
        <v>#REF!</v>
      </c>
      <c r="R10" s="364" t="e">
        <f ca="1">'Depr - Alt #2'!S53+Q10</f>
        <v>#REF!</v>
      </c>
      <c r="S10" s="364" t="e">
        <f ca="1">'Depr - Alt #2'!T53+R10</f>
        <v>#REF!</v>
      </c>
      <c r="T10" s="364" t="e">
        <f ca="1">'Depr - Alt #2'!U53+S10</f>
        <v>#REF!</v>
      </c>
      <c r="U10" s="364" t="e">
        <f ca="1">'Depr - Alt #2'!V53+T10</f>
        <v>#REF!</v>
      </c>
      <c r="V10" s="364" t="e">
        <f ca="1">'Depr - Alt #2'!W53+U10</f>
        <v>#REF!</v>
      </c>
      <c r="W10" s="364" t="e">
        <f ca="1">'Depr - Alt #2'!X53+V10</f>
        <v>#REF!</v>
      </c>
      <c r="X10" s="364" t="e">
        <f ca="1">'Depr - Alt #2'!Y53+W10</f>
        <v>#REF!</v>
      </c>
      <c r="Y10" s="364" t="e">
        <f ca="1">'Depr - Alt #2'!Z53+X10</f>
        <v>#REF!</v>
      </c>
      <c r="Z10" s="364" t="e">
        <f ca="1">'Depr - Alt #2'!AA53+Y10</f>
        <v>#REF!</v>
      </c>
      <c r="AA10" s="364" t="e">
        <f ca="1">'Depr - Alt #2'!AB53+Z10</f>
        <v>#REF!</v>
      </c>
      <c r="AB10" s="364" t="e">
        <f ca="1">'Depr - Alt #2'!AC53+AA10</f>
        <v>#REF!</v>
      </c>
      <c r="AC10" s="364" t="e">
        <f ca="1">'Depr - Alt #2'!AD53+AB10</f>
        <v>#REF!</v>
      </c>
      <c r="AD10" s="364" t="e">
        <f ca="1">'Depr - Alt #2'!AE53+AC10</f>
        <v>#REF!</v>
      </c>
      <c r="AE10" s="364" t="e">
        <f ca="1">'Depr - Alt #2'!AF53+AD10</f>
        <v>#REF!</v>
      </c>
      <c r="AF10" s="364" t="e">
        <f ca="1">'Depr - Alt #2'!AG53+AE10</f>
        <v>#REF!</v>
      </c>
      <c r="AG10" s="364" t="e">
        <f ca="1">'Depr - Alt #2'!AH53+AF10</f>
        <v>#REF!</v>
      </c>
      <c r="AH10" s="364" t="e">
        <f ca="1">'Depr - Alt #2'!AI53+AG10</f>
        <v>#REF!</v>
      </c>
      <c r="AI10" s="364" t="e">
        <f ca="1">'Depr - Alt #2'!AJ53+AH10</f>
        <v>#REF!</v>
      </c>
      <c r="AJ10" s="364" t="e">
        <f ca="1">'Depr - Alt #2'!AK53+AI10</f>
        <v>#REF!</v>
      </c>
      <c r="AK10" s="364" t="e">
        <f ca="1">'Depr - Alt #2'!AL53+AJ10</f>
        <v>#REF!</v>
      </c>
      <c r="AL10" s="364" t="e">
        <f ca="1">'Depr - Alt #2'!AM53+AK10</f>
        <v>#REF!</v>
      </c>
      <c r="AM10" s="364" t="e">
        <f ca="1">'Depr - Alt #2'!AN53+AL10</f>
        <v>#REF!</v>
      </c>
      <c r="AN10" s="364" t="e">
        <f ca="1">'Depr - Alt #2'!AO53+AM10</f>
        <v>#REF!</v>
      </c>
      <c r="AO10" s="364" t="e">
        <f ca="1">'Depr - Alt #2'!AP53+AN10</f>
        <v>#REF!</v>
      </c>
      <c r="AP10" s="364" t="e">
        <f ca="1">'Depr - Alt #2'!AQ53+AO10</f>
        <v>#REF!</v>
      </c>
      <c r="AQ10" s="364" t="e">
        <f ca="1">'Depr - Alt #2'!AR53+AP10</f>
        <v>#REF!</v>
      </c>
      <c r="AR10" s="364" t="e">
        <f ca="1">'Depr - Alt #2'!AS53+AQ10</f>
        <v>#REF!</v>
      </c>
      <c r="AS10" s="364" t="e">
        <f ca="1">'Depr - Alt #2'!AT53+AR10</f>
        <v>#REF!</v>
      </c>
      <c r="AT10" s="364" t="e">
        <f ca="1">'Depr - Alt #2'!AU53+AS10</f>
        <v>#REF!</v>
      </c>
      <c r="AU10" s="364" t="e">
        <f ca="1">'Depr - Alt #2'!AV53+AT10</f>
        <v>#REF!</v>
      </c>
      <c r="AV10" s="364" t="e">
        <f ca="1">'Depr - Alt #2'!AW53+AU10</f>
        <v>#REF!</v>
      </c>
      <c r="AW10" s="364" t="e">
        <f ca="1">'Depr - Alt #2'!AX53+AV10</f>
        <v>#REF!</v>
      </c>
      <c r="AX10" s="364" t="e">
        <f ca="1">'Depr - Alt #2'!AY53+AW10</f>
        <v>#REF!</v>
      </c>
      <c r="AY10" s="364" t="e">
        <f ca="1">'Depr - Alt #2'!AZ53+AX10</f>
        <v>#REF!</v>
      </c>
      <c r="AZ10" s="364" t="e">
        <f ca="1">'Depr - Alt #2'!BA53+AY10</f>
        <v>#REF!</v>
      </c>
      <c r="BA10" s="364" t="e">
        <f ca="1">'Depr - Alt #2'!BB53+AZ10</f>
        <v>#REF!</v>
      </c>
      <c r="BB10" s="364" t="e">
        <f ca="1">'Depr - Alt #2'!BC53+BA10</f>
        <v>#REF!</v>
      </c>
      <c r="BC10" s="364" t="e">
        <f ca="1">'Depr - Alt #2'!BD53+BB10</f>
        <v>#REF!</v>
      </c>
      <c r="BD10" s="364" t="e">
        <f ca="1">'Depr - Alt #2'!BE53+BC10</f>
        <v>#REF!</v>
      </c>
      <c r="BE10" s="364" t="e">
        <f ca="1">'Depr - Alt #2'!BF53+BD10</f>
        <v>#REF!</v>
      </c>
      <c r="BF10" s="364" t="e">
        <f ca="1">'Depr - Alt #2'!BG53+BE10</f>
        <v>#REF!</v>
      </c>
      <c r="BG10" s="364" t="e">
        <f ca="1">'Depr - Alt #2'!BH53+BF10</f>
        <v>#REF!</v>
      </c>
      <c r="BH10" s="364" t="e">
        <f ca="1">'Depr - Alt #2'!BI53+BG10</f>
        <v>#REF!</v>
      </c>
      <c r="BI10" s="364" t="e">
        <f ca="1">'Depr - Alt #2'!BJ53+BH10</f>
        <v>#REF!</v>
      </c>
      <c r="BJ10" s="364" t="e">
        <f ca="1">'Depr - Alt #2'!BK53+BI10</f>
        <v>#REF!</v>
      </c>
      <c r="BK10" s="364" t="e">
        <f ca="1">'Depr - Alt #2'!BL53+BJ10</f>
        <v>#REF!</v>
      </c>
      <c r="BL10" s="364" t="e">
        <f ca="1">'Depr - Alt #2'!BM53+BK10</f>
        <v>#REF!</v>
      </c>
      <c r="BM10" s="364" t="e">
        <f ca="1">'Depr - Alt #2'!BN53+BL10</f>
        <v>#REF!</v>
      </c>
      <c r="BN10" s="364" t="e">
        <f ca="1">'Depr - Alt #2'!BO53+BM10</f>
        <v>#REF!</v>
      </c>
      <c r="BO10" s="364" t="e">
        <f ca="1">'Depr - Alt #2'!BP53+BN10</f>
        <v>#REF!</v>
      </c>
      <c r="BP10" s="364" t="e">
        <f ca="1">'Depr - Alt #2'!BQ53+BO10</f>
        <v>#REF!</v>
      </c>
      <c r="BQ10" s="364" t="e">
        <f ca="1">'Depr - Alt #2'!BR53+BP10</f>
        <v>#REF!</v>
      </c>
      <c r="BR10" s="364" t="e">
        <f ca="1">'Depr - Alt #2'!BS53+BQ10</f>
        <v>#REF!</v>
      </c>
      <c r="BS10" s="364" t="e">
        <f ca="1">'Depr - Alt #2'!BT53+BR10</f>
        <v>#REF!</v>
      </c>
      <c r="BT10" s="364" t="e">
        <f ca="1">'Depr - Alt #2'!BU53+BS10</f>
        <v>#REF!</v>
      </c>
      <c r="BU10" s="364" t="e">
        <f ca="1">'Depr - Alt #2'!BV53+BT10</f>
        <v>#REF!</v>
      </c>
      <c r="BV10" s="364" t="e">
        <f ca="1">'Depr - Alt #2'!BW53+BU10</f>
        <v>#REF!</v>
      </c>
      <c r="BW10" s="364" t="e">
        <f ca="1">'Depr - Alt #2'!BX53+BV10</f>
        <v>#REF!</v>
      </c>
      <c r="BX10" s="364" t="e">
        <f ca="1">'Depr - Alt #2'!BY53+BW10</f>
        <v>#REF!</v>
      </c>
      <c r="BY10" s="364" t="e">
        <f ca="1">'Depr - Alt #2'!BZ53+BX10</f>
        <v>#REF!</v>
      </c>
      <c r="BZ10" s="364" t="e">
        <f ca="1">'Depr - Alt #2'!CA53+BY10</f>
        <v>#REF!</v>
      </c>
      <c r="CA10" s="364" t="e">
        <f ca="1">'Depr - Alt #2'!CB53+BZ10</f>
        <v>#REF!</v>
      </c>
      <c r="CB10" s="364" t="e">
        <f ca="1">'Depr - Alt #2'!CC53+CA10</f>
        <v>#REF!</v>
      </c>
      <c r="CC10" s="364" t="e">
        <f ca="1">'Depr - Alt #2'!CD53+CB10</f>
        <v>#REF!</v>
      </c>
      <c r="CD10" s="364" t="e">
        <f ca="1">'Depr - Alt #2'!CE53+CC10</f>
        <v>#REF!</v>
      </c>
      <c r="CE10" s="364" t="e">
        <f ca="1">'Depr - Alt #2'!CF53+CD10</f>
        <v>#REF!</v>
      </c>
      <c r="CF10" s="364" t="e">
        <f ca="1">'Depr - Alt #2'!CG53+CE10</f>
        <v>#REF!</v>
      </c>
      <c r="CG10" s="364" t="e">
        <f ca="1">'Depr - Alt #2'!CH53+CF10</f>
        <v>#REF!</v>
      </c>
      <c r="CH10" s="364" t="e">
        <f ca="1">'Depr - Alt #2'!CI53+CG10</f>
        <v>#REF!</v>
      </c>
      <c r="CI10" s="364" t="e">
        <f ca="1">'Depr - Alt #2'!CJ53+CH10</f>
        <v>#REF!</v>
      </c>
      <c r="CJ10" s="364" t="e">
        <f ca="1">'Depr - Alt #2'!CK53+CI10</f>
        <v>#REF!</v>
      </c>
      <c r="CK10" s="364" t="e">
        <f ca="1">'Depr - Alt #2'!CL53+CJ10</f>
        <v>#REF!</v>
      </c>
      <c r="CL10" s="364" t="e">
        <f ca="1">'Depr - Alt #2'!CM53+CK10</f>
        <v>#REF!</v>
      </c>
      <c r="CM10" s="364" t="e">
        <f ca="1">'Depr - Alt #2'!CN53+CL10</f>
        <v>#REF!</v>
      </c>
      <c r="CN10" s="364" t="e">
        <f ca="1">'Depr - Alt #2'!CO53+CM10</f>
        <v>#REF!</v>
      </c>
      <c r="CO10" s="364" t="e">
        <f ca="1">'Depr - Alt #2'!CP53+CN10</f>
        <v>#REF!</v>
      </c>
      <c r="CP10" s="364" t="e">
        <f ca="1">'Depr - Alt #2'!CQ53+CO10</f>
        <v>#REF!</v>
      </c>
      <c r="CQ10" s="364" t="e">
        <f ca="1">'Depr - Alt #2'!CR53+CP10</f>
        <v>#REF!</v>
      </c>
      <c r="CR10" s="364" t="e">
        <f ca="1">'Depr - Alt #2'!CS53+CQ10</f>
        <v>#REF!</v>
      </c>
      <c r="CS10" s="364" t="e">
        <f ca="1">'Depr - Alt #2'!CT53+CR10</f>
        <v>#REF!</v>
      </c>
      <c r="CT10" s="364" t="e">
        <f ca="1">'Depr - Alt #2'!CU53+CS10</f>
        <v>#REF!</v>
      </c>
      <c r="CU10" s="364" t="e">
        <f ca="1">'Depr - Alt #2'!CV53+CT10</f>
        <v>#REF!</v>
      </c>
      <c r="CV10" s="364" t="e">
        <f ca="1">'Depr - Alt #2'!CW53+CU10</f>
        <v>#REF!</v>
      </c>
      <c r="CW10" s="364" t="e">
        <f ca="1">'Depr - Alt #2'!CX53+CV10</f>
        <v>#REF!</v>
      </c>
      <c r="CX10" s="364" t="e">
        <f ca="1">'Depr - Alt #2'!CY53+CW10</f>
        <v>#REF!</v>
      </c>
    </row>
    <row r="11" spans="1:103" s="365" customFormat="1" x14ac:dyDescent="0.25">
      <c r="A11" s="35" t="s">
        <v>112</v>
      </c>
      <c r="C11" s="303" t="e">
        <f ca="1">('Depr - Alt #2'!D$98-'Depr - Alt #2'!D$53)*(FederalIncomeTax+ StateIncomeTax)</f>
        <v>#REF!</v>
      </c>
      <c r="D11" s="303" t="e">
        <f ca="1">('Depr - Alt #2'!E$98-'Depr - Alt #2'!E$53)*(FederalIncomeTax+ StateIncomeTax)+C11</f>
        <v>#REF!</v>
      </c>
      <c r="E11" s="303" t="e">
        <f ca="1">('Depr - Alt #2'!F$98-'Depr - Alt #2'!F$53)*(FederalIncomeTax+ StateIncomeTax)+D11</f>
        <v>#REF!</v>
      </c>
      <c r="F11" s="303" t="e">
        <f ca="1">('Depr - Alt #2'!G$98-'Depr - Alt #2'!G$53)*(FederalIncomeTax+ StateIncomeTax)+E11</f>
        <v>#REF!</v>
      </c>
      <c r="G11" s="303" t="e">
        <f ca="1">('Depr - Alt #2'!H$98-'Depr - Alt #2'!H$53)*(FederalIncomeTax+ StateIncomeTax)+F11</f>
        <v>#REF!</v>
      </c>
      <c r="H11" s="303" t="e">
        <f ca="1">('Depr - Alt #2'!I$98-'Depr - Alt #2'!I$53)*(FederalIncomeTax+ StateIncomeTax)+G11</f>
        <v>#REF!</v>
      </c>
      <c r="I11" s="303" t="e">
        <f ca="1">('Depr - Alt #2'!J$98-'Depr - Alt #2'!J$53)*(FederalIncomeTax+ StateIncomeTax)+H11</f>
        <v>#REF!</v>
      </c>
      <c r="J11" s="303" t="e">
        <f ca="1">('Depr - Alt #2'!K$98-'Depr - Alt #2'!K$53)*(FederalIncomeTax+ StateIncomeTax)+I11</f>
        <v>#REF!</v>
      </c>
      <c r="K11" s="303" t="e">
        <f ca="1">('Depr - Alt #2'!L$98-'Depr - Alt #2'!L$53)*(FederalIncomeTax+ StateIncomeTax)+J11</f>
        <v>#REF!</v>
      </c>
      <c r="L11" s="303" t="e">
        <f ca="1">('Depr - Alt #2'!M$98-'Depr - Alt #2'!M$53)*(FederalIncomeTax+ StateIncomeTax)+K11</f>
        <v>#REF!</v>
      </c>
      <c r="M11" s="303" t="e">
        <f ca="1">('Depr - Alt #2'!N$98-'Depr - Alt #2'!N$53)*(FederalIncomeTax+ StateIncomeTax)+L11</f>
        <v>#REF!</v>
      </c>
      <c r="N11" s="303" t="e">
        <f ca="1">('Depr - Alt #2'!O$98-'Depr - Alt #2'!O$53)*(FederalIncomeTax+ StateIncomeTax)+M11</f>
        <v>#REF!</v>
      </c>
      <c r="O11" s="303" t="e">
        <f ca="1">('Depr - Alt #2'!P$98-'Depr - Alt #2'!P$53)*(FederalIncomeTax+ StateIncomeTax)+N11</f>
        <v>#REF!</v>
      </c>
      <c r="P11" s="303" t="e">
        <f ca="1">('Depr - Alt #2'!Q$98-'Depr - Alt #2'!Q$53)*(FederalIncomeTax+ StateIncomeTax)+O11</f>
        <v>#REF!</v>
      </c>
      <c r="Q11" s="303" t="e">
        <f ca="1">('Depr - Alt #2'!R$98-'Depr - Alt #2'!R$53)*(FederalIncomeTax+ StateIncomeTax)+P11</f>
        <v>#REF!</v>
      </c>
      <c r="R11" s="303" t="e">
        <f ca="1">('Depr - Alt #2'!S$98-'Depr - Alt #2'!S$53)*(FederalIncomeTax+ StateIncomeTax)+Q11</f>
        <v>#REF!</v>
      </c>
      <c r="S11" s="303" t="e">
        <f ca="1">('Depr - Alt #2'!T$98-'Depr - Alt #2'!T$53)*(FederalIncomeTax+ StateIncomeTax)+R11</f>
        <v>#REF!</v>
      </c>
      <c r="T11" s="303" t="e">
        <f ca="1">('Depr - Alt #2'!U$98-'Depr - Alt #2'!U$53)*(FederalIncomeTax+ StateIncomeTax)+S11</f>
        <v>#REF!</v>
      </c>
      <c r="U11" s="303" t="e">
        <f ca="1">('Depr - Alt #2'!V$98-'Depr - Alt #2'!V$53)*(FederalIncomeTax+ StateIncomeTax)+T11</f>
        <v>#REF!</v>
      </c>
      <c r="V11" s="303" t="e">
        <f ca="1">('Depr - Alt #2'!W$98-'Depr - Alt #2'!W$53)*(FederalIncomeTax+ StateIncomeTax)+U11</f>
        <v>#REF!</v>
      </c>
      <c r="W11" s="303" t="e">
        <f ca="1">('Depr - Alt #2'!X$98-'Depr - Alt #2'!X$53)*(FederalIncomeTax+ StateIncomeTax)+V11</f>
        <v>#REF!</v>
      </c>
      <c r="X11" s="303" t="e">
        <f ca="1">('Depr - Alt #2'!Y$98-'Depr - Alt #2'!Y$53)*(FederalIncomeTax+ StateIncomeTax)+W11</f>
        <v>#REF!</v>
      </c>
      <c r="Y11" s="303" t="e">
        <f ca="1">('Depr - Alt #2'!Z$98-'Depr - Alt #2'!Z$53)*(FederalIncomeTax+ StateIncomeTax)+X11</f>
        <v>#REF!</v>
      </c>
      <c r="Z11" s="303" t="e">
        <f ca="1">('Depr - Alt #2'!AA$98-'Depr - Alt #2'!AA$53)*(FederalIncomeTax+ StateIncomeTax)+Y11</f>
        <v>#REF!</v>
      </c>
      <c r="AA11" s="303" t="e">
        <f ca="1">('Depr - Alt #2'!AB$98-'Depr - Alt #2'!AB$53)*(FederalIncomeTax+ StateIncomeTax)+Z11</f>
        <v>#REF!</v>
      </c>
      <c r="AB11" s="303" t="e">
        <f ca="1">('Depr - Alt #2'!AC$98-'Depr - Alt #2'!AC$53)*(FederalIncomeTax+ StateIncomeTax)+AA11</f>
        <v>#REF!</v>
      </c>
      <c r="AC11" s="303" t="e">
        <f ca="1">('Depr - Alt #2'!AD$98-'Depr - Alt #2'!AD$53)*(FederalIncomeTax+ StateIncomeTax)+AB11</f>
        <v>#REF!</v>
      </c>
      <c r="AD11" s="303" t="e">
        <f ca="1">('Depr - Alt #2'!AE$98-'Depr - Alt #2'!AE$53)*(FederalIncomeTax+ StateIncomeTax)+AC11</f>
        <v>#REF!</v>
      </c>
      <c r="AE11" s="303" t="e">
        <f ca="1">('Depr - Alt #2'!AF$98-'Depr - Alt #2'!AF$53)*(FederalIncomeTax+ StateIncomeTax)+AD11</f>
        <v>#REF!</v>
      </c>
      <c r="AF11" s="303" t="e">
        <f ca="1">('Depr - Alt #2'!AG$98-'Depr - Alt #2'!AG$53)*(FederalIncomeTax+ StateIncomeTax)+AE11</f>
        <v>#REF!</v>
      </c>
      <c r="AG11" s="303" t="e">
        <f ca="1">('Depr - Alt #2'!AH$98-'Depr - Alt #2'!AH$53)*(FederalIncomeTax+ StateIncomeTax)+AF11</f>
        <v>#REF!</v>
      </c>
      <c r="AH11" s="303" t="e">
        <f ca="1">('Depr - Alt #2'!AI$98-'Depr - Alt #2'!AI$53)*(FederalIncomeTax+ StateIncomeTax)+AG11</f>
        <v>#REF!</v>
      </c>
      <c r="AI11" s="303" t="e">
        <f ca="1">('Depr - Alt #2'!AJ$98-'Depr - Alt #2'!AJ$53)*(FederalIncomeTax+ StateIncomeTax)+AH11</f>
        <v>#REF!</v>
      </c>
      <c r="AJ11" s="303" t="e">
        <f ca="1">('Depr - Alt #2'!AK$98-'Depr - Alt #2'!AK$53)*(FederalIncomeTax+ StateIncomeTax)+AI11</f>
        <v>#REF!</v>
      </c>
      <c r="AK11" s="303" t="e">
        <f ca="1">('Depr - Alt #2'!AL$98-'Depr - Alt #2'!AL$53)*(FederalIncomeTax+ StateIncomeTax)+AJ11</f>
        <v>#REF!</v>
      </c>
      <c r="AL11" s="303" t="e">
        <f ca="1">('Depr - Alt #2'!AM$98-'Depr - Alt #2'!AM$53)*(FederalIncomeTax+ StateIncomeTax)+AK11</f>
        <v>#REF!</v>
      </c>
      <c r="AM11" s="303" t="e">
        <f ca="1">('Depr - Alt #2'!AN$98-'Depr - Alt #2'!AN$53)*(FederalIncomeTax+ StateIncomeTax)+AL11</f>
        <v>#REF!</v>
      </c>
      <c r="AN11" s="303" t="e">
        <f ca="1">('Depr - Alt #2'!AO$98-'Depr - Alt #2'!AO$53)*(FederalIncomeTax+ StateIncomeTax)+AM11</f>
        <v>#REF!</v>
      </c>
      <c r="AO11" s="303" t="e">
        <f ca="1">('Depr - Alt #2'!AP$98-'Depr - Alt #2'!AP$53)*(FederalIncomeTax+ StateIncomeTax)+AN11</f>
        <v>#REF!</v>
      </c>
      <c r="AP11" s="303" t="e">
        <f ca="1">('Depr - Alt #2'!AQ$98-'Depr - Alt #2'!AQ$53)*(FederalIncomeTax+ StateIncomeTax)+AO11</f>
        <v>#REF!</v>
      </c>
      <c r="AQ11" s="303" t="e">
        <f ca="1">('Depr - Alt #2'!AR$98-'Depr - Alt #2'!AR$53)*(FederalIncomeTax+ StateIncomeTax)+AP11</f>
        <v>#REF!</v>
      </c>
      <c r="AR11" s="303" t="e">
        <f ca="1">('Depr - Alt #2'!AS$98-'Depr - Alt #2'!AS$53)*(FederalIncomeTax+ StateIncomeTax)+AQ11</f>
        <v>#REF!</v>
      </c>
      <c r="AS11" s="303" t="e">
        <f ca="1">('Depr - Alt #2'!AT$98-'Depr - Alt #2'!AT$53)*(FederalIncomeTax+ StateIncomeTax)+AR11</f>
        <v>#REF!</v>
      </c>
      <c r="AT11" s="303" t="e">
        <f ca="1">('Depr - Alt #2'!AU$98-'Depr - Alt #2'!AU$53)*(FederalIncomeTax+ StateIncomeTax)+AS11</f>
        <v>#REF!</v>
      </c>
      <c r="AU11" s="303" t="e">
        <f ca="1">('Depr - Alt #2'!AV$98-'Depr - Alt #2'!AV$53)*(FederalIncomeTax+ StateIncomeTax)+AT11</f>
        <v>#REF!</v>
      </c>
      <c r="AV11" s="303" t="e">
        <f ca="1">('Depr - Alt #2'!AW$98-'Depr - Alt #2'!AW$53)*(FederalIncomeTax+ StateIncomeTax)+AU11</f>
        <v>#REF!</v>
      </c>
      <c r="AW11" s="303" t="e">
        <f ca="1">('Depr - Alt #2'!AX$98-'Depr - Alt #2'!AX$53)*(FederalIncomeTax+ StateIncomeTax)+AV11</f>
        <v>#REF!</v>
      </c>
      <c r="AX11" s="303" t="e">
        <f ca="1">('Depr - Alt #2'!AY$98-'Depr - Alt #2'!AY$53)*(FederalIncomeTax+ StateIncomeTax)+AW11</f>
        <v>#REF!</v>
      </c>
      <c r="AY11" s="303" t="e">
        <f ca="1">('Depr - Alt #2'!AZ$98-'Depr - Alt #2'!AZ$53)*(FederalIncomeTax+ StateIncomeTax)+AX11</f>
        <v>#REF!</v>
      </c>
      <c r="AZ11" s="303" t="e">
        <f ca="1">('Depr - Alt #2'!BA$98-'Depr - Alt #2'!BA$53)*(FederalIncomeTax+ StateIncomeTax)+AY11</f>
        <v>#REF!</v>
      </c>
      <c r="BA11" s="303" t="e">
        <f ca="1">('Depr - Alt #2'!BB$98-'Depr - Alt #2'!BB$53)*(FederalIncomeTax+ StateIncomeTax)+AZ11</f>
        <v>#REF!</v>
      </c>
      <c r="BB11" s="303" t="e">
        <f ca="1">('Depr - Alt #2'!BC$98-'Depr - Alt #2'!BC$53)*(FederalIncomeTax+ StateIncomeTax)+BA11</f>
        <v>#REF!</v>
      </c>
      <c r="BC11" s="303" t="e">
        <f ca="1">('Depr - Alt #2'!BD$98-'Depr - Alt #2'!BD$53)*(FederalIncomeTax+ StateIncomeTax)+BB11</f>
        <v>#REF!</v>
      </c>
      <c r="BD11" s="303" t="e">
        <f ca="1">('Depr - Alt #2'!BE$98-'Depr - Alt #2'!BE$53)*(FederalIncomeTax+ StateIncomeTax)+BC11</f>
        <v>#REF!</v>
      </c>
      <c r="BE11" s="303" t="e">
        <f ca="1">('Depr - Alt #2'!BF$98-'Depr - Alt #2'!BF$53)*(FederalIncomeTax+ StateIncomeTax)+BD11</f>
        <v>#REF!</v>
      </c>
      <c r="BF11" s="303" t="e">
        <f ca="1">('Depr - Alt #2'!BG$98-'Depr - Alt #2'!BG$53)*(FederalIncomeTax+ StateIncomeTax)+BE11</f>
        <v>#REF!</v>
      </c>
      <c r="BG11" s="303" t="e">
        <f ca="1">('Depr - Alt #2'!BH$98-'Depr - Alt #2'!BH$53)*(FederalIncomeTax+ StateIncomeTax)+BF11</f>
        <v>#REF!</v>
      </c>
      <c r="BH11" s="303" t="e">
        <f ca="1">('Depr - Alt #2'!BI$98-'Depr - Alt #2'!BI$53)*(FederalIncomeTax+ StateIncomeTax)+BG11</f>
        <v>#REF!</v>
      </c>
      <c r="BI11" s="303" t="e">
        <f ca="1">('Depr - Alt #2'!BJ$98-'Depr - Alt #2'!BJ$53)*(FederalIncomeTax+ StateIncomeTax)+BH11</f>
        <v>#REF!</v>
      </c>
      <c r="BJ11" s="303" t="e">
        <f ca="1">('Depr - Alt #2'!BK$98-'Depr - Alt #2'!BK$53)*(FederalIncomeTax+ StateIncomeTax)+BI11</f>
        <v>#REF!</v>
      </c>
      <c r="BK11" s="303" t="e">
        <f ca="1">('Depr - Alt #2'!BL$98-'Depr - Alt #2'!BL$53)*(FederalIncomeTax+ StateIncomeTax)+BJ11</f>
        <v>#REF!</v>
      </c>
      <c r="BL11" s="303" t="e">
        <f ca="1">('Depr - Alt #2'!BM$98-'Depr - Alt #2'!BM$53)*(FederalIncomeTax+ StateIncomeTax)+BK11</f>
        <v>#REF!</v>
      </c>
      <c r="BM11" s="303" t="e">
        <f ca="1">('Depr - Alt #2'!BN$98-'Depr - Alt #2'!BN$53)*(FederalIncomeTax+ StateIncomeTax)+BL11</f>
        <v>#REF!</v>
      </c>
      <c r="BN11" s="303" t="e">
        <f ca="1">('Depr - Alt #2'!BO$98-'Depr - Alt #2'!BO$53)*(FederalIncomeTax+ StateIncomeTax)+BM11</f>
        <v>#REF!</v>
      </c>
      <c r="BO11" s="303" t="e">
        <f ca="1">('Depr - Alt #2'!BP$98-'Depr - Alt #2'!BP$53)*(FederalIncomeTax+ StateIncomeTax)+BN11</f>
        <v>#REF!</v>
      </c>
      <c r="BP11" s="303" t="e">
        <f ca="1">('Depr - Alt #2'!BQ$98-'Depr - Alt #2'!BQ$53)*(FederalIncomeTax+ StateIncomeTax)+BO11</f>
        <v>#REF!</v>
      </c>
      <c r="BQ11" s="303" t="e">
        <f ca="1">('Depr - Alt #2'!BR$98-'Depr - Alt #2'!BR$53)*(FederalIncomeTax+ StateIncomeTax)+BP11</f>
        <v>#REF!</v>
      </c>
      <c r="BR11" s="303" t="e">
        <f ca="1">('Depr - Alt #2'!BS$98-'Depr - Alt #2'!BS$53)*(FederalIncomeTax+ StateIncomeTax)+BQ11</f>
        <v>#REF!</v>
      </c>
      <c r="BS11" s="303" t="e">
        <f ca="1">('Depr - Alt #2'!BT$98-'Depr - Alt #2'!BT$53)*(FederalIncomeTax+ StateIncomeTax)+BR11</f>
        <v>#REF!</v>
      </c>
      <c r="BT11" s="303" t="e">
        <f ca="1">('Depr - Alt #2'!BU$98-'Depr - Alt #2'!BU$53)*(FederalIncomeTax+ StateIncomeTax)+BS11</f>
        <v>#REF!</v>
      </c>
      <c r="BU11" s="303" t="e">
        <f ca="1">('Depr - Alt #2'!BV$98-'Depr - Alt #2'!BV$53)*(FederalIncomeTax+ StateIncomeTax)+BT11</f>
        <v>#REF!</v>
      </c>
      <c r="BV11" s="303" t="e">
        <f ca="1">('Depr - Alt #2'!BW$98-'Depr - Alt #2'!BW$53)*(FederalIncomeTax+ StateIncomeTax)+BU11</f>
        <v>#REF!</v>
      </c>
      <c r="BW11" s="303" t="e">
        <f ca="1">('Depr - Alt #2'!BX$98-'Depr - Alt #2'!BX$53)*(FederalIncomeTax+ StateIncomeTax)+BV11</f>
        <v>#REF!</v>
      </c>
      <c r="BX11" s="303" t="e">
        <f ca="1">('Depr - Alt #2'!BY$98-'Depr - Alt #2'!BY$53)*(FederalIncomeTax+ StateIncomeTax)+BW11</f>
        <v>#REF!</v>
      </c>
      <c r="BY11" s="303" t="e">
        <f ca="1">('Depr - Alt #2'!BZ$98-'Depr - Alt #2'!BZ$53)*(FederalIncomeTax+ StateIncomeTax)+BX11</f>
        <v>#REF!</v>
      </c>
      <c r="BZ11" s="303" t="e">
        <f ca="1">('Depr - Alt #2'!CA$98-'Depr - Alt #2'!CA$53)*(FederalIncomeTax+ StateIncomeTax)+BY11</f>
        <v>#REF!</v>
      </c>
      <c r="CA11" s="303" t="e">
        <f ca="1">('Depr - Alt #2'!CB$98-'Depr - Alt #2'!CB$53)*(FederalIncomeTax+ StateIncomeTax)+BZ11</f>
        <v>#REF!</v>
      </c>
      <c r="CB11" s="303" t="e">
        <f ca="1">('Depr - Alt #2'!CC$98-'Depr - Alt #2'!CC$53)*(FederalIncomeTax+ StateIncomeTax)+CA11</f>
        <v>#REF!</v>
      </c>
      <c r="CC11" s="303" t="e">
        <f ca="1">('Depr - Alt #2'!CD$98-'Depr - Alt #2'!CD$53)*(FederalIncomeTax+ StateIncomeTax)+CB11</f>
        <v>#REF!</v>
      </c>
      <c r="CD11" s="303" t="e">
        <f ca="1">('Depr - Alt #2'!CE$98-'Depr - Alt #2'!CE$53)*(FederalIncomeTax+ StateIncomeTax)+CC11</f>
        <v>#REF!</v>
      </c>
      <c r="CE11" s="303" t="e">
        <f ca="1">('Depr - Alt #2'!CF$98-'Depr - Alt #2'!CF$53)*(FederalIncomeTax+ StateIncomeTax)+CD11</f>
        <v>#REF!</v>
      </c>
      <c r="CF11" s="303" t="e">
        <f ca="1">('Depr - Alt #2'!CG$98-'Depr - Alt #2'!CG$53)*(FederalIncomeTax+ StateIncomeTax)+CE11</f>
        <v>#REF!</v>
      </c>
      <c r="CG11" s="303" t="e">
        <f ca="1">('Depr - Alt #2'!CH$98-'Depr - Alt #2'!CH$53)*(FederalIncomeTax+ StateIncomeTax)+CF11</f>
        <v>#REF!</v>
      </c>
      <c r="CH11" s="303" t="e">
        <f ca="1">('Depr - Alt #2'!CI$98-'Depr - Alt #2'!CI$53)*(FederalIncomeTax+ StateIncomeTax)+CG11</f>
        <v>#REF!</v>
      </c>
      <c r="CI11" s="303" t="e">
        <f ca="1">('Depr - Alt #2'!CJ$98-'Depr - Alt #2'!CJ$53)*(FederalIncomeTax+ StateIncomeTax)+CH11</f>
        <v>#REF!</v>
      </c>
      <c r="CJ11" s="303" t="e">
        <f ca="1">('Depr - Alt #2'!CK$98-'Depr - Alt #2'!CK$53)*(FederalIncomeTax+ StateIncomeTax)+CI11</f>
        <v>#REF!</v>
      </c>
      <c r="CK11" s="303" t="e">
        <f ca="1">('Depr - Alt #2'!CL$98-'Depr - Alt #2'!CL$53)*(FederalIncomeTax+ StateIncomeTax)+CJ11</f>
        <v>#REF!</v>
      </c>
      <c r="CL11" s="303" t="e">
        <f ca="1">('Depr - Alt #2'!CM$98-'Depr - Alt #2'!CM$53)*(FederalIncomeTax+ StateIncomeTax)+CK11</f>
        <v>#REF!</v>
      </c>
      <c r="CM11" s="303" t="e">
        <f ca="1">('Depr - Alt #2'!CN$98-'Depr - Alt #2'!CN$53)*(FederalIncomeTax+ StateIncomeTax)+CL11</f>
        <v>#REF!</v>
      </c>
      <c r="CN11" s="303" t="e">
        <f ca="1">('Depr - Alt #2'!CO$98-'Depr - Alt #2'!CO$53)*(FederalIncomeTax+ StateIncomeTax)+CM11</f>
        <v>#REF!</v>
      </c>
      <c r="CO11" s="303" t="e">
        <f ca="1">('Depr - Alt #2'!CP$98-'Depr - Alt #2'!CP$53)*(FederalIncomeTax+ StateIncomeTax)+CN11</f>
        <v>#REF!</v>
      </c>
      <c r="CP11" s="303" t="e">
        <f ca="1">('Depr - Alt #2'!CQ$98-'Depr - Alt #2'!CQ$53)*(FederalIncomeTax+ StateIncomeTax)+CO11</f>
        <v>#REF!</v>
      </c>
      <c r="CQ11" s="303" t="e">
        <f ca="1">('Depr - Alt #2'!CR$98-'Depr - Alt #2'!CR$53)*(FederalIncomeTax+ StateIncomeTax)+CP11</f>
        <v>#REF!</v>
      </c>
      <c r="CR11" s="303" t="e">
        <f ca="1">('Depr - Alt #2'!CS$98-'Depr - Alt #2'!CS$53)*(FederalIncomeTax+ StateIncomeTax)+CQ11</f>
        <v>#REF!</v>
      </c>
      <c r="CS11" s="303" t="e">
        <f ca="1">('Depr - Alt #2'!CT$98-'Depr - Alt #2'!CT$53)*(FederalIncomeTax+ StateIncomeTax)+CR11</f>
        <v>#REF!</v>
      </c>
      <c r="CT11" s="303" t="e">
        <f ca="1">('Depr - Alt #2'!CU$98-'Depr - Alt #2'!CU$53)*(FederalIncomeTax+ StateIncomeTax)+CS11</f>
        <v>#REF!</v>
      </c>
      <c r="CU11" s="303" t="e">
        <f ca="1">('Depr - Alt #2'!CV$98-'Depr - Alt #2'!CV$53)*(FederalIncomeTax+ StateIncomeTax)+CT11</f>
        <v>#REF!</v>
      </c>
      <c r="CV11" s="303" t="e">
        <f ca="1">('Depr - Alt #2'!CW$98-'Depr - Alt #2'!CW$53)*(FederalIncomeTax+ StateIncomeTax)+CU11</f>
        <v>#REF!</v>
      </c>
      <c r="CW11" s="303" t="e">
        <f ca="1">('Depr - Alt #2'!CX$98-'Depr - Alt #2'!CX$53)*(FederalIncomeTax+ StateIncomeTax)+CV11</f>
        <v>#REF!</v>
      </c>
      <c r="CX11" s="303" t="e">
        <f ca="1">('Depr - Alt #2'!CY$98-'Depr - Alt #2'!CY$53)*(FederalIncomeTax+ StateIncomeTax)+CW11</f>
        <v>#REF!</v>
      </c>
    </row>
    <row r="12" spans="1:103" s="23" customFormat="1" x14ac:dyDescent="0.25">
      <c r="A12" s="37" t="s">
        <v>113</v>
      </c>
      <c r="C12" s="364" t="e">
        <f t="shared" ref="C12:L12" ca="1" si="3">SUM(C8:C11)</f>
        <v>#REF!</v>
      </c>
      <c r="D12" s="364" t="e">
        <f t="shared" ca="1" si="3"/>
        <v>#REF!</v>
      </c>
      <c r="E12" s="364" t="e">
        <f t="shared" ca="1" si="3"/>
        <v>#REF!</v>
      </c>
      <c r="F12" s="364" t="e">
        <f t="shared" ca="1" si="3"/>
        <v>#REF!</v>
      </c>
      <c r="G12" s="364" t="e">
        <f t="shared" ca="1" si="3"/>
        <v>#REF!</v>
      </c>
      <c r="H12" s="364" t="e">
        <f t="shared" ca="1" si="3"/>
        <v>#REF!</v>
      </c>
      <c r="I12" s="364" t="e">
        <f t="shared" ca="1" si="3"/>
        <v>#REF!</v>
      </c>
      <c r="J12" s="364" t="e">
        <f t="shared" ca="1" si="3"/>
        <v>#REF!</v>
      </c>
      <c r="K12" s="364" t="e">
        <f t="shared" ca="1" si="3"/>
        <v>#REF!</v>
      </c>
      <c r="L12" s="364" t="e">
        <f t="shared" ca="1" si="3"/>
        <v>#REF!</v>
      </c>
      <c r="M12" s="364" t="e">
        <f t="shared" ref="M12:BR12" ca="1" si="4">SUM(M8:M11)</f>
        <v>#REF!</v>
      </c>
      <c r="N12" s="364" t="e">
        <f t="shared" ca="1" si="4"/>
        <v>#REF!</v>
      </c>
      <c r="O12" s="364" t="e">
        <f t="shared" ca="1" si="4"/>
        <v>#REF!</v>
      </c>
      <c r="P12" s="364" t="e">
        <f t="shared" ca="1" si="4"/>
        <v>#REF!</v>
      </c>
      <c r="Q12" s="364" t="e">
        <f t="shared" ca="1" si="4"/>
        <v>#REF!</v>
      </c>
      <c r="R12" s="364" t="e">
        <f t="shared" ca="1" si="4"/>
        <v>#REF!</v>
      </c>
      <c r="S12" s="364" t="e">
        <f t="shared" ca="1" si="4"/>
        <v>#REF!</v>
      </c>
      <c r="T12" s="364" t="e">
        <f t="shared" ca="1" si="4"/>
        <v>#REF!</v>
      </c>
      <c r="U12" s="364" t="e">
        <f t="shared" ca="1" si="4"/>
        <v>#REF!</v>
      </c>
      <c r="V12" s="364" t="e">
        <f t="shared" ca="1" si="4"/>
        <v>#REF!</v>
      </c>
      <c r="W12" s="364" t="e">
        <f t="shared" ca="1" si="4"/>
        <v>#REF!</v>
      </c>
      <c r="X12" s="364" t="e">
        <f t="shared" ca="1" si="4"/>
        <v>#REF!</v>
      </c>
      <c r="Y12" s="364" t="e">
        <f t="shared" ca="1" si="4"/>
        <v>#REF!</v>
      </c>
      <c r="Z12" s="364" t="e">
        <f t="shared" ca="1" si="4"/>
        <v>#REF!</v>
      </c>
      <c r="AA12" s="364" t="e">
        <f t="shared" ca="1" si="4"/>
        <v>#REF!</v>
      </c>
      <c r="AB12" s="364" t="e">
        <f t="shared" ca="1" si="4"/>
        <v>#REF!</v>
      </c>
      <c r="AC12" s="364" t="e">
        <f t="shared" ca="1" si="4"/>
        <v>#REF!</v>
      </c>
      <c r="AD12" s="364" t="e">
        <f t="shared" ca="1" si="4"/>
        <v>#REF!</v>
      </c>
      <c r="AE12" s="364" t="e">
        <f t="shared" ca="1" si="4"/>
        <v>#REF!</v>
      </c>
      <c r="AF12" s="364" t="e">
        <f t="shared" ca="1" si="4"/>
        <v>#REF!</v>
      </c>
      <c r="AG12" s="364" t="e">
        <f t="shared" ca="1" si="4"/>
        <v>#REF!</v>
      </c>
      <c r="AH12" s="364" t="e">
        <f t="shared" ca="1" si="4"/>
        <v>#REF!</v>
      </c>
      <c r="AI12" s="364" t="e">
        <f t="shared" ca="1" si="4"/>
        <v>#REF!</v>
      </c>
      <c r="AJ12" s="364" t="e">
        <f t="shared" ca="1" si="4"/>
        <v>#REF!</v>
      </c>
      <c r="AK12" s="364" t="e">
        <f t="shared" ca="1" si="4"/>
        <v>#REF!</v>
      </c>
      <c r="AL12" s="364" t="e">
        <f t="shared" ca="1" si="4"/>
        <v>#REF!</v>
      </c>
      <c r="AM12" s="364" t="e">
        <f t="shared" ca="1" si="4"/>
        <v>#REF!</v>
      </c>
      <c r="AN12" s="364" t="e">
        <f t="shared" ca="1" si="4"/>
        <v>#REF!</v>
      </c>
      <c r="AO12" s="364" t="e">
        <f t="shared" ca="1" si="4"/>
        <v>#REF!</v>
      </c>
      <c r="AP12" s="364" t="e">
        <f t="shared" ca="1" si="4"/>
        <v>#REF!</v>
      </c>
      <c r="AQ12" s="364" t="e">
        <f t="shared" ca="1" si="4"/>
        <v>#REF!</v>
      </c>
      <c r="AR12" s="364" t="e">
        <f t="shared" ca="1" si="4"/>
        <v>#REF!</v>
      </c>
      <c r="AS12" s="364" t="e">
        <f t="shared" ca="1" si="4"/>
        <v>#REF!</v>
      </c>
      <c r="AT12" s="364" t="e">
        <f t="shared" ca="1" si="4"/>
        <v>#REF!</v>
      </c>
      <c r="AU12" s="364" t="e">
        <f t="shared" ca="1" si="4"/>
        <v>#REF!</v>
      </c>
      <c r="AV12" s="364" t="e">
        <f t="shared" ca="1" si="4"/>
        <v>#REF!</v>
      </c>
      <c r="AW12" s="364" t="e">
        <f t="shared" ca="1" si="4"/>
        <v>#REF!</v>
      </c>
      <c r="AX12" s="364" t="e">
        <f t="shared" ca="1" si="4"/>
        <v>#REF!</v>
      </c>
      <c r="AY12" s="364" t="e">
        <f t="shared" ca="1" si="4"/>
        <v>#REF!</v>
      </c>
      <c r="AZ12" s="364" t="e">
        <f t="shared" ca="1" si="4"/>
        <v>#REF!</v>
      </c>
      <c r="BA12" s="364" t="e">
        <f t="shared" ca="1" si="4"/>
        <v>#REF!</v>
      </c>
      <c r="BB12" s="364" t="e">
        <f t="shared" ca="1" si="4"/>
        <v>#REF!</v>
      </c>
      <c r="BC12" s="364" t="e">
        <f t="shared" ca="1" si="4"/>
        <v>#REF!</v>
      </c>
      <c r="BD12" s="364" t="e">
        <f t="shared" ca="1" si="4"/>
        <v>#REF!</v>
      </c>
      <c r="BE12" s="364" t="e">
        <f t="shared" ca="1" si="4"/>
        <v>#REF!</v>
      </c>
      <c r="BF12" s="364" t="e">
        <f t="shared" ca="1" si="4"/>
        <v>#REF!</v>
      </c>
      <c r="BG12" s="364" t="e">
        <f t="shared" ca="1" si="4"/>
        <v>#REF!</v>
      </c>
      <c r="BH12" s="364" t="e">
        <f t="shared" ca="1" si="4"/>
        <v>#REF!</v>
      </c>
      <c r="BI12" s="364" t="e">
        <f t="shared" ca="1" si="4"/>
        <v>#REF!</v>
      </c>
      <c r="BJ12" s="364" t="e">
        <f t="shared" ca="1" si="4"/>
        <v>#REF!</v>
      </c>
      <c r="BK12" s="364" t="e">
        <f t="shared" ca="1" si="4"/>
        <v>#REF!</v>
      </c>
      <c r="BL12" s="364" t="e">
        <f t="shared" ca="1" si="4"/>
        <v>#REF!</v>
      </c>
      <c r="BM12" s="364" t="e">
        <f t="shared" ca="1" si="4"/>
        <v>#REF!</v>
      </c>
      <c r="BN12" s="364" t="e">
        <f t="shared" ca="1" si="4"/>
        <v>#REF!</v>
      </c>
      <c r="BO12" s="364" t="e">
        <f t="shared" ca="1" si="4"/>
        <v>#REF!</v>
      </c>
      <c r="BP12" s="364" t="e">
        <f t="shared" ca="1" si="4"/>
        <v>#REF!</v>
      </c>
      <c r="BQ12" s="364" t="e">
        <f t="shared" ca="1" si="4"/>
        <v>#REF!</v>
      </c>
      <c r="BR12" s="364" t="e">
        <f t="shared" ca="1" si="4"/>
        <v>#REF!</v>
      </c>
      <c r="BS12" s="364" t="e">
        <f t="shared" ref="BS12:BZ12" ca="1" si="5">SUM(BS8:BS11)</f>
        <v>#REF!</v>
      </c>
      <c r="BT12" s="364" t="e">
        <f t="shared" ca="1" si="5"/>
        <v>#REF!</v>
      </c>
      <c r="BU12" s="364" t="e">
        <f t="shared" ca="1" si="5"/>
        <v>#REF!</v>
      </c>
      <c r="BV12" s="364" t="e">
        <f t="shared" ca="1" si="5"/>
        <v>#REF!</v>
      </c>
      <c r="BW12" s="364" t="e">
        <f t="shared" ca="1" si="5"/>
        <v>#REF!</v>
      </c>
      <c r="BX12" s="364" t="e">
        <f t="shared" ca="1" si="5"/>
        <v>#REF!</v>
      </c>
      <c r="BY12" s="364" t="e">
        <f t="shared" ca="1" si="5"/>
        <v>#REF!</v>
      </c>
      <c r="BZ12" s="364" t="e">
        <f t="shared" ca="1" si="5"/>
        <v>#REF!</v>
      </c>
      <c r="CA12" s="364" t="e">
        <f t="shared" ref="CA12:CD12" ca="1" si="6">SUM(CA8:CA11)</f>
        <v>#REF!</v>
      </c>
      <c r="CB12" s="364" t="e">
        <f t="shared" ca="1" si="6"/>
        <v>#REF!</v>
      </c>
      <c r="CC12" s="364" t="e">
        <f t="shared" ca="1" si="6"/>
        <v>#REF!</v>
      </c>
      <c r="CD12" s="364" t="e">
        <f t="shared" ca="1" si="6"/>
        <v>#REF!</v>
      </c>
      <c r="CE12" s="364" t="e">
        <f t="shared" ref="CE12:CQ12" ca="1" si="7">SUM(CE8:CE11)</f>
        <v>#REF!</v>
      </c>
      <c r="CF12" s="364" t="e">
        <f t="shared" ca="1" si="7"/>
        <v>#REF!</v>
      </c>
      <c r="CG12" s="364" t="e">
        <f t="shared" ca="1" si="7"/>
        <v>#REF!</v>
      </c>
      <c r="CH12" s="364" t="e">
        <f t="shared" ca="1" si="7"/>
        <v>#REF!</v>
      </c>
      <c r="CI12" s="364" t="e">
        <f t="shared" ca="1" si="7"/>
        <v>#REF!</v>
      </c>
      <c r="CJ12" s="364" t="e">
        <f t="shared" ca="1" si="7"/>
        <v>#REF!</v>
      </c>
      <c r="CK12" s="364" t="e">
        <f t="shared" ca="1" si="7"/>
        <v>#REF!</v>
      </c>
      <c r="CL12" s="364" t="e">
        <f t="shared" ca="1" si="7"/>
        <v>#REF!</v>
      </c>
      <c r="CM12" s="364" t="e">
        <f t="shared" ca="1" si="7"/>
        <v>#REF!</v>
      </c>
      <c r="CN12" s="364" t="e">
        <f t="shared" ca="1" si="7"/>
        <v>#REF!</v>
      </c>
      <c r="CO12" s="364" t="e">
        <f t="shared" ca="1" si="7"/>
        <v>#REF!</v>
      </c>
      <c r="CP12" s="364" t="e">
        <f t="shared" ca="1" si="7"/>
        <v>#REF!</v>
      </c>
      <c r="CQ12" s="364" t="e">
        <f t="shared" ca="1" si="7"/>
        <v>#REF!</v>
      </c>
      <c r="CR12" s="364" t="e">
        <f t="shared" ref="CR12:CX12" ca="1" si="8">SUM(CR8:CR11)</f>
        <v>#REF!</v>
      </c>
      <c r="CS12" s="364" t="e">
        <f t="shared" ca="1" si="8"/>
        <v>#REF!</v>
      </c>
      <c r="CT12" s="364" t="e">
        <f t="shared" ca="1" si="8"/>
        <v>#REF!</v>
      </c>
      <c r="CU12" s="364" t="e">
        <f t="shared" ca="1" si="8"/>
        <v>#REF!</v>
      </c>
      <c r="CV12" s="364" t="e">
        <f t="shared" ca="1" si="8"/>
        <v>#REF!</v>
      </c>
      <c r="CW12" s="364" t="e">
        <f t="shared" ca="1" si="8"/>
        <v>#REF!</v>
      </c>
      <c r="CX12" s="364" t="e">
        <f t="shared" ca="1" si="8"/>
        <v>#REF!</v>
      </c>
    </row>
    <row r="13" spans="1:103" s="20" customFormat="1" x14ac:dyDescent="0.25">
      <c r="A13" s="36" t="s">
        <v>114</v>
      </c>
      <c r="B13" s="39">
        <f>EQUITY</f>
        <v>0.53</v>
      </c>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row>
    <row r="14" spans="1:103" s="20" customFormat="1" x14ac:dyDescent="0.25">
      <c r="A14" s="36" t="s">
        <v>131</v>
      </c>
      <c r="B14" s="467">
        <f>IF(Project_ROE="ECR",ROE_ECR,IF(Project_ROE="GLT",ROE_GLT,IF(Project_ROE="DSM",ROE_DSM,ROE_Other)))</f>
        <v>9.425E-2</v>
      </c>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row>
    <row r="15" spans="1:103" s="6" customFormat="1" x14ac:dyDescent="0.25">
      <c r="A15" s="26" t="s">
        <v>123</v>
      </c>
      <c r="B15" s="38"/>
      <c r="C15" s="32" t="e">
        <f t="shared" ref="C15:BN15" ca="1" si="9">C12*$B$13*$B$14</f>
        <v>#REF!</v>
      </c>
      <c r="D15" s="32" t="e">
        <f t="shared" ca="1" si="9"/>
        <v>#REF!</v>
      </c>
      <c r="E15" s="32" t="e">
        <f t="shared" ca="1" si="9"/>
        <v>#REF!</v>
      </c>
      <c r="F15" s="32" t="e">
        <f t="shared" ca="1" si="9"/>
        <v>#REF!</v>
      </c>
      <c r="G15" s="32" t="e">
        <f t="shared" ca="1" si="9"/>
        <v>#REF!</v>
      </c>
      <c r="H15" s="32" t="e">
        <f t="shared" ca="1" si="9"/>
        <v>#REF!</v>
      </c>
      <c r="I15" s="32" t="e">
        <f t="shared" ca="1" si="9"/>
        <v>#REF!</v>
      </c>
      <c r="J15" s="32" t="e">
        <f t="shared" ca="1" si="9"/>
        <v>#REF!</v>
      </c>
      <c r="K15" s="32" t="e">
        <f t="shared" ca="1" si="9"/>
        <v>#REF!</v>
      </c>
      <c r="L15" s="32" t="e">
        <f t="shared" ca="1" si="9"/>
        <v>#REF!</v>
      </c>
      <c r="M15" s="32" t="e">
        <f t="shared" ca="1" si="9"/>
        <v>#REF!</v>
      </c>
      <c r="N15" s="32" t="e">
        <f t="shared" ca="1" si="9"/>
        <v>#REF!</v>
      </c>
      <c r="O15" s="32" t="e">
        <f t="shared" ca="1" si="9"/>
        <v>#REF!</v>
      </c>
      <c r="P15" s="32" t="e">
        <f t="shared" ca="1" si="9"/>
        <v>#REF!</v>
      </c>
      <c r="Q15" s="32" t="e">
        <f t="shared" ca="1" si="9"/>
        <v>#REF!</v>
      </c>
      <c r="R15" s="32" t="e">
        <f t="shared" ca="1" si="9"/>
        <v>#REF!</v>
      </c>
      <c r="S15" s="32" t="e">
        <f t="shared" ca="1" si="9"/>
        <v>#REF!</v>
      </c>
      <c r="T15" s="32" t="e">
        <f t="shared" ca="1" si="9"/>
        <v>#REF!</v>
      </c>
      <c r="U15" s="32" t="e">
        <f t="shared" ca="1" si="9"/>
        <v>#REF!</v>
      </c>
      <c r="V15" s="32" t="e">
        <f t="shared" ca="1" si="9"/>
        <v>#REF!</v>
      </c>
      <c r="W15" s="32" t="e">
        <f t="shared" ca="1" si="9"/>
        <v>#REF!</v>
      </c>
      <c r="X15" s="32" t="e">
        <f t="shared" ca="1" si="9"/>
        <v>#REF!</v>
      </c>
      <c r="Y15" s="32" t="e">
        <f t="shared" ca="1" si="9"/>
        <v>#REF!</v>
      </c>
      <c r="Z15" s="32" t="e">
        <f t="shared" ca="1" si="9"/>
        <v>#REF!</v>
      </c>
      <c r="AA15" s="32" t="e">
        <f t="shared" ca="1" si="9"/>
        <v>#REF!</v>
      </c>
      <c r="AB15" s="32" t="e">
        <f t="shared" ca="1" si="9"/>
        <v>#REF!</v>
      </c>
      <c r="AC15" s="32" t="e">
        <f t="shared" ca="1" si="9"/>
        <v>#REF!</v>
      </c>
      <c r="AD15" s="32" t="e">
        <f t="shared" ca="1" si="9"/>
        <v>#REF!</v>
      </c>
      <c r="AE15" s="32" t="e">
        <f t="shared" ca="1" si="9"/>
        <v>#REF!</v>
      </c>
      <c r="AF15" s="32" t="e">
        <f t="shared" ca="1" si="9"/>
        <v>#REF!</v>
      </c>
      <c r="AG15" s="32" t="e">
        <f t="shared" ca="1" si="9"/>
        <v>#REF!</v>
      </c>
      <c r="AH15" s="32" t="e">
        <f t="shared" ca="1" si="9"/>
        <v>#REF!</v>
      </c>
      <c r="AI15" s="32" t="e">
        <f t="shared" ca="1" si="9"/>
        <v>#REF!</v>
      </c>
      <c r="AJ15" s="32" t="e">
        <f t="shared" ca="1" si="9"/>
        <v>#REF!</v>
      </c>
      <c r="AK15" s="32" t="e">
        <f t="shared" ca="1" si="9"/>
        <v>#REF!</v>
      </c>
      <c r="AL15" s="32" t="e">
        <f t="shared" ca="1" si="9"/>
        <v>#REF!</v>
      </c>
      <c r="AM15" s="32" t="e">
        <f t="shared" ca="1" si="9"/>
        <v>#REF!</v>
      </c>
      <c r="AN15" s="32" t="e">
        <f t="shared" ca="1" si="9"/>
        <v>#REF!</v>
      </c>
      <c r="AO15" s="32" t="e">
        <f t="shared" ca="1" si="9"/>
        <v>#REF!</v>
      </c>
      <c r="AP15" s="32" t="e">
        <f t="shared" ca="1" si="9"/>
        <v>#REF!</v>
      </c>
      <c r="AQ15" s="32" t="e">
        <f t="shared" ca="1" si="9"/>
        <v>#REF!</v>
      </c>
      <c r="AR15" s="32" t="e">
        <f t="shared" ca="1" si="9"/>
        <v>#REF!</v>
      </c>
      <c r="AS15" s="32" t="e">
        <f t="shared" ca="1" si="9"/>
        <v>#REF!</v>
      </c>
      <c r="AT15" s="32" t="e">
        <f t="shared" ca="1" si="9"/>
        <v>#REF!</v>
      </c>
      <c r="AU15" s="32" t="e">
        <f t="shared" ca="1" si="9"/>
        <v>#REF!</v>
      </c>
      <c r="AV15" s="32" t="e">
        <f t="shared" ca="1" si="9"/>
        <v>#REF!</v>
      </c>
      <c r="AW15" s="32" t="e">
        <f t="shared" ca="1" si="9"/>
        <v>#REF!</v>
      </c>
      <c r="AX15" s="32" t="e">
        <f t="shared" ca="1" si="9"/>
        <v>#REF!</v>
      </c>
      <c r="AY15" s="32" t="e">
        <f t="shared" ca="1" si="9"/>
        <v>#REF!</v>
      </c>
      <c r="AZ15" s="32" t="e">
        <f t="shared" ca="1" si="9"/>
        <v>#REF!</v>
      </c>
      <c r="BA15" s="32" t="e">
        <f t="shared" ca="1" si="9"/>
        <v>#REF!</v>
      </c>
      <c r="BB15" s="32" t="e">
        <f t="shared" ca="1" si="9"/>
        <v>#REF!</v>
      </c>
      <c r="BC15" s="32" t="e">
        <f t="shared" ca="1" si="9"/>
        <v>#REF!</v>
      </c>
      <c r="BD15" s="32" t="e">
        <f t="shared" ca="1" si="9"/>
        <v>#REF!</v>
      </c>
      <c r="BE15" s="32" t="e">
        <f t="shared" ca="1" si="9"/>
        <v>#REF!</v>
      </c>
      <c r="BF15" s="32" t="e">
        <f t="shared" ca="1" si="9"/>
        <v>#REF!</v>
      </c>
      <c r="BG15" s="32" t="e">
        <f t="shared" ca="1" si="9"/>
        <v>#REF!</v>
      </c>
      <c r="BH15" s="32" t="e">
        <f t="shared" ca="1" si="9"/>
        <v>#REF!</v>
      </c>
      <c r="BI15" s="32" t="e">
        <f t="shared" ca="1" si="9"/>
        <v>#REF!</v>
      </c>
      <c r="BJ15" s="32" t="e">
        <f t="shared" ca="1" si="9"/>
        <v>#REF!</v>
      </c>
      <c r="BK15" s="32" t="e">
        <f t="shared" ca="1" si="9"/>
        <v>#REF!</v>
      </c>
      <c r="BL15" s="32" t="e">
        <f t="shared" ca="1" si="9"/>
        <v>#REF!</v>
      </c>
      <c r="BM15" s="32" t="e">
        <f t="shared" ca="1" si="9"/>
        <v>#REF!</v>
      </c>
      <c r="BN15" s="32" t="e">
        <f t="shared" ca="1" si="9"/>
        <v>#REF!</v>
      </c>
      <c r="BO15" s="32" t="e">
        <f t="shared" ref="BO15:BR15" ca="1" si="10">BO12*$B$13*$B$14</f>
        <v>#REF!</v>
      </c>
      <c r="BP15" s="32" t="e">
        <f t="shared" ca="1" si="10"/>
        <v>#REF!</v>
      </c>
      <c r="BQ15" s="32" t="e">
        <f t="shared" ca="1" si="10"/>
        <v>#REF!</v>
      </c>
      <c r="BR15" s="32" t="e">
        <f t="shared" ca="1" si="10"/>
        <v>#REF!</v>
      </c>
      <c r="BS15" s="32" t="e">
        <f t="shared" ref="BS15:CA15" ca="1" si="11">BS12*$B$13*$B$14</f>
        <v>#REF!</v>
      </c>
      <c r="BT15" s="32" t="e">
        <f t="shared" ca="1" si="11"/>
        <v>#REF!</v>
      </c>
      <c r="BU15" s="32" t="e">
        <f t="shared" ca="1" si="11"/>
        <v>#REF!</v>
      </c>
      <c r="BV15" s="32" t="e">
        <f t="shared" ca="1" si="11"/>
        <v>#REF!</v>
      </c>
      <c r="BW15" s="32" t="e">
        <f t="shared" ca="1" si="11"/>
        <v>#REF!</v>
      </c>
      <c r="BX15" s="32" t="e">
        <f t="shared" ca="1" si="11"/>
        <v>#REF!</v>
      </c>
      <c r="BY15" s="32" t="e">
        <f t="shared" ca="1" si="11"/>
        <v>#REF!</v>
      </c>
      <c r="BZ15" s="32" t="e">
        <f t="shared" ca="1" si="11"/>
        <v>#REF!</v>
      </c>
      <c r="CA15" s="32" t="e">
        <f t="shared" ca="1" si="11"/>
        <v>#REF!</v>
      </c>
      <c r="CB15" s="32" t="e">
        <f t="shared" ref="CB15:CD15" ca="1" si="12">CB12*$B$13*$B$14</f>
        <v>#REF!</v>
      </c>
      <c r="CC15" s="32" t="e">
        <f t="shared" ca="1" si="12"/>
        <v>#REF!</v>
      </c>
      <c r="CD15" s="32" t="e">
        <f t="shared" ca="1" si="12"/>
        <v>#REF!</v>
      </c>
      <c r="CE15" s="32" t="e">
        <f t="shared" ref="CE15:CQ15" ca="1" si="13">CE12*$B$13*$B$14</f>
        <v>#REF!</v>
      </c>
      <c r="CF15" s="32" t="e">
        <f t="shared" ca="1" si="13"/>
        <v>#REF!</v>
      </c>
      <c r="CG15" s="32" t="e">
        <f t="shared" ca="1" si="13"/>
        <v>#REF!</v>
      </c>
      <c r="CH15" s="32" t="e">
        <f t="shared" ca="1" si="13"/>
        <v>#REF!</v>
      </c>
      <c r="CI15" s="32" t="e">
        <f t="shared" ca="1" si="13"/>
        <v>#REF!</v>
      </c>
      <c r="CJ15" s="32" t="e">
        <f t="shared" ca="1" si="13"/>
        <v>#REF!</v>
      </c>
      <c r="CK15" s="32" t="e">
        <f t="shared" ca="1" si="13"/>
        <v>#REF!</v>
      </c>
      <c r="CL15" s="32" t="e">
        <f t="shared" ca="1" si="13"/>
        <v>#REF!</v>
      </c>
      <c r="CM15" s="32" t="e">
        <f t="shared" ca="1" si="13"/>
        <v>#REF!</v>
      </c>
      <c r="CN15" s="32" t="e">
        <f t="shared" ca="1" si="13"/>
        <v>#REF!</v>
      </c>
      <c r="CO15" s="32" t="e">
        <f t="shared" ca="1" si="13"/>
        <v>#REF!</v>
      </c>
      <c r="CP15" s="32" t="e">
        <f t="shared" ca="1" si="13"/>
        <v>#REF!</v>
      </c>
      <c r="CQ15" s="32" t="e">
        <f t="shared" ca="1" si="13"/>
        <v>#REF!</v>
      </c>
      <c r="CR15" s="32" t="e">
        <f t="shared" ref="CR15:CX15" ca="1" si="14">CR12*$B$13*$B$14</f>
        <v>#REF!</v>
      </c>
      <c r="CS15" s="32" t="e">
        <f t="shared" ca="1" si="14"/>
        <v>#REF!</v>
      </c>
      <c r="CT15" s="32" t="e">
        <f t="shared" ca="1" si="14"/>
        <v>#REF!</v>
      </c>
      <c r="CU15" s="32" t="e">
        <f t="shared" ca="1" si="14"/>
        <v>#REF!</v>
      </c>
      <c r="CV15" s="32" t="e">
        <f t="shared" ca="1" si="14"/>
        <v>#REF!</v>
      </c>
      <c r="CW15" s="32" t="e">
        <f t="shared" ca="1" si="14"/>
        <v>#REF!</v>
      </c>
      <c r="CX15" s="32" t="e">
        <f t="shared" ca="1" si="14"/>
        <v>#REF!</v>
      </c>
    </row>
    <row r="16" spans="1:103" x14ac:dyDescent="0.25">
      <c r="A16" s="15"/>
      <c r="B16" s="10"/>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row>
    <row r="17" spans="1:102" x14ac:dyDescent="0.25">
      <c r="A17" s="41" t="s">
        <v>77</v>
      </c>
      <c r="B17" s="10"/>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row>
    <row r="18" spans="1:102" s="365" customFormat="1" x14ac:dyDescent="0.25">
      <c r="A18" s="29" t="s">
        <v>293</v>
      </c>
      <c r="C18" s="364" t="e">
        <f ca="1">Inputs!E90+IF(C4='LookUp Ranges'!$D$145,RetireValueAlt3,0)</f>
        <v>#REF!</v>
      </c>
      <c r="D18" s="364" t="e">
        <f ca="1">Inputs!F90+IF(D4='LookUp Ranges'!$D$145,RetireValueAlt3,0)</f>
        <v>#REF!</v>
      </c>
      <c r="E18" s="364" t="e">
        <f ca="1">Inputs!G90+IF(E4='LookUp Ranges'!$D$145,RetireValueAlt3,0)</f>
        <v>#REF!</v>
      </c>
      <c r="F18" s="364" t="e">
        <f ca="1">Inputs!H90+IF(F4='LookUp Ranges'!$D$145,RetireValueAlt3,0)</f>
        <v>#REF!</v>
      </c>
      <c r="G18" s="364" t="e">
        <f ca="1">Inputs!I90+IF(G4='LookUp Ranges'!$D$145,RetireValueAlt3,0)</f>
        <v>#REF!</v>
      </c>
      <c r="H18" s="364" t="e">
        <f ca="1">Inputs!J90+IF(H4='LookUp Ranges'!$D$145,RetireValueAlt3,0)</f>
        <v>#REF!</v>
      </c>
      <c r="I18" s="364" t="e">
        <f ca="1">Inputs!K90+IF(I4='LookUp Ranges'!$D$145,RetireValueAlt3,0)</f>
        <v>#REF!</v>
      </c>
      <c r="J18" s="364" t="e">
        <f ca="1">Inputs!L90+IF(J4='LookUp Ranges'!$D$145,RetireValueAlt3,0)</f>
        <v>#REF!</v>
      </c>
      <c r="K18" s="364" t="e">
        <f ca="1">Inputs!M90+IF(K4='LookUp Ranges'!$D$145,RetireValueAlt3,0)</f>
        <v>#REF!</v>
      </c>
      <c r="L18" s="364" t="e">
        <f ca="1">Inputs!N90+IF(L4='LookUp Ranges'!$D$145,RetireValueAlt3,0)</f>
        <v>#REF!</v>
      </c>
      <c r="M18" s="364" t="e">
        <f ca="1">Inputs!O90+IF(M4='LookUp Ranges'!$D$145,RetireValueAlt3,0)</f>
        <v>#REF!</v>
      </c>
      <c r="N18" s="364" t="e">
        <f ca="1">Inputs!P90+IF(N4='LookUp Ranges'!$D$145,RetireValueAlt3,0)</f>
        <v>#REF!</v>
      </c>
      <c r="O18" s="364" t="e">
        <f ca="1">Inputs!Q90+IF(O4='LookUp Ranges'!$D$145,RetireValueAlt3,0)</f>
        <v>#REF!</v>
      </c>
      <c r="P18" s="364" t="e">
        <f ca="1">Inputs!R90+IF(P4='LookUp Ranges'!$D$145,RetireValueAlt3,0)</f>
        <v>#REF!</v>
      </c>
      <c r="Q18" s="364" t="e">
        <f ca="1">Inputs!S90+IF(Q4='LookUp Ranges'!$D$145,RetireValueAlt3,0)</f>
        <v>#REF!</v>
      </c>
      <c r="R18" s="364" t="e">
        <f ca="1">Inputs!T90+IF(R4='LookUp Ranges'!$D$145,RetireValueAlt3,0)</f>
        <v>#REF!</v>
      </c>
      <c r="S18" s="364" t="e">
        <f ca="1">Inputs!U90+IF(S4='LookUp Ranges'!$D$145,RetireValueAlt3,0)</f>
        <v>#REF!</v>
      </c>
      <c r="T18" s="364" t="e">
        <f ca="1">Inputs!V90+IF(T4='LookUp Ranges'!$D$145,RetireValueAlt3,0)</f>
        <v>#REF!</v>
      </c>
      <c r="U18" s="364" t="e">
        <f ca="1">Inputs!W90+IF(U4='LookUp Ranges'!$D$145,RetireValueAlt3,0)</f>
        <v>#REF!</v>
      </c>
      <c r="V18" s="364" t="e">
        <f ca="1">Inputs!X90+IF(V4='LookUp Ranges'!$D$145,RetireValueAlt3,0)</f>
        <v>#REF!</v>
      </c>
      <c r="W18" s="364" t="e">
        <f ca="1">Inputs!Y90+IF(W4='LookUp Ranges'!$D$145,RetireValueAlt3,0)</f>
        <v>#REF!</v>
      </c>
      <c r="X18" s="364" t="e">
        <f ca="1">Inputs!Z90+IF(X4='LookUp Ranges'!$D$145,RetireValueAlt3,0)</f>
        <v>#REF!</v>
      </c>
      <c r="Y18" s="364" t="e">
        <f ca="1">Inputs!AA90+IF(Y4='LookUp Ranges'!$D$145,RetireValueAlt3,0)</f>
        <v>#REF!</v>
      </c>
      <c r="Z18" s="364" t="e">
        <f ca="1">Inputs!AB90+IF(Z4='LookUp Ranges'!$D$145,RetireValueAlt3,0)</f>
        <v>#REF!</v>
      </c>
      <c r="AA18" s="364" t="e">
        <f ca="1">Inputs!AC90+IF(AA4='LookUp Ranges'!$D$145,RetireValueAlt3,0)</f>
        <v>#REF!</v>
      </c>
      <c r="AB18" s="364" t="e">
        <f ca="1">Inputs!AD90+IF(AB4='LookUp Ranges'!$D$145,RetireValueAlt3,0)</f>
        <v>#REF!</v>
      </c>
      <c r="AC18" s="364" t="e">
        <f ca="1">Inputs!AE90+IF(AC4='LookUp Ranges'!$D$145,RetireValueAlt3,0)</f>
        <v>#REF!</v>
      </c>
      <c r="AD18" s="364" t="e">
        <f ca="1">Inputs!AF90+IF(AD4='LookUp Ranges'!$D$145,RetireValueAlt3,0)</f>
        <v>#REF!</v>
      </c>
      <c r="AE18" s="364" t="e">
        <f ca="1">Inputs!AG90+IF(AE4='LookUp Ranges'!$D$145,RetireValueAlt3,0)</f>
        <v>#REF!</v>
      </c>
      <c r="AF18" s="364" t="e">
        <f ca="1">Inputs!AH90+IF(AF4='LookUp Ranges'!$D$145,RetireValueAlt3,0)</f>
        <v>#REF!</v>
      </c>
      <c r="AG18" s="364" t="e">
        <f ca="1">Inputs!AI90+IF(AG4='LookUp Ranges'!$D$145,RetireValueAlt3,0)</f>
        <v>#REF!</v>
      </c>
      <c r="AH18" s="364" t="e">
        <f ca="1">Inputs!AJ90+IF(AH4='LookUp Ranges'!$D$145,RetireValueAlt3,0)</f>
        <v>#REF!</v>
      </c>
      <c r="AI18" s="364" t="e">
        <f ca="1">Inputs!AK90+IF(AI4='LookUp Ranges'!$D$145,RetireValueAlt3,0)</f>
        <v>#REF!</v>
      </c>
      <c r="AJ18" s="364" t="e">
        <f ca="1">Inputs!AL90+IF(AJ4='LookUp Ranges'!$D$145,RetireValueAlt3,0)</f>
        <v>#REF!</v>
      </c>
      <c r="AK18" s="364" t="e">
        <f ca="1">Inputs!AM90+IF(AK4='LookUp Ranges'!$D$145,RetireValueAlt3,0)</f>
        <v>#REF!</v>
      </c>
      <c r="AL18" s="364" t="e">
        <f ca="1">Inputs!AN90+IF(AL4='LookUp Ranges'!$D$145,RetireValueAlt3,0)</f>
        <v>#REF!</v>
      </c>
      <c r="AM18" s="364" t="e">
        <f ca="1">Inputs!AO90+IF(AM4='LookUp Ranges'!$D$145,RetireValueAlt3,0)</f>
        <v>#REF!</v>
      </c>
      <c r="AN18" s="364" t="e">
        <f ca="1">Inputs!AP90+IF(AN4='LookUp Ranges'!$D$145,RetireValueAlt3,0)</f>
        <v>#REF!</v>
      </c>
      <c r="AO18" s="364" t="e">
        <f ca="1">Inputs!AQ90+IF(AO4='LookUp Ranges'!$D$145,RetireValueAlt3,0)</f>
        <v>#REF!</v>
      </c>
      <c r="AP18" s="364" t="e">
        <f ca="1">Inputs!AR90+IF(AP4='LookUp Ranges'!$D$145,RetireValueAlt3,0)</f>
        <v>#REF!</v>
      </c>
      <c r="AQ18" s="364" t="e">
        <f ca="1">Inputs!AS90+IF(AQ4='LookUp Ranges'!$D$145,RetireValueAlt3,0)</f>
        <v>#REF!</v>
      </c>
      <c r="AR18" s="364" t="e">
        <f ca="1">Inputs!AT90+IF(AR4='LookUp Ranges'!$D$145,RetireValueAlt3,0)</f>
        <v>#REF!</v>
      </c>
      <c r="AS18" s="364" t="e">
        <f ca="1">Inputs!AU90+IF(AS4='LookUp Ranges'!$D$145,RetireValueAlt3,0)</f>
        <v>#REF!</v>
      </c>
      <c r="AT18" s="364" t="e">
        <f ca="1">Inputs!AV90+IF(AT4='LookUp Ranges'!$D$145,RetireValueAlt3,0)</f>
        <v>#REF!</v>
      </c>
      <c r="AU18" s="364" t="e">
        <f ca="1">Inputs!AW90+IF(AU4='LookUp Ranges'!$D$145,RetireValueAlt3,0)</f>
        <v>#REF!</v>
      </c>
      <c r="AV18" s="364" t="e">
        <f ca="1">Inputs!AX90+IF(AV4='LookUp Ranges'!$D$145,RetireValueAlt3,0)</f>
        <v>#REF!</v>
      </c>
      <c r="AW18" s="364" t="e">
        <f ca="1">Inputs!AY90+IF(AW4='LookUp Ranges'!$D$145,RetireValueAlt3,0)</f>
        <v>#REF!</v>
      </c>
      <c r="AX18" s="364" t="e">
        <f ca="1">Inputs!AZ90+IF(AX4='LookUp Ranges'!$D$145,RetireValueAlt3,0)</f>
        <v>#REF!</v>
      </c>
      <c r="AY18" s="364" t="e">
        <f ca="1">Inputs!BA90+IF(AY4='LookUp Ranges'!$D$145,RetireValueAlt3,0)</f>
        <v>#REF!</v>
      </c>
      <c r="AZ18" s="364" t="e">
        <f ca="1">Inputs!BB90+IF(AZ4='LookUp Ranges'!$D$145,RetireValueAlt3,0)</f>
        <v>#REF!</v>
      </c>
      <c r="BA18" s="364" t="e">
        <f ca="1">Inputs!BC90+IF(BA4='LookUp Ranges'!$D$145,RetireValueAlt3,0)</f>
        <v>#REF!</v>
      </c>
      <c r="BB18" s="364" t="e">
        <f ca="1">Inputs!BD90+IF(BB4='LookUp Ranges'!$D$145,RetireValueAlt3,0)</f>
        <v>#REF!</v>
      </c>
      <c r="BC18" s="364" t="e">
        <f ca="1">Inputs!BE90+IF(BC4='LookUp Ranges'!$D$145,RetireValueAlt3,0)</f>
        <v>#REF!</v>
      </c>
      <c r="BD18" s="364" t="e">
        <f ca="1">Inputs!BF90+IF(BD4='LookUp Ranges'!$D$145,RetireValueAlt3,0)</f>
        <v>#REF!</v>
      </c>
      <c r="BE18" s="364" t="e">
        <f ca="1">Inputs!BG90+IF(BE4='LookUp Ranges'!$D$145,RetireValueAlt3,0)</f>
        <v>#REF!</v>
      </c>
      <c r="BF18" s="364" t="e">
        <f ca="1">Inputs!BH90+IF(BF4='LookUp Ranges'!$D$145,RetireValueAlt3,0)</f>
        <v>#REF!</v>
      </c>
      <c r="BG18" s="364" t="e">
        <f ca="1">Inputs!BI90+IF(BG4='LookUp Ranges'!$D$145,RetireValueAlt3,0)</f>
        <v>#REF!</v>
      </c>
      <c r="BH18" s="364" t="e">
        <f ca="1">Inputs!BJ90+IF(BH4='LookUp Ranges'!$D$145,RetireValueAlt3,0)</f>
        <v>#REF!</v>
      </c>
      <c r="BI18" s="364" t="e">
        <f ca="1">Inputs!BK90+IF(BI4='LookUp Ranges'!$D$145,RetireValueAlt3,0)</f>
        <v>#REF!</v>
      </c>
      <c r="BJ18" s="364" t="e">
        <f ca="1">Inputs!BL90+IF(BJ4='LookUp Ranges'!$D$145,RetireValueAlt3,0)</f>
        <v>#REF!</v>
      </c>
      <c r="BK18" s="364" t="e">
        <f ca="1">Inputs!BM90+IF(BK4='LookUp Ranges'!$D$145,RetireValueAlt3,0)</f>
        <v>#REF!</v>
      </c>
      <c r="BL18" s="364" t="e">
        <f ca="1">Inputs!BN90+IF(BL4='LookUp Ranges'!$D$145,RetireValueAlt3,0)</f>
        <v>#REF!</v>
      </c>
      <c r="BM18" s="364" t="e">
        <f ca="1">Inputs!BO90+IF(BM4='LookUp Ranges'!$D$145,RetireValueAlt3,0)</f>
        <v>#REF!</v>
      </c>
      <c r="BN18" s="364" t="e">
        <f ca="1">Inputs!BP90+IF(BN4='LookUp Ranges'!$D$145,RetireValueAlt3,0)</f>
        <v>#REF!</v>
      </c>
      <c r="BO18" s="364" t="e">
        <f ca="1">Inputs!BQ90+IF(BO4='LookUp Ranges'!$D$145,RetireValueAlt3,0)</f>
        <v>#REF!</v>
      </c>
      <c r="BP18" s="364" t="e">
        <f ca="1">Inputs!BR90+IF(BP4='LookUp Ranges'!$D$145,RetireValueAlt3,0)</f>
        <v>#REF!</v>
      </c>
      <c r="BQ18" s="364" t="e">
        <f ca="1">Inputs!BS90+IF(BQ4='LookUp Ranges'!$D$145,RetireValueAlt3,0)</f>
        <v>#REF!</v>
      </c>
      <c r="BR18" s="364" t="e">
        <f ca="1">Inputs!BT90+IF(BR4='LookUp Ranges'!$D$145,RetireValueAlt3,0)</f>
        <v>#REF!</v>
      </c>
      <c r="BS18" s="364" t="e">
        <f ca="1">Inputs!BU90+IF(BS4='LookUp Ranges'!$D$145,RetireValueAlt3,0)</f>
        <v>#REF!</v>
      </c>
      <c r="BT18" s="364" t="e">
        <f ca="1">Inputs!BV90+IF(BT4='LookUp Ranges'!$D$145,RetireValueAlt3,0)</f>
        <v>#REF!</v>
      </c>
      <c r="BU18" s="364" t="e">
        <f ca="1">Inputs!BW90+IF(BU4='LookUp Ranges'!$D$145,RetireValueAlt3,0)</f>
        <v>#REF!</v>
      </c>
      <c r="BV18" s="364" t="e">
        <f ca="1">Inputs!BX90+IF(BV4='LookUp Ranges'!$D$145,RetireValueAlt3,0)</f>
        <v>#REF!</v>
      </c>
      <c r="BW18" s="364" t="e">
        <f ca="1">Inputs!BY90+IF(BW4='LookUp Ranges'!$D$145,RetireValueAlt3,0)</f>
        <v>#REF!</v>
      </c>
      <c r="BX18" s="364" t="e">
        <f ca="1">Inputs!BZ90+IF(BX4='LookUp Ranges'!$D$145,RetireValueAlt3,0)</f>
        <v>#REF!</v>
      </c>
      <c r="BY18" s="364" t="e">
        <f ca="1">Inputs!CA90+IF(BY4='LookUp Ranges'!$D$145,RetireValueAlt3,0)</f>
        <v>#REF!</v>
      </c>
      <c r="BZ18" s="364" t="e">
        <f ca="1">Inputs!CB90+IF(BZ4='LookUp Ranges'!$D$145,RetireValueAlt3,0)</f>
        <v>#REF!</v>
      </c>
      <c r="CA18" s="364" t="e">
        <f ca="1">Inputs!CC90+IF(CA4='LookUp Ranges'!$D$145,RetireValueAlt3,0)</f>
        <v>#REF!</v>
      </c>
      <c r="CB18" s="364" t="e">
        <f ca="1">Inputs!CD90+IF(CB4='LookUp Ranges'!$D$145,RetireValueAlt3,0)</f>
        <v>#REF!</v>
      </c>
      <c r="CC18" s="364" t="e">
        <f ca="1">Inputs!CE90+IF(CC4='LookUp Ranges'!$D$145,RetireValueAlt3,0)</f>
        <v>#REF!</v>
      </c>
      <c r="CD18" s="364" t="e">
        <f ca="1">Inputs!CF90+IF(CD4='LookUp Ranges'!$D$145,RetireValueAlt3,0)</f>
        <v>#REF!</v>
      </c>
      <c r="CE18" s="364" t="e">
        <f ca="1">Inputs!CG90+IF(CE4='LookUp Ranges'!$D$145,RetireValueAlt3,0)</f>
        <v>#REF!</v>
      </c>
      <c r="CF18" s="364" t="e">
        <f ca="1">Inputs!CH90+IF(CF4='LookUp Ranges'!$D$145,RetireValueAlt3,0)</f>
        <v>#REF!</v>
      </c>
      <c r="CG18" s="364" t="e">
        <f ca="1">Inputs!CI90+IF(CG4='LookUp Ranges'!$D$145,RetireValueAlt3,0)</f>
        <v>#REF!</v>
      </c>
      <c r="CH18" s="364" t="e">
        <f ca="1">Inputs!CJ90+IF(CH4='LookUp Ranges'!$D$145,RetireValueAlt3,0)</f>
        <v>#REF!</v>
      </c>
      <c r="CI18" s="364" t="e">
        <f ca="1">Inputs!CK90+IF(CI4='LookUp Ranges'!$D$145,RetireValueAlt3,0)</f>
        <v>#REF!</v>
      </c>
      <c r="CJ18" s="364" t="e">
        <f ca="1">Inputs!CL90+IF(CJ4='LookUp Ranges'!$D$145,RetireValueAlt3,0)</f>
        <v>#REF!</v>
      </c>
      <c r="CK18" s="364" t="e">
        <f ca="1">Inputs!CM90+IF(CK4='LookUp Ranges'!$D$145,RetireValueAlt3,0)</f>
        <v>#REF!</v>
      </c>
      <c r="CL18" s="364" t="e">
        <f ca="1">Inputs!CN90+IF(CL4='LookUp Ranges'!$D$145,RetireValueAlt3,0)</f>
        <v>#REF!</v>
      </c>
      <c r="CM18" s="364" t="e">
        <f ca="1">Inputs!CO90+IF(CM4='LookUp Ranges'!$D$145,RetireValueAlt3,0)</f>
        <v>#REF!</v>
      </c>
      <c r="CN18" s="364" t="e">
        <f ca="1">Inputs!CP90+IF(CN4='LookUp Ranges'!$D$145,RetireValueAlt3,0)</f>
        <v>#REF!</v>
      </c>
      <c r="CO18" s="364" t="e">
        <f ca="1">Inputs!CQ90+IF(CO4='LookUp Ranges'!$D$145,RetireValueAlt3,0)</f>
        <v>#REF!</v>
      </c>
      <c r="CP18" s="364" t="e">
        <f ca="1">Inputs!CR90+IF(CP4='LookUp Ranges'!$D$145,RetireValueAlt3,0)</f>
        <v>#REF!</v>
      </c>
      <c r="CQ18" s="364" t="e">
        <f ca="1">Inputs!CS90+IF(CQ4='LookUp Ranges'!$D$145,RetireValueAlt3,0)</f>
        <v>#REF!</v>
      </c>
      <c r="CR18" s="364" t="e">
        <f ca="1">Inputs!CT90+IF(CR4='LookUp Ranges'!$D$145,RetireValueAlt3,0)</f>
        <v>#REF!</v>
      </c>
      <c r="CS18" s="364" t="e">
        <f ca="1">Inputs!CU90+IF(CS4='LookUp Ranges'!$D$145,RetireValueAlt3,0)</f>
        <v>#REF!</v>
      </c>
      <c r="CT18" s="364" t="e">
        <f ca="1">Inputs!CV90+IF(CT4='LookUp Ranges'!$D$145,RetireValueAlt3,0)</f>
        <v>#REF!</v>
      </c>
      <c r="CU18" s="364" t="e">
        <f ca="1">Inputs!CW90+IF(CU4='LookUp Ranges'!$D$145,RetireValueAlt3,0)</f>
        <v>#REF!</v>
      </c>
      <c r="CV18" s="364" t="e">
        <f ca="1">Inputs!CX90+IF(CV4='LookUp Ranges'!$D$145,RetireValueAlt3,0)</f>
        <v>#REF!</v>
      </c>
      <c r="CW18" s="364" t="e">
        <f ca="1">Inputs!CY90+IF(CW4='LookUp Ranges'!$D$145,RetireValueAlt3,0)</f>
        <v>#REF!</v>
      </c>
      <c r="CX18" s="364" t="e">
        <f ca="1">Inputs!CZ90+IF(CX4='LookUp Ranges'!$D$145,RetireValueAlt3,0)</f>
        <v>#REF!</v>
      </c>
    </row>
    <row r="19" spans="1:102" s="365" customFormat="1" x14ac:dyDescent="0.25">
      <c r="A19" s="29" t="s">
        <v>110</v>
      </c>
      <c r="C19" s="364" t="e">
        <f ca="1">-(SUM(Inputs!$E$76:'Inputs'!E76)+C10)*PropertyTaxRate</f>
        <v>#REF!</v>
      </c>
      <c r="D19" s="364" t="e">
        <f ca="1">-(SUM(Inputs!$E$76:'Inputs'!F76)+D10)*PropertyTaxRate</f>
        <v>#REF!</v>
      </c>
      <c r="E19" s="364" t="e">
        <f ca="1">-(SUM(Inputs!$E$76:'Inputs'!G76)+E10)*PropertyTaxRate</f>
        <v>#REF!</v>
      </c>
      <c r="F19" s="364" t="e">
        <f ca="1">-(SUM(Inputs!$E$76:'Inputs'!H76)+F10)*PropertyTaxRate</f>
        <v>#REF!</v>
      </c>
      <c r="G19" s="364" t="e">
        <f ca="1">-(SUM(Inputs!$E$76:'Inputs'!I76)+G10)*PropertyTaxRate</f>
        <v>#REF!</v>
      </c>
      <c r="H19" s="364" t="e">
        <f ca="1">-(SUM(Inputs!$E$76:'Inputs'!J76)+H10)*PropertyTaxRate</f>
        <v>#REF!</v>
      </c>
      <c r="I19" s="364" t="e">
        <f ca="1">-(SUM(Inputs!$E$76:'Inputs'!K76)+I10)*PropertyTaxRate</f>
        <v>#REF!</v>
      </c>
      <c r="J19" s="364" t="e">
        <f ca="1">-(SUM(Inputs!$E$76:'Inputs'!L76)+J10)*PropertyTaxRate</f>
        <v>#REF!</v>
      </c>
      <c r="K19" s="364" t="e">
        <f ca="1">-(SUM(Inputs!$E$76:'Inputs'!M76)+K10)*PropertyTaxRate</f>
        <v>#REF!</v>
      </c>
      <c r="L19" s="364" t="e">
        <f ca="1">-(SUM(Inputs!$E$76:'Inputs'!N76)+L10)*PropertyTaxRate</f>
        <v>#REF!</v>
      </c>
      <c r="M19" s="364" t="e">
        <f ca="1">-(SUM(Inputs!$E$76:'Inputs'!O76)+M10)*PropertyTaxRate</f>
        <v>#REF!</v>
      </c>
      <c r="N19" s="364" t="e">
        <f ca="1">-(SUM(Inputs!$E$76:'Inputs'!P76)+N10)*PropertyTaxRate</f>
        <v>#REF!</v>
      </c>
      <c r="O19" s="364" t="e">
        <f ca="1">-(SUM(Inputs!$E$76:'Inputs'!Q76)+O10)*PropertyTaxRate</f>
        <v>#REF!</v>
      </c>
      <c r="P19" s="364" t="e">
        <f ca="1">-(SUM(Inputs!$E$76:'Inputs'!R76)+P10)*PropertyTaxRate</f>
        <v>#REF!</v>
      </c>
      <c r="Q19" s="364" t="e">
        <f ca="1">-(SUM(Inputs!$E$76:'Inputs'!S76)+Q10)*PropertyTaxRate</f>
        <v>#REF!</v>
      </c>
      <c r="R19" s="364" t="e">
        <f ca="1">-(SUM(Inputs!$E$76:'Inputs'!T76)+R10)*PropertyTaxRate</f>
        <v>#REF!</v>
      </c>
      <c r="S19" s="364" t="e">
        <f ca="1">-(SUM(Inputs!$E$76:'Inputs'!U76)+S10)*PropertyTaxRate</f>
        <v>#REF!</v>
      </c>
      <c r="T19" s="364" t="e">
        <f ca="1">-(SUM(Inputs!$E$76:'Inputs'!V76)+T10)*PropertyTaxRate</f>
        <v>#REF!</v>
      </c>
      <c r="U19" s="364" t="e">
        <f ca="1">-(SUM(Inputs!$E$76:'Inputs'!W76)+U10)*PropertyTaxRate</f>
        <v>#REF!</v>
      </c>
      <c r="V19" s="364" t="e">
        <f ca="1">-(SUM(Inputs!$E$76:'Inputs'!X76)+V10)*PropertyTaxRate</f>
        <v>#REF!</v>
      </c>
      <c r="W19" s="364" t="e">
        <f ca="1">-(SUM(Inputs!$E$76:'Inputs'!Y76)+W10)*PropertyTaxRate</f>
        <v>#REF!</v>
      </c>
      <c r="X19" s="364" t="e">
        <f ca="1">-(SUM(Inputs!$E$76:'Inputs'!Z76)+X10)*PropertyTaxRate</f>
        <v>#REF!</v>
      </c>
      <c r="Y19" s="364" t="e">
        <f ca="1">-(SUM(Inputs!$E$76:'Inputs'!AA76)+Y10)*PropertyTaxRate</f>
        <v>#REF!</v>
      </c>
      <c r="Z19" s="364" t="e">
        <f ca="1">-(SUM(Inputs!$E$76:'Inputs'!AB76)+Z10)*PropertyTaxRate</f>
        <v>#REF!</v>
      </c>
      <c r="AA19" s="364" t="e">
        <f ca="1">-(SUM(Inputs!$E$76:'Inputs'!AC76)+AA10)*PropertyTaxRate</f>
        <v>#REF!</v>
      </c>
      <c r="AB19" s="364" t="e">
        <f ca="1">-(SUM(Inputs!$E$76:'Inputs'!AD76)+AB10)*PropertyTaxRate</f>
        <v>#REF!</v>
      </c>
      <c r="AC19" s="364" t="e">
        <f ca="1">-(SUM(Inputs!$E$76:'Inputs'!AE76)+AC10)*PropertyTaxRate</f>
        <v>#REF!</v>
      </c>
      <c r="AD19" s="364" t="e">
        <f ca="1">-(SUM(Inputs!$E$76:'Inputs'!AF76)+AD10)*PropertyTaxRate</f>
        <v>#REF!</v>
      </c>
      <c r="AE19" s="364" t="e">
        <f ca="1">-(SUM(Inputs!$E$76:'Inputs'!AG76)+AE10)*PropertyTaxRate</f>
        <v>#REF!</v>
      </c>
      <c r="AF19" s="364" t="e">
        <f ca="1">-(SUM(Inputs!$E$76:'Inputs'!AH76)+AF10)*PropertyTaxRate</f>
        <v>#REF!</v>
      </c>
      <c r="AG19" s="364" t="e">
        <f ca="1">-(SUM(Inputs!$E$76:'Inputs'!AI76)+AG10)*PropertyTaxRate</f>
        <v>#REF!</v>
      </c>
      <c r="AH19" s="364" t="e">
        <f ca="1">-(SUM(Inputs!$E$76:'Inputs'!AJ76)+AH10)*PropertyTaxRate</f>
        <v>#REF!</v>
      </c>
      <c r="AI19" s="364" t="e">
        <f ca="1">-(SUM(Inputs!$E$76:'Inputs'!AK76)+AI10)*PropertyTaxRate</f>
        <v>#REF!</v>
      </c>
      <c r="AJ19" s="364" t="e">
        <f ca="1">-(SUM(Inputs!$E$76:'Inputs'!AL76)+AJ10)*PropertyTaxRate</f>
        <v>#REF!</v>
      </c>
      <c r="AK19" s="364" t="e">
        <f ca="1">-(SUM(Inputs!$E$76:'Inputs'!AM76)+AK10)*PropertyTaxRate</f>
        <v>#REF!</v>
      </c>
      <c r="AL19" s="364" t="e">
        <f ca="1">-(SUM(Inputs!$E$76:'Inputs'!AN76)+AL10)*PropertyTaxRate</f>
        <v>#REF!</v>
      </c>
      <c r="AM19" s="364" t="e">
        <f ca="1">-(SUM(Inputs!$E$76:'Inputs'!AO76)+AM10)*PropertyTaxRate</f>
        <v>#REF!</v>
      </c>
      <c r="AN19" s="364" t="e">
        <f ca="1">-(SUM(Inputs!$E$76:'Inputs'!AP76)+AN10)*PropertyTaxRate</f>
        <v>#REF!</v>
      </c>
      <c r="AO19" s="364" t="e">
        <f ca="1">-(SUM(Inputs!$E$76:'Inputs'!AQ76)+AO10)*PropertyTaxRate</f>
        <v>#REF!</v>
      </c>
      <c r="AP19" s="364" t="e">
        <f ca="1">-(SUM(Inputs!$E$76:'Inputs'!AR76)+AP10)*PropertyTaxRate</f>
        <v>#REF!</v>
      </c>
      <c r="AQ19" s="364" t="e">
        <f ca="1">-(SUM(Inputs!$E$76:'Inputs'!AS76)+AQ10)*PropertyTaxRate</f>
        <v>#REF!</v>
      </c>
      <c r="AR19" s="364" t="e">
        <f ca="1">-(SUM(Inputs!$E$76:'Inputs'!AT76)+AR10)*PropertyTaxRate</f>
        <v>#REF!</v>
      </c>
      <c r="AS19" s="364" t="e">
        <f ca="1">-(SUM(Inputs!$E$76:'Inputs'!AU76)+AS10)*PropertyTaxRate</f>
        <v>#REF!</v>
      </c>
      <c r="AT19" s="364" t="e">
        <f ca="1">-(SUM(Inputs!$E$76:'Inputs'!AV76)+AT10)*PropertyTaxRate</f>
        <v>#REF!</v>
      </c>
      <c r="AU19" s="364" t="e">
        <f ca="1">-(SUM(Inputs!$E$76:'Inputs'!AW76)+AU10)*PropertyTaxRate</f>
        <v>#REF!</v>
      </c>
      <c r="AV19" s="364" t="e">
        <f ca="1">-(SUM(Inputs!$E$76:'Inputs'!AX76)+AV10)*PropertyTaxRate</f>
        <v>#REF!</v>
      </c>
      <c r="AW19" s="364" t="e">
        <f ca="1">-(SUM(Inputs!$E$76:'Inputs'!AY76)+AW10)*PropertyTaxRate</f>
        <v>#REF!</v>
      </c>
      <c r="AX19" s="364" t="e">
        <f ca="1">-(SUM(Inputs!$E$76:'Inputs'!AZ76)+AX10)*PropertyTaxRate</f>
        <v>#REF!</v>
      </c>
      <c r="AY19" s="364" t="e">
        <f ca="1">-(SUM(Inputs!$E$76:'Inputs'!BA76)+AY10)*PropertyTaxRate</f>
        <v>#REF!</v>
      </c>
      <c r="AZ19" s="364" t="e">
        <f ca="1">-(SUM(Inputs!$E$76:'Inputs'!BB76)+AZ10)*PropertyTaxRate</f>
        <v>#REF!</v>
      </c>
      <c r="BA19" s="364" t="e">
        <f ca="1">-(SUM(Inputs!$E$76:'Inputs'!BC76)+BA10)*PropertyTaxRate</f>
        <v>#REF!</v>
      </c>
      <c r="BB19" s="364" t="e">
        <f ca="1">-(SUM(Inputs!$E$76:'Inputs'!BD76)+BB10)*PropertyTaxRate</f>
        <v>#REF!</v>
      </c>
      <c r="BC19" s="364" t="e">
        <f ca="1">-(SUM(Inputs!$E$76:'Inputs'!BE76)+BC10)*PropertyTaxRate</f>
        <v>#REF!</v>
      </c>
      <c r="BD19" s="364" t="e">
        <f ca="1">-(SUM(Inputs!$E$76:'Inputs'!BF76)+BD10)*PropertyTaxRate</f>
        <v>#REF!</v>
      </c>
      <c r="BE19" s="364" t="e">
        <f ca="1">-(SUM(Inputs!$E$76:'Inputs'!BG76)+BE10)*PropertyTaxRate</f>
        <v>#REF!</v>
      </c>
      <c r="BF19" s="364" t="e">
        <f ca="1">-(SUM(Inputs!$E$76:'Inputs'!BH76)+BF10)*PropertyTaxRate</f>
        <v>#REF!</v>
      </c>
      <c r="BG19" s="364" t="e">
        <f ca="1">-(SUM(Inputs!$E$76:'Inputs'!BI76)+BG10)*PropertyTaxRate</f>
        <v>#REF!</v>
      </c>
      <c r="BH19" s="364" t="e">
        <f ca="1">-(SUM(Inputs!$E$76:'Inputs'!BJ76)+BH10)*PropertyTaxRate</f>
        <v>#REF!</v>
      </c>
      <c r="BI19" s="364" t="e">
        <f ca="1">-(SUM(Inputs!$E$76:'Inputs'!BK76)+BI10)*PropertyTaxRate</f>
        <v>#REF!</v>
      </c>
      <c r="BJ19" s="364" t="e">
        <f ca="1">-(SUM(Inputs!$E$76:'Inputs'!BL76)+BJ10)*PropertyTaxRate</f>
        <v>#REF!</v>
      </c>
      <c r="BK19" s="364" t="e">
        <f ca="1">-(SUM(Inputs!$E$76:'Inputs'!BM76)+BK10)*PropertyTaxRate</f>
        <v>#REF!</v>
      </c>
      <c r="BL19" s="364" t="e">
        <f ca="1">-(SUM(Inputs!$E$76:'Inputs'!BN76)+BL10)*PropertyTaxRate</f>
        <v>#REF!</v>
      </c>
      <c r="BM19" s="364" t="e">
        <f ca="1">-(SUM(Inputs!$E$76:'Inputs'!BO76)+BM10)*PropertyTaxRate</f>
        <v>#REF!</v>
      </c>
      <c r="BN19" s="364" t="e">
        <f ca="1">-(SUM(Inputs!$E$76:'Inputs'!BP76)+BN10)*PropertyTaxRate</f>
        <v>#REF!</v>
      </c>
      <c r="BO19" s="364" t="e">
        <f ca="1">-(SUM(Inputs!$E$76:'Inputs'!BQ76)+BO10)*PropertyTaxRate</f>
        <v>#REF!</v>
      </c>
      <c r="BP19" s="364" t="e">
        <f ca="1">-(SUM(Inputs!$E$76:'Inputs'!BR76)+BP10)*PropertyTaxRate</f>
        <v>#REF!</v>
      </c>
      <c r="BQ19" s="364" t="e">
        <f ca="1">-(SUM(Inputs!$E$76:'Inputs'!BS76)+BQ10)*PropertyTaxRate</f>
        <v>#REF!</v>
      </c>
      <c r="BR19" s="364" t="e">
        <f ca="1">-(SUM(Inputs!$E$76:'Inputs'!BT76)+BR10)*PropertyTaxRate</f>
        <v>#REF!</v>
      </c>
      <c r="BS19" s="364" t="e">
        <f ca="1">-(SUM(Inputs!$E$76:'Inputs'!BU76)+BS10)*PropertyTaxRate</f>
        <v>#REF!</v>
      </c>
      <c r="BT19" s="364" t="e">
        <f ca="1">-(SUM(Inputs!$E$76:'Inputs'!BV76)+BT10)*PropertyTaxRate</f>
        <v>#REF!</v>
      </c>
      <c r="BU19" s="364" t="e">
        <f ca="1">-(SUM(Inputs!$E$76:'Inputs'!BW76)+BU10)*PropertyTaxRate</f>
        <v>#REF!</v>
      </c>
      <c r="BV19" s="364" t="e">
        <f ca="1">-(SUM(Inputs!$E$76:'Inputs'!BX76)+BV10)*PropertyTaxRate</f>
        <v>#REF!</v>
      </c>
      <c r="BW19" s="364" t="e">
        <f ca="1">-(SUM(Inputs!$E$76:'Inputs'!BY76)+BW10)*PropertyTaxRate</f>
        <v>#REF!</v>
      </c>
      <c r="BX19" s="364" t="e">
        <f ca="1">-(SUM(Inputs!$E$76:'Inputs'!BZ76)+BX10)*PropertyTaxRate</f>
        <v>#REF!</v>
      </c>
      <c r="BY19" s="364" t="e">
        <f ca="1">-(SUM(Inputs!$E$76:'Inputs'!CA76)+BY10)*PropertyTaxRate</f>
        <v>#REF!</v>
      </c>
      <c r="BZ19" s="364" t="e">
        <f ca="1">-(SUM(Inputs!$E$76:'Inputs'!CB76)+BZ10)*PropertyTaxRate</f>
        <v>#REF!</v>
      </c>
      <c r="CA19" s="364" t="e">
        <f ca="1">-(SUM(Inputs!$E$76:'Inputs'!CC76)+CA10)*PropertyTaxRate</f>
        <v>#REF!</v>
      </c>
      <c r="CB19" s="364" t="e">
        <f ca="1">-(SUM(Inputs!$E$76:'Inputs'!CD76)+CB10)*PropertyTaxRate</f>
        <v>#REF!</v>
      </c>
      <c r="CC19" s="364" t="e">
        <f ca="1">-(SUM(Inputs!$E$76:'Inputs'!CE76)+CC10)*PropertyTaxRate</f>
        <v>#REF!</v>
      </c>
      <c r="CD19" s="364" t="e">
        <f ca="1">-(SUM(Inputs!$E$76:'Inputs'!CF76)+CD10)*PropertyTaxRate</f>
        <v>#REF!</v>
      </c>
      <c r="CE19" s="364" t="e">
        <f ca="1">-(SUM(Inputs!$E$76:'Inputs'!CG76)+CE10)*PropertyTaxRate</f>
        <v>#REF!</v>
      </c>
      <c r="CF19" s="364" t="e">
        <f ca="1">-(SUM(Inputs!$E$76:'Inputs'!CH76)+CF10)*PropertyTaxRate</f>
        <v>#REF!</v>
      </c>
      <c r="CG19" s="364" t="e">
        <f ca="1">-(SUM(Inputs!$E$76:'Inputs'!CI76)+CG10)*PropertyTaxRate</f>
        <v>#REF!</v>
      </c>
      <c r="CH19" s="364" t="e">
        <f ca="1">-(SUM(Inputs!$E$76:'Inputs'!CJ76)+CH10)*PropertyTaxRate</f>
        <v>#REF!</v>
      </c>
      <c r="CI19" s="364" t="e">
        <f ca="1">-(SUM(Inputs!$E$76:'Inputs'!CK76)+CI10)*PropertyTaxRate</f>
        <v>#REF!</v>
      </c>
      <c r="CJ19" s="364" t="e">
        <f ca="1">-(SUM(Inputs!$E$76:'Inputs'!CL76)+CJ10)*PropertyTaxRate</f>
        <v>#REF!</v>
      </c>
      <c r="CK19" s="364" t="e">
        <f ca="1">-(SUM(Inputs!$E$76:'Inputs'!CM76)+CK10)*PropertyTaxRate</f>
        <v>#REF!</v>
      </c>
      <c r="CL19" s="364" t="e">
        <f ca="1">-(SUM(Inputs!$E$76:'Inputs'!CN76)+CL10)*PropertyTaxRate</f>
        <v>#REF!</v>
      </c>
      <c r="CM19" s="364" t="e">
        <f ca="1">-(SUM(Inputs!$E$76:'Inputs'!CO76)+CM10)*PropertyTaxRate</f>
        <v>#REF!</v>
      </c>
      <c r="CN19" s="364" t="e">
        <f ca="1">-(SUM(Inputs!$E$76:'Inputs'!CP76)+CN10)*PropertyTaxRate</f>
        <v>#REF!</v>
      </c>
      <c r="CO19" s="364" t="e">
        <f ca="1">-(SUM(Inputs!$E$76:'Inputs'!CQ76)+CO10)*PropertyTaxRate</f>
        <v>#REF!</v>
      </c>
      <c r="CP19" s="364" t="e">
        <f ca="1">-(SUM(Inputs!$E$76:'Inputs'!CR76)+CP10)*PropertyTaxRate</f>
        <v>#REF!</v>
      </c>
      <c r="CQ19" s="364" t="e">
        <f ca="1">-(SUM(Inputs!$E$76:'Inputs'!CS76)+CQ10)*PropertyTaxRate</f>
        <v>#REF!</v>
      </c>
      <c r="CR19" s="364" t="e">
        <f ca="1">-(SUM(Inputs!$E$76:'Inputs'!CT76)+CR10)*PropertyTaxRate</f>
        <v>#REF!</v>
      </c>
      <c r="CS19" s="364" t="e">
        <f ca="1">-(SUM(Inputs!$E$76:'Inputs'!CU76)+CS10)*PropertyTaxRate</f>
        <v>#REF!</v>
      </c>
      <c r="CT19" s="364" t="e">
        <f ca="1">-(SUM(Inputs!$E$76:'Inputs'!CV76)+CT10)*PropertyTaxRate</f>
        <v>#REF!</v>
      </c>
      <c r="CU19" s="364" t="e">
        <f ca="1">-(SUM(Inputs!$E$76:'Inputs'!CW76)+CU10)*PropertyTaxRate</f>
        <v>#REF!</v>
      </c>
      <c r="CV19" s="364" t="e">
        <f ca="1">-(SUM(Inputs!$E$76:'Inputs'!CX76)+CV10)*PropertyTaxRate</f>
        <v>#REF!</v>
      </c>
      <c r="CW19" s="364" t="e">
        <f ca="1">-(SUM(Inputs!$E$76:'Inputs'!CY76)+CW10)*PropertyTaxRate</f>
        <v>#REF!</v>
      </c>
      <c r="CX19" s="364" t="e">
        <f ca="1">-(SUM(Inputs!$E$76:'Inputs'!CZ76)+CX10)*PropertyTaxRate</f>
        <v>#REF!</v>
      </c>
    </row>
    <row r="20" spans="1:102" s="10" customFormat="1" x14ac:dyDescent="0.25">
      <c r="A20" s="29" t="s">
        <v>60</v>
      </c>
      <c r="C20" s="303" t="e">
        <f ca="1">'Depr - Alt #2'!D53</f>
        <v>#REF!</v>
      </c>
      <c r="D20" s="303" t="e">
        <f ca="1">'Depr - Alt #2'!E53</f>
        <v>#REF!</v>
      </c>
      <c r="E20" s="303" t="e">
        <f ca="1">'Depr - Alt #2'!F53</f>
        <v>#REF!</v>
      </c>
      <c r="F20" s="303" t="e">
        <f ca="1">'Depr - Alt #2'!G53</f>
        <v>#REF!</v>
      </c>
      <c r="G20" s="303" t="e">
        <f ca="1">'Depr - Alt #2'!H53</f>
        <v>#REF!</v>
      </c>
      <c r="H20" s="303" t="e">
        <f ca="1">'Depr - Alt #2'!I53</f>
        <v>#REF!</v>
      </c>
      <c r="I20" s="303" t="e">
        <f ca="1">'Depr - Alt #2'!J53</f>
        <v>#REF!</v>
      </c>
      <c r="J20" s="303" t="e">
        <f ca="1">'Depr - Alt #2'!K53</f>
        <v>#REF!</v>
      </c>
      <c r="K20" s="303" t="e">
        <f ca="1">'Depr - Alt #2'!L53</f>
        <v>#REF!</v>
      </c>
      <c r="L20" s="303" t="e">
        <f ca="1">'Depr - Alt #2'!M53</f>
        <v>#REF!</v>
      </c>
      <c r="M20" s="303" t="e">
        <f ca="1">'Depr - Alt #2'!N53</f>
        <v>#REF!</v>
      </c>
      <c r="N20" s="303" t="e">
        <f ca="1">'Depr - Alt #2'!O53</f>
        <v>#REF!</v>
      </c>
      <c r="O20" s="303" t="e">
        <f ca="1">'Depr - Alt #2'!P53</f>
        <v>#REF!</v>
      </c>
      <c r="P20" s="303" t="e">
        <f ca="1">'Depr - Alt #2'!Q53</f>
        <v>#REF!</v>
      </c>
      <c r="Q20" s="303" t="e">
        <f ca="1">'Depr - Alt #2'!R53</f>
        <v>#REF!</v>
      </c>
      <c r="R20" s="303" t="e">
        <f ca="1">'Depr - Alt #2'!S53</f>
        <v>#REF!</v>
      </c>
      <c r="S20" s="303" t="e">
        <f ca="1">'Depr - Alt #2'!T53</f>
        <v>#REF!</v>
      </c>
      <c r="T20" s="303" t="e">
        <f ca="1">'Depr - Alt #2'!U53</f>
        <v>#REF!</v>
      </c>
      <c r="U20" s="303" t="e">
        <f ca="1">'Depr - Alt #2'!V53</f>
        <v>#REF!</v>
      </c>
      <c r="V20" s="303" t="e">
        <f ca="1">'Depr - Alt #2'!W53</f>
        <v>#REF!</v>
      </c>
      <c r="W20" s="303" t="e">
        <f ca="1">'Depr - Alt #2'!X53</f>
        <v>#REF!</v>
      </c>
      <c r="X20" s="303" t="e">
        <f ca="1">'Depr - Alt #2'!Y53</f>
        <v>#REF!</v>
      </c>
      <c r="Y20" s="303" t="e">
        <f ca="1">'Depr - Alt #2'!Z53</f>
        <v>#REF!</v>
      </c>
      <c r="Z20" s="303" t="e">
        <f ca="1">'Depr - Alt #2'!AA53</f>
        <v>#REF!</v>
      </c>
      <c r="AA20" s="303" t="e">
        <f ca="1">'Depr - Alt #2'!AB53</f>
        <v>#REF!</v>
      </c>
      <c r="AB20" s="303" t="e">
        <f ca="1">'Depr - Alt #2'!AC53</f>
        <v>#REF!</v>
      </c>
      <c r="AC20" s="303" t="e">
        <f ca="1">'Depr - Alt #2'!AD53</f>
        <v>#REF!</v>
      </c>
      <c r="AD20" s="303" t="e">
        <f ca="1">'Depr - Alt #2'!AE53</f>
        <v>#REF!</v>
      </c>
      <c r="AE20" s="303" t="e">
        <f ca="1">'Depr - Alt #2'!AF53</f>
        <v>#REF!</v>
      </c>
      <c r="AF20" s="303" t="e">
        <f ca="1">'Depr - Alt #2'!AG53</f>
        <v>#REF!</v>
      </c>
      <c r="AG20" s="303" t="e">
        <f ca="1">'Depr - Alt #2'!AH53</f>
        <v>#REF!</v>
      </c>
      <c r="AH20" s="303" t="e">
        <f ca="1">'Depr - Alt #2'!AI53</f>
        <v>#REF!</v>
      </c>
      <c r="AI20" s="303" t="e">
        <f ca="1">'Depr - Alt #2'!AJ53</f>
        <v>#REF!</v>
      </c>
      <c r="AJ20" s="303" t="e">
        <f ca="1">'Depr - Alt #2'!AK53</f>
        <v>#REF!</v>
      </c>
      <c r="AK20" s="303" t="e">
        <f ca="1">'Depr - Alt #2'!AL53</f>
        <v>#REF!</v>
      </c>
      <c r="AL20" s="303" t="e">
        <f ca="1">'Depr - Alt #2'!AM53</f>
        <v>#REF!</v>
      </c>
      <c r="AM20" s="303" t="e">
        <f ca="1">'Depr - Alt #2'!AN53</f>
        <v>#REF!</v>
      </c>
      <c r="AN20" s="303" t="e">
        <f ca="1">'Depr - Alt #2'!AO53</f>
        <v>#REF!</v>
      </c>
      <c r="AO20" s="303" t="e">
        <f ca="1">'Depr - Alt #2'!AP53</f>
        <v>#REF!</v>
      </c>
      <c r="AP20" s="303" t="e">
        <f ca="1">'Depr - Alt #2'!AQ53</f>
        <v>#REF!</v>
      </c>
      <c r="AQ20" s="303" t="e">
        <f ca="1">'Depr - Alt #2'!AR53</f>
        <v>#REF!</v>
      </c>
      <c r="AR20" s="303" t="e">
        <f ca="1">'Depr - Alt #2'!AS53</f>
        <v>#REF!</v>
      </c>
      <c r="AS20" s="303" t="e">
        <f ca="1">'Depr - Alt #2'!AT53</f>
        <v>#REF!</v>
      </c>
      <c r="AT20" s="303" t="e">
        <f ca="1">'Depr - Alt #2'!AU53</f>
        <v>#REF!</v>
      </c>
      <c r="AU20" s="303" t="e">
        <f ca="1">'Depr - Alt #2'!AV53</f>
        <v>#REF!</v>
      </c>
      <c r="AV20" s="303" t="e">
        <f ca="1">'Depr - Alt #2'!AW53</f>
        <v>#REF!</v>
      </c>
      <c r="AW20" s="303" t="e">
        <f ca="1">'Depr - Alt #2'!AX53</f>
        <v>#REF!</v>
      </c>
      <c r="AX20" s="303" t="e">
        <f ca="1">'Depr - Alt #2'!AY53</f>
        <v>#REF!</v>
      </c>
      <c r="AY20" s="303" t="e">
        <f ca="1">'Depr - Alt #2'!AZ53</f>
        <v>#REF!</v>
      </c>
      <c r="AZ20" s="303" t="e">
        <f ca="1">'Depr - Alt #2'!BA53</f>
        <v>#REF!</v>
      </c>
      <c r="BA20" s="303" t="e">
        <f ca="1">'Depr - Alt #2'!BB53</f>
        <v>#REF!</v>
      </c>
      <c r="BB20" s="303" t="e">
        <f ca="1">'Depr - Alt #2'!BC53</f>
        <v>#REF!</v>
      </c>
      <c r="BC20" s="303" t="e">
        <f ca="1">'Depr - Alt #2'!BD53</f>
        <v>#REF!</v>
      </c>
      <c r="BD20" s="303" t="e">
        <f ca="1">'Depr - Alt #2'!BE53</f>
        <v>#REF!</v>
      </c>
      <c r="BE20" s="303" t="e">
        <f ca="1">'Depr - Alt #2'!BF53</f>
        <v>#REF!</v>
      </c>
      <c r="BF20" s="303" t="e">
        <f ca="1">'Depr - Alt #2'!BG53</f>
        <v>#REF!</v>
      </c>
      <c r="BG20" s="303" t="e">
        <f ca="1">'Depr - Alt #2'!BH53</f>
        <v>#REF!</v>
      </c>
      <c r="BH20" s="303" t="e">
        <f ca="1">'Depr - Alt #2'!BI53</f>
        <v>#REF!</v>
      </c>
      <c r="BI20" s="303" t="e">
        <f ca="1">'Depr - Alt #2'!BJ53</f>
        <v>#REF!</v>
      </c>
      <c r="BJ20" s="303" t="e">
        <f ca="1">'Depr - Alt #2'!BK53</f>
        <v>#REF!</v>
      </c>
      <c r="BK20" s="303" t="e">
        <f ca="1">'Depr - Alt #2'!BL53</f>
        <v>#REF!</v>
      </c>
      <c r="BL20" s="303" t="e">
        <f ca="1">'Depr - Alt #2'!BM53</f>
        <v>#REF!</v>
      </c>
      <c r="BM20" s="303" t="e">
        <f ca="1">'Depr - Alt #2'!BN53</f>
        <v>#REF!</v>
      </c>
      <c r="BN20" s="303" t="e">
        <f ca="1">'Depr - Alt #2'!BO53</f>
        <v>#REF!</v>
      </c>
      <c r="BO20" s="303" t="e">
        <f ca="1">'Depr - Alt #2'!BP53</f>
        <v>#REF!</v>
      </c>
      <c r="BP20" s="303" t="e">
        <f ca="1">'Depr - Alt #2'!BQ53</f>
        <v>#REF!</v>
      </c>
      <c r="BQ20" s="303" t="e">
        <f ca="1">'Depr - Alt #2'!BR53</f>
        <v>#REF!</v>
      </c>
      <c r="BR20" s="303" t="e">
        <f ca="1">'Depr - Alt #2'!BS53</f>
        <v>#REF!</v>
      </c>
      <c r="BS20" s="303" t="e">
        <f ca="1">'Depr - Alt #2'!BT53</f>
        <v>#REF!</v>
      </c>
      <c r="BT20" s="303" t="e">
        <f ca="1">'Depr - Alt #2'!BU53</f>
        <v>#REF!</v>
      </c>
      <c r="BU20" s="303" t="e">
        <f ca="1">'Depr - Alt #2'!BV53</f>
        <v>#REF!</v>
      </c>
      <c r="BV20" s="303" t="e">
        <f ca="1">'Depr - Alt #2'!BW53</f>
        <v>#REF!</v>
      </c>
      <c r="BW20" s="303" t="e">
        <f ca="1">'Depr - Alt #2'!BX53</f>
        <v>#REF!</v>
      </c>
      <c r="BX20" s="303" t="e">
        <f ca="1">'Depr - Alt #2'!BY53</f>
        <v>#REF!</v>
      </c>
      <c r="BY20" s="303" t="e">
        <f ca="1">'Depr - Alt #2'!BZ53</f>
        <v>#REF!</v>
      </c>
      <c r="BZ20" s="303" t="e">
        <f ca="1">'Depr - Alt #2'!CA53</f>
        <v>#REF!</v>
      </c>
      <c r="CA20" s="303" t="e">
        <f ca="1">'Depr - Alt #2'!CB53</f>
        <v>#REF!</v>
      </c>
      <c r="CB20" s="303" t="e">
        <f ca="1">'Depr - Alt #2'!CC53</f>
        <v>#REF!</v>
      </c>
      <c r="CC20" s="303" t="e">
        <f ca="1">'Depr - Alt #2'!CD53</f>
        <v>#REF!</v>
      </c>
      <c r="CD20" s="303" t="e">
        <f ca="1">'Depr - Alt #2'!CE53</f>
        <v>#REF!</v>
      </c>
      <c r="CE20" s="303" t="e">
        <f ca="1">'Depr - Alt #2'!CF53</f>
        <v>#REF!</v>
      </c>
      <c r="CF20" s="303" t="e">
        <f ca="1">'Depr - Alt #2'!CG53</f>
        <v>#REF!</v>
      </c>
      <c r="CG20" s="303" t="e">
        <f ca="1">'Depr - Alt #2'!CH53</f>
        <v>#REF!</v>
      </c>
      <c r="CH20" s="303" t="e">
        <f ca="1">'Depr - Alt #2'!CI53</f>
        <v>#REF!</v>
      </c>
      <c r="CI20" s="303" t="e">
        <f ca="1">'Depr - Alt #2'!CJ53</f>
        <v>#REF!</v>
      </c>
      <c r="CJ20" s="303" t="e">
        <f ca="1">'Depr - Alt #2'!CK53</f>
        <v>#REF!</v>
      </c>
      <c r="CK20" s="303" t="e">
        <f ca="1">'Depr - Alt #2'!CL53</f>
        <v>#REF!</v>
      </c>
      <c r="CL20" s="303" t="e">
        <f ca="1">'Depr - Alt #2'!CM53</f>
        <v>#REF!</v>
      </c>
      <c r="CM20" s="303" t="e">
        <f ca="1">'Depr - Alt #2'!CN53</f>
        <v>#REF!</v>
      </c>
      <c r="CN20" s="303" t="e">
        <f ca="1">'Depr - Alt #2'!CO53</f>
        <v>#REF!</v>
      </c>
      <c r="CO20" s="303" t="e">
        <f ca="1">'Depr - Alt #2'!CP53</f>
        <v>#REF!</v>
      </c>
      <c r="CP20" s="303" t="e">
        <f ca="1">'Depr - Alt #2'!CQ53</f>
        <v>#REF!</v>
      </c>
      <c r="CQ20" s="303" t="e">
        <f ca="1">'Depr - Alt #2'!CR53</f>
        <v>#REF!</v>
      </c>
      <c r="CR20" s="303" t="e">
        <f ca="1">'Depr - Alt #2'!CS53</f>
        <v>#REF!</v>
      </c>
      <c r="CS20" s="303" t="e">
        <f ca="1">'Depr - Alt #2'!CT53</f>
        <v>#REF!</v>
      </c>
      <c r="CT20" s="303" t="e">
        <f ca="1">'Depr - Alt #2'!CU53</f>
        <v>#REF!</v>
      </c>
      <c r="CU20" s="303" t="e">
        <f ca="1">'Depr - Alt #2'!CV53</f>
        <v>#REF!</v>
      </c>
      <c r="CV20" s="303" t="e">
        <f ca="1">'Depr - Alt #2'!CW53</f>
        <v>#REF!</v>
      </c>
      <c r="CW20" s="303" t="e">
        <f ca="1">'Depr - Alt #2'!CX53</f>
        <v>#REF!</v>
      </c>
      <c r="CX20" s="303" t="e">
        <f ca="1">'Depr - Alt #2'!CY53</f>
        <v>#REF!</v>
      </c>
    </row>
    <row r="21" spans="1:102" s="10" customFormat="1" x14ac:dyDescent="0.25">
      <c r="A21" s="37" t="s">
        <v>116</v>
      </c>
      <c r="C21" s="364" t="e">
        <f t="shared" ref="C21:BN21" ca="1" si="15">SUM(C18:C20)</f>
        <v>#REF!</v>
      </c>
      <c r="D21" s="364" t="e">
        <f t="shared" ca="1" si="15"/>
        <v>#REF!</v>
      </c>
      <c r="E21" s="364" t="e">
        <f t="shared" ca="1" si="15"/>
        <v>#REF!</v>
      </c>
      <c r="F21" s="364" t="e">
        <f t="shared" ca="1" si="15"/>
        <v>#REF!</v>
      </c>
      <c r="G21" s="364" t="e">
        <f t="shared" ca="1" si="15"/>
        <v>#REF!</v>
      </c>
      <c r="H21" s="364" t="e">
        <f t="shared" ca="1" si="15"/>
        <v>#REF!</v>
      </c>
      <c r="I21" s="364" t="e">
        <f t="shared" ca="1" si="15"/>
        <v>#REF!</v>
      </c>
      <c r="J21" s="364" t="e">
        <f t="shared" ca="1" si="15"/>
        <v>#REF!</v>
      </c>
      <c r="K21" s="364" t="e">
        <f t="shared" ca="1" si="15"/>
        <v>#REF!</v>
      </c>
      <c r="L21" s="364" t="e">
        <f t="shared" ca="1" si="15"/>
        <v>#REF!</v>
      </c>
      <c r="M21" s="364" t="e">
        <f t="shared" ca="1" si="15"/>
        <v>#REF!</v>
      </c>
      <c r="N21" s="364" t="e">
        <f t="shared" ca="1" si="15"/>
        <v>#REF!</v>
      </c>
      <c r="O21" s="364" t="e">
        <f t="shared" ca="1" si="15"/>
        <v>#REF!</v>
      </c>
      <c r="P21" s="364" t="e">
        <f t="shared" ca="1" si="15"/>
        <v>#REF!</v>
      </c>
      <c r="Q21" s="364" t="e">
        <f t="shared" ca="1" si="15"/>
        <v>#REF!</v>
      </c>
      <c r="R21" s="364" t="e">
        <f t="shared" ca="1" si="15"/>
        <v>#REF!</v>
      </c>
      <c r="S21" s="364" t="e">
        <f t="shared" ca="1" si="15"/>
        <v>#REF!</v>
      </c>
      <c r="T21" s="364" t="e">
        <f t="shared" ca="1" si="15"/>
        <v>#REF!</v>
      </c>
      <c r="U21" s="364" t="e">
        <f t="shared" ca="1" si="15"/>
        <v>#REF!</v>
      </c>
      <c r="V21" s="364" t="e">
        <f t="shared" ca="1" si="15"/>
        <v>#REF!</v>
      </c>
      <c r="W21" s="364" t="e">
        <f t="shared" ca="1" si="15"/>
        <v>#REF!</v>
      </c>
      <c r="X21" s="364" t="e">
        <f t="shared" ca="1" si="15"/>
        <v>#REF!</v>
      </c>
      <c r="Y21" s="364" t="e">
        <f t="shared" ca="1" si="15"/>
        <v>#REF!</v>
      </c>
      <c r="Z21" s="364" t="e">
        <f t="shared" ca="1" si="15"/>
        <v>#REF!</v>
      </c>
      <c r="AA21" s="364" t="e">
        <f t="shared" ca="1" si="15"/>
        <v>#REF!</v>
      </c>
      <c r="AB21" s="364" t="e">
        <f t="shared" ca="1" si="15"/>
        <v>#REF!</v>
      </c>
      <c r="AC21" s="364" t="e">
        <f t="shared" ca="1" si="15"/>
        <v>#REF!</v>
      </c>
      <c r="AD21" s="364" t="e">
        <f t="shared" ca="1" si="15"/>
        <v>#REF!</v>
      </c>
      <c r="AE21" s="364" t="e">
        <f t="shared" ca="1" si="15"/>
        <v>#REF!</v>
      </c>
      <c r="AF21" s="364" t="e">
        <f t="shared" ca="1" si="15"/>
        <v>#REF!</v>
      </c>
      <c r="AG21" s="364" t="e">
        <f t="shared" ca="1" si="15"/>
        <v>#REF!</v>
      </c>
      <c r="AH21" s="364" t="e">
        <f t="shared" ca="1" si="15"/>
        <v>#REF!</v>
      </c>
      <c r="AI21" s="364" t="e">
        <f t="shared" ca="1" si="15"/>
        <v>#REF!</v>
      </c>
      <c r="AJ21" s="364" t="e">
        <f t="shared" ca="1" si="15"/>
        <v>#REF!</v>
      </c>
      <c r="AK21" s="364" t="e">
        <f t="shared" ca="1" si="15"/>
        <v>#REF!</v>
      </c>
      <c r="AL21" s="364" t="e">
        <f t="shared" ca="1" si="15"/>
        <v>#REF!</v>
      </c>
      <c r="AM21" s="364" t="e">
        <f t="shared" ca="1" si="15"/>
        <v>#REF!</v>
      </c>
      <c r="AN21" s="364" t="e">
        <f t="shared" ca="1" si="15"/>
        <v>#REF!</v>
      </c>
      <c r="AO21" s="364" t="e">
        <f t="shared" ca="1" si="15"/>
        <v>#REF!</v>
      </c>
      <c r="AP21" s="364" t="e">
        <f t="shared" ca="1" si="15"/>
        <v>#REF!</v>
      </c>
      <c r="AQ21" s="364" t="e">
        <f t="shared" ca="1" si="15"/>
        <v>#REF!</v>
      </c>
      <c r="AR21" s="364" t="e">
        <f t="shared" ca="1" si="15"/>
        <v>#REF!</v>
      </c>
      <c r="AS21" s="364" t="e">
        <f t="shared" ca="1" si="15"/>
        <v>#REF!</v>
      </c>
      <c r="AT21" s="364" t="e">
        <f t="shared" ca="1" si="15"/>
        <v>#REF!</v>
      </c>
      <c r="AU21" s="364" t="e">
        <f t="shared" ca="1" si="15"/>
        <v>#REF!</v>
      </c>
      <c r="AV21" s="364" t="e">
        <f t="shared" ca="1" si="15"/>
        <v>#REF!</v>
      </c>
      <c r="AW21" s="364" t="e">
        <f t="shared" ca="1" si="15"/>
        <v>#REF!</v>
      </c>
      <c r="AX21" s="364" t="e">
        <f t="shared" ca="1" si="15"/>
        <v>#REF!</v>
      </c>
      <c r="AY21" s="364" t="e">
        <f t="shared" ca="1" si="15"/>
        <v>#REF!</v>
      </c>
      <c r="AZ21" s="364" t="e">
        <f t="shared" ca="1" si="15"/>
        <v>#REF!</v>
      </c>
      <c r="BA21" s="364" t="e">
        <f t="shared" ca="1" si="15"/>
        <v>#REF!</v>
      </c>
      <c r="BB21" s="364" t="e">
        <f t="shared" ca="1" si="15"/>
        <v>#REF!</v>
      </c>
      <c r="BC21" s="364" t="e">
        <f t="shared" ca="1" si="15"/>
        <v>#REF!</v>
      </c>
      <c r="BD21" s="364" t="e">
        <f t="shared" ca="1" si="15"/>
        <v>#REF!</v>
      </c>
      <c r="BE21" s="364" t="e">
        <f t="shared" ca="1" si="15"/>
        <v>#REF!</v>
      </c>
      <c r="BF21" s="364" t="e">
        <f t="shared" ca="1" si="15"/>
        <v>#REF!</v>
      </c>
      <c r="BG21" s="364" t="e">
        <f t="shared" ca="1" si="15"/>
        <v>#REF!</v>
      </c>
      <c r="BH21" s="364" t="e">
        <f t="shared" ca="1" si="15"/>
        <v>#REF!</v>
      </c>
      <c r="BI21" s="364" t="e">
        <f t="shared" ca="1" si="15"/>
        <v>#REF!</v>
      </c>
      <c r="BJ21" s="364" t="e">
        <f t="shared" ca="1" si="15"/>
        <v>#REF!</v>
      </c>
      <c r="BK21" s="364" t="e">
        <f t="shared" ca="1" si="15"/>
        <v>#REF!</v>
      </c>
      <c r="BL21" s="364" t="e">
        <f t="shared" ca="1" si="15"/>
        <v>#REF!</v>
      </c>
      <c r="BM21" s="364" t="e">
        <f t="shared" ca="1" si="15"/>
        <v>#REF!</v>
      </c>
      <c r="BN21" s="364" t="e">
        <f t="shared" ca="1" si="15"/>
        <v>#REF!</v>
      </c>
      <c r="BO21" s="364" t="e">
        <f t="shared" ref="BO21:BR21" ca="1" si="16">SUM(BO18:BO20)</f>
        <v>#REF!</v>
      </c>
      <c r="BP21" s="364" t="e">
        <f t="shared" ca="1" si="16"/>
        <v>#REF!</v>
      </c>
      <c r="BQ21" s="364" t="e">
        <f t="shared" ca="1" si="16"/>
        <v>#REF!</v>
      </c>
      <c r="BR21" s="364" t="e">
        <f t="shared" ca="1" si="16"/>
        <v>#REF!</v>
      </c>
      <c r="BS21" s="364" t="e">
        <f t="shared" ref="BS21:CA21" ca="1" si="17">SUM(BS18:BS20)</f>
        <v>#REF!</v>
      </c>
      <c r="BT21" s="364" t="e">
        <f t="shared" ca="1" si="17"/>
        <v>#REF!</v>
      </c>
      <c r="BU21" s="364" t="e">
        <f t="shared" ca="1" si="17"/>
        <v>#REF!</v>
      </c>
      <c r="BV21" s="364" t="e">
        <f t="shared" ca="1" si="17"/>
        <v>#REF!</v>
      </c>
      <c r="BW21" s="364" t="e">
        <f t="shared" ca="1" si="17"/>
        <v>#REF!</v>
      </c>
      <c r="BX21" s="364" t="e">
        <f t="shared" ca="1" si="17"/>
        <v>#REF!</v>
      </c>
      <c r="BY21" s="364" t="e">
        <f t="shared" ca="1" si="17"/>
        <v>#REF!</v>
      </c>
      <c r="BZ21" s="364" t="e">
        <f t="shared" ca="1" si="17"/>
        <v>#REF!</v>
      </c>
      <c r="CA21" s="364" t="e">
        <f t="shared" ca="1" si="17"/>
        <v>#REF!</v>
      </c>
      <c r="CB21" s="364" t="e">
        <f t="shared" ref="CB21:CD21" ca="1" si="18">SUM(CB18:CB20)</f>
        <v>#REF!</v>
      </c>
      <c r="CC21" s="364" t="e">
        <f t="shared" ca="1" si="18"/>
        <v>#REF!</v>
      </c>
      <c r="CD21" s="364" t="e">
        <f t="shared" ca="1" si="18"/>
        <v>#REF!</v>
      </c>
      <c r="CE21" s="364" t="e">
        <f t="shared" ref="CE21:CQ21" ca="1" si="19">SUM(CE18:CE20)</f>
        <v>#REF!</v>
      </c>
      <c r="CF21" s="364" t="e">
        <f t="shared" ca="1" si="19"/>
        <v>#REF!</v>
      </c>
      <c r="CG21" s="364" t="e">
        <f t="shared" ca="1" si="19"/>
        <v>#REF!</v>
      </c>
      <c r="CH21" s="364" t="e">
        <f t="shared" ca="1" si="19"/>
        <v>#REF!</v>
      </c>
      <c r="CI21" s="364" t="e">
        <f t="shared" ca="1" si="19"/>
        <v>#REF!</v>
      </c>
      <c r="CJ21" s="364" t="e">
        <f t="shared" ca="1" si="19"/>
        <v>#REF!</v>
      </c>
      <c r="CK21" s="364" t="e">
        <f t="shared" ca="1" si="19"/>
        <v>#REF!</v>
      </c>
      <c r="CL21" s="364" t="e">
        <f t="shared" ca="1" si="19"/>
        <v>#REF!</v>
      </c>
      <c r="CM21" s="364" t="e">
        <f t="shared" ca="1" si="19"/>
        <v>#REF!</v>
      </c>
      <c r="CN21" s="364" t="e">
        <f t="shared" ca="1" si="19"/>
        <v>#REF!</v>
      </c>
      <c r="CO21" s="364" t="e">
        <f t="shared" ca="1" si="19"/>
        <v>#REF!</v>
      </c>
      <c r="CP21" s="364" t="e">
        <f t="shared" ca="1" si="19"/>
        <v>#REF!</v>
      </c>
      <c r="CQ21" s="364" t="e">
        <f t="shared" ca="1" si="19"/>
        <v>#REF!</v>
      </c>
      <c r="CR21" s="364" t="e">
        <f t="shared" ref="CR21:CX21" ca="1" si="20">SUM(CR18:CR20)</f>
        <v>#REF!</v>
      </c>
      <c r="CS21" s="364" t="e">
        <f t="shared" ca="1" si="20"/>
        <v>#REF!</v>
      </c>
      <c r="CT21" s="364" t="e">
        <f t="shared" ca="1" si="20"/>
        <v>#REF!</v>
      </c>
      <c r="CU21" s="364" t="e">
        <f t="shared" ca="1" si="20"/>
        <v>#REF!</v>
      </c>
      <c r="CV21" s="364" t="e">
        <f t="shared" ca="1" si="20"/>
        <v>#REF!</v>
      </c>
      <c r="CW21" s="364" t="e">
        <f t="shared" ca="1" si="20"/>
        <v>#REF!</v>
      </c>
      <c r="CX21" s="364" t="e">
        <f t="shared" ca="1" si="20"/>
        <v>#REF!</v>
      </c>
    </row>
    <row r="22" spans="1:102" s="10" customFormat="1" x14ac:dyDescent="0.25">
      <c r="A22" s="29" t="s">
        <v>120</v>
      </c>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row>
    <row r="23" spans="1:102" s="10" customFormat="1" x14ac:dyDescent="0.25">
      <c r="A23" s="35" t="s">
        <v>117</v>
      </c>
      <c r="B23" s="42">
        <f>DEBT</f>
        <v>0.47</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row>
    <row r="24" spans="1:102" s="10" customFormat="1" x14ac:dyDescent="0.25">
      <c r="A24" s="35" t="s">
        <v>118</v>
      </c>
      <c r="B24" s="43">
        <f>DEBT_INT_RATE</f>
        <v>4.0784565305913373E-2</v>
      </c>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row>
    <row r="25" spans="1:102" s="10" customFormat="1" x14ac:dyDescent="0.25">
      <c r="A25" s="37" t="s">
        <v>119</v>
      </c>
      <c r="B25" s="23"/>
      <c r="C25" s="364" t="e">
        <f t="shared" ref="C25:BN25" ca="1" si="21">-(DEBT*DEBT_INT_RATE)*C12</f>
        <v>#REF!</v>
      </c>
      <c r="D25" s="364" t="e">
        <f t="shared" ca="1" si="21"/>
        <v>#REF!</v>
      </c>
      <c r="E25" s="364" t="e">
        <f t="shared" ca="1" si="21"/>
        <v>#REF!</v>
      </c>
      <c r="F25" s="364" t="e">
        <f t="shared" ca="1" si="21"/>
        <v>#REF!</v>
      </c>
      <c r="G25" s="364" t="e">
        <f t="shared" ca="1" si="21"/>
        <v>#REF!</v>
      </c>
      <c r="H25" s="364" t="e">
        <f t="shared" ca="1" si="21"/>
        <v>#REF!</v>
      </c>
      <c r="I25" s="364" t="e">
        <f t="shared" ca="1" si="21"/>
        <v>#REF!</v>
      </c>
      <c r="J25" s="364" t="e">
        <f t="shared" ca="1" si="21"/>
        <v>#REF!</v>
      </c>
      <c r="K25" s="364" t="e">
        <f t="shared" ca="1" si="21"/>
        <v>#REF!</v>
      </c>
      <c r="L25" s="364" t="e">
        <f t="shared" ca="1" si="21"/>
        <v>#REF!</v>
      </c>
      <c r="M25" s="364" t="e">
        <f t="shared" ca="1" si="21"/>
        <v>#REF!</v>
      </c>
      <c r="N25" s="364" t="e">
        <f t="shared" ca="1" si="21"/>
        <v>#REF!</v>
      </c>
      <c r="O25" s="364" t="e">
        <f t="shared" ca="1" si="21"/>
        <v>#REF!</v>
      </c>
      <c r="P25" s="364" t="e">
        <f t="shared" ca="1" si="21"/>
        <v>#REF!</v>
      </c>
      <c r="Q25" s="364" t="e">
        <f t="shared" ca="1" si="21"/>
        <v>#REF!</v>
      </c>
      <c r="R25" s="364" t="e">
        <f t="shared" ca="1" si="21"/>
        <v>#REF!</v>
      </c>
      <c r="S25" s="364" t="e">
        <f t="shared" ca="1" si="21"/>
        <v>#REF!</v>
      </c>
      <c r="T25" s="364" t="e">
        <f t="shared" ca="1" si="21"/>
        <v>#REF!</v>
      </c>
      <c r="U25" s="364" t="e">
        <f t="shared" ca="1" si="21"/>
        <v>#REF!</v>
      </c>
      <c r="V25" s="364" t="e">
        <f t="shared" ca="1" si="21"/>
        <v>#REF!</v>
      </c>
      <c r="W25" s="364" t="e">
        <f t="shared" ca="1" si="21"/>
        <v>#REF!</v>
      </c>
      <c r="X25" s="364" t="e">
        <f t="shared" ca="1" si="21"/>
        <v>#REF!</v>
      </c>
      <c r="Y25" s="364" t="e">
        <f t="shared" ca="1" si="21"/>
        <v>#REF!</v>
      </c>
      <c r="Z25" s="364" t="e">
        <f t="shared" ca="1" si="21"/>
        <v>#REF!</v>
      </c>
      <c r="AA25" s="364" t="e">
        <f t="shared" ca="1" si="21"/>
        <v>#REF!</v>
      </c>
      <c r="AB25" s="364" t="e">
        <f t="shared" ca="1" si="21"/>
        <v>#REF!</v>
      </c>
      <c r="AC25" s="364" t="e">
        <f t="shared" ca="1" si="21"/>
        <v>#REF!</v>
      </c>
      <c r="AD25" s="364" t="e">
        <f t="shared" ca="1" si="21"/>
        <v>#REF!</v>
      </c>
      <c r="AE25" s="364" t="e">
        <f t="shared" ca="1" si="21"/>
        <v>#REF!</v>
      </c>
      <c r="AF25" s="364" t="e">
        <f t="shared" ca="1" si="21"/>
        <v>#REF!</v>
      </c>
      <c r="AG25" s="364" t="e">
        <f t="shared" ca="1" si="21"/>
        <v>#REF!</v>
      </c>
      <c r="AH25" s="364" t="e">
        <f t="shared" ca="1" si="21"/>
        <v>#REF!</v>
      </c>
      <c r="AI25" s="364" t="e">
        <f t="shared" ca="1" si="21"/>
        <v>#REF!</v>
      </c>
      <c r="AJ25" s="364" t="e">
        <f t="shared" ca="1" si="21"/>
        <v>#REF!</v>
      </c>
      <c r="AK25" s="364" t="e">
        <f t="shared" ca="1" si="21"/>
        <v>#REF!</v>
      </c>
      <c r="AL25" s="364" t="e">
        <f t="shared" ca="1" si="21"/>
        <v>#REF!</v>
      </c>
      <c r="AM25" s="364" t="e">
        <f t="shared" ca="1" si="21"/>
        <v>#REF!</v>
      </c>
      <c r="AN25" s="364" t="e">
        <f t="shared" ca="1" si="21"/>
        <v>#REF!</v>
      </c>
      <c r="AO25" s="364" t="e">
        <f t="shared" ca="1" si="21"/>
        <v>#REF!</v>
      </c>
      <c r="AP25" s="364" t="e">
        <f t="shared" ca="1" si="21"/>
        <v>#REF!</v>
      </c>
      <c r="AQ25" s="364" t="e">
        <f t="shared" ca="1" si="21"/>
        <v>#REF!</v>
      </c>
      <c r="AR25" s="364" t="e">
        <f t="shared" ca="1" si="21"/>
        <v>#REF!</v>
      </c>
      <c r="AS25" s="364" t="e">
        <f t="shared" ca="1" si="21"/>
        <v>#REF!</v>
      </c>
      <c r="AT25" s="364" t="e">
        <f t="shared" ca="1" si="21"/>
        <v>#REF!</v>
      </c>
      <c r="AU25" s="364" t="e">
        <f t="shared" ca="1" si="21"/>
        <v>#REF!</v>
      </c>
      <c r="AV25" s="364" t="e">
        <f t="shared" ca="1" si="21"/>
        <v>#REF!</v>
      </c>
      <c r="AW25" s="364" t="e">
        <f t="shared" ca="1" si="21"/>
        <v>#REF!</v>
      </c>
      <c r="AX25" s="364" t="e">
        <f t="shared" ca="1" si="21"/>
        <v>#REF!</v>
      </c>
      <c r="AY25" s="364" t="e">
        <f t="shared" ca="1" si="21"/>
        <v>#REF!</v>
      </c>
      <c r="AZ25" s="364" t="e">
        <f t="shared" ca="1" si="21"/>
        <v>#REF!</v>
      </c>
      <c r="BA25" s="364" t="e">
        <f t="shared" ca="1" si="21"/>
        <v>#REF!</v>
      </c>
      <c r="BB25" s="364" t="e">
        <f t="shared" ca="1" si="21"/>
        <v>#REF!</v>
      </c>
      <c r="BC25" s="364" t="e">
        <f t="shared" ca="1" si="21"/>
        <v>#REF!</v>
      </c>
      <c r="BD25" s="364" t="e">
        <f t="shared" ca="1" si="21"/>
        <v>#REF!</v>
      </c>
      <c r="BE25" s="364" t="e">
        <f t="shared" ca="1" si="21"/>
        <v>#REF!</v>
      </c>
      <c r="BF25" s="364" t="e">
        <f t="shared" ca="1" si="21"/>
        <v>#REF!</v>
      </c>
      <c r="BG25" s="364" t="e">
        <f t="shared" ca="1" si="21"/>
        <v>#REF!</v>
      </c>
      <c r="BH25" s="364" t="e">
        <f t="shared" ca="1" si="21"/>
        <v>#REF!</v>
      </c>
      <c r="BI25" s="364" t="e">
        <f t="shared" ca="1" si="21"/>
        <v>#REF!</v>
      </c>
      <c r="BJ25" s="364" t="e">
        <f t="shared" ca="1" si="21"/>
        <v>#REF!</v>
      </c>
      <c r="BK25" s="364" t="e">
        <f t="shared" ca="1" si="21"/>
        <v>#REF!</v>
      </c>
      <c r="BL25" s="364" t="e">
        <f t="shared" ca="1" si="21"/>
        <v>#REF!</v>
      </c>
      <c r="BM25" s="364" t="e">
        <f t="shared" ca="1" si="21"/>
        <v>#REF!</v>
      </c>
      <c r="BN25" s="364" t="e">
        <f t="shared" ca="1" si="21"/>
        <v>#REF!</v>
      </c>
      <c r="BO25" s="364" t="e">
        <f t="shared" ref="BO25:BR25" ca="1" si="22">-(DEBT*DEBT_INT_RATE)*BO12</f>
        <v>#REF!</v>
      </c>
      <c r="BP25" s="364" t="e">
        <f t="shared" ca="1" si="22"/>
        <v>#REF!</v>
      </c>
      <c r="BQ25" s="364" t="e">
        <f t="shared" ca="1" si="22"/>
        <v>#REF!</v>
      </c>
      <c r="BR25" s="364" t="e">
        <f t="shared" ca="1" si="22"/>
        <v>#REF!</v>
      </c>
      <c r="BS25" s="364" t="e">
        <f t="shared" ref="BS25:CA25" ca="1" si="23">-(DEBT*DEBT_INT_RATE)*BS12</f>
        <v>#REF!</v>
      </c>
      <c r="BT25" s="364" t="e">
        <f t="shared" ca="1" si="23"/>
        <v>#REF!</v>
      </c>
      <c r="BU25" s="364" t="e">
        <f t="shared" ca="1" si="23"/>
        <v>#REF!</v>
      </c>
      <c r="BV25" s="364" t="e">
        <f t="shared" ca="1" si="23"/>
        <v>#REF!</v>
      </c>
      <c r="BW25" s="364" t="e">
        <f t="shared" ca="1" si="23"/>
        <v>#REF!</v>
      </c>
      <c r="BX25" s="364" t="e">
        <f t="shared" ca="1" si="23"/>
        <v>#REF!</v>
      </c>
      <c r="BY25" s="364" t="e">
        <f t="shared" ca="1" si="23"/>
        <v>#REF!</v>
      </c>
      <c r="BZ25" s="364" t="e">
        <f t="shared" ca="1" si="23"/>
        <v>#REF!</v>
      </c>
      <c r="CA25" s="364" t="e">
        <f t="shared" ca="1" si="23"/>
        <v>#REF!</v>
      </c>
      <c r="CB25" s="364" t="e">
        <f t="shared" ref="CB25:CD25" ca="1" si="24">-(DEBT*DEBT_INT_RATE)*CB12</f>
        <v>#REF!</v>
      </c>
      <c r="CC25" s="364" t="e">
        <f t="shared" ca="1" si="24"/>
        <v>#REF!</v>
      </c>
      <c r="CD25" s="364" t="e">
        <f t="shared" ca="1" si="24"/>
        <v>#REF!</v>
      </c>
      <c r="CE25" s="364" t="e">
        <f t="shared" ref="CE25:CQ25" ca="1" si="25">-(DEBT*DEBT_INT_RATE)*CE12</f>
        <v>#REF!</v>
      </c>
      <c r="CF25" s="364" t="e">
        <f t="shared" ca="1" si="25"/>
        <v>#REF!</v>
      </c>
      <c r="CG25" s="364" t="e">
        <f t="shared" ca="1" si="25"/>
        <v>#REF!</v>
      </c>
      <c r="CH25" s="364" t="e">
        <f t="shared" ca="1" si="25"/>
        <v>#REF!</v>
      </c>
      <c r="CI25" s="364" t="e">
        <f t="shared" ca="1" si="25"/>
        <v>#REF!</v>
      </c>
      <c r="CJ25" s="364" t="e">
        <f t="shared" ca="1" si="25"/>
        <v>#REF!</v>
      </c>
      <c r="CK25" s="364" t="e">
        <f t="shared" ca="1" si="25"/>
        <v>#REF!</v>
      </c>
      <c r="CL25" s="364" t="e">
        <f t="shared" ca="1" si="25"/>
        <v>#REF!</v>
      </c>
      <c r="CM25" s="364" t="e">
        <f t="shared" ca="1" si="25"/>
        <v>#REF!</v>
      </c>
      <c r="CN25" s="364" t="e">
        <f t="shared" ca="1" si="25"/>
        <v>#REF!</v>
      </c>
      <c r="CO25" s="364" t="e">
        <f t="shared" ca="1" si="25"/>
        <v>#REF!</v>
      </c>
      <c r="CP25" s="364" t="e">
        <f t="shared" ca="1" si="25"/>
        <v>#REF!</v>
      </c>
      <c r="CQ25" s="364" t="e">
        <f t="shared" ca="1" si="25"/>
        <v>#REF!</v>
      </c>
      <c r="CR25" s="364" t="e">
        <f t="shared" ref="CR25:CX25" ca="1" si="26">-(DEBT*DEBT_INT_RATE)*CR12</f>
        <v>#REF!</v>
      </c>
      <c r="CS25" s="364" t="e">
        <f t="shared" ca="1" si="26"/>
        <v>#REF!</v>
      </c>
      <c r="CT25" s="364" t="e">
        <f t="shared" ca="1" si="26"/>
        <v>#REF!</v>
      </c>
      <c r="CU25" s="364" t="e">
        <f t="shared" ca="1" si="26"/>
        <v>#REF!</v>
      </c>
      <c r="CV25" s="364" t="e">
        <f t="shared" ca="1" si="26"/>
        <v>#REF!</v>
      </c>
      <c r="CW25" s="364" t="e">
        <f t="shared" ca="1" si="26"/>
        <v>#REF!</v>
      </c>
      <c r="CX25" s="364" t="e">
        <f t="shared" ca="1" si="26"/>
        <v>#REF!</v>
      </c>
    </row>
    <row r="26" spans="1:102" s="20" customFormat="1" x14ac:dyDescent="0.25">
      <c r="A26" s="36" t="s">
        <v>111</v>
      </c>
      <c r="B26" s="23"/>
      <c r="C26" s="303" t="e">
        <f t="shared" ref="C26:AH26" ca="1" si="27">-SUM(C21:C25)*(FederalIncomeTax+StateIncomeTax)</f>
        <v>#REF!</v>
      </c>
      <c r="D26" s="303" t="e">
        <f t="shared" ca="1" si="27"/>
        <v>#REF!</v>
      </c>
      <c r="E26" s="303" t="e">
        <f t="shared" ca="1" si="27"/>
        <v>#REF!</v>
      </c>
      <c r="F26" s="303" t="e">
        <f t="shared" ca="1" si="27"/>
        <v>#REF!</v>
      </c>
      <c r="G26" s="303" t="e">
        <f t="shared" ca="1" si="27"/>
        <v>#REF!</v>
      </c>
      <c r="H26" s="303" t="e">
        <f t="shared" ca="1" si="27"/>
        <v>#REF!</v>
      </c>
      <c r="I26" s="303" t="e">
        <f t="shared" ca="1" si="27"/>
        <v>#REF!</v>
      </c>
      <c r="J26" s="303" t="e">
        <f t="shared" ca="1" si="27"/>
        <v>#REF!</v>
      </c>
      <c r="K26" s="303" t="e">
        <f t="shared" ca="1" si="27"/>
        <v>#REF!</v>
      </c>
      <c r="L26" s="303" t="e">
        <f t="shared" ca="1" si="27"/>
        <v>#REF!</v>
      </c>
      <c r="M26" s="303" t="e">
        <f t="shared" ca="1" si="27"/>
        <v>#REF!</v>
      </c>
      <c r="N26" s="303" t="e">
        <f t="shared" ca="1" si="27"/>
        <v>#REF!</v>
      </c>
      <c r="O26" s="303" t="e">
        <f t="shared" ca="1" si="27"/>
        <v>#REF!</v>
      </c>
      <c r="P26" s="303" t="e">
        <f t="shared" ca="1" si="27"/>
        <v>#REF!</v>
      </c>
      <c r="Q26" s="303" t="e">
        <f t="shared" ca="1" si="27"/>
        <v>#REF!</v>
      </c>
      <c r="R26" s="303" t="e">
        <f t="shared" ca="1" si="27"/>
        <v>#REF!</v>
      </c>
      <c r="S26" s="303" t="e">
        <f t="shared" ca="1" si="27"/>
        <v>#REF!</v>
      </c>
      <c r="T26" s="303" t="e">
        <f t="shared" ca="1" si="27"/>
        <v>#REF!</v>
      </c>
      <c r="U26" s="303" t="e">
        <f t="shared" ca="1" si="27"/>
        <v>#REF!</v>
      </c>
      <c r="V26" s="303" t="e">
        <f t="shared" ca="1" si="27"/>
        <v>#REF!</v>
      </c>
      <c r="W26" s="303" t="e">
        <f t="shared" ca="1" si="27"/>
        <v>#REF!</v>
      </c>
      <c r="X26" s="303" t="e">
        <f t="shared" ca="1" si="27"/>
        <v>#REF!</v>
      </c>
      <c r="Y26" s="303" t="e">
        <f t="shared" ca="1" si="27"/>
        <v>#REF!</v>
      </c>
      <c r="Z26" s="303" t="e">
        <f t="shared" ca="1" si="27"/>
        <v>#REF!</v>
      </c>
      <c r="AA26" s="303" t="e">
        <f t="shared" ca="1" si="27"/>
        <v>#REF!</v>
      </c>
      <c r="AB26" s="303" t="e">
        <f t="shared" ca="1" si="27"/>
        <v>#REF!</v>
      </c>
      <c r="AC26" s="303" t="e">
        <f t="shared" ca="1" si="27"/>
        <v>#REF!</v>
      </c>
      <c r="AD26" s="303" t="e">
        <f t="shared" ca="1" si="27"/>
        <v>#REF!</v>
      </c>
      <c r="AE26" s="303" t="e">
        <f t="shared" ca="1" si="27"/>
        <v>#REF!</v>
      </c>
      <c r="AF26" s="303" t="e">
        <f t="shared" ca="1" si="27"/>
        <v>#REF!</v>
      </c>
      <c r="AG26" s="303" t="e">
        <f t="shared" ca="1" si="27"/>
        <v>#REF!</v>
      </c>
      <c r="AH26" s="303" t="e">
        <f t="shared" ca="1" si="27"/>
        <v>#REF!</v>
      </c>
      <c r="AI26" s="303" t="e">
        <f t="shared" ref="AI26:BN26" ca="1" si="28">-SUM(AI21:AI25)*(FederalIncomeTax+StateIncomeTax)</f>
        <v>#REF!</v>
      </c>
      <c r="AJ26" s="303" t="e">
        <f t="shared" ca="1" si="28"/>
        <v>#REF!</v>
      </c>
      <c r="AK26" s="303" t="e">
        <f t="shared" ca="1" si="28"/>
        <v>#REF!</v>
      </c>
      <c r="AL26" s="303" t="e">
        <f t="shared" ca="1" si="28"/>
        <v>#REF!</v>
      </c>
      <c r="AM26" s="303" t="e">
        <f t="shared" ca="1" si="28"/>
        <v>#REF!</v>
      </c>
      <c r="AN26" s="303" t="e">
        <f t="shared" ca="1" si="28"/>
        <v>#REF!</v>
      </c>
      <c r="AO26" s="303" t="e">
        <f t="shared" ca="1" si="28"/>
        <v>#REF!</v>
      </c>
      <c r="AP26" s="303" t="e">
        <f t="shared" ca="1" si="28"/>
        <v>#REF!</v>
      </c>
      <c r="AQ26" s="303" t="e">
        <f t="shared" ca="1" si="28"/>
        <v>#REF!</v>
      </c>
      <c r="AR26" s="303" t="e">
        <f t="shared" ca="1" si="28"/>
        <v>#REF!</v>
      </c>
      <c r="AS26" s="303" t="e">
        <f t="shared" ca="1" si="28"/>
        <v>#REF!</v>
      </c>
      <c r="AT26" s="303" t="e">
        <f t="shared" ca="1" si="28"/>
        <v>#REF!</v>
      </c>
      <c r="AU26" s="303" t="e">
        <f t="shared" ca="1" si="28"/>
        <v>#REF!</v>
      </c>
      <c r="AV26" s="303" t="e">
        <f t="shared" ca="1" si="28"/>
        <v>#REF!</v>
      </c>
      <c r="AW26" s="303" t="e">
        <f t="shared" ca="1" si="28"/>
        <v>#REF!</v>
      </c>
      <c r="AX26" s="303" t="e">
        <f t="shared" ca="1" si="28"/>
        <v>#REF!</v>
      </c>
      <c r="AY26" s="303" t="e">
        <f t="shared" ca="1" si="28"/>
        <v>#REF!</v>
      </c>
      <c r="AZ26" s="303" t="e">
        <f t="shared" ca="1" si="28"/>
        <v>#REF!</v>
      </c>
      <c r="BA26" s="303" t="e">
        <f t="shared" ca="1" si="28"/>
        <v>#REF!</v>
      </c>
      <c r="BB26" s="303" t="e">
        <f t="shared" ca="1" si="28"/>
        <v>#REF!</v>
      </c>
      <c r="BC26" s="303" t="e">
        <f t="shared" ca="1" si="28"/>
        <v>#REF!</v>
      </c>
      <c r="BD26" s="303" t="e">
        <f t="shared" ca="1" si="28"/>
        <v>#REF!</v>
      </c>
      <c r="BE26" s="303" t="e">
        <f t="shared" ca="1" si="28"/>
        <v>#REF!</v>
      </c>
      <c r="BF26" s="303" t="e">
        <f t="shared" ca="1" si="28"/>
        <v>#REF!</v>
      </c>
      <c r="BG26" s="303" t="e">
        <f t="shared" ca="1" si="28"/>
        <v>#REF!</v>
      </c>
      <c r="BH26" s="303" t="e">
        <f t="shared" ca="1" si="28"/>
        <v>#REF!</v>
      </c>
      <c r="BI26" s="303" t="e">
        <f t="shared" ca="1" si="28"/>
        <v>#REF!</v>
      </c>
      <c r="BJ26" s="303" t="e">
        <f t="shared" ca="1" si="28"/>
        <v>#REF!</v>
      </c>
      <c r="BK26" s="303" t="e">
        <f t="shared" ca="1" si="28"/>
        <v>#REF!</v>
      </c>
      <c r="BL26" s="303" t="e">
        <f t="shared" ca="1" si="28"/>
        <v>#REF!</v>
      </c>
      <c r="BM26" s="303" t="e">
        <f t="shared" ca="1" si="28"/>
        <v>#REF!</v>
      </c>
      <c r="BN26" s="303" t="e">
        <f t="shared" ca="1" si="28"/>
        <v>#REF!</v>
      </c>
      <c r="BO26" s="303" t="e">
        <f t="shared" ref="BO26:CQ26" ca="1" si="29">-SUM(BO21:BO25)*(FederalIncomeTax+StateIncomeTax)</f>
        <v>#REF!</v>
      </c>
      <c r="BP26" s="303" t="e">
        <f t="shared" ca="1" si="29"/>
        <v>#REF!</v>
      </c>
      <c r="BQ26" s="303" t="e">
        <f t="shared" ca="1" si="29"/>
        <v>#REF!</v>
      </c>
      <c r="BR26" s="303" t="e">
        <f t="shared" ca="1" si="29"/>
        <v>#REF!</v>
      </c>
      <c r="BS26" s="303" t="e">
        <f t="shared" ca="1" si="29"/>
        <v>#REF!</v>
      </c>
      <c r="BT26" s="303" t="e">
        <f t="shared" ca="1" si="29"/>
        <v>#REF!</v>
      </c>
      <c r="BU26" s="303" t="e">
        <f t="shared" ca="1" si="29"/>
        <v>#REF!</v>
      </c>
      <c r="BV26" s="303" t="e">
        <f t="shared" ca="1" si="29"/>
        <v>#REF!</v>
      </c>
      <c r="BW26" s="303" t="e">
        <f t="shared" ca="1" si="29"/>
        <v>#REF!</v>
      </c>
      <c r="BX26" s="303" t="e">
        <f t="shared" ca="1" si="29"/>
        <v>#REF!</v>
      </c>
      <c r="BY26" s="303" t="e">
        <f t="shared" ca="1" si="29"/>
        <v>#REF!</v>
      </c>
      <c r="BZ26" s="303" t="e">
        <f t="shared" ca="1" si="29"/>
        <v>#REF!</v>
      </c>
      <c r="CA26" s="303" t="e">
        <f t="shared" ca="1" si="29"/>
        <v>#REF!</v>
      </c>
      <c r="CB26" s="303" t="e">
        <f t="shared" ca="1" si="29"/>
        <v>#REF!</v>
      </c>
      <c r="CC26" s="303" t="e">
        <f t="shared" ca="1" si="29"/>
        <v>#REF!</v>
      </c>
      <c r="CD26" s="303" t="e">
        <f t="shared" ca="1" si="29"/>
        <v>#REF!</v>
      </c>
      <c r="CE26" s="303" t="e">
        <f t="shared" ca="1" si="29"/>
        <v>#REF!</v>
      </c>
      <c r="CF26" s="303" t="e">
        <f t="shared" ca="1" si="29"/>
        <v>#REF!</v>
      </c>
      <c r="CG26" s="303" t="e">
        <f t="shared" ca="1" si="29"/>
        <v>#REF!</v>
      </c>
      <c r="CH26" s="303" t="e">
        <f t="shared" ca="1" si="29"/>
        <v>#REF!</v>
      </c>
      <c r="CI26" s="303" t="e">
        <f t="shared" ca="1" si="29"/>
        <v>#REF!</v>
      </c>
      <c r="CJ26" s="303" t="e">
        <f t="shared" ca="1" si="29"/>
        <v>#REF!</v>
      </c>
      <c r="CK26" s="303" t="e">
        <f t="shared" ca="1" si="29"/>
        <v>#REF!</v>
      </c>
      <c r="CL26" s="303" t="e">
        <f t="shared" ca="1" si="29"/>
        <v>#REF!</v>
      </c>
      <c r="CM26" s="303" t="e">
        <f t="shared" ca="1" si="29"/>
        <v>#REF!</v>
      </c>
      <c r="CN26" s="303" t="e">
        <f t="shared" ca="1" si="29"/>
        <v>#REF!</v>
      </c>
      <c r="CO26" s="303" t="e">
        <f t="shared" ca="1" si="29"/>
        <v>#REF!</v>
      </c>
      <c r="CP26" s="303" t="e">
        <f t="shared" ca="1" si="29"/>
        <v>#REF!</v>
      </c>
      <c r="CQ26" s="303" t="e">
        <f t="shared" ca="1" si="29"/>
        <v>#REF!</v>
      </c>
      <c r="CR26" s="303" t="e">
        <f t="shared" ref="CR26:CX26" ca="1" si="30">-SUM(CR21:CR25)*(FederalIncomeTax+StateIncomeTax)</f>
        <v>#REF!</v>
      </c>
      <c r="CS26" s="303" t="e">
        <f t="shared" ca="1" si="30"/>
        <v>#REF!</v>
      </c>
      <c r="CT26" s="303" t="e">
        <f t="shared" ca="1" si="30"/>
        <v>#REF!</v>
      </c>
      <c r="CU26" s="303" t="e">
        <f t="shared" ca="1" si="30"/>
        <v>#REF!</v>
      </c>
      <c r="CV26" s="303" t="e">
        <f t="shared" ca="1" si="30"/>
        <v>#REF!</v>
      </c>
      <c r="CW26" s="303" t="e">
        <f t="shared" ca="1" si="30"/>
        <v>#REF!</v>
      </c>
      <c r="CX26" s="303" t="e">
        <f t="shared" ca="1" si="30"/>
        <v>#REF!</v>
      </c>
    </row>
    <row r="27" spans="1:102" x14ac:dyDescent="0.25">
      <c r="A27" s="26" t="s">
        <v>115</v>
      </c>
      <c r="B27" s="27"/>
      <c r="C27" s="19" t="e">
        <f t="shared" ref="C27:BN27" ca="1" si="31">SUM(C21:C26)</f>
        <v>#REF!</v>
      </c>
      <c r="D27" s="19" t="e">
        <f t="shared" ca="1" si="31"/>
        <v>#REF!</v>
      </c>
      <c r="E27" s="19" t="e">
        <f ca="1">SUM(E21:E26)</f>
        <v>#REF!</v>
      </c>
      <c r="F27" s="19" t="e">
        <f t="shared" ca="1" si="31"/>
        <v>#REF!</v>
      </c>
      <c r="G27" s="19" t="e">
        <f t="shared" ca="1" si="31"/>
        <v>#REF!</v>
      </c>
      <c r="H27" s="19" t="e">
        <f t="shared" ca="1" si="31"/>
        <v>#REF!</v>
      </c>
      <c r="I27" s="19" t="e">
        <f t="shared" ca="1" si="31"/>
        <v>#REF!</v>
      </c>
      <c r="J27" s="19" t="e">
        <f t="shared" ca="1" si="31"/>
        <v>#REF!</v>
      </c>
      <c r="K27" s="19" t="e">
        <f t="shared" ca="1" si="31"/>
        <v>#REF!</v>
      </c>
      <c r="L27" s="19" t="e">
        <f t="shared" ca="1" si="31"/>
        <v>#REF!</v>
      </c>
      <c r="M27" s="19" t="e">
        <f t="shared" ca="1" si="31"/>
        <v>#REF!</v>
      </c>
      <c r="N27" s="19" t="e">
        <f t="shared" ca="1" si="31"/>
        <v>#REF!</v>
      </c>
      <c r="O27" s="19" t="e">
        <f t="shared" ca="1" si="31"/>
        <v>#REF!</v>
      </c>
      <c r="P27" s="19" t="e">
        <f t="shared" ca="1" si="31"/>
        <v>#REF!</v>
      </c>
      <c r="Q27" s="19" t="e">
        <f t="shared" ca="1" si="31"/>
        <v>#REF!</v>
      </c>
      <c r="R27" s="19" t="e">
        <f t="shared" ca="1" si="31"/>
        <v>#REF!</v>
      </c>
      <c r="S27" s="19" t="e">
        <f t="shared" ca="1" si="31"/>
        <v>#REF!</v>
      </c>
      <c r="T27" s="19" t="e">
        <f t="shared" ca="1" si="31"/>
        <v>#REF!</v>
      </c>
      <c r="U27" s="19" t="e">
        <f t="shared" ca="1" si="31"/>
        <v>#REF!</v>
      </c>
      <c r="V27" s="19" t="e">
        <f t="shared" ca="1" si="31"/>
        <v>#REF!</v>
      </c>
      <c r="W27" s="19" t="e">
        <f t="shared" ca="1" si="31"/>
        <v>#REF!</v>
      </c>
      <c r="X27" s="19" t="e">
        <f t="shared" ca="1" si="31"/>
        <v>#REF!</v>
      </c>
      <c r="Y27" s="19" t="e">
        <f t="shared" ca="1" si="31"/>
        <v>#REF!</v>
      </c>
      <c r="Z27" s="19" t="e">
        <f t="shared" ca="1" si="31"/>
        <v>#REF!</v>
      </c>
      <c r="AA27" s="19" t="e">
        <f t="shared" ca="1" si="31"/>
        <v>#REF!</v>
      </c>
      <c r="AB27" s="19" t="e">
        <f t="shared" ca="1" si="31"/>
        <v>#REF!</v>
      </c>
      <c r="AC27" s="19" t="e">
        <f t="shared" ca="1" si="31"/>
        <v>#REF!</v>
      </c>
      <c r="AD27" s="19" t="e">
        <f t="shared" ca="1" si="31"/>
        <v>#REF!</v>
      </c>
      <c r="AE27" s="19" t="e">
        <f t="shared" ca="1" si="31"/>
        <v>#REF!</v>
      </c>
      <c r="AF27" s="19" t="e">
        <f t="shared" ca="1" si="31"/>
        <v>#REF!</v>
      </c>
      <c r="AG27" s="19" t="e">
        <f t="shared" ca="1" si="31"/>
        <v>#REF!</v>
      </c>
      <c r="AH27" s="19" t="e">
        <f t="shared" ca="1" si="31"/>
        <v>#REF!</v>
      </c>
      <c r="AI27" s="19" t="e">
        <f t="shared" ca="1" si="31"/>
        <v>#REF!</v>
      </c>
      <c r="AJ27" s="19" t="e">
        <f t="shared" ca="1" si="31"/>
        <v>#REF!</v>
      </c>
      <c r="AK27" s="19" t="e">
        <f t="shared" ca="1" si="31"/>
        <v>#REF!</v>
      </c>
      <c r="AL27" s="19" t="e">
        <f t="shared" ca="1" si="31"/>
        <v>#REF!</v>
      </c>
      <c r="AM27" s="19" t="e">
        <f t="shared" ca="1" si="31"/>
        <v>#REF!</v>
      </c>
      <c r="AN27" s="19" t="e">
        <f t="shared" ca="1" si="31"/>
        <v>#REF!</v>
      </c>
      <c r="AO27" s="19" t="e">
        <f t="shared" ca="1" si="31"/>
        <v>#REF!</v>
      </c>
      <c r="AP27" s="19" t="e">
        <f t="shared" ca="1" si="31"/>
        <v>#REF!</v>
      </c>
      <c r="AQ27" s="19" t="e">
        <f t="shared" ca="1" si="31"/>
        <v>#REF!</v>
      </c>
      <c r="AR27" s="19" t="e">
        <f t="shared" ca="1" si="31"/>
        <v>#REF!</v>
      </c>
      <c r="AS27" s="19" t="e">
        <f t="shared" ca="1" si="31"/>
        <v>#REF!</v>
      </c>
      <c r="AT27" s="19" t="e">
        <f t="shared" ca="1" si="31"/>
        <v>#REF!</v>
      </c>
      <c r="AU27" s="19" t="e">
        <f t="shared" ca="1" si="31"/>
        <v>#REF!</v>
      </c>
      <c r="AV27" s="19" t="e">
        <f t="shared" ca="1" si="31"/>
        <v>#REF!</v>
      </c>
      <c r="AW27" s="19" t="e">
        <f t="shared" ca="1" si="31"/>
        <v>#REF!</v>
      </c>
      <c r="AX27" s="19" t="e">
        <f t="shared" ca="1" si="31"/>
        <v>#REF!</v>
      </c>
      <c r="AY27" s="19" t="e">
        <f t="shared" ca="1" si="31"/>
        <v>#REF!</v>
      </c>
      <c r="AZ27" s="19" t="e">
        <f t="shared" ca="1" si="31"/>
        <v>#REF!</v>
      </c>
      <c r="BA27" s="19" t="e">
        <f t="shared" ca="1" si="31"/>
        <v>#REF!</v>
      </c>
      <c r="BB27" s="19" t="e">
        <f t="shared" ca="1" si="31"/>
        <v>#REF!</v>
      </c>
      <c r="BC27" s="19" t="e">
        <f t="shared" ca="1" si="31"/>
        <v>#REF!</v>
      </c>
      <c r="BD27" s="19" t="e">
        <f t="shared" ca="1" si="31"/>
        <v>#REF!</v>
      </c>
      <c r="BE27" s="19" t="e">
        <f t="shared" ca="1" si="31"/>
        <v>#REF!</v>
      </c>
      <c r="BF27" s="19" t="e">
        <f t="shared" ca="1" si="31"/>
        <v>#REF!</v>
      </c>
      <c r="BG27" s="19" t="e">
        <f t="shared" ca="1" si="31"/>
        <v>#REF!</v>
      </c>
      <c r="BH27" s="19" t="e">
        <f t="shared" ca="1" si="31"/>
        <v>#REF!</v>
      </c>
      <c r="BI27" s="19" t="e">
        <f t="shared" ca="1" si="31"/>
        <v>#REF!</v>
      </c>
      <c r="BJ27" s="19" t="e">
        <f t="shared" ca="1" si="31"/>
        <v>#REF!</v>
      </c>
      <c r="BK27" s="19" t="e">
        <f t="shared" ca="1" si="31"/>
        <v>#REF!</v>
      </c>
      <c r="BL27" s="19" t="e">
        <f t="shared" ca="1" si="31"/>
        <v>#REF!</v>
      </c>
      <c r="BM27" s="19" t="e">
        <f t="shared" ca="1" si="31"/>
        <v>#REF!</v>
      </c>
      <c r="BN27" s="19" t="e">
        <f t="shared" ca="1" si="31"/>
        <v>#REF!</v>
      </c>
      <c r="BO27" s="19" t="e">
        <f t="shared" ref="BO27:BR27" ca="1" si="32">SUM(BO21:BO26)</f>
        <v>#REF!</v>
      </c>
      <c r="BP27" s="19" t="e">
        <f t="shared" ca="1" si="32"/>
        <v>#REF!</v>
      </c>
      <c r="BQ27" s="19" t="e">
        <f t="shared" ca="1" si="32"/>
        <v>#REF!</v>
      </c>
      <c r="BR27" s="19" t="e">
        <f t="shared" ca="1" si="32"/>
        <v>#REF!</v>
      </c>
      <c r="BS27" s="19" t="e">
        <f t="shared" ref="BS27:CA27" ca="1" si="33">SUM(BS21:BS26)</f>
        <v>#REF!</v>
      </c>
      <c r="BT27" s="19" t="e">
        <f t="shared" ca="1" si="33"/>
        <v>#REF!</v>
      </c>
      <c r="BU27" s="19" t="e">
        <f t="shared" ca="1" si="33"/>
        <v>#REF!</v>
      </c>
      <c r="BV27" s="19" t="e">
        <f t="shared" ca="1" si="33"/>
        <v>#REF!</v>
      </c>
      <c r="BW27" s="19" t="e">
        <f t="shared" ca="1" si="33"/>
        <v>#REF!</v>
      </c>
      <c r="BX27" s="19" t="e">
        <f t="shared" ca="1" si="33"/>
        <v>#REF!</v>
      </c>
      <c r="BY27" s="19" t="e">
        <f t="shared" ca="1" si="33"/>
        <v>#REF!</v>
      </c>
      <c r="BZ27" s="19" t="e">
        <f t="shared" ca="1" si="33"/>
        <v>#REF!</v>
      </c>
      <c r="CA27" s="19" t="e">
        <f t="shared" ca="1" si="33"/>
        <v>#REF!</v>
      </c>
      <c r="CB27" s="19" t="e">
        <f t="shared" ref="CB27:CD27" ca="1" si="34">SUM(CB21:CB26)</f>
        <v>#REF!</v>
      </c>
      <c r="CC27" s="19" t="e">
        <f t="shared" ca="1" si="34"/>
        <v>#REF!</v>
      </c>
      <c r="CD27" s="19" t="e">
        <f t="shared" ca="1" si="34"/>
        <v>#REF!</v>
      </c>
      <c r="CE27" s="19" t="e">
        <f t="shared" ref="CE27:CQ27" ca="1" si="35">SUM(CE21:CE26)</f>
        <v>#REF!</v>
      </c>
      <c r="CF27" s="19" t="e">
        <f t="shared" ca="1" si="35"/>
        <v>#REF!</v>
      </c>
      <c r="CG27" s="19" t="e">
        <f t="shared" ca="1" si="35"/>
        <v>#REF!</v>
      </c>
      <c r="CH27" s="19" t="e">
        <f t="shared" ca="1" si="35"/>
        <v>#REF!</v>
      </c>
      <c r="CI27" s="19" t="e">
        <f t="shared" ca="1" si="35"/>
        <v>#REF!</v>
      </c>
      <c r="CJ27" s="19" t="e">
        <f t="shared" ca="1" si="35"/>
        <v>#REF!</v>
      </c>
      <c r="CK27" s="19" t="e">
        <f t="shared" ca="1" si="35"/>
        <v>#REF!</v>
      </c>
      <c r="CL27" s="19" t="e">
        <f t="shared" ca="1" si="35"/>
        <v>#REF!</v>
      </c>
      <c r="CM27" s="19" t="e">
        <f t="shared" ca="1" si="35"/>
        <v>#REF!</v>
      </c>
      <c r="CN27" s="19" t="e">
        <f t="shared" ca="1" si="35"/>
        <v>#REF!</v>
      </c>
      <c r="CO27" s="19" t="e">
        <f t="shared" ca="1" si="35"/>
        <v>#REF!</v>
      </c>
      <c r="CP27" s="19" t="e">
        <f t="shared" ca="1" si="35"/>
        <v>#REF!</v>
      </c>
      <c r="CQ27" s="19" t="e">
        <f t="shared" ca="1" si="35"/>
        <v>#REF!</v>
      </c>
      <c r="CR27" s="19" t="e">
        <f t="shared" ref="CR27:CX27" ca="1" si="36">SUM(CR21:CR26)</f>
        <v>#REF!</v>
      </c>
      <c r="CS27" s="19" t="e">
        <f t="shared" ca="1" si="36"/>
        <v>#REF!</v>
      </c>
      <c r="CT27" s="19" t="e">
        <f t="shared" ca="1" si="36"/>
        <v>#REF!</v>
      </c>
      <c r="CU27" s="19" t="e">
        <f t="shared" ca="1" si="36"/>
        <v>#REF!</v>
      </c>
      <c r="CV27" s="19" t="e">
        <f t="shared" ca="1" si="36"/>
        <v>#REF!</v>
      </c>
      <c r="CW27" s="19" t="e">
        <f t="shared" ca="1" si="36"/>
        <v>#REF!</v>
      </c>
      <c r="CX27" s="19" t="e">
        <f t="shared" ca="1" si="36"/>
        <v>#REF!</v>
      </c>
    </row>
    <row r="28" spans="1:102" x14ac:dyDescent="0.25">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row>
    <row r="29" spans="1:102" x14ac:dyDescent="0.25">
      <c r="A29" s="14" t="s">
        <v>121</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row>
    <row r="30" spans="1:102" x14ac:dyDescent="0.25">
      <c r="A30" s="36" t="s">
        <v>124</v>
      </c>
      <c r="B30" s="23"/>
      <c r="C30" s="364" t="e">
        <f ca="1">C15</f>
        <v>#REF!</v>
      </c>
      <c r="D30" s="364" t="e">
        <f t="shared" ref="D30:BO30" ca="1" si="37">D15</f>
        <v>#REF!</v>
      </c>
      <c r="E30" s="364" t="e">
        <f t="shared" ca="1" si="37"/>
        <v>#REF!</v>
      </c>
      <c r="F30" s="364" t="e">
        <f t="shared" ca="1" si="37"/>
        <v>#REF!</v>
      </c>
      <c r="G30" s="364" t="e">
        <f t="shared" ca="1" si="37"/>
        <v>#REF!</v>
      </c>
      <c r="H30" s="364" t="e">
        <f t="shared" ca="1" si="37"/>
        <v>#REF!</v>
      </c>
      <c r="I30" s="364" t="e">
        <f t="shared" ca="1" si="37"/>
        <v>#REF!</v>
      </c>
      <c r="J30" s="364" t="e">
        <f t="shared" ca="1" si="37"/>
        <v>#REF!</v>
      </c>
      <c r="K30" s="364" t="e">
        <f t="shared" ca="1" si="37"/>
        <v>#REF!</v>
      </c>
      <c r="L30" s="364" t="e">
        <f t="shared" ca="1" si="37"/>
        <v>#REF!</v>
      </c>
      <c r="M30" s="364" t="e">
        <f t="shared" ca="1" si="37"/>
        <v>#REF!</v>
      </c>
      <c r="N30" s="364" t="e">
        <f t="shared" ca="1" si="37"/>
        <v>#REF!</v>
      </c>
      <c r="O30" s="364" t="e">
        <f t="shared" ca="1" si="37"/>
        <v>#REF!</v>
      </c>
      <c r="P30" s="364" t="e">
        <f t="shared" ca="1" si="37"/>
        <v>#REF!</v>
      </c>
      <c r="Q30" s="364" t="e">
        <f t="shared" ca="1" si="37"/>
        <v>#REF!</v>
      </c>
      <c r="R30" s="364" t="e">
        <f t="shared" ca="1" si="37"/>
        <v>#REF!</v>
      </c>
      <c r="S30" s="364" t="e">
        <f t="shared" ca="1" si="37"/>
        <v>#REF!</v>
      </c>
      <c r="T30" s="364" t="e">
        <f t="shared" ca="1" si="37"/>
        <v>#REF!</v>
      </c>
      <c r="U30" s="364" t="e">
        <f t="shared" ca="1" si="37"/>
        <v>#REF!</v>
      </c>
      <c r="V30" s="364" t="e">
        <f t="shared" ca="1" si="37"/>
        <v>#REF!</v>
      </c>
      <c r="W30" s="364" t="e">
        <f t="shared" ca="1" si="37"/>
        <v>#REF!</v>
      </c>
      <c r="X30" s="364" t="e">
        <f t="shared" ca="1" si="37"/>
        <v>#REF!</v>
      </c>
      <c r="Y30" s="364" t="e">
        <f t="shared" ca="1" si="37"/>
        <v>#REF!</v>
      </c>
      <c r="Z30" s="364" t="e">
        <f t="shared" ca="1" si="37"/>
        <v>#REF!</v>
      </c>
      <c r="AA30" s="364" t="e">
        <f t="shared" ca="1" si="37"/>
        <v>#REF!</v>
      </c>
      <c r="AB30" s="364" t="e">
        <f t="shared" ca="1" si="37"/>
        <v>#REF!</v>
      </c>
      <c r="AC30" s="364" t="e">
        <f t="shared" ca="1" si="37"/>
        <v>#REF!</v>
      </c>
      <c r="AD30" s="364" t="e">
        <f t="shared" ca="1" si="37"/>
        <v>#REF!</v>
      </c>
      <c r="AE30" s="364" t="e">
        <f t="shared" ca="1" si="37"/>
        <v>#REF!</v>
      </c>
      <c r="AF30" s="364" t="e">
        <f t="shared" ca="1" si="37"/>
        <v>#REF!</v>
      </c>
      <c r="AG30" s="364" t="e">
        <f t="shared" ca="1" si="37"/>
        <v>#REF!</v>
      </c>
      <c r="AH30" s="364" t="e">
        <f t="shared" ca="1" si="37"/>
        <v>#REF!</v>
      </c>
      <c r="AI30" s="364" t="e">
        <f t="shared" ca="1" si="37"/>
        <v>#REF!</v>
      </c>
      <c r="AJ30" s="364" t="e">
        <f t="shared" ca="1" si="37"/>
        <v>#REF!</v>
      </c>
      <c r="AK30" s="364" t="e">
        <f t="shared" ca="1" si="37"/>
        <v>#REF!</v>
      </c>
      <c r="AL30" s="364" t="e">
        <f t="shared" ca="1" si="37"/>
        <v>#REF!</v>
      </c>
      <c r="AM30" s="364" t="e">
        <f t="shared" ca="1" si="37"/>
        <v>#REF!</v>
      </c>
      <c r="AN30" s="364" t="e">
        <f t="shared" ca="1" si="37"/>
        <v>#REF!</v>
      </c>
      <c r="AO30" s="364" t="e">
        <f t="shared" ca="1" si="37"/>
        <v>#REF!</v>
      </c>
      <c r="AP30" s="364" t="e">
        <f t="shared" ca="1" si="37"/>
        <v>#REF!</v>
      </c>
      <c r="AQ30" s="364" t="e">
        <f t="shared" ca="1" si="37"/>
        <v>#REF!</v>
      </c>
      <c r="AR30" s="364" t="e">
        <f t="shared" ca="1" si="37"/>
        <v>#REF!</v>
      </c>
      <c r="AS30" s="364" t="e">
        <f t="shared" ca="1" si="37"/>
        <v>#REF!</v>
      </c>
      <c r="AT30" s="364" t="e">
        <f t="shared" ca="1" si="37"/>
        <v>#REF!</v>
      </c>
      <c r="AU30" s="364" t="e">
        <f t="shared" ca="1" si="37"/>
        <v>#REF!</v>
      </c>
      <c r="AV30" s="364" t="e">
        <f t="shared" ca="1" si="37"/>
        <v>#REF!</v>
      </c>
      <c r="AW30" s="364" t="e">
        <f t="shared" ca="1" si="37"/>
        <v>#REF!</v>
      </c>
      <c r="AX30" s="364" t="e">
        <f t="shared" ca="1" si="37"/>
        <v>#REF!</v>
      </c>
      <c r="AY30" s="364" t="e">
        <f t="shared" ca="1" si="37"/>
        <v>#REF!</v>
      </c>
      <c r="AZ30" s="364" t="e">
        <f t="shared" ca="1" si="37"/>
        <v>#REF!</v>
      </c>
      <c r="BA30" s="364" t="e">
        <f t="shared" ca="1" si="37"/>
        <v>#REF!</v>
      </c>
      <c r="BB30" s="364" t="e">
        <f t="shared" ca="1" si="37"/>
        <v>#REF!</v>
      </c>
      <c r="BC30" s="364" t="e">
        <f t="shared" ca="1" si="37"/>
        <v>#REF!</v>
      </c>
      <c r="BD30" s="364" t="e">
        <f t="shared" ca="1" si="37"/>
        <v>#REF!</v>
      </c>
      <c r="BE30" s="364" t="e">
        <f t="shared" ca="1" si="37"/>
        <v>#REF!</v>
      </c>
      <c r="BF30" s="364" t="e">
        <f t="shared" ca="1" si="37"/>
        <v>#REF!</v>
      </c>
      <c r="BG30" s="364" t="e">
        <f t="shared" ca="1" si="37"/>
        <v>#REF!</v>
      </c>
      <c r="BH30" s="364" t="e">
        <f t="shared" ca="1" si="37"/>
        <v>#REF!</v>
      </c>
      <c r="BI30" s="364" t="e">
        <f t="shared" ca="1" si="37"/>
        <v>#REF!</v>
      </c>
      <c r="BJ30" s="364" t="e">
        <f t="shared" ca="1" si="37"/>
        <v>#REF!</v>
      </c>
      <c r="BK30" s="364" t="e">
        <f t="shared" ca="1" si="37"/>
        <v>#REF!</v>
      </c>
      <c r="BL30" s="364" t="e">
        <f t="shared" ca="1" si="37"/>
        <v>#REF!</v>
      </c>
      <c r="BM30" s="364" t="e">
        <f t="shared" ca="1" si="37"/>
        <v>#REF!</v>
      </c>
      <c r="BN30" s="364" t="e">
        <f t="shared" ca="1" si="37"/>
        <v>#REF!</v>
      </c>
      <c r="BO30" s="364" t="e">
        <f t="shared" ca="1" si="37"/>
        <v>#REF!</v>
      </c>
      <c r="BP30" s="364" t="e">
        <f t="shared" ref="BP30:BR30" ca="1" si="38">BP15</f>
        <v>#REF!</v>
      </c>
      <c r="BQ30" s="364" t="e">
        <f t="shared" ca="1" si="38"/>
        <v>#REF!</v>
      </c>
      <c r="BR30" s="364" t="e">
        <f t="shared" ca="1" si="38"/>
        <v>#REF!</v>
      </c>
      <c r="BS30" s="364" t="e">
        <f t="shared" ref="BS30:CA30" ca="1" si="39">BS15</f>
        <v>#REF!</v>
      </c>
      <c r="BT30" s="364" t="e">
        <f t="shared" ca="1" si="39"/>
        <v>#REF!</v>
      </c>
      <c r="BU30" s="364" t="e">
        <f t="shared" ca="1" si="39"/>
        <v>#REF!</v>
      </c>
      <c r="BV30" s="364" t="e">
        <f t="shared" ca="1" si="39"/>
        <v>#REF!</v>
      </c>
      <c r="BW30" s="364" t="e">
        <f t="shared" ca="1" si="39"/>
        <v>#REF!</v>
      </c>
      <c r="BX30" s="364" t="e">
        <f t="shared" ca="1" si="39"/>
        <v>#REF!</v>
      </c>
      <c r="BY30" s="364" t="e">
        <f t="shared" ca="1" si="39"/>
        <v>#REF!</v>
      </c>
      <c r="BZ30" s="364" t="e">
        <f t="shared" ca="1" si="39"/>
        <v>#REF!</v>
      </c>
      <c r="CA30" s="364" t="e">
        <f t="shared" ca="1" si="39"/>
        <v>#REF!</v>
      </c>
      <c r="CB30" s="364" t="e">
        <f t="shared" ref="CB30:CD30" ca="1" si="40">CB15</f>
        <v>#REF!</v>
      </c>
      <c r="CC30" s="364" t="e">
        <f t="shared" ca="1" si="40"/>
        <v>#REF!</v>
      </c>
      <c r="CD30" s="364" t="e">
        <f t="shared" ca="1" si="40"/>
        <v>#REF!</v>
      </c>
      <c r="CE30" s="364" t="e">
        <f t="shared" ref="CE30:CQ30" ca="1" si="41">CE15</f>
        <v>#REF!</v>
      </c>
      <c r="CF30" s="364" t="e">
        <f t="shared" ca="1" si="41"/>
        <v>#REF!</v>
      </c>
      <c r="CG30" s="364" t="e">
        <f t="shared" ca="1" si="41"/>
        <v>#REF!</v>
      </c>
      <c r="CH30" s="364" t="e">
        <f t="shared" ca="1" si="41"/>
        <v>#REF!</v>
      </c>
      <c r="CI30" s="364" t="e">
        <f t="shared" ca="1" si="41"/>
        <v>#REF!</v>
      </c>
      <c r="CJ30" s="364" t="e">
        <f t="shared" ca="1" si="41"/>
        <v>#REF!</v>
      </c>
      <c r="CK30" s="364" t="e">
        <f t="shared" ca="1" si="41"/>
        <v>#REF!</v>
      </c>
      <c r="CL30" s="364" t="e">
        <f t="shared" ca="1" si="41"/>
        <v>#REF!</v>
      </c>
      <c r="CM30" s="364" t="e">
        <f t="shared" ca="1" si="41"/>
        <v>#REF!</v>
      </c>
      <c r="CN30" s="364" t="e">
        <f t="shared" ca="1" si="41"/>
        <v>#REF!</v>
      </c>
      <c r="CO30" s="364" t="e">
        <f t="shared" ca="1" si="41"/>
        <v>#REF!</v>
      </c>
      <c r="CP30" s="364" t="e">
        <f t="shared" ca="1" si="41"/>
        <v>#REF!</v>
      </c>
      <c r="CQ30" s="364" t="e">
        <f t="shared" ca="1" si="41"/>
        <v>#REF!</v>
      </c>
      <c r="CR30" s="364" t="e">
        <f t="shared" ref="CR30:CX30" ca="1" si="42">CR15</f>
        <v>#REF!</v>
      </c>
      <c r="CS30" s="364" t="e">
        <f t="shared" ca="1" si="42"/>
        <v>#REF!</v>
      </c>
      <c r="CT30" s="364" t="e">
        <f t="shared" ca="1" si="42"/>
        <v>#REF!</v>
      </c>
      <c r="CU30" s="364" t="e">
        <f t="shared" ca="1" si="42"/>
        <v>#REF!</v>
      </c>
      <c r="CV30" s="364" t="e">
        <f t="shared" ca="1" si="42"/>
        <v>#REF!</v>
      </c>
      <c r="CW30" s="364" t="e">
        <f t="shared" ca="1" si="42"/>
        <v>#REF!</v>
      </c>
      <c r="CX30" s="364" t="e">
        <f t="shared" ca="1" si="42"/>
        <v>#REF!</v>
      </c>
    </row>
    <row r="31" spans="1:102" x14ac:dyDescent="0.25">
      <c r="A31" s="36" t="s">
        <v>126</v>
      </c>
      <c r="B31" s="23"/>
      <c r="C31" s="364" t="e">
        <f t="shared" ref="C31:BN31" ca="1" si="43">-C27</f>
        <v>#REF!</v>
      </c>
      <c r="D31" s="364" t="e">
        <f t="shared" ca="1" si="43"/>
        <v>#REF!</v>
      </c>
      <c r="E31" s="364" t="e">
        <f t="shared" ca="1" si="43"/>
        <v>#REF!</v>
      </c>
      <c r="F31" s="364" t="e">
        <f t="shared" ca="1" si="43"/>
        <v>#REF!</v>
      </c>
      <c r="G31" s="364" t="e">
        <f t="shared" ca="1" si="43"/>
        <v>#REF!</v>
      </c>
      <c r="H31" s="364" t="e">
        <f t="shared" ca="1" si="43"/>
        <v>#REF!</v>
      </c>
      <c r="I31" s="364" t="e">
        <f t="shared" ca="1" si="43"/>
        <v>#REF!</v>
      </c>
      <c r="J31" s="364" t="e">
        <f t="shared" ca="1" si="43"/>
        <v>#REF!</v>
      </c>
      <c r="K31" s="364" t="e">
        <f t="shared" ca="1" si="43"/>
        <v>#REF!</v>
      </c>
      <c r="L31" s="364" t="e">
        <f t="shared" ca="1" si="43"/>
        <v>#REF!</v>
      </c>
      <c r="M31" s="364" t="e">
        <f t="shared" ca="1" si="43"/>
        <v>#REF!</v>
      </c>
      <c r="N31" s="364" t="e">
        <f t="shared" ca="1" si="43"/>
        <v>#REF!</v>
      </c>
      <c r="O31" s="364" t="e">
        <f t="shared" ca="1" si="43"/>
        <v>#REF!</v>
      </c>
      <c r="P31" s="364" t="e">
        <f t="shared" ca="1" si="43"/>
        <v>#REF!</v>
      </c>
      <c r="Q31" s="364" t="e">
        <f t="shared" ca="1" si="43"/>
        <v>#REF!</v>
      </c>
      <c r="R31" s="364" t="e">
        <f t="shared" ca="1" si="43"/>
        <v>#REF!</v>
      </c>
      <c r="S31" s="364" t="e">
        <f t="shared" ca="1" si="43"/>
        <v>#REF!</v>
      </c>
      <c r="T31" s="364" t="e">
        <f t="shared" ca="1" si="43"/>
        <v>#REF!</v>
      </c>
      <c r="U31" s="364" t="e">
        <f t="shared" ca="1" si="43"/>
        <v>#REF!</v>
      </c>
      <c r="V31" s="364" t="e">
        <f t="shared" ca="1" si="43"/>
        <v>#REF!</v>
      </c>
      <c r="W31" s="364" t="e">
        <f t="shared" ca="1" si="43"/>
        <v>#REF!</v>
      </c>
      <c r="X31" s="364" t="e">
        <f t="shared" ca="1" si="43"/>
        <v>#REF!</v>
      </c>
      <c r="Y31" s="364" t="e">
        <f t="shared" ca="1" si="43"/>
        <v>#REF!</v>
      </c>
      <c r="Z31" s="364" t="e">
        <f t="shared" ca="1" si="43"/>
        <v>#REF!</v>
      </c>
      <c r="AA31" s="364" t="e">
        <f t="shared" ca="1" si="43"/>
        <v>#REF!</v>
      </c>
      <c r="AB31" s="364" t="e">
        <f t="shared" ca="1" si="43"/>
        <v>#REF!</v>
      </c>
      <c r="AC31" s="364" t="e">
        <f t="shared" ca="1" si="43"/>
        <v>#REF!</v>
      </c>
      <c r="AD31" s="364" t="e">
        <f t="shared" ca="1" si="43"/>
        <v>#REF!</v>
      </c>
      <c r="AE31" s="364" t="e">
        <f t="shared" ca="1" si="43"/>
        <v>#REF!</v>
      </c>
      <c r="AF31" s="364" t="e">
        <f t="shared" ca="1" si="43"/>
        <v>#REF!</v>
      </c>
      <c r="AG31" s="364" t="e">
        <f t="shared" ca="1" si="43"/>
        <v>#REF!</v>
      </c>
      <c r="AH31" s="364" t="e">
        <f t="shared" ca="1" si="43"/>
        <v>#REF!</v>
      </c>
      <c r="AI31" s="364" t="e">
        <f t="shared" ca="1" si="43"/>
        <v>#REF!</v>
      </c>
      <c r="AJ31" s="364" t="e">
        <f t="shared" ca="1" si="43"/>
        <v>#REF!</v>
      </c>
      <c r="AK31" s="364" t="e">
        <f t="shared" ca="1" si="43"/>
        <v>#REF!</v>
      </c>
      <c r="AL31" s="364" t="e">
        <f t="shared" ca="1" si="43"/>
        <v>#REF!</v>
      </c>
      <c r="AM31" s="364" t="e">
        <f t="shared" ca="1" si="43"/>
        <v>#REF!</v>
      </c>
      <c r="AN31" s="364" t="e">
        <f t="shared" ca="1" si="43"/>
        <v>#REF!</v>
      </c>
      <c r="AO31" s="364" t="e">
        <f t="shared" ca="1" si="43"/>
        <v>#REF!</v>
      </c>
      <c r="AP31" s="364" t="e">
        <f t="shared" ca="1" si="43"/>
        <v>#REF!</v>
      </c>
      <c r="AQ31" s="364" t="e">
        <f t="shared" ca="1" si="43"/>
        <v>#REF!</v>
      </c>
      <c r="AR31" s="364" t="e">
        <f t="shared" ca="1" si="43"/>
        <v>#REF!</v>
      </c>
      <c r="AS31" s="364" t="e">
        <f t="shared" ca="1" si="43"/>
        <v>#REF!</v>
      </c>
      <c r="AT31" s="364" t="e">
        <f t="shared" ca="1" si="43"/>
        <v>#REF!</v>
      </c>
      <c r="AU31" s="364" t="e">
        <f t="shared" ca="1" si="43"/>
        <v>#REF!</v>
      </c>
      <c r="AV31" s="364" t="e">
        <f t="shared" ca="1" si="43"/>
        <v>#REF!</v>
      </c>
      <c r="AW31" s="364" t="e">
        <f t="shared" ca="1" si="43"/>
        <v>#REF!</v>
      </c>
      <c r="AX31" s="364" t="e">
        <f t="shared" ca="1" si="43"/>
        <v>#REF!</v>
      </c>
      <c r="AY31" s="364" t="e">
        <f t="shared" ca="1" si="43"/>
        <v>#REF!</v>
      </c>
      <c r="AZ31" s="364" t="e">
        <f t="shared" ca="1" si="43"/>
        <v>#REF!</v>
      </c>
      <c r="BA31" s="364" t="e">
        <f t="shared" ca="1" si="43"/>
        <v>#REF!</v>
      </c>
      <c r="BB31" s="364" t="e">
        <f t="shared" ca="1" si="43"/>
        <v>#REF!</v>
      </c>
      <c r="BC31" s="364" t="e">
        <f t="shared" ca="1" si="43"/>
        <v>#REF!</v>
      </c>
      <c r="BD31" s="364" t="e">
        <f t="shared" ca="1" si="43"/>
        <v>#REF!</v>
      </c>
      <c r="BE31" s="364" t="e">
        <f t="shared" ca="1" si="43"/>
        <v>#REF!</v>
      </c>
      <c r="BF31" s="364" t="e">
        <f t="shared" ca="1" si="43"/>
        <v>#REF!</v>
      </c>
      <c r="BG31" s="364" t="e">
        <f t="shared" ca="1" si="43"/>
        <v>#REF!</v>
      </c>
      <c r="BH31" s="364" t="e">
        <f t="shared" ca="1" si="43"/>
        <v>#REF!</v>
      </c>
      <c r="BI31" s="364" t="e">
        <f t="shared" ca="1" si="43"/>
        <v>#REF!</v>
      </c>
      <c r="BJ31" s="364" t="e">
        <f t="shared" ca="1" si="43"/>
        <v>#REF!</v>
      </c>
      <c r="BK31" s="364" t="e">
        <f t="shared" ca="1" si="43"/>
        <v>#REF!</v>
      </c>
      <c r="BL31" s="364" t="e">
        <f t="shared" ca="1" si="43"/>
        <v>#REF!</v>
      </c>
      <c r="BM31" s="364" t="e">
        <f t="shared" ca="1" si="43"/>
        <v>#REF!</v>
      </c>
      <c r="BN31" s="364" t="e">
        <f t="shared" ca="1" si="43"/>
        <v>#REF!</v>
      </c>
      <c r="BO31" s="364" t="e">
        <f t="shared" ref="BO31:BR31" ca="1" si="44">-BO27</f>
        <v>#REF!</v>
      </c>
      <c r="BP31" s="364" t="e">
        <f t="shared" ca="1" si="44"/>
        <v>#REF!</v>
      </c>
      <c r="BQ31" s="364" t="e">
        <f t="shared" ca="1" si="44"/>
        <v>#REF!</v>
      </c>
      <c r="BR31" s="364" t="e">
        <f t="shared" ca="1" si="44"/>
        <v>#REF!</v>
      </c>
      <c r="BS31" s="364" t="e">
        <f t="shared" ref="BS31:CA31" ca="1" si="45">-BS27</f>
        <v>#REF!</v>
      </c>
      <c r="BT31" s="364" t="e">
        <f t="shared" ca="1" si="45"/>
        <v>#REF!</v>
      </c>
      <c r="BU31" s="364" t="e">
        <f t="shared" ca="1" si="45"/>
        <v>#REF!</v>
      </c>
      <c r="BV31" s="364" t="e">
        <f t="shared" ca="1" si="45"/>
        <v>#REF!</v>
      </c>
      <c r="BW31" s="364" t="e">
        <f t="shared" ca="1" si="45"/>
        <v>#REF!</v>
      </c>
      <c r="BX31" s="364" t="e">
        <f t="shared" ca="1" si="45"/>
        <v>#REF!</v>
      </c>
      <c r="BY31" s="364" t="e">
        <f t="shared" ca="1" si="45"/>
        <v>#REF!</v>
      </c>
      <c r="BZ31" s="364" t="e">
        <f t="shared" ca="1" si="45"/>
        <v>#REF!</v>
      </c>
      <c r="CA31" s="364" t="e">
        <f t="shared" ca="1" si="45"/>
        <v>#REF!</v>
      </c>
      <c r="CB31" s="364" t="e">
        <f t="shared" ref="CB31:CD31" ca="1" si="46">-CB27</f>
        <v>#REF!</v>
      </c>
      <c r="CC31" s="364" t="e">
        <f t="shared" ca="1" si="46"/>
        <v>#REF!</v>
      </c>
      <c r="CD31" s="364" t="e">
        <f t="shared" ca="1" si="46"/>
        <v>#REF!</v>
      </c>
      <c r="CE31" s="364" t="e">
        <f t="shared" ref="CE31:CQ31" ca="1" si="47">-CE27</f>
        <v>#REF!</v>
      </c>
      <c r="CF31" s="364" t="e">
        <f t="shared" ca="1" si="47"/>
        <v>#REF!</v>
      </c>
      <c r="CG31" s="364" t="e">
        <f t="shared" ca="1" si="47"/>
        <v>#REF!</v>
      </c>
      <c r="CH31" s="364" t="e">
        <f t="shared" ca="1" si="47"/>
        <v>#REF!</v>
      </c>
      <c r="CI31" s="364" t="e">
        <f t="shared" ca="1" si="47"/>
        <v>#REF!</v>
      </c>
      <c r="CJ31" s="364" t="e">
        <f t="shared" ca="1" si="47"/>
        <v>#REF!</v>
      </c>
      <c r="CK31" s="364" t="e">
        <f t="shared" ca="1" si="47"/>
        <v>#REF!</v>
      </c>
      <c r="CL31" s="364" t="e">
        <f t="shared" ca="1" si="47"/>
        <v>#REF!</v>
      </c>
      <c r="CM31" s="364" t="e">
        <f t="shared" ca="1" si="47"/>
        <v>#REF!</v>
      </c>
      <c r="CN31" s="364" t="e">
        <f t="shared" ca="1" si="47"/>
        <v>#REF!</v>
      </c>
      <c r="CO31" s="364" t="e">
        <f t="shared" ca="1" si="47"/>
        <v>#REF!</v>
      </c>
      <c r="CP31" s="364" t="e">
        <f t="shared" ca="1" si="47"/>
        <v>#REF!</v>
      </c>
      <c r="CQ31" s="364" t="e">
        <f t="shared" ca="1" si="47"/>
        <v>#REF!</v>
      </c>
      <c r="CR31" s="364" t="e">
        <f t="shared" ref="CR31:CX31" ca="1" si="48">-CR27</f>
        <v>#REF!</v>
      </c>
      <c r="CS31" s="364" t="e">
        <f t="shared" ca="1" si="48"/>
        <v>#REF!</v>
      </c>
      <c r="CT31" s="364" t="e">
        <f t="shared" ca="1" si="48"/>
        <v>#REF!</v>
      </c>
      <c r="CU31" s="364" t="e">
        <f t="shared" ca="1" si="48"/>
        <v>#REF!</v>
      </c>
      <c r="CV31" s="364" t="e">
        <f t="shared" ca="1" si="48"/>
        <v>#REF!</v>
      </c>
      <c r="CW31" s="364" t="e">
        <f t="shared" ca="1" si="48"/>
        <v>#REF!</v>
      </c>
      <c r="CX31" s="364" t="e">
        <f t="shared" ca="1" si="48"/>
        <v>#REF!</v>
      </c>
    </row>
    <row r="32" spans="1:102" x14ac:dyDescent="0.25">
      <c r="A32" s="36" t="s">
        <v>125</v>
      </c>
      <c r="B32" s="23"/>
      <c r="C32" s="303" t="e">
        <f t="shared" ref="C32:AH32" ca="1" si="49">IF(C4=Inservice,-C20,0)*(1-FederalIncomeTax-StateIncomeTax)</f>
        <v>#REF!</v>
      </c>
      <c r="D32" s="303">
        <f t="shared" si="49"/>
        <v>0</v>
      </c>
      <c r="E32" s="303">
        <f t="shared" si="49"/>
        <v>0</v>
      </c>
      <c r="F32" s="303">
        <f t="shared" si="49"/>
        <v>0</v>
      </c>
      <c r="G32" s="303">
        <f t="shared" si="49"/>
        <v>0</v>
      </c>
      <c r="H32" s="303">
        <f t="shared" si="49"/>
        <v>0</v>
      </c>
      <c r="I32" s="303">
        <f t="shared" si="49"/>
        <v>0</v>
      </c>
      <c r="J32" s="303">
        <f t="shared" si="49"/>
        <v>0</v>
      </c>
      <c r="K32" s="303">
        <f t="shared" si="49"/>
        <v>0</v>
      </c>
      <c r="L32" s="303">
        <f t="shared" si="49"/>
        <v>0</v>
      </c>
      <c r="M32" s="303">
        <f t="shared" si="49"/>
        <v>0</v>
      </c>
      <c r="N32" s="303">
        <f t="shared" si="49"/>
        <v>0</v>
      </c>
      <c r="O32" s="303">
        <f t="shared" si="49"/>
        <v>0</v>
      </c>
      <c r="P32" s="303">
        <f t="shared" si="49"/>
        <v>0</v>
      </c>
      <c r="Q32" s="303">
        <f t="shared" si="49"/>
        <v>0</v>
      </c>
      <c r="R32" s="303">
        <f t="shared" si="49"/>
        <v>0</v>
      </c>
      <c r="S32" s="303">
        <f t="shared" si="49"/>
        <v>0</v>
      </c>
      <c r="T32" s="303">
        <f t="shared" si="49"/>
        <v>0</v>
      </c>
      <c r="U32" s="303">
        <f t="shared" si="49"/>
        <v>0</v>
      </c>
      <c r="V32" s="303">
        <f t="shared" si="49"/>
        <v>0</v>
      </c>
      <c r="W32" s="303">
        <f t="shared" si="49"/>
        <v>0</v>
      </c>
      <c r="X32" s="303">
        <f t="shared" si="49"/>
        <v>0</v>
      </c>
      <c r="Y32" s="303">
        <f t="shared" si="49"/>
        <v>0</v>
      </c>
      <c r="Z32" s="303">
        <f t="shared" si="49"/>
        <v>0</v>
      </c>
      <c r="AA32" s="303">
        <f t="shared" si="49"/>
        <v>0</v>
      </c>
      <c r="AB32" s="303">
        <f t="shared" si="49"/>
        <v>0</v>
      </c>
      <c r="AC32" s="303">
        <f t="shared" si="49"/>
        <v>0</v>
      </c>
      <c r="AD32" s="303">
        <f t="shared" si="49"/>
        <v>0</v>
      </c>
      <c r="AE32" s="303">
        <f t="shared" si="49"/>
        <v>0</v>
      </c>
      <c r="AF32" s="303">
        <f t="shared" si="49"/>
        <v>0</v>
      </c>
      <c r="AG32" s="303">
        <f t="shared" si="49"/>
        <v>0</v>
      </c>
      <c r="AH32" s="303">
        <f t="shared" si="49"/>
        <v>0</v>
      </c>
      <c r="AI32" s="303">
        <f t="shared" ref="AI32:CQ32" si="50">IF(AI4=Inservice,-AI20,0)*(1-FederalIncomeTax-StateIncomeTax)</f>
        <v>0</v>
      </c>
      <c r="AJ32" s="303">
        <f t="shared" si="50"/>
        <v>0</v>
      </c>
      <c r="AK32" s="303">
        <f t="shared" si="50"/>
        <v>0</v>
      </c>
      <c r="AL32" s="303">
        <f t="shared" si="50"/>
        <v>0</v>
      </c>
      <c r="AM32" s="303">
        <f t="shared" si="50"/>
        <v>0</v>
      </c>
      <c r="AN32" s="303">
        <f t="shared" si="50"/>
        <v>0</v>
      </c>
      <c r="AO32" s="303">
        <f t="shared" si="50"/>
        <v>0</v>
      </c>
      <c r="AP32" s="303">
        <f t="shared" si="50"/>
        <v>0</v>
      </c>
      <c r="AQ32" s="303">
        <f t="shared" si="50"/>
        <v>0</v>
      </c>
      <c r="AR32" s="303">
        <f t="shared" si="50"/>
        <v>0</v>
      </c>
      <c r="AS32" s="303">
        <f t="shared" si="50"/>
        <v>0</v>
      </c>
      <c r="AT32" s="303">
        <f t="shared" si="50"/>
        <v>0</v>
      </c>
      <c r="AU32" s="303">
        <f t="shared" si="50"/>
        <v>0</v>
      </c>
      <c r="AV32" s="303">
        <f t="shared" si="50"/>
        <v>0</v>
      </c>
      <c r="AW32" s="303">
        <f t="shared" si="50"/>
        <v>0</v>
      </c>
      <c r="AX32" s="303">
        <f t="shared" si="50"/>
        <v>0</v>
      </c>
      <c r="AY32" s="303">
        <f t="shared" si="50"/>
        <v>0</v>
      </c>
      <c r="AZ32" s="303">
        <f t="shared" si="50"/>
        <v>0</v>
      </c>
      <c r="BA32" s="303">
        <f t="shared" si="50"/>
        <v>0</v>
      </c>
      <c r="BB32" s="303">
        <f t="shared" si="50"/>
        <v>0</v>
      </c>
      <c r="BC32" s="303">
        <f t="shared" si="50"/>
        <v>0</v>
      </c>
      <c r="BD32" s="303">
        <f t="shared" si="50"/>
        <v>0</v>
      </c>
      <c r="BE32" s="303">
        <f t="shared" si="50"/>
        <v>0</v>
      </c>
      <c r="BF32" s="303">
        <f t="shared" si="50"/>
        <v>0</v>
      </c>
      <c r="BG32" s="303">
        <f t="shared" si="50"/>
        <v>0</v>
      </c>
      <c r="BH32" s="303">
        <f t="shared" si="50"/>
        <v>0</v>
      </c>
      <c r="BI32" s="303">
        <f t="shared" si="50"/>
        <v>0</v>
      </c>
      <c r="BJ32" s="303">
        <f t="shared" si="50"/>
        <v>0</v>
      </c>
      <c r="BK32" s="303">
        <f t="shared" si="50"/>
        <v>0</v>
      </c>
      <c r="BL32" s="303">
        <f t="shared" si="50"/>
        <v>0</v>
      </c>
      <c r="BM32" s="303">
        <f t="shared" si="50"/>
        <v>0</v>
      </c>
      <c r="BN32" s="303">
        <f t="shared" si="50"/>
        <v>0</v>
      </c>
      <c r="BO32" s="303">
        <f t="shared" si="50"/>
        <v>0</v>
      </c>
      <c r="BP32" s="303">
        <f t="shared" si="50"/>
        <v>0</v>
      </c>
      <c r="BQ32" s="303">
        <f t="shared" si="50"/>
        <v>0</v>
      </c>
      <c r="BR32" s="303">
        <f t="shared" si="50"/>
        <v>0</v>
      </c>
      <c r="BS32" s="303">
        <f t="shared" si="50"/>
        <v>0</v>
      </c>
      <c r="BT32" s="303">
        <f t="shared" si="50"/>
        <v>0</v>
      </c>
      <c r="BU32" s="303">
        <f t="shared" si="50"/>
        <v>0</v>
      </c>
      <c r="BV32" s="303">
        <f t="shared" si="50"/>
        <v>0</v>
      </c>
      <c r="BW32" s="303">
        <f t="shared" si="50"/>
        <v>0</v>
      </c>
      <c r="BX32" s="303">
        <f t="shared" si="50"/>
        <v>0</v>
      </c>
      <c r="BY32" s="303">
        <f t="shared" si="50"/>
        <v>0</v>
      </c>
      <c r="BZ32" s="303">
        <f t="shared" si="50"/>
        <v>0</v>
      </c>
      <c r="CA32" s="303">
        <f t="shared" si="50"/>
        <v>0</v>
      </c>
      <c r="CB32" s="303">
        <f t="shared" si="50"/>
        <v>0</v>
      </c>
      <c r="CC32" s="303">
        <f t="shared" si="50"/>
        <v>0</v>
      </c>
      <c r="CD32" s="303">
        <f t="shared" si="50"/>
        <v>0</v>
      </c>
      <c r="CE32" s="303">
        <f t="shared" si="50"/>
        <v>0</v>
      </c>
      <c r="CF32" s="303">
        <f t="shared" si="50"/>
        <v>0</v>
      </c>
      <c r="CG32" s="303">
        <f t="shared" si="50"/>
        <v>0</v>
      </c>
      <c r="CH32" s="303">
        <f t="shared" si="50"/>
        <v>0</v>
      </c>
      <c r="CI32" s="303">
        <f t="shared" si="50"/>
        <v>0</v>
      </c>
      <c r="CJ32" s="303">
        <f t="shared" si="50"/>
        <v>0</v>
      </c>
      <c r="CK32" s="303">
        <f t="shared" si="50"/>
        <v>0</v>
      </c>
      <c r="CL32" s="303">
        <f t="shared" si="50"/>
        <v>0</v>
      </c>
      <c r="CM32" s="303">
        <f t="shared" si="50"/>
        <v>0</v>
      </c>
      <c r="CN32" s="303">
        <f t="shared" si="50"/>
        <v>0</v>
      </c>
      <c r="CO32" s="303">
        <f t="shared" si="50"/>
        <v>0</v>
      </c>
      <c r="CP32" s="303">
        <f t="shared" si="50"/>
        <v>0</v>
      </c>
      <c r="CQ32" s="303">
        <f t="shared" si="50"/>
        <v>0</v>
      </c>
      <c r="CR32" s="303">
        <f t="shared" ref="CR32:CX32" si="51">IF(CR4=Inservice,-CR20,0)*(1-FederalIncomeTax-StateIncomeTax)</f>
        <v>0</v>
      </c>
      <c r="CS32" s="303">
        <f t="shared" si="51"/>
        <v>0</v>
      </c>
      <c r="CT32" s="303">
        <f t="shared" si="51"/>
        <v>0</v>
      </c>
      <c r="CU32" s="303">
        <f t="shared" si="51"/>
        <v>0</v>
      </c>
      <c r="CV32" s="303">
        <f t="shared" si="51"/>
        <v>0</v>
      </c>
      <c r="CW32" s="303">
        <f t="shared" si="51"/>
        <v>0</v>
      </c>
      <c r="CX32" s="303">
        <f t="shared" si="51"/>
        <v>0</v>
      </c>
    </row>
    <row r="33" spans="1:102" x14ac:dyDescent="0.25">
      <c r="A33" s="26" t="s">
        <v>78</v>
      </c>
      <c r="B33" s="27"/>
      <c r="C33" s="19" t="e">
        <f t="shared" ref="C33:L33" ca="1" si="52">SUM(C30:C32)</f>
        <v>#REF!</v>
      </c>
      <c r="D33" s="19" t="e">
        <f t="shared" ca="1" si="52"/>
        <v>#REF!</v>
      </c>
      <c r="E33" s="19" t="e">
        <f t="shared" ca="1" si="52"/>
        <v>#REF!</v>
      </c>
      <c r="F33" s="19" t="e">
        <f t="shared" ca="1" si="52"/>
        <v>#REF!</v>
      </c>
      <c r="G33" s="19" t="e">
        <f t="shared" ca="1" si="52"/>
        <v>#REF!</v>
      </c>
      <c r="H33" s="19" t="e">
        <f t="shared" ca="1" si="52"/>
        <v>#REF!</v>
      </c>
      <c r="I33" s="19" t="e">
        <f t="shared" ca="1" si="52"/>
        <v>#REF!</v>
      </c>
      <c r="J33" s="19" t="e">
        <f t="shared" ca="1" si="52"/>
        <v>#REF!</v>
      </c>
      <c r="K33" s="19" t="e">
        <f t="shared" ca="1" si="52"/>
        <v>#REF!</v>
      </c>
      <c r="L33" s="19" t="e">
        <f t="shared" ca="1" si="52"/>
        <v>#REF!</v>
      </c>
      <c r="M33" s="19" t="e">
        <f t="shared" ref="M33:BR33" ca="1" si="53">SUM(M30:M32)</f>
        <v>#REF!</v>
      </c>
      <c r="N33" s="19" t="e">
        <f t="shared" ca="1" si="53"/>
        <v>#REF!</v>
      </c>
      <c r="O33" s="19" t="e">
        <f t="shared" ca="1" si="53"/>
        <v>#REF!</v>
      </c>
      <c r="P33" s="19" t="e">
        <f t="shared" ca="1" si="53"/>
        <v>#REF!</v>
      </c>
      <c r="Q33" s="19" t="e">
        <f t="shared" ca="1" si="53"/>
        <v>#REF!</v>
      </c>
      <c r="R33" s="19" t="e">
        <f t="shared" ca="1" si="53"/>
        <v>#REF!</v>
      </c>
      <c r="S33" s="19" t="e">
        <f t="shared" ca="1" si="53"/>
        <v>#REF!</v>
      </c>
      <c r="T33" s="19" t="e">
        <f t="shared" ca="1" si="53"/>
        <v>#REF!</v>
      </c>
      <c r="U33" s="19" t="e">
        <f t="shared" ca="1" si="53"/>
        <v>#REF!</v>
      </c>
      <c r="V33" s="19" t="e">
        <f t="shared" ca="1" si="53"/>
        <v>#REF!</v>
      </c>
      <c r="W33" s="19" t="e">
        <f t="shared" ca="1" si="53"/>
        <v>#REF!</v>
      </c>
      <c r="X33" s="19" t="e">
        <f t="shared" ca="1" si="53"/>
        <v>#REF!</v>
      </c>
      <c r="Y33" s="19" t="e">
        <f t="shared" ca="1" si="53"/>
        <v>#REF!</v>
      </c>
      <c r="Z33" s="19" t="e">
        <f t="shared" ca="1" si="53"/>
        <v>#REF!</v>
      </c>
      <c r="AA33" s="19" t="e">
        <f t="shared" ca="1" si="53"/>
        <v>#REF!</v>
      </c>
      <c r="AB33" s="19" t="e">
        <f t="shared" ca="1" si="53"/>
        <v>#REF!</v>
      </c>
      <c r="AC33" s="19" t="e">
        <f t="shared" ca="1" si="53"/>
        <v>#REF!</v>
      </c>
      <c r="AD33" s="19" t="e">
        <f t="shared" ca="1" si="53"/>
        <v>#REF!</v>
      </c>
      <c r="AE33" s="19" t="e">
        <f t="shared" ca="1" si="53"/>
        <v>#REF!</v>
      </c>
      <c r="AF33" s="19" t="e">
        <f t="shared" ca="1" si="53"/>
        <v>#REF!</v>
      </c>
      <c r="AG33" s="19" t="e">
        <f t="shared" ca="1" si="53"/>
        <v>#REF!</v>
      </c>
      <c r="AH33" s="19" t="e">
        <f t="shared" ca="1" si="53"/>
        <v>#REF!</v>
      </c>
      <c r="AI33" s="19" t="e">
        <f t="shared" ca="1" si="53"/>
        <v>#REF!</v>
      </c>
      <c r="AJ33" s="19" t="e">
        <f t="shared" ca="1" si="53"/>
        <v>#REF!</v>
      </c>
      <c r="AK33" s="19" t="e">
        <f t="shared" ca="1" si="53"/>
        <v>#REF!</v>
      </c>
      <c r="AL33" s="19" t="e">
        <f t="shared" ca="1" si="53"/>
        <v>#REF!</v>
      </c>
      <c r="AM33" s="19" t="e">
        <f t="shared" ca="1" si="53"/>
        <v>#REF!</v>
      </c>
      <c r="AN33" s="19" t="e">
        <f t="shared" ca="1" si="53"/>
        <v>#REF!</v>
      </c>
      <c r="AO33" s="19" t="e">
        <f t="shared" ca="1" si="53"/>
        <v>#REF!</v>
      </c>
      <c r="AP33" s="19" t="e">
        <f t="shared" ca="1" si="53"/>
        <v>#REF!</v>
      </c>
      <c r="AQ33" s="19" t="e">
        <f t="shared" ca="1" si="53"/>
        <v>#REF!</v>
      </c>
      <c r="AR33" s="19" t="e">
        <f t="shared" ca="1" si="53"/>
        <v>#REF!</v>
      </c>
      <c r="AS33" s="19" t="e">
        <f t="shared" ca="1" si="53"/>
        <v>#REF!</v>
      </c>
      <c r="AT33" s="19" t="e">
        <f t="shared" ca="1" si="53"/>
        <v>#REF!</v>
      </c>
      <c r="AU33" s="19" t="e">
        <f t="shared" ca="1" si="53"/>
        <v>#REF!</v>
      </c>
      <c r="AV33" s="19" t="e">
        <f t="shared" ca="1" si="53"/>
        <v>#REF!</v>
      </c>
      <c r="AW33" s="19" t="e">
        <f t="shared" ca="1" si="53"/>
        <v>#REF!</v>
      </c>
      <c r="AX33" s="19" t="e">
        <f t="shared" ca="1" si="53"/>
        <v>#REF!</v>
      </c>
      <c r="AY33" s="19" t="e">
        <f t="shared" ca="1" si="53"/>
        <v>#REF!</v>
      </c>
      <c r="AZ33" s="19" t="e">
        <f t="shared" ca="1" si="53"/>
        <v>#REF!</v>
      </c>
      <c r="BA33" s="19" t="e">
        <f t="shared" ca="1" si="53"/>
        <v>#REF!</v>
      </c>
      <c r="BB33" s="19" t="e">
        <f t="shared" ca="1" si="53"/>
        <v>#REF!</v>
      </c>
      <c r="BC33" s="19" t="e">
        <f t="shared" ca="1" si="53"/>
        <v>#REF!</v>
      </c>
      <c r="BD33" s="19" t="e">
        <f t="shared" ca="1" si="53"/>
        <v>#REF!</v>
      </c>
      <c r="BE33" s="19" t="e">
        <f t="shared" ca="1" si="53"/>
        <v>#REF!</v>
      </c>
      <c r="BF33" s="19" t="e">
        <f t="shared" ca="1" si="53"/>
        <v>#REF!</v>
      </c>
      <c r="BG33" s="19" t="e">
        <f t="shared" ca="1" si="53"/>
        <v>#REF!</v>
      </c>
      <c r="BH33" s="19" t="e">
        <f t="shared" ca="1" si="53"/>
        <v>#REF!</v>
      </c>
      <c r="BI33" s="19" t="e">
        <f t="shared" ca="1" si="53"/>
        <v>#REF!</v>
      </c>
      <c r="BJ33" s="19" t="e">
        <f t="shared" ca="1" si="53"/>
        <v>#REF!</v>
      </c>
      <c r="BK33" s="19" t="e">
        <f t="shared" ca="1" si="53"/>
        <v>#REF!</v>
      </c>
      <c r="BL33" s="19" t="e">
        <f t="shared" ca="1" si="53"/>
        <v>#REF!</v>
      </c>
      <c r="BM33" s="19" t="e">
        <f t="shared" ca="1" si="53"/>
        <v>#REF!</v>
      </c>
      <c r="BN33" s="19" t="e">
        <f t="shared" ca="1" si="53"/>
        <v>#REF!</v>
      </c>
      <c r="BO33" s="19" t="e">
        <f t="shared" ca="1" si="53"/>
        <v>#REF!</v>
      </c>
      <c r="BP33" s="19" t="e">
        <f t="shared" ca="1" si="53"/>
        <v>#REF!</v>
      </c>
      <c r="BQ33" s="19" t="e">
        <f t="shared" ca="1" si="53"/>
        <v>#REF!</v>
      </c>
      <c r="BR33" s="19" t="e">
        <f t="shared" ca="1" si="53"/>
        <v>#REF!</v>
      </c>
      <c r="BS33" s="19" t="e">
        <f t="shared" ref="BS33:CA33" ca="1" si="54">SUM(BS30:BS32)</f>
        <v>#REF!</v>
      </c>
      <c r="BT33" s="19" t="e">
        <f t="shared" ca="1" si="54"/>
        <v>#REF!</v>
      </c>
      <c r="BU33" s="19" t="e">
        <f t="shared" ca="1" si="54"/>
        <v>#REF!</v>
      </c>
      <c r="BV33" s="19" t="e">
        <f t="shared" ca="1" si="54"/>
        <v>#REF!</v>
      </c>
      <c r="BW33" s="19" t="e">
        <f t="shared" ca="1" si="54"/>
        <v>#REF!</v>
      </c>
      <c r="BX33" s="19" t="e">
        <f t="shared" ca="1" si="54"/>
        <v>#REF!</v>
      </c>
      <c r="BY33" s="19" t="e">
        <f t="shared" ca="1" si="54"/>
        <v>#REF!</v>
      </c>
      <c r="BZ33" s="19" t="e">
        <f t="shared" ca="1" si="54"/>
        <v>#REF!</v>
      </c>
      <c r="CA33" s="19" t="e">
        <f t="shared" ca="1" si="54"/>
        <v>#REF!</v>
      </c>
      <c r="CB33" s="19" t="e">
        <f t="shared" ref="CB33:CD33" ca="1" si="55">SUM(CB30:CB32)</f>
        <v>#REF!</v>
      </c>
      <c r="CC33" s="19" t="e">
        <f t="shared" ca="1" si="55"/>
        <v>#REF!</v>
      </c>
      <c r="CD33" s="19" t="e">
        <f t="shared" ca="1" si="55"/>
        <v>#REF!</v>
      </c>
      <c r="CE33" s="19" t="e">
        <f t="shared" ref="CE33:CQ33" ca="1" si="56">SUM(CE30:CE32)</f>
        <v>#REF!</v>
      </c>
      <c r="CF33" s="19" t="e">
        <f t="shared" ca="1" si="56"/>
        <v>#REF!</v>
      </c>
      <c r="CG33" s="19" t="e">
        <f t="shared" ca="1" si="56"/>
        <v>#REF!</v>
      </c>
      <c r="CH33" s="19" t="e">
        <f t="shared" ca="1" si="56"/>
        <v>#REF!</v>
      </c>
      <c r="CI33" s="19" t="e">
        <f t="shared" ca="1" si="56"/>
        <v>#REF!</v>
      </c>
      <c r="CJ33" s="19" t="e">
        <f t="shared" ca="1" si="56"/>
        <v>#REF!</v>
      </c>
      <c r="CK33" s="19" t="e">
        <f t="shared" ca="1" si="56"/>
        <v>#REF!</v>
      </c>
      <c r="CL33" s="19" t="e">
        <f t="shared" ca="1" si="56"/>
        <v>#REF!</v>
      </c>
      <c r="CM33" s="19" t="e">
        <f t="shared" ca="1" si="56"/>
        <v>#REF!</v>
      </c>
      <c r="CN33" s="19" t="e">
        <f t="shared" ca="1" si="56"/>
        <v>#REF!</v>
      </c>
      <c r="CO33" s="19" t="e">
        <f t="shared" ca="1" si="56"/>
        <v>#REF!</v>
      </c>
      <c r="CP33" s="19" t="e">
        <f t="shared" ca="1" si="56"/>
        <v>#REF!</v>
      </c>
      <c r="CQ33" s="19" t="e">
        <f t="shared" ca="1" si="56"/>
        <v>#REF!</v>
      </c>
      <c r="CR33" s="19" t="e">
        <f t="shared" ref="CR33:CX33" ca="1" si="57">SUM(CR30:CR32)</f>
        <v>#REF!</v>
      </c>
      <c r="CS33" s="19" t="e">
        <f t="shared" ca="1" si="57"/>
        <v>#REF!</v>
      </c>
      <c r="CT33" s="19" t="e">
        <f t="shared" ca="1" si="57"/>
        <v>#REF!</v>
      </c>
      <c r="CU33" s="19" t="e">
        <f t="shared" ca="1" si="57"/>
        <v>#REF!</v>
      </c>
      <c r="CV33" s="19" t="e">
        <f t="shared" ca="1" si="57"/>
        <v>#REF!</v>
      </c>
      <c r="CW33" s="19" t="e">
        <f t="shared" ca="1" si="57"/>
        <v>#REF!</v>
      </c>
      <c r="CX33" s="19" t="e">
        <f t="shared" ca="1" si="57"/>
        <v>#REF!</v>
      </c>
    </row>
    <row r="34" spans="1:102" x14ac:dyDescent="0.25">
      <c r="A34" s="14"/>
      <c r="B34" s="11"/>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row>
    <row r="35" spans="1:102" ht="16.5" thickBot="1" x14ac:dyDescent="0.3">
      <c r="A35" s="17"/>
      <c r="B35" s="10"/>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row>
    <row r="36" spans="1:102" ht="16.5" thickBot="1" x14ac:dyDescent="0.3">
      <c r="A36" s="47" t="s">
        <v>128</v>
      </c>
      <c r="B36" s="45"/>
    </row>
    <row r="37" spans="1:102" x14ac:dyDescent="0.25">
      <c r="A37" s="33" t="s">
        <v>127</v>
      </c>
      <c r="C37" s="364" t="e">
        <f ca="1">C12/2</f>
        <v>#REF!</v>
      </c>
      <c r="D37" s="364" t="e">
        <f t="shared" ref="D37:AI37" ca="1" si="58">(C12+D12)/2</f>
        <v>#REF!</v>
      </c>
      <c r="E37" s="364" t="e">
        <f t="shared" ca="1" si="58"/>
        <v>#REF!</v>
      </c>
      <c r="F37" s="364" t="e">
        <f t="shared" ca="1" si="58"/>
        <v>#REF!</v>
      </c>
      <c r="G37" s="364" t="e">
        <f t="shared" ca="1" si="58"/>
        <v>#REF!</v>
      </c>
      <c r="H37" s="364" t="e">
        <f t="shared" ca="1" si="58"/>
        <v>#REF!</v>
      </c>
      <c r="I37" s="364" t="e">
        <f t="shared" ca="1" si="58"/>
        <v>#REF!</v>
      </c>
      <c r="J37" s="364" t="e">
        <f t="shared" ca="1" si="58"/>
        <v>#REF!</v>
      </c>
      <c r="K37" s="364" t="e">
        <f t="shared" ca="1" si="58"/>
        <v>#REF!</v>
      </c>
      <c r="L37" s="364" t="e">
        <f t="shared" ca="1" si="58"/>
        <v>#REF!</v>
      </c>
      <c r="M37" s="364" t="e">
        <f t="shared" ca="1" si="58"/>
        <v>#REF!</v>
      </c>
      <c r="N37" s="364" t="e">
        <f t="shared" ca="1" si="58"/>
        <v>#REF!</v>
      </c>
      <c r="O37" s="364" t="e">
        <f t="shared" ca="1" si="58"/>
        <v>#REF!</v>
      </c>
      <c r="P37" s="364" t="e">
        <f t="shared" ca="1" si="58"/>
        <v>#REF!</v>
      </c>
      <c r="Q37" s="364" t="e">
        <f t="shared" ca="1" si="58"/>
        <v>#REF!</v>
      </c>
      <c r="R37" s="364" t="e">
        <f t="shared" ca="1" si="58"/>
        <v>#REF!</v>
      </c>
      <c r="S37" s="364" t="e">
        <f t="shared" ca="1" si="58"/>
        <v>#REF!</v>
      </c>
      <c r="T37" s="364" t="e">
        <f t="shared" ca="1" si="58"/>
        <v>#REF!</v>
      </c>
      <c r="U37" s="364" t="e">
        <f t="shared" ca="1" si="58"/>
        <v>#REF!</v>
      </c>
      <c r="V37" s="364" t="e">
        <f t="shared" ca="1" si="58"/>
        <v>#REF!</v>
      </c>
      <c r="W37" s="364" t="e">
        <f t="shared" ca="1" si="58"/>
        <v>#REF!</v>
      </c>
      <c r="X37" s="364" t="e">
        <f t="shared" ca="1" si="58"/>
        <v>#REF!</v>
      </c>
      <c r="Y37" s="364" t="e">
        <f t="shared" ca="1" si="58"/>
        <v>#REF!</v>
      </c>
      <c r="Z37" s="364" t="e">
        <f t="shared" ca="1" si="58"/>
        <v>#REF!</v>
      </c>
      <c r="AA37" s="364" t="e">
        <f t="shared" ca="1" si="58"/>
        <v>#REF!</v>
      </c>
      <c r="AB37" s="364" t="e">
        <f t="shared" ca="1" si="58"/>
        <v>#REF!</v>
      </c>
      <c r="AC37" s="364" t="e">
        <f t="shared" ca="1" si="58"/>
        <v>#REF!</v>
      </c>
      <c r="AD37" s="364" t="e">
        <f t="shared" ca="1" si="58"/>
        <v>#REF!</v>
      </c>
      <c r="AE37" s="364" t="e">
        <f t="shared" ca="1" si="58"/>
        <v>#REF!</v>
      </c>
      <c r="AF37" s="364" t="e">
        <f t="shared" ca="1" si="58"/>
        <v>#REF!</v>
      </c>
      <c r="AG37" s="364" t="e">
        <f t="shared" ca="1" si="58"/>
        <v>#REF!</v>
      </c>
      <c r="AH37" s="364" t="e">
        <f t="shared" ca="1" si="58"/>
        <v>#REF!</v>
      </c>
      <c r="AI37" s="364" t="e">
        <f t="shared" ca="1" si="58"/>
        <v>#REF!</v>
      </c>
      <c r="AJ37" s="364" t="e">
        <f t="shared" ref="AJ37:BO37" ca="1" si="59">(AI12+AJ12)/2</f>
        <v>#REF!</v>
      </c>
      <c r="AK37" s="364" t="e">
        <f t="shared" ca="1" si="59"/>
        <v>#REF!</v>
      </c>
      <c r="AL37" s="364" t="e">
        <f t="shared" ca="1" si="59"/>
        <v>#REF!</v>
      </c>
      <c r="AM37" s="364" t="e">
        <f t="shared" ca="1" si="59"/>
        <v>#REF!</v>
      </c>
      <c r="AN37" s="364" t="e">
        <f t="shared" ca="1" si="59"/>
        <v>#REF!</v>
      </c>
      <c r="AO37" s="364" t="e">
        <f t="shared" ca="1" si="59"/>
        <v>#REF!</v>
      </c>
      <c r="AP37" s="364" t="e">
        <f t="shared" ca="1" si="59"/>
        <v>#REF!</v>
      </c>
      <c r="AQ37" s="364" t="e">
        <f t="shared" ca="1" si="59"/>
        <v>#REF!</v>
      </c>
      <c r="AR37" s="364" t="e">
        <f t="shared" ca="1" si="59"/>
        <v>#REF!</v>
      </c>
      <c r="AS37" s="364" t="e">
        <f t="shared" ca="1" si="59"/>
        <v>#REF!</v>
      </c>
      <c r="AT37" s="364" t="e">
        <f t="shared" ca="1" si="59"/>
        <v>#REF!</v>
      </c>
      <c r="AU37" s="364" t="e">
        <f t="shared" ca="1" si="59"/>
        <v>#REF!</v>
      </c>
      <c r="AV37" s="364" t="e">
        <f t="shared" ca="1" si="59"/>
        <v>#REF!</v>
      </c>
      <c r="AW37" s="364" t="e">
        <f t="shared" ca="1" si="59"/>
        <v>#REF!</v>
      </c>
      <c r="AX37" s="364" t="e">
        <f t="shared" ca="1" si="59"/>
        <v>#REF!</v>
      </c>
      <c r="AY37" s="364" t="e">
        <f t="shared" ca="1" si="59"/>
        <v>#REF!</v>
      </c>
      <c r="AZ37" s="364" t="e">
        <f t="shared" ca="1" si="59"/>
        <v>#REF!</v>
      </c>
      <c r="BA37" s="364" t="e">
        <f t="shared" ca="1" si="59"/>
        <v>#REF!</v>
      </c>
      <c r="BB37" s="364" t="e">
        <f t="shared" ca="1" si="59"/>
        <v>#REF!</v>
      </c>
      <c r="BC37" s="364" t="e">
        <f t="shared" ca="1" si="59"/>
        <v>#REF!</v>
      </c>
      <c r="BD37" s="364" t="e">
        <f t="shared" ca="1" si="59"/>
        <v>#REF!</v>
      </c>
      <c r="BE37" s="364" t="e">
        <f t="shared" ca="1" si="59"/>
        <v>#REF!</v>
      </c>
      <c r="BF37" s="364" t="e">
        <f t="shared" ca="1" si="59"/>
        <v>#REF!</v>
      </c>
      <c r="BG37" s="364" t="e">
        <f t="shared" ca="1" si="59"/>
        <v>#REF!</v>
      </c>
      <c r="BH37" s="364" t="e">
        <f t="shared" ca="1" si="59"/>
        <v>#REF!</v>
      </c>
      <c r="BI37" s="364" t="e">
        <f t="shared" ca="1" si="59"/>
        <v>#REF!</v>
      </c>
      <c r="BJ37" s="364" t="e">
        <f t="shared" ca="1" si="59"/>
        <v>#REF!</v>
      </c>
      <c r="BK37" s="364" t="e">
        <f t="shared" ca="1" si="59"/>
        <v>#REF!</v>
      </c>
      <c r="BL37" s="364" t="e">
        <f t="shared" ca="1" si="59"/>
        <v>#REF!</v>
      </c>
      <c r="BM37" s="364" t="e">
        <f t="shared" ca="1" si="59"/>
        <v>#REF!</v>
      </c>
      <c r="BN37" s="364" t="e">
        <f t="shared" ca="1" si="59"/>
        <v>#REF!</v>
      </c>
      <c r="BO37" s="364" t="e">
        <f t="shared" ca="1" si="59"/>
        <v>#REF!</v>
      </c>
      <c r="BP37" s="364" t="e">
        <f t="shared" ref="BP37:BR37" ca="1" si="60">(BO12+BP12)/2</f>
        <v>#REF!</v>
      </c>
      <c r="BQ37" s="364" t="e">
        <f t="shared" ca="1" si="60"/>
        <v>#REF!</v>
      </c>
      <c r="BR37" s="364" t="e">
        <f t="shared" ca="1" si="60"/>
        <v>#REF!</v>
      </c>
      <c r="BS37" s="364" t="e">
        <f t="shared" ref="BS37" ca="1" si="61">(BR12+BS12)/2</f>
        <v>#REF!</v>
      </c>
      <c r="BT37" s="364" t="e">
        <f t="shared" ref="BT37" ca="1" si="62">(BS12+BT12)/2</f>
        <v>#REF!</v>
      </c>
      <c r="BU37" s="364" t="e">
        <f t="shared" ref="BU37" ca="1" si="63">(BT12+BU12)/2</f>
        <v>#REF!</v>
      </c>
      <c r="BV37" s="364" t="e">
        <f t="shared" ref="BV37" ca="1" si="64">(BU12+BV12)/2</f>
        <v>#REF!</v>
      </c>
      <c r="BW37" s="364" t="e">
        <f t="shared" ref="BW37" ca="1" si="65">(BV12+BW12)/2</f>
        <v>#REF!</v>
      </c>
      <c r="BX37" s="364" t="e">
        <f t="shared" ref="BX37" ca="1" si="66">(BW12+BX12)/2</f>
        <v>#REF!</v>
      </c>
      <c r="BY37" s="364" t="e">
        <f t="shared" ref="BY37" ca="1" si="67">(BX12+BY12)/2</f>
        <v>#REF!</v>
      </c>
      <c r="BZ37" s="364" t="e">
        <f t="shared" ref="BZ37" ca="1" si="68">(BY12+BZ12)/2</f>
        <v>#REF!</v>
      </c>
      <c r="CA37" s="364" t="e">
        <f t="shared" ref="CA37" ca="1" si="69">(BZ12+CA12)/2</f>
        <v>#REF!</v>
      </c>
      <c r="CB37" s="364" t="e">
        <f t="shared" ref="CB37" ca="1" si="70">(CA12+CB12)/2</f>
        <v>#REF!</v>
      </c>
      <c r="CC37" s="364" t="e">
        <f t="shared" ref="CC37" ca="1" si="71">(CB12+CC12)/2</f>
        <v>#REF!</v>
      </c>
      <c r="CD37" s="364" t="e">
        <f t="shared" ref="CD37" ca="1" si="72">(CC12+CD12)/2</f>
        <v>#REF!</v>
      </c>
      <c r="CE37" s="364" t="e">
        <f t="shared" ref="CE37" ca="1" si="73">(CD12+CE12)/2</f>
        <v>#REF!</v>
      </c>
      <c r="CF37" s="364" t="e">
        <f t="shared" ref="CF37" ca="1" si="74">(CE12+CF12)/2</f>
        <v>#REF!</v>
      </c>
      <c r="CG37" s="364" t="e">
        <f t="shared" ref="CG37" ca="1" si="75">(CF12+CG12)/2</f>
        <v>#REF!</v>
      </c>
      <c r="CH37" s="364" t="e">
        <f t="shared" ref="CH37" ca="1" si="76">(CG12+CH12)/2</f>
        <v>#REF!</v>
      </c>
      <c r="CI37" s="364" t="e">
        <f t="shared" ref="CI37" ca="1" si="77">(CH12+CI12)/2</f>
        <v>#REF!</v>
      </c>
      <c r="CJ37" s="364" t="e">
        <f t="shared" ref="CJ37" ca="1" si="78">(CI12+CJ12)/2</f>
        <v>#REF!</v>
      </c>
      <c r="CK37" s="364" t="e">
        <f t="shared" ref="CK37" ca="1" si="79">(CJ12+CK12)/2</f>
        <v>#REF!</v>
      </c>
      <c r="CL37" s="364" t="e">
        <f t="shared" ref="CL37" ca="1" si="80">(CK12+CL12)/2</f>
        <v>#REF!</v>
      </c>
      <c r="CM37" s="364" t="e">
        <f t="shared" ref="CM37" ca="1" si="81">(CL12+CM12)/2</f>
        <v>#REF!</v>
      </c>
      <c r="CN37" s="364" t="e">
        <f t="shared" ref="CN37" ca="1" si="82">(CM12+CN12)/2</f>
        <v>#REF!</v>
      </c>
      <c r="CO37" s="364" t="e">
        <f t="shared" ref="CO37" ca="1" si="83">(CN12+CO12)/2</f>
        <v>#REF!</v>
      </c>
      <c r="CP37" s="364" t="e">
        <f t="shared" ref="CP37" ca="1" si="84">(CO12+CP12)/2</f>
        <v>#REF!</v>
      </c>
      <c r="CQ37" s="364" t="e">
        <f t="shared" ref="CQ37" ca="1" si="85">(CP12+CQ12)/2</f>
        <v>#REF!</v>
      </c>
      <c r="CR37" s="364" t="e">
        <f t="shared" ref="CR37" ca="1" si="86">(CQ12+CR12)/2</f>
        <v>#REF!</v>
      </c>
      <c r="CS37" s="364" t="e">
        <f t="shared" ref="CS37" ca="1" si="87">(CR12+CS12)/2</f>
        <v>#REF!</v>
      </c>
      <c r="CT37" s="364" t="e">
        <f t="shared" ref="CT37" ca="1" si="88">(CS12+CT12)/2</f>
        <v>#REF!</v>
      </c>
      <c r="CU37" s="364" t="e">
        <f t="shared" ref="CU37" ca="1" si="89">(CT12+CU12)/2</f>
        <v>#REF!</v>
      </c>
      <c r="CV37" s="364" t="e">
        <f t="shared" ref="CV37" ca="1" si="90">(CU12+CV12)/2</f>
        <v>#REF!</v>
      </c>
      <c r="CW37" s="364" t="e">
        <f t="shared" ref="CW37" ca="1" si="91">(CV12+CW12)/2</f>
        <v>#REF!</v>
      </c>
      <c r="CX37" s="364" t="e">
        <f t="shared" ref="CX37" ca="1" si="92">(CW12+CX12)/2</f>
        <v>#REF!</v>
      </c>
    </row>
    <row r="38" spans="1:102" s="10" customFormat="1" x14ac:dyDescent="0.25">
      <c r="A38" s="26" t="s">
        <v>129</v>
      </c>
      <c r="B38" s="38"/>
      <c r="C38" s="19" t="e">
        <f t="shared" ref="C38:BN38" ca="1" si="93">C37*$B$13*$B$14</f>
        <v>#REF!</v>
      </c>
      <c r="D38" s="19" t="e">
        <f t="shared" ca="1" si="93"/>
        <v>#REF!</v>
      </c>
      <c r="E38" s="19" t="e">
        <f t="shared" ca="1" si="93"/>
        <v>#REF!</v>
      </c>
      <c r="F38" s="19" t="e">
        <f t="shared" ca="1" si="93"/>
        <v>#REF!</v>
      </c>
      <c r="G38" s="19" t="e">
        <f t="shared" ca="1" si="93"/>
        <v>#REF!</v>
      </c>
      <c r="H38" s="19" t="e">
        <f t="shared" ca="1" si="93"/>
        <v>#REF!</v>
      </c>
      <c r="I38" s="19" t="e">
        <f t="shared" ca="1" si="93"/>
        <v>#REF!</v>
      </c>
      <c r="J38" s="19" t="e">
        <f t="shared" ca="1" si="93"/>
        <v>#REF!</v>
      </c>
      <c r="K38" s="19" t="e">
        <f t="shared" ca="1" si="93"/>
        <v>#REF!</v>
      </c>
      <c r="L38" s="19" t="e">
        <f t="shared" ca="1" si="93"/>
        <v>#REF!</v>
      </c>
      <c r="M38" s="19" t="e">
        <f t="shared" ca="1" si="93"/>
        <v>#REF!</v>
      </c>
      <c r="N38" s="19" t="e">
        <f t="shared" ca="1" si="93"/>
        <v>#REF!</v>
      </c>
      <c r="O38" s="19" t="e">
        <f t="shared" ca="1" si="93"/>
        <v>#REF!</v>
      </c>
      <c r="P38" s="19" t="e">
        <f t="shared" ca="1" si="93"/>
        <v>#REF!</v>
      </c>
      <c r="Q38" s="19" t="e">
        <f t="shared" ca="1" si="93"/>
        <v>#REF!</v>
      </c>
      <c r="R38" s="19" t="e">
        <f t="shared" ca="1" si="93"/>
        <v>#REF!</v>
      </c>
      <c r="S38" s="19" t="e">
        <f t="shared" ca="1" si="93"/>
        <v>#REF!</v>
      </c>
      <c r="T38" s="19" t="e">
        <f t="shared" ca="1" si="93"/>
        <v>#REF!</v>
      </c>
      <c r="U38" s="19" t="e">
        <f t="shared" ca="1" si="93"/>
        <v>#REF!</v>
      </c>
      <c r="V38" s="19" t="e">
        <f t="shared" ca="1" si="93"/>
        <v>#REF!</v>
      </c>
      <c r="W38" s="19" t="e">
        <f t="shared" ca="1" si="93"/>
        <v>#REF!</v>
      </c>
      <c r="X38" s="19" t="e">
        <f t="shared" ca="1" si="93"/>
        <v>#REF!</v>
      </c>
      <c r="Y38" s="19" t="e">
        <f t="shared" ca="1" si="93"/>
        <v>#REF!</v>
      </c>
      <c r="Z38" s="19" t="e">
        <f t="shared" ca="1" si="93"/>
        <v>#REF!</v>
      </c>
      <c r="AA38" s="19" t="e">
        <f t="shared" ca="1" si="93"/>
        <v>#REF!</v>
      </c>
      <c r="AB38" s="19" t="e">
        <f t="shared" ca="1" si="93"/>
        <v>#REF!</v>
      </c>
      <c r="AC38" s="19" t="e">
        <f t="shared" ca="1" si="93"/>
        <v>#REF!</v>
      </c>
      <c r="AD38" s="19" t="e">
        <f t="shared" ca="1" si="93"/>
        <v>#REF!</v>
      </c>
      <c r="AE38" s="19" t="e">
        <f t="shared" ca="1" si="93"/>
        <v>#REF!</v>
      </c>
      <c r="AF38" s="19" t="e">
        <f t="shared" ca="1" si="93"/>
        <v>#REF!</v>
      </c>
      <c r="AG38" s="19" t="e">
        <f t="shared" ca="1" si="93"/>
        <v>#REF!</v>
      </c>
      <c r="AH38" s="19" t="e">
        <f t="shared" ca="1" si="93"/>
        <v>#REF!</v>
      </c>
      <c r="AI38" s="19" t="e">
        <f t="shared" ca="1" si="93"/>
        <v>#REF!</v>
      </c>
      <c r="AJ38" s="19" t="e">
        <f t="shared" ca="1" si="93"/>
        <v>#REF!</v>
      </c>
      <c r="AK38" s="19" t="e">
        <f t="shared" ca="1" si="93"/>
        <v>#REF!</v>
      </c>
      <c r="AL38" s="19" t="e">
        <f t="shared" ca="1" si="93"/>
        <v>#REF!</v>
      </c>
      <c r="AM38" s="19" t="e">
        <f t="shared" ca="1" si="93"/>
        <v>#REF!</v>
      </c>
      <c r="AN38" s="19" t="e">
        <f t="shared" ca="1" si="93"/>
        <v>#REF!</v>
      </c>
      <c r="AO38" s="19" t="e">
        <f t="shared" ca="1" si="93"/>
        <v>#REF!</v>
      </c>
      <c r="AP38" s="19" t="e">
        <f t="shared" ca="1" si="93"/>
        <v>#REF!</v>
      </c>
      <c r="AQ38" s="19" t="e">
        <f t="shared" ca="1" si="93"/>
        <v>#REF!</v>
      </c>
      <c r="AR38" s="19" t="e">
        <f t="shared" ca="1" si="93"/>
        <v>#REF!</v>
      </c>
      <c r="AS38" s="19" t="e">
        <f t="shared" ca="1" si="93"/>
        <v>#REF!</v>
      </c>
      <c r="AT38" s="19" t="e">
        <f t="shared" ca="1" si="93"/>
        <v>#REF!</v>
      </c>
      <c r="AU38" s="19" t="e">
        <f t="shared" ca="1" si="93"/>
        <v>#REF!</v>
      </c>
      <c r="AV38" s="19" t="e">
        <f t="shared" ca="1" si="93"/>
        <v>#REF!</v>
      </c>
      <c r="AW38" s="19" t="e">
        <f t="shared" ca="1" si="93"/>
        <v>#REF!</v>
      </c>
      <c r="AX38" s="19" t="e">
        <f t="shared" ca="1" si="93"/>
        <v>#REF!</v>
      </c>
      <c r="AY38" s="19" t="e">
        <f t="shared" ca="1" si="93"/>
        <v>#REF!</v>
      </c>
      <c r="AZ38" s="19" t="e">
        <f t="shared" ca="1" si="93"/>
        <v>#REF!</v>
      </c>
      <c r="BA38" s="19" t="e">
        <f t="shared" ca="1" si="93"/>
        <v>#REF!</v>
      </c>
      <c r="BB38" s="19" t="e">
        <f t="shared" ca="1" si="93"/>
        <v>#REF!</v>
      </c>
      <c r="BC38" s="19" t="e">
        <f t="shared" ca="1" si="93"/>
        <v>#REF!</v>
      </c>
      <c r="BD38" s="19" t="e">
        <f t="shared" ca="1" si="93"/>
        <v>#REF!</v>
      </c>
      <c r="BE38" s="19" t="e">
        <f t="shared" ca="1" si="93"/>
        <v>#REF!</v>
      </c>
      <c r="BF38" s="19" t="e">
        <f t="shared" ca="1" si="93"/>
        <v>#REF!</v>
      </c>
      <c r="BG38" s="19" t="e">
        <f t="shared" ca="1" si="93"/>
        <v>#REF!</v>
      </c>
      <c r="BH38" s="19" t="e">
        <f t="shared" ca="1" si="93"/>
        <v>#REF!</v>
      </c>
      <c r="BI38" s="19" t="e">
        <f t="shared" ca="1" si="93"/>
        <v>#REF!</v>
      </c>
      <c r="BJ38" s="19" t="e">
        <f t="shared" ca="1" si="93"/>
        <v>#REF!</v>
      </c>
      <c r="BK38" s="19" t="e">
        <f t="shared" ca="1" si="93"/>
        <v>#REF!</v>
      </c>
      <c r="BL38" s="19" t="e">
        <f t="shared" ca="1" si="93"/>
        <v>#REF!</v>
      </c>
      <c r="BM38" s="19" t="e">
        <f t="shared" ca="1" si="93"/>
        <v>#REF!</v>
      </c>
      <c r="BN38" s="19" t="e">
        <f t="shared" ca="1" si="93"/>
        <v>#REF!</v>
      </c>
      <c r="BO38" s="19" t="e">
        <f t="shared" ref="BO38:BR38" ca="1" si="94">BO37*$B$13*$B$14</f>
        <v>#REF!</v>
      </c>
      <c r="BP38" s="19" t="e">
        <f t="shared" ca="1" si="94"/>
        <v>#REF!</v>
      </c>
      <c r="BQ38" s="19" t="e">
        <f t="shared" ca="1" si="94"/>
        <v>#REF!</v>
      </c>
      <c r="BR38" s="19" t="e">
        <f t="shared" ca="1" si="94"/>
        <v>#REF!</v>
      </c>
      <c r="BS38" s="19" t="e">
        <f t="shared" ref="BS38:CA38" ca="1" si="95">BS37*$B$13*$B$14</f>
        <v>#REF!</v>
      </c>
      <c r="BT38" s="19" t="e">
        <f t="shared" ca="1" si="95"/>
        <v>#REF!</v>
      </c>
      <c r="BU38" s="19" t="e">
        <f t="shared" ca="1" si="95"/>
        <v>#REF!</v>
      </c>
      <c r="BV38" s="19" t="e">
        <f t="shared" ca="1" si="95"/>
        <v>#REF!</v>
      </c>
      <c r="BW38" s="19" t="e">
        <f t="shared" ca="1" si="95"/>
        <v>#REF!</v>
      </c>
      <c r="BX38" s="19" t="e">
        <f t="shared" ca="1" si="95"/>
        <v>#REF!</v>
      </c>
      <c r="BY38" s="19" t="e">
        <f t="shared" ca="1" si="95"/>
        <v>#REF!</v>
      </c>
      <c r="BZ38" s="19" t="e">
        <f t="shared" ca="1" si="95"/>
        <v>#REF!</v>
      </c>
      <c r="CA38" s="19" t="e">
        <f t="shared" ca="1" si="95"/>
        <v>#REF!</v>
      </c>
      <c r="CB38" s="19" t="e">
        <f t="shared" ref="CB38:CD38" ca="1" si="96">CB37*$B$13*$B$14</f>
        <v>#REF!</v>
      </c>
      <c r="CC38" s="19" t="e">
        <f t="shared" ca="1" si="96"/>
        <v>#REF!</v>
      </c>
      <c r="CD38" s="19" t="e">
        <f t="shared" ca="1" si="96"/>
        <v>#REF!</v>
      </c>
      <c r="CE38" s="19" t="e">
        <f t="shared" ref="CE38:CQ38" ca="1" si="97">CE37*$B$13*$B$14</f>
        <v>#REF!</v>
      </c>
      <c r="CF38" s="19" t="e">
        <f t="shared" ca="1" si="97"/>
        <v>#REF!</v>
      </c>
      <c r="CG38" s="19" t="e">
        <f t="shared" ca="1" si="97"/>
        <v>#REF!</v>
      </c>
      <c r="CH38" s="19" t="e">
        <f t="shared" ca="1" si="97"/>
        <v>#REF!</v>
      </c>
      <c r="CI38" s="19" t="e">
        <f t="shared" ca="1" si="97"/>
        <v>#REF!</v>
      </c>
      <c r="CJ38" s="19" t="e">
        <f t="shared" ca="1" si="97"/>
        <v>#REF!</v>
      </c>
      <c r="CK38" s="19" t="e">
        <f t="shared" ca="1" si="97"/>
        <v>#REF!</v>
      </c>
      <c r="CL38" s="19" t="e">
        <f t="shared" ca="1" si="97"/>
        <v>#REF!</v>
      </c>
      <c r="CM38" s="19" t="e">
        <f t="shared" ca="1" si="97"/>
        <v>#REF!</v>
      </c>
      <c r="CN38" s="19" t="e">
        <f t="shared" ca="1" si="97"/>
        <v>#REF!</v>
      </c>
      <c r="CO38" s="19" t="e">
        <f t="shared" ca="1" si="97"/>
        <v>#REF!</v>
      </c>
      <c r="CP38" s="19" t="e">
        <f t="shared" ca="1" si="97"/>
        <v>#REF!</v>
      </c>
      <c r="CQ38" s="19" t="e">
        <f t="shared" ca="1" si="97"/>
        <v>#REF!</v>
      </c>
      <c r="CR38" s="19" t="e">
        <f t="shared" ref="CR38:CX38" ca="1" si="98">CR37*$B$13*$B$14</f>
        <v>#REF!</v>
      </c>
      <c r="CS38" s="19" t="e">
        <f t="shared" ca="1" si="98"/>
        <v>#REF!</v>
      </c>
      <c r="CT38" s="19" t="e">
        <f t="shared" ca="1" si="98"/>
        <v>#REF!</v>
      </c>
      <c r="CU38" s="19" t="e">
        <f t="shared" ca="1" si="98"/>
        <v>#REF!</v>
      </c>
      <c r="CV38" s="19" t="e">
        <f t="shared" ca="1" si="98"/>
        <v>#REF!</v>
      </c>
      <c r="CW38" s="19" t="e">
        <f t="shared" ca="1" si="98"/>
        <v>#REF!</v>
      </c>
      <c r="CX38" s="19" t="e">
        <f t="shared" ca="1" si="98"/>
        <v>#REF!</v>
      </c>
    </row>
    <row r="39" spans="1:102" s="10"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row>
    <row r="40" spans="1:102" s="10" customFormat="1" x14ac:dyDescent="0.25">
      <c r="A40" s="33"/>
      <c r="B40" s="40"/>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row>
    <row r="41" spans="1:102" x14ac:dyDescent="0.25">
      <c r="A41" s="48" t="s">
        <v>116</v>
      </c>
      <c r="B41" s="40"/>
      <c r="C41" s="364" t="e">
        <f t="shared" ref="C41:AH41" ca="1" si="99">C21</f>
        <v>#REF!</v>
      </c>
      <c r="D41" s="364" t="e">
        <f t="shared" ca="1" si="99"/>
        <v>#REF!</v>
      </c>
      <c r="E41" s="364" t="e">
        <f t="shared" ca="1" si="99"/>
        <v>#REF!</v>
      </c>
      <c r="F41" s="364" t="e">
        <f t="shared" ca="1" si="99"/>
        <v>#REF!</v>
      </c>
      <c r="G41" s="364" t="e">
        <f t="shared" ca="1" si="99"/>
        <v>#REF!</v>
      </c>
      <c r="H41" s="364" t="e">
        <f t="shared" ca="1" si="99"/>
        <v>#REF!</v>
      </c>
      <c r="I41" s="364" t="e">
        <f t="shared" ca="1" si="99"/>
        <v>#REF!</v>
      </c>
      <c r="J41" s="364" t="e">
        <f t="shared" ca="1" si="99"/>
        <v>#REF!</v>
      </c>
      <c r="K41" s="364" t="e">
        <f t="shared" ca="1" si="99"/>
        <v>#REF!</v>
      </c>
      <c r="L41" s="364" t="e">
        <f t="shared" ca="1" si="99"/>
        <v>#REF!</v>
      </c>
      <c r="M41" s="364" t="e">
        <f t="shared" ca="1" si="99"/>
        <v>#REF!</v>
      </c>
      <c r="N41" s="364" t="e">
        <f t="shared" ca="1" si="99"/>
        <v>#REF!</v>
      </c>
      <c r="O41" s="364" t="e">
        <f t="shared" ca="1" si="99"/>
        <v>#REF!</v>
      </c>
      <c r="P41" s="364" t="e">
        <f t="shared" ca="1" si="99"/>
        <v>#REF!</v>
      </c>
      <c r="Q41" s="364" t="e">
        <f t="shared" ca="1" si="99"/>
        <v>#REF!</v>
      </c>
      <c r="R41" s="364" t="e">
        <f t="shared" ca="1" si="99"/>
        <v>#REF!</v>
      </c>
      <c r="S41" s="364" t="e">
        <f t="shared" ca="1" si="99"/>
        <v>#REF!</v>
      </c>
      <c r="T41" s="364" t="e">
        <f t="shared" ca="1" si="99"/>
        <v>#REF!</v>
      </c>
      <c r="U41" s="364" t="e">
        <f t="shared" ca="1" si="99"/>
        <v>#REF!</v>
      </c>
      <c r="V41" s="364" t="e">
        <f t="shared" ca="1" si="99"/>
        <v>#REF!</v>
      </c>
      <c r="W41" s="364" t="e">
        <f t="shared" ca="1" si="99"/>
        <v>#REF!</v>
      </c>
      <c r="X41" s="364" t="e">
        <f t="shared" ca="1" si="99"/>
        <v>#REF!</v>
      </c>
      <c r="Y41" s="364" t="e">
        <f t="shared" ca="1" si="99"/>
        <v>#REF!</v>
      </c>
      <c r="Z41" s="364" t="e">
        <f t="shared" ca="1" si="99"/>
        <v>#REF!</v>
      </c>
      <c r="AA41" s="364" t="e">
        <f t="shared" ca="1" si="99"/>
        <v>#REF!</v>
      </c>
      <c r="AB41" s="364" t="e">
        <f t="shared" ca="1" si="99"/>
        <v>#REF!</v>
      </c>
      <c r="AC41" s="364" t="e">
        <f t="shared" ca="1" si="99"/>
        <v>#REF!</v>
      </c>
      <c r="AD41" s="364" t="e">
        <f t="shared" ca="1" si="99"/>
        <v>#REF!</v>
      </c>
      <c r="AE41" s="364" t="e">
        <f t="shared" ca="1" si="99"/>
        <v>#REF!</v>
      </c>
      <c r="AF41" s="364" t="e">
        <f t="shared" ca="1" si="99"/>
        <v>#REF!</v>
      </c>
      <c r="AG41" s="364" t="e">
        <f t="shared" ca="1" si="99"/>
        <v>#REF!</v>
      </c>
      <c r="AH41" s="364" t="e">
        <f t="shared" ca="1" si="99"/>
        <v>#REF!</v>
      </c>
      <c r="AI41" s="364" t="e">
        <f t="shared" ref="AI41:BN41" ca="1" si="100">AI21</f>
        <v>#REF!</v>
      </c>
      <c r="AJ41" s="364" t="e">
        <f t="shared" ca="1" si="100"/>
        <v>#REF!</v>
      </c>
      <c r="AK41" s="364" t="e">
        <f t="shared" ca="1" si="100"/>
        <v>#REF!</v>
      </c>
      <c r="AL41" s="364" t="e">
        <f t="shared" ca="1" si="100"/>
        <v>#REF!</v>
      </c>
      <c r="AM41" s="364" t="e">
        <f t="shared" ca="1" si="100"/>
        <v>#REF!</v>
      </c>
      <c r="AN41" s="364" t="e">
        <f t="shared" ca="1" si="100"/>
        <v>#REF!</v>
      </c>
      <c r="AO41" s="364" t="e">
        <f t="shared" ca="1" si="100"/>
        <v>#REF!</v>
      </c>
      <c r="AP41" s="364" t="e">
        <f t="shared" ca="1" si="100"/>
        <v>#REF!</v>
      </c>
      <c r="AQ41" s="364" t="e">
        <f t="shared" ca="1" si="100"/>
        <v>#REF!</v>
      </c>
      <c r="AR41" s="364" t="e">
        <f t="shared" ca="1" si="100"/>
        <v>#REF!</v>
      </c>
      <c r="AS41" s="364" t="e">
        <f t="shared" ca="1" si="100"/>
        <v>#REF!</v>
      </c>
      <c r="AT41" s="364" t="e">
        <f t="shared" ca="1" si="100"/>
        <v>#REF!</v>
      </c>
      <c r="AU41" s="364" t="e">
        <f t="shared" ca="1" si="100"/>
        <v>#REF!</v>
      </c>
      <c r="AV41" s="364" t="e">
        <f t="shared" ca="1" si="100"/>
        <v>#REF!</v>
      </c>
      <c r="AW41" s="364" t="e">
        <f t="shared" ca="1" si="100"/>
        <v>#REF!</v>
      </c>
      <c r="AX41" s="364" t="e">
        <f t="shared" ca="1" si="100"/>
        <v>#REF!</v>
      </c>
      <c r="AY41" s="364" t="e">
        <f t="shared" ca="1" si="100"/>
        <v>#REF!</v>
      </c>
      <c r="AZ41" s="364" t="e">
        <f t="shared" ca="1" si="100"/>
        <v>#REF!</v>
      </c>
      <c r="BA41" s="364" t="e">
        <f t="shared" ca="1" si="100"/>
        <v>#REF!</v>
      </c>
      <c r="BB41" s="364" t="e">
        <f t="shared" ca="1" si="100"/>
        <v>#REF!</v>
      </c>
      <c r="BC41" s="364" t="e">
        <f t="shared" ca="1" si="100"/>
        <v>#REF!</v>
      </c>
      <c r="BD41" s="364" t="e">
        <f t="shared" ca="1" si="100"/>
        <v>#REF!</v>
      </c>
      <c r="BE41" s="364" t="e">
        <f t="shared" ca="1" si="100"/>
        <v>#REF!</v>
      </c>
      <c r="BF41" s="364" t="e">
        <f t="shared" ca="1" si="100"/>
        <v>#REF!</v>
      </c>
      <c r="BG41" s="364" t="e">
        <f t="shared" ca="1" si="100"/>
        <v>#REF!</v>
      </c>
      <c r="BH41" s="364" t="e">
        <f t="shared" ca="1" si="100"/>
        <v>#REF!</v>
      </c>
      <c r="BI41" s="364" t="e">
        <f t="shared" ca="1" si="100"/>
        <v>#REF!</v>
      </c>
      <c r="BJ41" s="364" t="e">
        <f t="shared" ca="1" si="100"/>
        <v>#REF!</v>
      </c>
      <c r="BK41" s="364" t="e">
        <f t="shared" ca="1" si="100"/>
        <v>#REF!</v>
      </c>
      <c r="BL41" s="364" t="e">
        <f t="shared" ca="1" si="100"/>
        <v>#REF!</v>
      </c>
      <c r="BM41" s="364" t="e">
        <f t="shared" ca="1" si="100"/>
        <v>#REF!</v>
      </c>
      <c r="BN41" s="364" t="e">
        <f t="shared" ca="1" si="100"/>
        <v>#REF!</v>
      </c>
      <c r="BO41" s="364" t="e">
        <f t="shared" ref="BO41:BR41" ca="1" si="101">BO21</f>
        <v>#REF!</v>
      </c>
      <c r="BP41" s="364" t="e">
        <f t="shared" ca="1" si="101"/>
        <v>#REF!</v>
      </c>
      <c r="BQ41" s="364" t="e">
        <f t="shared" ca="1" si="101"/>
        <v>#REF!</v>
      </c>
      <c r="BR41" s="364" t="e">
        <f t="shared" ca="1" si="101"/>
        <v>#REF!</v>
      </c>
      <c r="BS41" s="364" t="e">
        <f t="shared" ref="BS41:CA41" ca="1" si="102">BS21</f>
        <v>#REF!</v>
      </c>
      <c r="BT41" s="364" t="e">
        <f t="shared" ca="1" si="102"/>
        <v>#REF!</v>
      </c>
      <c r="BU41" s="364" t="e">
        <f t="shared" ca="1" si="102"/>
        <v>#REF!</v>
      </c>
      <c r="BV41" s="364" t="e">
        <f t="shared" ca="1" si="102"/>
        <v>#REF!</v>
      </c>
      <c r="BW41" s="364" t="e">
        <f t="shared" ca="1" si="102"/>
        <v>#REF!</v>
      </c>
      <c r="BX41" s="364" t="e">
        <f t="shared" ca="1" si="102"/>
        <v>#REF!</v>
      </c>
      <c r="BY41" s="364" t="e">
        <f t="shared" ca="1" si="102"/>
        <v>#REF!</v>
      </c>
      <c r="BZ41" s="364" t="e">
        <f t="shared" ca="1" si="102"/>
        <v>#REF!</v>
      </c>
      <c r="CA41" s="364" t="e">
        <f t="shared" ca="1" si="102"/>
        <v>#REF!</v>
      </c>
      <c r="CB41" s="364" t="e">
        <f t="shared" ref="CB41:CD41" ca="1" si="103">CB21</f>
        <v>#REF!</v>
      </c>
      <c r="CC41" s="364" t="e">
        <f t="shared" ca="1" si="103"/>
        <v>#REF!</v>
      </c>
      <c r="CD41" s="364" t="e">
        <f t="shared" ca="1" si="103"/>
        <v>#REF!</v>
      </c>
      <c r="CE41" s="364" t="e">
        <f t="shared" ref="CE41:CQ41" ca="1" si="104">CE21</f>
        <v>#REF!</v>
      </c>
      <c r="CF41" s="364" t="e">
        <f t="shared" ca="1" si="104"/>
        <v>#REF!</v>
      </c>
      <c r="CG41" s="364" t="e">
        <f t="shared" ca="1" si="104"/>
        <v>#REF!</v>
      </c>
      <c r="CH41" s="364" t="e">
        <f t="shared" ca="1" si="104"/>
        <v>#REF!</v>
      </c>
      <c r="CI41" s="364" t="e">
        <f t="shared" ca="1" si="104"/>
        <v>#REF!</v>
      </c>
      <c r="CJ41" s="364" t="e">
        <f t="shared" ca="1" si="104"/>
        <v>#REF!</v>
      </c>
      <c r="CK41" s="364" t="e">
        <f t="shared" ca="1" si="104"/>
        <v>#REF!</v>
      </c>
      <c r="CL41" s="364" t="e">
        <f t="shared" ca="1" si="104"/>
        <v>#REF!</v>
      </c>
      <c r="CM41" s="364" t="e">
        <f t="shared" ca="1" si="104"/>
        <v>#REF!</v>
      </c>
      <c r="CN41" s="364" t="e">
        <f t="shared" ca="1" si="104"/>
        <v>#REF!</v>
      </c>
      <c r="CO41" s="364" t="e">
        <f t="shared" ca="1" si="104"/>
        <v>#REF!</v>
      </c>
      <c r="CP41" s="364" t="e">
        <f t="shared" ca="1" si="104"/>
        <v>#REF!</v>
      </c>
      <c r="CQ41" s="364" t="e">
        <f t="shared" ca="1" si="104"/>
        <v>#REF!</v>
      </c>
      <c r="CR41" s="364" t="e">
        <f t="shared" ref="CR41:CX41" ca="1" si="105">CR21</f>
        <v>#REF!</v>
      </c>
      <c r="CS41" s="364" t="e">
        <f t="shared" ca="1" si="105"/>
        <v>#REF!</v>
      </c>
      <c r="CT41" s="364" t="e">
        <f t="shared" ca="1" si="105"/>
        <v>#REF!</v>
      </c>
      <c r="CU41" s="364" t="e">
        <f t="shared" ca="1" si="105"/>
        <v>#REF!</v>
      </c>
      <c r="CV41" s="364" t="e">
        <f t="shared" ca="1" si="105"/>
        <v>#REF!</v>
      </c>
      <c r="CW41" s="364" t="e">
        <f t="shared" ca="1" si="105"/>
        <v>#REF!</v>
      </c>
      <c r="CX41" s="364" t="e">
        <f t="shared" ca="1" si="105"/>
        <v>#REF!</v>
      </c>
    </row>
    <row r="42" spans="1:102" s="23" customFormat="1" x14ac:dyDescent="0.25">
      <c r="A42" s="33" t="s">
        <v>130</v>
      </c>
      <c r="C42" s="364" t="e">
        <f t="shared" ref="C42:BN42" ca="1" si="106">-(DEBT*DEBT_INT_RATE)*C37</f>
        <v>#REF!</v>
      </c>
      <c r="D42" s="364" t="e">
        <f t="shared" ca="1" si="106"/>
        <v>#REF!</v>
      </c>
      <c r="E42" s="364" t="e">
        <f t="shared" ca="1" si="106"/>
        <v>#REF!</v>
      </c>
      <c r="F42" s="364" t="e">
        <f t="shared" ca="1" si="106"/>
        <v>#REF!</v>
      </c>
      <c r="G42" s="364" t="e">
        <f t="shared" ca="1" si="106"/>
        <v>#REF!</v>
      </c>
      <c r="H42" s="364" t="e">
        <f t="shared" ca="1" si="106"/>
        <v>#REF!</v>
      </c>
      <c r="I42" s="364" t="e">
        <f t="shared" ca="1" si="106"/>
        <v>#REF!</v>
      </c>
      <c r="J42" s="364" t="e">
        <f t="shared" ca="1" si="106"/>
        <v>#REF!</v>
      </c>
      <c r="K42" s="364" t="e">
        <f t="shared" ca="1" si="106"/>
        <v>#REF!</v>
      </c>
      <c r="L42" s="364" t="e">
        <f t="shared" ca="1" si="106"/>
        <v>#REF!</v>
      </c>
      <c r="M42" s="364" t="e">
        <f t="shared" ca="1" si="106"/>
        <v>#REF!</v>
      </c>
      <c r="N42" s="364" t="e">
        <f t="shared" ca="1" si="106"/>
        <v>#REF!</v>
      </c>
      <c r="O42" s="364" t="e">
        <f t="shared" ca="1" si="106"/>
        <v>#REF!</v>
      </c>
      <c r="P42" s="364" t="e">
        <f t="shared" ca="1" si="106"/>
        <v>#REF!</v>
      </c>
      <c r="Q42" s="364" t="e">
        <f t="shared" ca="1" si="106"/>
        <v>#REF!</v>
      </c>
      <c r="R42" s="364" t="e">
        <f t="shared" ca="1" si="106"/>
        <v>#REF!</v>
      </c>
      <c r="S42" s="364" t="e">
        <f t="shared" ca="1" si="106"/>
        <v>#REF!</v>
      </c>
      <c r="T42" s="364" t="e">
        <f t="shared" ca="1" si="106"/>
        <v>#REF!</v>
      </c>
      <c r="U42" s="364" t="e">
        <f t="shared" ca="1" si="106"/>
        <v>#REF!</v>
      </c>
      <c r="V42" s="364" t="e">
        <f t="shared" ca="1" si="106"/>
        <v>#REF!</v>
      </c>
      <c r="W42" s="364" t="e">
        <f t="shared" ca="1" si="106"/>
        <v>#REF!</v>
      </c>
      <c r="X42" s="364" t="e">
        <f t="shared" ca="1" si="106"/>
        <v>#REF!</v>
      </c>
      <c r="Y42" s="364" t="e">
        <f t="shared" ca="1" si="106"/>
        <v>#REF!</v>
      </c>
      <c r="Z42" s="364" t="e">
        <f t="shared" ca="1" si="106"/>
        <v>#REF!</v>
      </c>
      <c r="AA42" s="364" t="e">
        <f t="shared" ca="1" si="106"/>
        <v>#REF!</v>
      </c>
      <c r="AB42" s="364" t="e">
        <f t="shared" ca="1" si="106"/>
        <v>#REF!</v>
      </c>
      <c r="AC42" s="364" t="e">
        <f t="shared" ca="1" si="106"/>
        <v>#REF!</v>
      </c>
      <c r="AD42" s="364" t="e">
        <f t="shared" ca="1" si="106"/>
        <v>#REF!</v>
      </c>
      <c r="AE42" s="364" t="e">
        <f t="shared" ca="1" si="106"/>
        <v>#REF!</v>
      </c>
      <c r="AF42" s="364" t="e">
        <f t="shared" ca="1" si="106"/>
        <v>#REF!</v>
      </c>
      <c r="AG42" s="364" t="e">
        <f t="shared" ca="1" si="106"/>
        <v>#REF!</v>
      </c>
      <c r="AH42" s="364" t="e">
        <f t="shared" ca="1" si="106"/>
        <v>#REF!</v>
      </c>
      <c r="AI42" s="364" t="e">
        <f t="shared" ca="1" si="106"/>
        <v>#REF!</v>
      </c>
      <c r="AJ42" s="364" t="e">
        <f t="shared" ca="1" si="106"/>
        <v>#REF!</v>
      </c>
      <c r="AK42" s="364" t="e">
        <f t="shared" ca="1" si="106"/>
        <v>#REF!</v>
      </c>
      <c r="AL42" s="364" t="e">
        <f t="shared" ca="1" si="106"/>
        <v>#REF!</v>
      </c>
      <c r="AM42" s="364" t="e">
        <f t="shared" ca="1" si="106"/>
        <v>#REF!</v>
      </c>
      <c r="AN42" s="364" t="e">
        <f t="shared" ca="1" si="106"/>
        <v>#REF!</v>
      </c>
      <c r="AO42" s="364" t="e">
        <f t="shared" ca="1" si="106"/>
        <v>#REF!</v>
      </c>
      <c r="AP42" s="364" t="e">
        <f t="shared" ca="1" si="106"/>
        <v>#REF!</v>
      </c>
      <c r="AQ42" s="364" t="e">
        <f t="shared" ca="1" si="106"/>
        <v>#REF!</v>
      </c>
      <c r="AR42" s="364" t="e">
        <f t="shared" ca="1" si="106"/>
        <v>#REF!</v>
      </c>
      <c r="AS42" s="364" t="e">
        <f t="shared" ca="1" si="106"/>
        <v>#REF!</v>
      </c>
      <c r="AT42" s="364" t="e">
        <f t="shared" ca="1" si="106"/>
        <v>#REF!</v>
      </c>
      <c r="AU42" s="364" t="e">
        <f t="shared" ca="1" si="106"/>
        <v>#REF!</v>
      </c>
      <c r="AV42" s="364" t="e">
        <f t="shared" ca="1" si="106"/>
        <v>#REF!</v>
      </c>
      <c r="AW42" s="364" t="e">
        <f t="shared" ca="1" si="106"/>
        <v>#REF!</v>
      </c>
      <c r="AX42" s="364" t="e">
        <f t="shared" ca="1" si="106"/>
        <v>#REF!</v>
      </c>
      <c r="AY42" s="364" t="e">
        <f t="shared" ca="1" si="106"/>
        <v>#REF!</v>
      </c>
      <c r="AZ42" s="364" t="e">
        <f t="shared" ca="1" si="106"/>
        <v>#REF!</v>
      </c>
      <c r="BA42" s="364" t="e">
        <f t="shared" ca="1" si="106"/>
        <v>#REF!</v>
      </c>
      <c r="BB42" s="364" t="e">
        <f t="shared" ca="1" si="106"/>
        <v>#REF!</v>
      </c>
      <c r="BC42" s="364" t="e">
        <f t="shared" ca="1" si="106"/>
        <v>#REF!</v>
      </c>
      <c r="BD42" s="364" t="e">
        <f t="shared" ca="1" si="106"/>
        <v>#REF!</v>
      </c>
      <c r="BE42" s="364" t="e">
        <f t="shared" ca="1" si="106"/>
        <v>#REF!</v>
      </c>
      <c r="BF42" s="364" t="e">
        <f t="shared" ca="1" si="106"/>
        <v>#REF!</v>
      </c>
      <c r="BG42" s="364" t="e">
        <f t="shared" ca="1" si="106"/>
        <v>#REF!</v>
      </c>
      <c r="BH42" s="364" t="e">
        <f t="shared" ca="1" si="106"/>
        <v>#REF!</v>
      </c>
      <c r="BI42" s="364" t="e">
        <f t="shared" ca="1" si="106"/>
        <v>#REF!</v>
      </c>
      <c r="BJ42" s="364" t="e">
        <f t="shared" ca="1" si="106"/>
        <v>#REF!</v>
      </c>
      <c r="BK42" s="364" t="e">
        <f t="shared" ca="1" si="106"/>
        <v>#REF!</v>
      </c>
      <c r="BL42" s="364" t="e">
        <f t="shared" ca="1" si="106"/>
        <v>#REF!</v>
      </c>
      <c r="BM42" s="364" t="e">
        <f t="shared" ca="1" si="106"/>
        <v>#REF!</v>
      </c>
      <c r="BN42" s="364" t="e">
        <f t="shared" ca="1" si="106"/>
        <v>#REF!</v>
      </c>
      <c r="BO42" s="364" t="e">
        <f t="shared" ref="BO42:BR42" ca="1" si="107">-(DEBT*DEBT_INT_RATE)*BO37</f>
        <v>#REF!</v>
      </c>
      <c r="BP42" s="364" t="e">
        <f t="shared" ca="1" si="107"/>
        <v>#REF!</v>
      </c>
      <c r="BQ42" s="364" t="e">
        <f t="shared" ca="1" si="107"/>
        <v>#REF!</v>
      </c>
      <c r="BR42" s="364" t="e">
        <f t="shared" ca="1" si="107"/>
        <v>#REF!</v>
      </c>
      <c r="BS42" s="364" t="e">
        <f t="shared" ref="BS42:CA42" ca="1" si="108">-(DEBT*DEBT_INT_RATE)*BS37</f>
        <v>#REF!</v>
      </c>
      <c r="BT42" s="364" t="e">
        <f t="shared" ca="1" si="108"/>
        <v>#REF!</v>
      </c>
      <c r="BU42" s="364" t="e">
        <f t="shared" ca="1" si="108"/>
        <v>#REF!</v>
      </c>
      <c r="BV42" s="364" t="e">
        <f t="shared" ca="1" si="108"/>
        <v>#REF!</v>
      </c>
      <c r="BW42" s="364" t="e">
        <f t="shared" ca="1" si="108"/>
        <v>#REF!</v>
      </c>
      <c r="BX42" s="364" t="e">
        <f t="shared" ca="1" si="108"/>
        <v>#REF!</v>
      </c>
      <c r="BY42" s="364" t="e">
        <f t="shared" ca="1" si="108"/>
        <v>#REF!</v>
      </c>
      <c r="BZ42" s="364" t="e">
        <f t="shared" ca="1" si="108"/>
        <v>#REF!</v>
      </c>
      <c r="CA42" s="364" t="e">
        <f t="shared" ca="1" si="108"/>
        <v>#REF!</v>
      </c>
      <c r="CB42" s="364" t="e">
        <f t="shared" ref="CB42:CD42" ca="1" si="109">-(DEBT*DEBT_INT_RATE)*CB37</f>
        <v>#REF!</v>
      </c>
      <c r="CC42" s="364" t="e">
        <f t="shared" ca="1" si="109"/>
        <v>#REF!</v>
      </c>
      <c r="CD42" s="364" t="e">
        <f t="shared" ca="1" si="109"/>
        <v>#REF!</v>
      </c>
      <c r="CE42" s="364" t="e">
        <f t="shared" ref="CE42:CQ42" ca="1" si="110">-(DEBT*DEBT_INT_RATE)*CE37</f>
        <v>#REF!</v>
      </c>
      <c r="CF42" s="364" t="e">
        <f t="shared" ca="1" si="110"/>
        <v>#REF!</v>
      </c>
      <c r="CG42" s="364" t="e">
        <f t="shared" ca="1" si="110"/>
        <v>#REF!</v>
      </c>
      <c r="CH42" s="364" t="e">
        <f t="shared" ca="1" si="110"/>
        <v>#REF!</v>
      </c>
      <c r="CI42" s="364" t="e">
        <f t="shared" ca="1" si="110"/>
        <v>#REF!</v>
      </c>
      <c r="CJ42" s="364" t="e">
        <f t="shared" ca="1" si="110"/>
        <v>#REF!</v>
      </c>
      <c r="CK42" s="364" t="e">
        <f t="shared" ca="1" si="110"/>
        <v>#REF!</v>
      </c>
      <c r="CL42" s="364" t="e">
        <f t="shared" ca="1" si="110"/>
        <v>#REF!</v>
      </c>
      <c r="CM42" s="364" t="e">
        <f t="shared" ca="1" si="110"/>
        <v>#REF!</v>
      </c>
      <c r="CN42" s="364" t="e">
        <f t="shared" ca="1" si="110"/>
        <v>#REF!</v>
      </c>
      <c r="CO42" s="364" t="e">
        <f t="shared" ca="1" si="110"/>
        <v>#REF!</v>
      </c>
      <c r="CP42" s="364" t="e">
        <f t="shared" ca="1" si="110"/>
        <v>#REF!</v>
      </c>
      <c r="CQ42" s="364" t="e">
        <f t="shared" ca="1" si="110"/>
        <v>#REF!</v>
      </c>
      <c r="CR42" s="364" t="e">
        <f t="shared" ref="CR42:CX42" ca="1" si="111">-(DEBT*DEBT_INT_RATE)*CR37</f>
        <v>#REF!</v>
      </c>
      <c r="CS42" s="364" t="e">
        <f t="shared" ca="1" si="111"/>
        <v>#REF!</v>
      </c>
      <c r="CT42" s="364" t="e">
        <f t="shared" ca="1" si="111"/>
        <v>#REF!</v>
      </c>
      <c r="CU42" s="364" t="e">
        <f t="shared" ca="1" si="111"/>
        <v>#REF!</v>
      </c>
      <c r="CV42" s="364" t="e">
        <f t="shared" ca="1" si="111"/>
        <v>#REF!</v>
      </c>
      <c r="CW42" s="364" t="e">
        <f t="shared" ca="1" si="111"/>
        <v>#REF!</v>
      </c>
      <c r="CX42" s="364" t="e">
        <f t="shared" ca="1" si="111"/>
        <v>#REF!</v>
      </c>
    </row>
    <row r="43" spans="1:102" x14ac:dyDescent="0.25">
      <c r="A43" s="48" t="s">
        <v>111</v>
      </c>
      <c r="B43" s="11"/>
      <c r="C43" s="303" t="e">
        <f t="shared" ref="C43:AH43" ca="1" si="112">-SUM(C41:C42)*(FederalIncomeTax+StateIncomeTax)</f>
        <v>#REF!</v>
      </c>
      <c r="D43" s="303" t="e">
        <f t="shared" ca="1" si="112"/>
        <v>#REF!</v>
      </c>
      <c r="E43" s="303" t="e">
        <f t="shared" ca="1" si="112"/>
        <v>#REF!</v>
      </c>
      <c r="F43" s="303" t="e">
        <f t="shared" ca="1" si="112"/>
        <v>#REF!</v>
      </c>
      <c r="G43" s="303" t="e">
        <f t="shared" ca="1" si="112"/>
        <v>#REF!</v>
      </c>
      <c r="H43" s="303" t="e">
        <f t="shared" ca="1" si="112"/>
        <v>#REF!</v>
      </c>
      <c r="I43" s="303" t="e">
        <f t="shared" ca="1" si="112"/>
        <v>#REF!</v>
      </c>
      <c r="J43" s="303" t="e">
        <f t="shared" ca="1" si="112"/>
        <v>#REF!</v>
      </c>
      <c r="K43" s="303" t="e">
        <f t="shared" ca="1" si="112"/>
        <v>#REF!</v>
      </c>
      <c r="L43" s="303" t="e">
        <f t="shared" ca="1" si="112"/>
        <v>#REF!</v>
      </c>
      <c r="M43" s="303" t="e">
        <f t="shared" ca="1" si="112"/>
        <v>#REF!</v>
      </c>
      <c r="N43" s="303" t="e">
        <f t="shared" ca="1" si="112"/>
        <v>#REF!</v>
      </c>
      <c r="O43" s="303" t="e">
        <f t="shared" ca="1" si="112"/>
        <v>#REF!</v>
      </c>
      <c r="P43" s="303" t="e">
        <f t="shared" ca="1" si="112"/>
        <v>#REF!</v>
      </c>
      <c r="Q43" s="303" t="e">
        <f t="shared" ca="1" si="112"/>
        <v>#REF!</v>
      </c>
      <c r="R43" s="303" t="e">
        <f t="shared" ca="1" si="112"/>
        <v>#REF!</v>
      </c>
      <c r="S43" s="303" t="e">
        <f t="shared" ca="1" si="112"/>
        <v>#REF!</v>
      </c>
      <c r="T43" s="303" t="e">
        <f t="shared" ca="1" si="112"/>
        <v>#REF!</v>
      </c>
      <c r="U43" s="303" t="e">
        <f t="shared" ca="1" si="112"/>
        <v>#REF!</v>
      </c>
      <c r="V43" s="303" t="e">
        <f t="shared" ca="1" si="112"/>
        <v>#REF!</v>
      </c>
      <c r="W43" s="303" t="e">
        <f t="shared" ca="1" si="112"/>
        <v>#REF!</v>
      </c>
      <c r="X43" s="303" t="e">
        <f t="shared" ca="1" si="112"/>
        <v>#REF!</v>
      </c>
      <c r="Y43" s="303" t="e">
        <f t="shared" ca="1" si="112"/>
        <v>#REF!</v>
      </c>
      <c r="Z43" s="303" t="e">
        <f t="shared" ca="1" si="112"/>
        <v>#REF!</v>
      </c>
      <c r="AA43" s="303" t="e">
        <f t="shared" ca="1" si="112"/>
        <v>#REF!</v>
      </c>
      <c r="AB43" s="303" t="e">
        <f t="shared" ca="1" si="112"/>
        <v>#REF!</v>
      </c>
      <c r="AC43" s="303" t="e">
        <f t="shared" ca="1" si="112"/>
        <v>#REF!</v>
      </c>
      <c r="AD43" s="303" t="e">
        <f t="shared" ca="1" si="112"/>
        <v>#REF!</v>
      </c>
      <c r="AE43" s="303" t="e">
        <f t="shared" ca="1" si="112"/>
        <v>#REF!</v>
      </c>
      <c r="AF43" s="303" t="e">
        <f t="shared" ca="1" si="112"/>
        <v>#REF!</v>
      </c>
      <c r="AG43" s="303" t="e">
        <f t="shared" ca="1" si="112"/>
        <v>#REF!</v>
      </c>
      <c r="AH43" s="303" t="e">
        <f t="shared" ca="1" si="112"/>
        <v>#REF!</v>
      </c>
      <c r="AI43" s="303" t="e">
        <f t="shared" ref="AI43:BN43" ca="1" si="113">-SUM(AI41:AI42)*(FederalIncomeTax+StateIncomeTax)</f>
        <v>#REF!</v>
      </c>
      <c r="AJ43" s="303" t="e">
        <f t="shared" ca="1" si="113"/>
        <v>#REF!</v>
      </c>
      <c r="AK43" s="303" t="e">
        <f t="shared" ca="1" si="113"/>
        <v>#REF!</v>
      </c>
      <c r="AL43" s="303" t="e">
        <f t="shared" ca="1" si="113"/>
        <v>#REF!</v>
      </c>
      <c r="AM43" s="303" t="e">
        <f t="shared" ca="1" si="113"/>
        <v>#REF!</v>
      </c>
      <c r="AN43" s="303" t="e">
        <f t="shared" ca="1" si="113"/>
        <v>#REF!</v>
      </c>
      <c r="AO43" s="303" t="e">
        <f t="shared" ca="1" si="113"/>
        <v>#REF!</v>
      </c>
      <c r="AP43" s="303" t="e">
        <f t="shared" ca="1" si="113"/>
        <v>#REF!</v>
      </c>
      <c r="AQ43" s="303" t="e">
        <f t="shared" ca="1" si="113"/>
        <v>#REF!</v>
      </c>
      <c r="AR43" s="303" t="e">
        <f t="shared" ca="1" si="113"/>
        <v>#REF!</v>
      </c>
      <c r="AS43" s="303" t="e">
        <f t="shared" ca="1" si="113"/>
        <v>#REF!</v>
      </c>
      <c r="AT43" s="303" t="e">
        <f t="shared" ca="1" si="113"/>
        <v>#REF!</v>
      </c>
      <c r="AU43" s="303" t="e">
        <f t="shared" ca="1" si="113"/>
        <v>#REF!</v>
      </c>
      <c r="AV43" s="303" t="e">
        <f t="shared" ca="1" si="113"/>
        <v>#REF!</v>
      </c>
      <c r="AW43" s="303" t="e">
        <f t="shared" ca="1" si="113"/>
        <v>#REF!</v>
      </c>
      <c r="AX43" s="303" t="e">
        <f t="shared" ca="1" si="113"/>
        <v>#REF!</v>
      </c>
      <c r="AY43" s="303" t="e">
        <f t="shared" ca="1" si="113"/>
        <v>#REF!</v>
      </c>
      <c r="AZ43" s="303" t="e">
        <f t="shared" ca="1" si="113"/>
        <v>#REF!</v>
      </c>
      <c r="BA43" s="303" t="e">
        <f t="shared" ca="1" si="113"/>
        <v>#REF!</v>
      </c>
      <c r="BB43" s="303" t="e">
        <f t="shared" ca="1" si="113"/>
        <v>#REF!</v>
      </c>
      <c r="BC43" s="303" t="e">
        <f t="shared" ca="1" si="113"/>
        <v>#REF!</v>
      </c>
      <c r="BD43" s="303" t="e">
        <f t="shared" ca="1" si="113"/>
        <v>#REF!</v>
      </c>
      <c r="BE43" s="303" t="e">
        <f t="shared" ca="1" si="113"/>
        <v>#REF!</v>
      </c>
      <c r="BF43" s="303" t="e">
        <f t="shared" ca="1" si="113"/>
        <v>#REF!</v>
      </c>
      <c r="BG43" s="303" t="e">
        <f t="shared" ca="1" si="113"/>
        <v>#REF!</v>
      </c>
      <c r="BH43" s="303" t="e">
        <f t="shared" ca="1" si="113"/>
        <v>#REF!</v>
      </c>
      <c r="BI43" s="303" t="e">
        <f t="shared" ca="1" si="113"/>
        <v>#REF!</v>
      </c>
      <c r="BJ43" s="303" t="e">
        <f t="shared" ca="1" si="113"/>
        <v>#REF!</v>
      </c>
      <c r="BK43" s="303" t="e">
        <f t="shared" ca="1" si="113"/>
        <v>#REF!</v>
      </c>
      <c r="BL43" s="303" t="e">
        <f t="shared" ca="1" si="113"/>
        <v>#REF!</v>
      </c>
      <c r="BM43" s="303" t="e">
        <f t="shared" ca="1" si="113"/>
        <v>#REF!</v>
      </c>
      <c r="BN43" s="303" t="e">
        <f t="shared" ca="1" si="113"/>
        <v>#REF!</v>
      </c>
      <c r="BO43" s="303" t="e">
        <f t="shared" ref="BO43:CQ43" ca="1" si="114">-SUM(BO41:BO42)*(FederalIncomeTax+StateIncomeTax)</f>
        <v>#REF!</v>
      </c>
      <c r="BP43" s="303" t="e">
        <f t="shared" ca="1" si="114"/>
        <v>#REF!</v>
      </c>
      <c r="BQ43" s="303" t="e">
        <f t="shared" ca="1" si="114"/>
        <v>#REF!</v>
      </c>
      <c r="BR43" s="303" t="e">
        <f t="shared" ca="1" si="114"/>
        <v>#REF!</v>
      </c>
      <c r="BS43" s="303" t="e">
        <f t="shared" ca="1" si="114"/>
        <v>#REF!</v>
      </c>
      <c r="BT43" s="303" t="e">
        <f t="shared" ca="1" si="114"/>
        <v>#REF!</v>
      </c>
      <c r="BU43" s="303" t="e">
        <f t="shared" ca="1" si="114"/>
        <v>#REF!</v>
      </c>
      <c r="BV43" s="303" t="e">
        <f t="shared" ca="1" si="114"/>
        <v>#REF!</v>
      </c>
      <c r="BW43" s="303" t="e">
        <f t="shared" ca="1" si="114"/>
        <v>#REF!</v>
      </c>
      <c r="BX43" s="303" t="e">
        <f t="shared" ca="1" si="114"/>
        <v>#REF!</v>
      </c>
      <c r="BY43" s="303" t="e">
        <f t="shared" ca="1" si="114"/>
        <v>#REF!</v>
      </c>
      <c r="BZ43" s="303" t="e">
        <f t="shared" ca="1" si="114"/>
        <v>#REF!</v>
      </c>
      <c r="CA43" s="303" t="e">
        <f t="shared" ca="1" si="114"/>
        <v>#REF!</v>
      </c>
      <c r="CB43" s="303" t="e">
        <f t="shared" ca="1" si="114"/>
        <v>#REF!</v>
      </c>
      <c r="CC43" s="303" t="e">
        <f t="shared" ca="1" si="114"/>
        <v>#REF!</v>
      </c>
      <c r="CD43" s="303" t="e">
        <f t="shared" ca="1" si="114"/>
        <v>#REF!</v>
      </c>
      <c r="CE43" s="303" t="e">
        <f t="shared" ca="1" si="114"/>
        <v>#REF!</v>
      </c>
      <c r="CF43" s="303" t="e">
        <f t="shared" ca="1" si="114"/>
        <v>#REF!</v>
      </c>
      <c r="CG43" s="303" t="e">
        <f t="shared" ca="1" si="114"/>
        <v>#REF!</v>
      </c>
      <c r="CH43" s="303" t="e">
        <f t="shared" ca="1" si="114"/>
        <v>#REF!</v>
      </c>
      <c r="CI43" s="303" t="e">
        <f t="shared" ca="1" si="114"/>
        <v>#REF!</v>
      </c>
      <c r="CJ43" s="303" t="e">
        <f t="shared" ca="1" si="114"/>
        <v>#REF!</v>
      </c>
      <c r="CK43" s="303" t="e">
        <f t="shared" ca="1" si="114"/>
        <v>#REF!</v>
      </c>
      <c r="CL43" s="303" t="e">
        <f t="shared" ca="1" si="114"/>
        <v>#REF!</v>
      </c>
      <c r="CM43" s="303" t="e">
        <f t="shared" ca="1" si="114"/>
        <v>#REF!</v>
      </c>
      <c r="CN43" s="303" t="e">
        <f t="shared" ca="1" si="114"/>
        <v>#REF!</v>
      </c>
      <c r="CO43" s="303" t="e">
        <f t="shared" ca="1" si="114"/>
        <v>#REF!</v>
      </c>
      <c r="CP43" s="303" t="e">
        <f t="shared" ca="1" si="114"/>
        <v>#REF!</v>
      </c>
      <c r="CQ43" s="303" t="e">
        <f t="shared" ca="1" si="114"/>
        <v>#REF!</v>
      </c>
      <c r="CR43" s="303" t="e">
        <f t="shared" ref="CR43:CX43" ca="1" si="115">-SUM(CR41:CR42)*(FederalIncomeTax+StateIncomeTax)</f>
        <v>#REF!</v>
      </c>
      <c r="CS43" s="303" t="e">
        <f t="shared" ca="1" si="115"/>
        <v>#REF!</v>
      </c>
      <c r="CT43" s="303" t="e">
        <f t="shared" ca="1" si="115"/>
        <v>#REF!</v>
      </c>
      <c r="CU43" s="303" t="e">
        <f t="shared" ca="1" si="115"/>
        <v>#REF!</v>
      </c>
      <c r="CV43" s="303" t="e">
        <f t="shared" ca="1" si="115"/>
        <v>#REF!</v>
      </c>
      <c r="CW43" s="303" t="e">
        <f t="shared" ca="1" si="115"/>
        <v>#REF!</v>
      </c>
      <c r="CX43" s="303" t="e">
        <f t="shared" ca="1" si="115"/>
        <v>#REF!</v>
      </c>
    </row>
    <row r="44" spans="1:102" x14ac:dyDescent="0.25">
      <c r="A44" s="50" t="s">
        <v>115</v>
      </c>
      <c r="B44" s="51"/>
      <c r="C44" s="19" t="e">
        <f t="shared" ref="C44:BN44" ca="1" si="116">SUM(C41:C43)</f>
        <v>#REF!</v>
      </c>
      <c r="D44" s="19" t="e">
        <f t="shared" ca="1" si="116"/>
        <v>#REF!</v>
      </c>
      <c r="E44" s="19" t="e">
        <f t="shared" ca="1" si="116"/>
        <v>#REF!</v>
      </c>
      <c r="F44" s="19" t="e">
        <f t="shared" ca="1" si="116"/>
        <v>#REF!</v>
      </c>
      <c r="G44" s="19" t="e">
        <f t="shared" ca="1" si="116"/>
        <v>#REF!</v>
      </c>
      <c r="H44" s="19" t="e">
        <f t="shared" ca="1" si="116"/>
        <v>#REF!</v>
      </c>
      <c r="I44" s="19" t="e">
        <f t="shared" ca="1" si="116"/>
        <v>#REF!</v>
      </c>
      <c r="J44" s="19" t="e">
        <f t="shared" ca="1" si="116"/>
        <v>#REF!</v>
      </c>
      <c r="K44" s="19" t="e">
        <f t="shared" ca="1" si="116"/>
        <v>#REF!</v>
      </c>
      <c r="L44" s="19" t="e">
        <f t="shared" ca="1" si="116"/>
        <v>#REF!</v>
      </c>
      <c r="M44" s="19" t="e">
        <f t="shared" ca="1" si="116"/>
        <v>#REF!</v>
      </c>
      <c r="N44" s="19" t="e">
        <f t="shared" ca="1" si="116"/>
        <v>#REF!</v>
      </c>
      <c r="O44" s="19" t="e">
        <f t="shared" ca="1" si="116"/>
        <v>#REF!</v>
      </c>
      <c r="P44" s="19" t="e">
        <f t="shared" ca="1" si="116"/>
        <v>#REF!</v>
      </c>
      <c r="Q44" s="19" t="e">
        <f t="shared" ca="1" si="116"/>
        <v>#REF!</v>
      </c>
      <c r="R44" s="19" t="e">
        <f t="shared" ca="1" si="116"/>
        <v>#REF!</v>
      </c>
      <c r="S44" s="19" t="e">
        <f t="shared" ca="1" si="116"/>
        <v>#REF!</v>
      </c>
      <c r="T44" s="19" t="e">
        <f t="shared" ca="1" si="116"/>
        <v>#REF!</v>
      </c>
      <c r="U44" s="19" t="e">
        <f t="shared" ca="1" si="116"/>
        <v>#REF!</v>
      </c>
      <c r="V44" s="19" t="e">
        <f t="shared" ca="1" si="116"/>
        <v>#REF!</v>
      </c>
      <c r="W44" s="19" t="e">
        <f t="shared" ca="1" si="116"/>
        <v>#REF!</v>
      </c>
      <c r="X44" s="19" t="e">
        <f t="shared" ca="1" si="116"/>
        <v>#REF!</v>
      </c>
      <c r="Y44" s="19" t="e">
        <f t="shared" ca="1" si="116"/>
        <v>#REF!</v>
      </c>
      <c r="Z44" s="19" t="e">
        <f t="shared" ca="1" si="116"/>
        <v>#REF!</v>
      </c>
      <c r="AA44" s="19" t="e">
        <f t="shared" ca="1" si="116"/>
        <v>#REF!</v>
      </c>
      <c r="AB44" s="19" t="e">
        <f t="shared" ca="1" si="116"/>
        <v>#REF!</v>
      </c>
      <c r="AC44" s="19" t="e">
        <f t="shared" ca="1" si="116"/>
        <v>#REF!</v>
      </c>
      <c r="AD44" s="19" t="e">
        <f t="shared" ca="1" si="116"/>
        <v>#REF!</v>
      </c>
      <c r="AE44" s="19" t="e">
        <f t="shared" ca="1" si="116"/>
        <v>#REF!</v>
      </c>
      <c r="AF44" s="19" t="e">
        <f t="shared" ca="1" si="116"/>
        <v>#REF!</v>
      </c>
      <c r="AG44" s="19" t="e">
        <f t="shared" ca="1" si="116"/>
        <v>#REF!</v>
      </c>
      <c r="AH44" s="19" t="e">
        <f t="shared" ca="1" si="116"/>
        <v>#REF!</v>
      </c>
      <c r="AI44" s="19" t="e">
        <f t="shared" ca="1" si="116"/>
        <v>#REF!</v>
      </c>
      <c r="AJ44" s="19" t="e">
        <f t="shared" ca="1" si="116"/>
        <v>#REF!</v>
      </c>
      <c r="AK44" s="19" t="e">
        <f t="shared" ca="1" si="116"/>
        <v>#REF!</v>
      </c>
      <c r="AL44" s="19" t="e">
        <f t="shared" ca="1" si="116"/>
        <v>#REF!</v>
      </c>
      <c r="AM44" s="19" t="e">
        <f t="shared" ca="1" si="116"/>
        <v>#REF!</v>
      </c>
      <c r="AN44" s="19" t="e">
        <f t="shared" ca="1" si="116"/>
        <v>#REF!</v>
      </c>
      <c r="AO44" s="19" t="e">
        <f t="shared" ca="1" si="116"/>
        <v>#REF!</v>
      </c>
      <c r="AP44" s="19" t="e">
        <f t="shared" ca="1" si="116"/>
        <v>#REF!</v>
      </c>
      <c r="AQ44" s="19" t="e">
        <f t="shared" ca="1" si="116"/>
        <v>#REF!</v>
      </c>
      <c r="AR44" s="19" t="e">
        <f t="shared" ca="1" si="116"/>
        <v>#REF!</v>
      </c>
      <c r="AS44" s="19" t="e">
        <f t="shared" ca="1" si="116"/>
        <v>#REF!</v>
      </c>
      <c r="AT44" s="19" t="e">
        <f t="shared" ca="1" si="116"/>
        <v>#REF!</v>
      </c>
      <c r="AU44" s="19" t="e">
        <f t="shared" ca="1" si="116"/>
        <v>#REF!</v>
      </c>
      <c r="AV44" s="19" t="e">
        <f t="shared" ca="1" si="116"/>
        <v>#REF!</v>
      </c>
      <c r="AW44" s="19" t="e">
        <f t="shared" ca="1" si="116"/>
        <v>#REF!</v>
      </c>
      <c r="AX44" s="19" t="e">
        <f t="shared" ca="1" si="116"/>
        <v>#REF!</v>
      </c>
      <c r="AY44" s="19" t="e">
        <f t="shared" ca="1" si="116"/>
        <v>#REF!</v>
      </c>
      <c r="AZ44" s="19" t="e">
        <f t="shared" ca="1" si="116"/>
        <v>#REF!</v>
      </c>
      <c r="BA44" s="19" t="e">
        <f t="shared" ca="1" si="116"/>
        <v>#REF!</v>
      </c>
      <c r="BB44" s="19" t="e">
        <f t="shared" ca="1" si="116"/>
        <v>#REF!</v>
      </c>
      <c r="BC44" s="19" t="e">
        <f t="shared" ca="1" si="116"/>
        <v>#REF!</v>
      </c>
      <c r="BD44" s="19" t="e">
        <f t="shared" ca="1" si="116"/>
        <v>#REF!</v>
      </c>
      <c r="BE44" s="19" t="e">
        <f t="shared" ca="1" si="116"/>
        <v>#REF!</v>
      </c>
      <c r="BF44" s="19" t="e">
        <f t="shared" ca="1" si="116"/>
        <v>#REF!</v>
      </c>
      <c r="BG44" s="19" t="e">
        <f t="shared" ca="1" si="116"/>
        <v>#REF!</v>
      </c>
      <c r="BH44" s="19" t="e">
        <f t="shared" ca="1" si="116"/>
        <v>#REF!</v>
      </c>
      <c r="BI44" s="19" t="e">
        <f t="shared" ca="1" si="116"/>
        <v>#REF!</v>
      </c>
      <c r="BJ44" s="19" t="e">
        <f t="shared" ca="1" si="116"/>
        <v>#REF!</v>
      </c>
      <c r="BK44" s="19" t="e">
        <f t="shared" ca="1" si="116"/>
        <v>#REF!</v>
      </c>
      <c r="BL44" s="19" t="e">
        <f t="shared" ca="1" si="116"/>
        <v>#REF!</v>
      </c>
      <c r="BM44" s="19" t="e">
        <f t="shared" ca="1" si="116"/>
        <v>#REF!</v>
      </c>
      <c r="BN44" s="19" t="e">
        <f t="shared" ca="1" si="116"/>
        <v>#REF!</v>
      </c>
      <c r="BO44" s="19" t="e">
        <f t="shared" ref="BO44:BR44" ca="1" si="117">SUM(BO41:BO43)</f>
        <v>#REF!</v>
      </c>
      <c r="BP44" s="19" t="e">
        <f t="shared" ca="1" si="117"/>
        <v>#REF!</v>
      </c>
      <c r="BQ44" s="19" t="e">
        <f t="shared" ca="1" si="117"/>
        <v>#REF!</v>
      </c>
      <c r="BR44" s="19" t="e">
        <f t="shared" ca="1" si="117"/>
        <v>#REF!</v>
      </c>
      <c r="BS44" s="19" t="e">
        <f t="shared" ref="BS44:CA44" ca="1" si="118">SUM(BS41:BS43)</f>
        <v>#REF!</v>
      </c>
      <c r="BT44" s="19" t="e">
        <f t="shared" ca="1" si="118"/>
        <v>#REF!</v>
      </c>
      <c r="BU44" s="19" t="e">
        <f t="shared" ca="1" si="118"/>
        <v>#REF!</v>
      </c>
      <c r="BV44" s="19" t="e">
        <f t="shared" ca="1" si="118"/>
        <v>#REF!</v>
      </c>
      <c r="BW44" s="19" t="e">
        <f t="shared" ca="1" si="118"/>
        <v>#REF!</v>
      </c>
      <c r="BX44" s="19" t="e">
        <f t="shared" ca="1" si="118"/>
        <v>#REF!</v>
      </c>
      <c r="BY44" s="19" t="e">
        <f t="shared" ca="1" si="118"/>
        <v>#REF!</v>
      </c>
      <c r="BZ44" s="19" t="e">
        <f t="shared" ca="1" si="118"/>
        <v>#REF!</v>
      </c>
      <c r="CA44" s="19" t="e">
        <f t="shared" ca="1" si="118"/>
        <v>#REF!</v>
      </c>
      <c r="CB44" s="19" t="e">
        <f t="shared" ref="CB44:CD44" ca="1" si="119">SUM(CB41:CB43)</f>
        <v>#REF!</v>
      </c>
      <c r="CC44" s="19" t="e">
        <f t="shared" ca="1" si="119"/>
        <v>#REF!</v>
      </c>
      <c r="CD44" s="19" t="e">
        <f t="shared" ca="1" si="119"/>
        <v>#REF!</v>
      </c>
      <c r="CE44" s="19" t="e">
        <f t="shared" ref="CE44:CQ44" ca="1" si="120">SUM(CE41:CE43)</f>
        <v>#REF!</v>
      </c>
      <c r="CF44" s="19" t="e">
        <f t="shared" ca="1" si="120"/>
        <v>#REF!</v>
      </c>
      <c r="CG44" s="19" t="e">
        <f t="shared" ca="1" si="120"/>
        <v>#REF!</v>
      </c>
      <c r="CH44" s="19" t="e">
        <f t="shared" ca="1" si="120"/>
        <v>#REF!</v>
      </c>
      <c r="CI44" s="19" t="e">
        <f t="shared" ca="1" si="120"/>
        <v>#REF!</v>
      </c>
      <c r="CJ44" s="19" t="e">
        <f t="shared" ca="1" si="120"/>
        <v>#REF!</v>
      </c>
      <c r="CK44" s="19" t="e">
        <f t="shared" ca="1" si="120"/>
        <v>#REF!</v>
      </c>
      <c r="CL44" s="19" t="e">
        <f t="shared" ca="1" si="120"/>
        <v>#REF!</v>
      </c>
      <c r="CM44" s="19" t="e">
        <f t="shared" ca="1" si="120"/>
        <v>#REF!</v>
      </c>
      <c r="CN44" s="19" t="e">
        <f t="shared" ca="1" si="120"/>
        <v>#REF!</v>
      </c>
      <c r="CO44" s="19" t="e">
        <f t="shared" ca="1" si="120"/>
        <v>#REF!</v>
      </c>
      <c r="CP44" s="19" t="e">
        <f t="shared" ca="1" si="120"/>
        <v>#REF!</v>
      </c>
      <c r="CQ44" s="19" t="e">
        <f t="shared" ca="1" si="120"/>
        <v>#REF!</v>
      </c>
      <c r="CR44" s="19" t="e">
        <f t="shared" ref="CR44:CX44" ca="1" si="121">SUM(CR41:CR43)</f>
        <v>#REF!</v>
      </c>
      <c r="CS44" s="19" t="e">
        <f t="shared" ca="1" si="121"/>
        <v>#REF!</v>
      </c>
      <c r="CT44" s="19" t="e">
        <f t="shared" ca="1" si="121"/>
        <v>#REF!</v>
      </c>
      <c r="CU44" s="19" t="e">
        <f t="shared" ca="1" si="121"/>
        <v>#REF!</v>
      </c>
      <c r="CV44" s="19" t="e">
        <f t="shared" ca="1" si="121"/>
        <v>#REF!</v>
      </c>
      <c r="CW44" s="19" t="e">
        <f t="shared" ca="1" si="121"/>
        <v>#REF!</v>
      </c>
      <c r="CX44" s="19" t="e">
        <f t="shared" ca="1" si="121"/>
        <v>#REF!</v>
      </c>
    </row>
    <row r="45" spans="1:102" x14ac:dyDescent="0.25">
      <c r="A45" s="48"/>
      <c r="B45" s="28"/>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row>
    <row r="46" spans="1:102" x14ac:dyDescent="0.25">
      <c r="A46" s="52" t="s">
        <v>78</v>
      </c>
      <c r="B46" s="27"/>
      <c r="C46" s="19" t="e">
        <f t="shared" ref="C46:BN46" ca="1" si="122">C38-C44</f>
        <v>#REF!</v>
      </c>
      <c r="D46" s="19" t="e">
        <f t="shared" ca="1" si="122"/>
        <v>#REF!</v>
      </c>
      <c r="E46" s="19" t="e">
        <f t="shared" ca="1" si="122"/>
        <v>#REF!</v>
      </c>
      <c r="F46" s="19" t="e">
        <f t="shared" ca="1" si="122"/>
        <v>#REF!</v>
      </c>
      <c r="G46" s="19" t="e">
        <f t="shared" ca="1" si="122"/>
        <v>#REF!</v>
      </c>
      <c r="H46" s="19" t="e">
        <f t="shared" ca="1" si="122"/>
        <v>#REF!</v>
      </c>
      <c r="I46" s="19" t="e">
        <f t="shared" ca="1" si="122"/>
        <v>#REF!</v>
      </c>
      <c r="J46" s="19" t="e">
        <f t="shared" ca="1" si="122"/>
        <v>#REF!</v>
      </c>
      <c r="K46" s="19" t="e">
        <f t="shared" ca="1" si="122"/>
        <v>#REF!</v>
      </c>
      <c r="L46" s="19" t="e">
        <f t="shared" ca="1" si="122"/>
        <v>#REF!</v>
      </c>
      <c r="M46" s="19" t="e">
        <f t="shared" ca="1" si="122"/>
        <v>#REF!</v>
      </c>
      <c r="N46" s="19" t="e">
        <f t="shared" ca="1" si="122"/>
        <v>#REF!</v>
      </c>
      <c r="O46" s="19" t="e">
        <f t="shared" ca="1" si="122"/>
        <v>#REF!</v>
      </c>
      <c r="P46" s="19" t="e">
        <f t="shared" ca="1" si="122"/>
        <v>#REF!</v>
      </c>
      <c r="Q46" s="19" t="e">
        <f t="shared" ca="1" si="122"/>
        <v>#REF!</v>
      </c>
      <c r="R46" s="19" t="e">
        <f t="shared" ca="1" si="122"/>
        <v>#REF!</v>
      </c>
      <c r="S46" s="19" t="e">
        <f t="shared" ca="1" si="122"/>
        <v>#REF!</v>
      </c>
      <c r="T46" s="19" t="e">
        <f t="shared" ca="1" si="122"/>
        <v>#REF!</v>
      </c>
      <c r="U46" s="19" t="e">
        <f t="shared" ca="1" si="122"/>
        <v>#REF!</v>
      </c>
      <c r="V46" s="19" t="e">
        <f t="shared" ca="1" si="122"/>
        <v>#REF!</v>
      </c>
      <c r="W46" s="19" t="e">
        <f t="shared" ca="1" si="122"/>
        <v>#REF!</v>
      </c>
      <c r="X46" s="19" t="e">
        <f t="shared" ca="1" si="122"/>
        <v>#REF!</v>
      </c>
      <c r="Y46" s="19" t="e">
        <f t="shared" ca="1" si="122"/>
        <v>#REF!</v>
      </c>
      <c r="Z46" s="19" t="e">
        <f t="shared" ca="1" si="122"/>
        <v>#REF!</v>
      </c>
      <c r="AA46" s="19" t="e">
        <f t="shared" ca="1" si="122"/>
        <v>#REF!</v>
      </c>
      <c r="AB46" s="19" t="e">
        <f t="shared" ca="1" si="122"/>
        <v>#REF!</v>
      </c>
      <c r="AC46" s="19" t="e">
        <f t="shared" ca="1" si="122"/>
        <v>#REF!</v>
      </c>
      <c r="AD46" s="19" t="e">
        <f t="shared" ca="1" si="122"/>
        <v>#REF!</v>
      </c>
      <c r="AE46" s="19" t="e">
        <f t="shared" ca="1" si="122"/>
        <v>#REF!</v>
      </c>
      <c r="AF46" s="19" t="e">
        <f t="shared" ca="1" si="122"/>
        <v>#REF!</v>
      </c>
      <c r="AG46" s="19" t="e">
        <f t="shared" ca="1" si="122"/>
        <v>#REF!</v>
      </c>
      <c r="AH46" s="19" t="e">
        <f t="shared" ca="1" si="122"/>
        <v>#REF!</v>
      </c>
      <c r="AI46" s="19" t="e">
        <f t="shared" ca="1" si="122"/>
        <v>#REF!</v>
      </c>
      <c r="AJ46" s="19" t="e">
        <f t="shared" ca="1" si="122"/>
        <v>#REF!</v>
      </c>
      <c r="AK46" s="19" t="e">
        <f t="shared" ca="1" si="122"/>
        <v>#REF!</v>
      </c>
      <c r="AL46" s="19" t="e">
        <f t="shared" ca="1" si="122"/>
        <v>#REF!</v>
      </c>
      <c r="AM46" s="19" t="e">
        <f t="shared" ca="1" si="122"/>
        <v>#REF!</v>
      </c>
      <c r="AN46" s="19" t="e">
        <f t="shared" ca="1" si="122"/>
        <v>#REF!</v>
      </c>
      <c r="AO46" s="19" t="e">
        <f t="shared" ca="1" si="122"/>
        <v>#REF!</v>
      </c>
      <c r="AP46" s="19" t="e">
        <f t="shared" ca="1" si="122"/>
        <v>#REF!</v>
      </c>
      <c r="AQ46" s="19" t="e">
        <f t="shared" ca="1" si="122"/>
        <v>#REF!</v>
      </c>
      <c r="AR46" s="19" t="e">
        <f t="shared" ca="1" si="122"/>
        <v>#REF!</v>
      </c>
      <c r="AS46" s="19" t="e">
        <f t="shared" ca="1" si="122"/>
        <v>#REF!</v>
      </c>
      <c r="AT46" s="19" t="e">
        <f t="shared" ca="1" si="122"/>
        <v>#REF!</v>
      </c>
      <c r="AU46" s="19" t="e">
        <f t="shared" ca="1" si="122"/>
        <v>#REF!</v>
      </c>
      <c r="AV46" s="19" t="e">
        <f t="shared" ca="1" si="122"/>
        <v>#REF!</v>
      </c>
      <c r="AW46" s="19" t="e">
        <f t="shared" ca="1" si="122"/>
        <v>#REF!</v>
      </c>
      <c r="AX46" s="19" t="e">
        <f t="shared" ca="1" si="122"/>
        <v>#REF!</v>
      </c>
      <c r="AY46" s="19" t="e">
        <f t="shared" ca="1" si="122"/>
        <v>#REF!</v>
      </c>
      <c r="AZ46" s="19" t="e">
        <f t="shared" ca="1" si="122"/>
        <v>#REF!</v>
      </c>
      <c r="BA46" s="19" t="e">
        <f t="shared" ca="1" si="122"/>
        <v>#REF!</v>
      </c>
      <c r="BB46" s="19" t="e">
        <f t="shared" ca="1" si="122"/>
        <v>#REF!</v>
      </c>
      <c r="BC46" s="19" t="e">
        <f t="shared" ca="1" si="122"/>
        <v>#REF!</v>
      </c>
      <c r="BD46" s="19" t="e">
        <f t="shared" ca="1" si="122"/>
        <v>#REF!</v>
      </c>
      <c r="BE46" s="19" t="e">
        <f t="shared" ca="1" si="122"/>
        <v>#REF!</v>
      </c>
      <c r="BF46" s="19" t="e">
        <f t="shared" ca="1" si="122"/>
        <v>#REF!</v>
      </c>
      <c r="BG46" s="19" t="e">
        <f t="shared" ca="1" si="122"/>
        <v>#REF!</v>
      </c>
      <c r="BH46" s="19" t="e">
        <f t="shared" ca="1" si="122"/>
        <v>#REF!</v>
      </c>
      <c r="BI46" s="19" t="e">
        <f t="shared" ca="1" si="122"/>
        <v>#REF!</v>
      </c>
      <c r="BJ46" s="19" t="e">
        <f t="shared" ca="1" si="122"/>
        <v>#REF!</v>
      </c>
      <c r="BK46" s="19" t="e">
        <f t="shared" ca="1" si="122"/>
        <v>#REF!</v>
      </c>
      <c r="BL46" s="19" t="e">
        <f t="shared" ca="1" si="122"/>
        <v>#REF!</v>
      </c>
      <c r="BM46" s="19" t="e">
        <f t="shared" ca="1" si="122"/>
        <v>#REF!</v>
      </c>
      <c r="BN46" s="19" t="e">
        <f t="shared" ca="1" si="122"/>
        <v>#REF!</v>
      </c>
      <c r="BO46" s="19" t="e">
        <f t="shared" ref="BO46:BR46" ca="1" si="123">BO38-BO44</f>
        <v>#REF!</v>
      </c>
      <c r="BP46" s="19" t="e">
        <f t="shared" ca="1" si="123"/>
        <v>#REF!</v>
      </c>
      <c r="BQ46" s="19" t="e">
        <f t="shared" ca="1" si="123"/>
        <v>#REF!</v>
      </c>
      <c r="BR46" s="19" t="e">
        <f t="shared" ca="1" si="123"/>
        <v>#REF!</v>
      </c>
      <c r="BS46" s="19" t="e">
        <f t="shared" ref="BS46:CA46" ca="1" si="124">BS38-BS44</f>
        <v>#REF!</v>
      </c>
      <c r="BT46" s="19" t="e">
        <f t="shared" ca="1" si="124"/>
        <v>#REF!</v>
      </c>
      <c r="BU46" s="19" t="e">
        <f t="shared" ca="1" si="124"/>
        <v>#REF!</v>
      </c>
      <c r="BV46" s="19" t="e">
        <f t="shared" ca="1" si="124"/>
        <v>#REF!</v>
      </c>
      <c r="BW46" s="19" t="e">
        <f t="shared" ca="1" si="124"/>
        <v>#REF!</v>
      </c>
      <c r="BX46" s="19" t="e">
        <f t="shared" ca="1" si="124"/>
        <v>#REF!</v>
      </c>
      <c r="BY46" s="19" t="e">
        <f t="shared" ca="1" si="124"/>
        <v>#REF!</v>
      </c>
      <c r="BZ46" s="19" t="e">
        <f t="shared" ca="1" si="124"/>
        <v>#REF!</v>
      </c>
      <c r="CA46" s="19" t="e">
        <f t="shared" ca="1" si="124"/>
        <v>#REF!</v>
      </c>
      <c r="CB46" s="19" t="e">
        <f t="shared" ref="CB46:CD46" ca="1" si="125">CB38-CB44</f>
        <v>#REF!</v>
      </c>
      <c r="CC46" s="19" t="e">
        <f t="shared" ca="1" si="125"/>
        <v>#REF!</v>
      </c>
      <c r="CD46" s="19" t="e">
        <f t="shared" ca="1" si="125"/>
        <v>#REF!</v>
      </c>
      <c r="CE46" s="19" t="e">
        <f t="shared" ref="CE46:CQ46" ca="1" si="126">CE38-CE44</f>
        <v>#REF!</v>
      </c>
      <c r="CF46" s="19" t="e">
        <f t="shared" ca="1" si="126"/>
        <v>#REF!</v>
      </c>
      <c r="CG46" s="19" t="e">
        <f t="shared" ca="1" si="126"/>
        <v>#REF!</v>
      </c>
      <c r="CH46" s="19" t="e">
        <f t="shared" ca="1" si="126"/>
        <v>#REF!</v>
      </c>
      <c r="CI46" s="19" t="e">
        <f t="shared" ca="1" si="126"/>
        <v>#REF!</v>
      </c>
      <c r="CJ46" s="19" t="e">
        <f t="shared" ca="1" si="126"/>
        <v>#REF!</v>
      </c>
      <c r="CK46" s="19" t="e">
        <f t="shared" ca="1" si="126"/>
        <v>#REF!</v>
      </c>
      <c r="CL46" s="19" t="e">
        <f t="shared" ca="1" si="126"/>
        <v>#REF!</v>
      </c>
      <c r="CM46" s="19" t="e">
        <f t="shared" ca="1" si="126"/>
        <v>#REF!</v>
      </c>
      <c r="CN46" s="19" t="e">
        <f t="shared" ca="1" si="126"/>
        <v>#REF!</v>
      </c>
      <c r="CO46" s="19" t="e">
        <f t="shared" ca="1" si="126"/>
        <v>#REF!</v>
      </c>
      <c r="CP46" s="19" t="e">
        <f t="shared" ca="1" si="126"/>
        <v>#REF!</v>
      </c>
      <c r="CQ46" s="19" t="e">
        <f t="shared" ca="1" si="126"/>
        <v>#REF!</v>
      </c>
      <c r="CR46" s="19" t="e">
        <f t="shared" ref="CR46:CX46" ca="1" si="127">CR38-CR44</f>
        <v>#REF!</v>
      </c>
      <c r="CS46" s="19" t="e">
        <f t="shared" ca="1" si="127"/>
        <v>#REF!</v>
      </c>
      <c r="CT46" s="19" t="e">
        <f t="shared" ca="1" si="127"/>
        <v>#REF!</v>
      </c>
      <c r="CU46" s="19" t="e">
        <f t="shared" ca="1" si="127"/>
        <v>#REF!</v>
      </c>
      <c r="CV46" s="19" t="e">
        <f t="shared" ca="1" si="127"/>
        <v>#REF!</v>
      </c>
      <c r="CW46" s="19" t="e">
        <f t="shared" ca="1" si="127"/>
        <v>#REF!</v>
      </c>
      <c r="CX46" s="19" t="e">
        <f t="shared" ca="1" si="127"/>
        <v>#REF!</v>
      </c>
    </row>
    <row r="47" spans="1:102" x14ac:dyDescent="0.25">
      <c r="A47" s="24"/>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row>
    <row r="48" spans="1:102" x14ac:dyDescent="0.25">
      <c r="A48" s="41" t="s">
        <v>80</v>
      </c>
      <c r="C48" s="303" t="e">
        <f t="shared" ref="C48:AH48" ca="1" si="128">C46/(1-FederalIncomeTax-StateIncomeTax)-C46</f>
        <v>#REF!</v>
      </c>
      <c r="D48" s="303" t="e">
        <f t="shared" ca="1" si="128"/>
        <v>#REF!</v>
      </c>
      <c r="E48" s="303" t="e">
        <f t="shared" ca="1" si="128"/>
        <v>#REF!</v>
      </c>
      <c r="F48" s="303" t="e">
        <f t="shared" ca="1" si="128"/>
        <v>#REF!</v>
      </c>
      <c r="G48" s="303" t="e">
        <f t="shared" ca="1" si="128"/>
        <v>#REF!</v>
      </c>
      <c r="H48" s="303" t="e">
        <f t="shared" ca="1" si="128"/>
        <v>#REF!</v>
      </c>
      <c r="I48" s="303" t="e">
        <f t="shared" ca="1" si="128"/>
        <v>#REF!</v>
      </c>
      <c r="J48" s="303" t="e">
        <f t="shared" ca="1" si="128"/>
        <v>#REF!</v>
      </c>
      <c r="K48" s="303" t="e">
        <f t="shared" ca="1" si="128"/>
        <v>#REF!</v>
      </c>
      <c r="L48" s="303" t="e">
        <f t="shared" ca="1" si="128"/>
        <v>#REF!</v>
      </c>
      <c r="M48" s="303" t="e">
        <f t="shared" ca="1" si="128"/>
        <v>#REF!</v>
      </c>
      <c r="N48" s="303" t="e">
        <f t="shared" ca="1" si="128"/>
        <v>#REF!</v>
      </c>
      <c r="O48" s="303" t="e">
        <f t="shared" ca="1" si="128"/>
        <v>#REF!</v>
      </c>
      <c r="P48" s="303" t="e">
        <f t="shared" ca="1" si="128"/>
        <v>#REF!</v>
      </c>
      <c r="Q48" s="303" t="e">
        <f t="shared" ca="1" si="128"/>
        <v>#REF!</v>
      </c>
      <c r="R48" s="303" t="e">
        <f t="shared" ca="1" si="128"/>
        <v>#REF!</v>
      </c>
      <c r="S48" s="303" t="e">
        <f t="shared" ca="1" si="128"/>
        <v>#REF!</v>
      </c>
      <c r="T48" s="303" t="e">
        <f t="shared" ca="1" si="128"/>
        <v>#REF!</v>
      </c>
      <c r="U48" s="303" t="e">
        <f t="shared" ca="1" si="128"/>
        <v>#REF!</v>
      </c>
      <c r="V48" s="303" t="e">
        <f t="shared" ca="1" si="128"/>
        <v>#REF!</v>
      </c>
      <c r="W48" s="303" t="e">
        <f t="shared" ca="1" si="128"/>
        <v>#REF!</v>
      </c>
      <c r="X48" s="303" t="e">
        <f t="shared" ca="1" si="128"/>
        <v>#REF!</v>
      </c>
      <c r="Y48" s="303" t="e">
        <f t="shared" ca="1" si="128"/>
        <v>#REF!</v>
      </c>
      <c r="Z48" s="303" t="e">
        <f t="shared" ca="1" si="128"/>
        <v>#REF!</v>
      </c>
      <c r="AA48" s="303" t="e">
        <f t="shared" ca="1" si="128"/>
        <v>#REF!</v>
      </c>
      <c r="AB48" s="303" t="e">
        <f t="shared" ca="1" si="128"/>
        <v>#REF!</v>
      </c>
      <c r="AC48" s="303" t="e">
        <f t="shared" ca="1" si="128"/>
        <v>#REF!</v>
      </c>
      <c r="AD48" s="303" t="e">
        <f t="shared" ca="1" si="128"/>
        <v>#REF!</v>
      </c>
      <c r="AE48" s="303" t="e">
        <f t="shared" ca="1" si="128"/>
        <v>#REF!</v>
      </c>
      <c r="AF48" s="303" t="e">
        <f t="shared" ca="1" si="128"/>
        <v>#REF!</v>
      </c>
      <c r="AG48" s="303" t="e">
        <f t="shared" ca="1" si="128"/>
        <v>#REF!</v>
      </c>
      <c r="AH48" s="303" t="e">
        <f t="shared" ca="1" si="128"/>
        <v>#REF!</v>
      </c>
      <c r="AI48" s="303" t="e">
        <f t="shared" ref="AI48:CQ48" ca="1" si="129">AI46/(1-FederalIncomeTax-StateIncomeTax)-AI46</f>
        <v>#REF!</v>
      </c>
      <c r="AJ48" s="303" t="e">
        <f t="shared" ca="1" si="129"/>
        <v>#REF!</v>
      </c>
      <c r="AK48" s="303" t="e">
        <f t="shared" ca="1" si="129"/>
        <v>#REF!</v>
      </c>
      <c r="AL48" s="303" t="e">
        <f t="shared" ca="1" si="129"/>
        <v>#REF!</v>
      </c>
      <c r="AM48" s="303" t="e">
        <f t="shared" ca="1" si="129"/>
        <v>#REF!</v>
      </c>
      <c r="AN48" s="303" t="e">
        <f t="shared" ca="1" si="129"/>
        <v>#REF!</v>
      </c>
      <c r="AO48" s="303" t="e">
        <f t="shared" ca="1" si="129"/>
        <v>#REF!</v>
      </c>
      <c r="AP48" s="303" t="e">
        <f t="shared" ca="1" si="129"/>
        <v>#REF!</v>
      </c>
      <c r="AQ48" s="303" t="e">
        <f t="shared" ca="1" si="129"/>
        <v>#REF!</v>
      </c>
      <c r="AR48" s="303" t="e">
        <f t="shared" ca="1" si="129"/>
        <v>#REF!</v>
      </c>
      <c r="AS48" s="303" t="e">
        <f t="shared" ca="1" si="129"/>
        <v>#REF!</v>
      </c>
      <c r="AT48" s="303" t="e">
        <f t="shared" ca="1" si="129"/>
        <v>#REF!</v>
      </c>
      <c r="AU48" s="303" t="e">
        <f t="shared" ca="1" si="129"/>
        <v>#REF!</v>
      </c>
      <c r="AV48" s="303" t="e">
        <f t="shared" ca="1" si="129"/>
        <v>#REF!</v>
      </c>
      <c r="AW48" s="303" t="e">
        <f t="shared" ca="1" si="129"/>
        <v>#REF!</v>
      </c>
      <c r="AX48" s="303" t="e">
        <f t="shared" ca="1" si="129"/>
        <v>#REF!</v>
      </c>
      <c r="AY48" s="303" t="e">
        <f t="shared" ca="1" si="129"/>
        <v>#REF!</v>
      </c>
      <c r="AZ48" s="303" t="e">
        <f t="shared" ca="1" si="129"/>
        <v>#REF!</v>
      </c>
      <c r="BA48" s="303" t="e">
        <f t="shared" ca="1" si="129"/>
        <v>#REF!</v>
      </c>
      <c r="BB48" s="303" t="e">
        <f t="shared" ca="1" si="129"/>
        <v>#REF!</v>
      </c>
      <c r="BC48" s="303" t="e">
        <f t="shared" ca="1" si="129"/>
        <v>#REF!</v>
      </c>
      <c r="BD48" s="303" t="e">
        <f t="shared" ca="1" si="129"/>
        <v>#REF!</v>
      </c>
      <c r="BE48" s="303" t="e">
        <f t="shared" ca="1" si="129"/>
        <v>#REF!</v>
      </c>
      <c r="BF48" s="303" t="e">
        <f t="shared" ca="1" si="129"/>
        <v>#REF!</v>
      </c>
      <c r="BG48" s="303" t="e">
        <f t="shared" ca="1" si="129"/>
        <v>#REF!</v>
      </c>
      <c r="BH48" s="303" t="e">
        <f t="shared" ca="1" si="129"/>
        <v>#REF!</v>
      </c>
      <c r="BI48" s="303" t="e">
        <f t="shared" ca="1" si="129"/>
        <v>#REF!</v>
      </c>
      <c r="BJ48" s="303" t="e">
        <f t="shared" ca="1" si="129"/>
        <v>#REF!</v>
      </c>
      <c r="BK48" s="303" t="e">
        <f t="shared" ca="1" si="129"/>
        <v>#REF!</v>
      </c>
      <c r="BL48" s="303" t="e">
        <f t="shared" ca="1" si="129"/>
        <v>#REF!</v>
      </c>
      <c r="BM48" s="303" t="e">
        <f t="shared" ca="1" si="129"/>
        <v>#REF!</v>
      </c>
      <c r="BN48" s="303" t="e">
        <f t="shared" ca="1" si="129"/>
        <v>#REF!</v>
      </c>
      <c r="BO48" s="303" t="e">
        <f t="shared" ca="1" si="129"/>
        <v>#REF!</v>
      </c>
      <c r="BP48" s="303" t="e">
        <f t="shared" ca="1" si="129"/>
        <v>#REF!</v>
      </c>
      <c r="BQ48" s="303" t="e">
        <f t="shared" ca="1" si="129"/>
        <v>#REF!</v>
      </c>
      <c r="BR48" s="303" t="e">
        <f t="shared" ca="1" si="129"/>
        <v>#REF!</v>
      </c>
      <c r="BS48" s="303" t="e">
        <f t="shared" ca="1" si="129"/>
        <v>#REF!</v>
      </c>
      <c r="BT48" s="303" t="e">
        <f t="shared" ca="1" si="129"/>
        <v>#REF!</v>
      </c>
      <c r="BU48" s="303" t="e">
        <f t="shared" ca="1" si="129"/>
        <v>#REF!</v>
      </c>
      <c r="BV48" s="303" t="e">
        <f t="shared" ca="1" si="129"/>
        <v>#REF!</v>
      </c>
      <c r="BW48" s="303" t="e">
        <f t="shared" ca="1" si="129"/>
        <v>#REF!</v>
      </c>
      <c r="BX48" s="303" t="e">
        <f t="shared" ca="1" si="129"/>
        <v>#REF!</v>
      </c>
      <c r="BY48" s="303" t="e">
        <f t="shared" ca="1" si="129"/>
        <v>#REF!</v>
      </c>
      <c r="BZ48" s="303" t="e">
        <f t="shared" ca="1" si="129"/>
        <v>#REF!</v>
      </c>
      <c r="CA48" s="303" t="e">
        <f t="shared" ca="1" si="129"/>
        <v>#REF!</v>
      </c>
      <c r="CB48" s="303" t="e">
        <f t="shared" ca="1" si="129"/>
        <v>#REF!</v>
      </c>
      <c r="CC48" s="303" t="e">
        <f t="shared" ca="1" si="129"/>
        <v>#REF!</v>
      </c>
      <c r="CD48" s="303" t="e">
        <f t="shared" ca="1" si="129"/>
        <v>#REF!</v>
      </c>
      <c r="CE48" s="303" t="e">
        <f t="shared" ca="1" si="129"/>
        <v>#REF!</v>
      </c>
      <c r="CF48" s="303" t="e">
        <f t="shared" ca="1" si="129"/>
        <v>#REF!</v>
      </c>
      <c r="CG48" s="303" t="e">
        <f t="shared" ca="1" si="129"/>
        <v>#REF!</v>
      </c>
      <c r="CH48" s="303" t="e">
        <f t="shared" ca="1" si="129"/>
        <v>#REF!</v>
      </c>
      <c r="CI48" s="303" t="e">
        <f t="shared" ca="1" si="129"/>
        <v>#REF!</v>
      </c>
      <c r="CJ48" s="303" t="e">
        <f t="shared" ca="1" si="129"/>
        <v>#REF!</v>
      </c>
      <c r="CK48" s="303" t="e">
        <f t="shared" ca="1" si="129"/>
        <v>#REF!</v>
      </c>
      <c r="CL48" s="303" t="e">
        <f t="shared" ca="1" si="129"/>
        <v>#REF!</v>
      </c>
      <c r="CM48" s="303" t="e">
        <f t="shared" ca="1" si="129"/>
        <v>#REF!</v>
      </c>
      <c r="CN48" s="303" t="e">
        <f t="shared" ca="1" si="129"/>
        <v>#REF!</v>
      </c>
      <c r="CO48" s="303" t="e">
        <f t="shared" ca="1" si="129"/>
        <v>#REF!</v>
      </c>
      <c r="CP48" s="303" t="e">
        <f t="shared" ca="1" si="129"/>
        <v>#REF!</v>
      </c>
      <c r="CQ48" s="303" t="e">
        <f t="shared" ca="1" si="129"/>
        <v>#REF!</v>
      </c>
      <c r="CR48" s="303" t="e">
        <f t="shared" ref="CR48:CX48" ca="1" si="130">CR46/(1-FederalIncomeTax-StateIncomeTax)-CR46</f>
        <v>#REF!</v>
      </c>
      <c r="CS48" s="303" t="e">
        <f t="shared" ca="1" si="130"/>
        <v>#REF!</v>
      </c>
      <c r="CT48" s="303" t="e">
        <f t="shared" ca="1" si="130"/>
        <v>#REF!</v>
      </c>
      <c r="CU48" s="303" t="e">
        <f t="shared" ca="1" si="130"/>
        <v>#REF!</v>
      </c>
      <c r="CV48" s="303" t="e">
        <f t="shared" ca="1" si="130"/>
        <v>#REF!</v>
      </c>
      <c r="CW48" s="303" t="e">
        <f t="shared" ca="1" si="130"/>
        <v>#REF!</v>
      </c>
      <c r="CX48" s="303" t="e">
        <f t="shared" ca="1" si="130"/>
        <v>#REF!</v>
      </c>
    </row>
    <row r="49" spans="1:102" x14ac:dyDescent="0.25">
      <c r="A49" s="44" t="s">
        <v>81</v>
      </c>
      <c r="B49" s="51"/>
      <c r="C49" s="19" t="e">
        <f t="shared" ref="C49:BN49" ca="1" si="131">C46+C48</f>
        <v>#REF!</v>
      </c>
      <c r="D49" s="19" t="e">
        <f t="shared" ca="1" si="131"/>
        <v>#REF!</v>
      </c>
      <c r="E49" s="19" t="e">
        <f t="shared" ca="1" si="131"/>
        <v>#REF!</v>
      </c>
      <c r="F49" s="19" t="e">
        <f t="shared" ca="1" si="131"/>
        <v>#REF!</v>
      </c>
      <c r="G49" s="19" t="e">
        <f t="shared" ca="1" si="131"/>
        <v>#REF!</v>
      </c>
      <c r="H49" s="19" t="e">
        <f t="shared" ca="1" si="131"/>
        <v>#REF!</v>
      </c>
      <c r="I49" s="19" t="e">
        <f t="shared" ca="1" si="131"/>
        <v>#REF!</v>
      </c>
      <c r="J49" s="19" t="e">
        <f t="shared" ca="1" si="131"/>
        <v>#REF!</v>
      </c>
      <c r="K49" s="19" t="e">
        <f t="shared" ca="1" si="131"/>
        <v>#REF!</v>
      </c>
      <c r="L49" s="19" t="e">
        <f t="shared" ca="1" si="131"/>
        <v>#REF!</v>
      </c>
      <c r="M49" s="19" t="e">
        <f t="shared" ca="1" si="131"/>
        <v>#REF!</v>
      </c>
      <c r="N49" s="19" t="e">
        <f t="shared" ca="1" si="131"/>
        <v>#REF!</v>
      </c>
      <c r="O49" s="19" t="e">
        <f t="shared" ca="1" si="131"/>
        <v>#REF!</v>
      </c>
      <c r="P49" s="19" t="e">
        <f t="shared" ca="1" si="131"/>
        <v>#REF!</v>
      </c>
      <c r="Q49" s="19" t="e">
        <f t="shared" ca="1" si="131"/>
        <v>#REF!</v>
      </c>
      <c r="R49" s="19" t="e">
        <f t="shared" ca="1" si="131"/>
        <v>#REF!</v>
      </c>
      <c r="S49" s="19" t="e">
        <f t="shared" ca="1" si="131"/>
        <v>#REF!</v>
      </c>
      <c r="T49" s="19" t="e">
        <f t="shared" ca="1" si="131"/>
        <v>#REF!</v>
      </c>
      <c r="U49" s="19" t="e">
        <f t="shared" ca="1" si="131"/>
        <v>#REF!</v>
      </c>
      <c r="V49" s="19" t="e">
        <f t="shared" ca="1" si="131"/>
        <v>#REF!</v>
      </c>
      <c r="W49" s="19" t="e">
        <f t="shared" ca="1" si="131"/>
        <v>#REF!</v>
      </c>
      <c r="X49" s="19" t="e">
        <f t="shared" ca="1" si="131"/>
        <v>#REF!</v>
      </c>
      <c r="Y49" s="19" t="e">
        <f t="shared" ca="1" si="131"/>
        <v>#REF!</v>
      </c>
      <c r="Z49" s="19" t="e">
        <f t="shared" ca="1" si="131"/>
        <v>#REF!</v>
      </c>
      <c r="AA49" s="19" t="e">
        <f t="shared" ca="1" si="131"/>
        <v>#REF!</v>
      </c>
      <c r="AB49" s="19" t="e">
        <f t="shared" ca="1" si="131"/>
        <v>#REF!</v>
      </c>
      <c r="AC49" s="19" t="e">
        <f t="shared" ca="1" si="131"/>
        <v>#REF!</v>
      </c>
      <c r="AD49" s="19" t="e">
        <f t="shared" ca="1" si="131"/>
        <v>#REF!</v>
      </c>
      <c r="AE49" s="19" t="e">
        <f t="shared" ca="1" si="131"/>
        <v>#REF!</v>
      </c>
      <c r="AF49" s="19" t="e">
        <f t="shared" ca="1" si="131"/>
        <v>#REF!</v>
      </c>
      <c r="AG49" s="19" t="e">
        <f t="shared" ca="1" si="131"/>
        <v>#REF!</v>
      </c>
      <c r="AH49" s="19" t="e">
        <f t="shared" ca="1" si="131"/>
        <v>#REF!</v>
      </c>
      <c r="AI49" s="19" t="e">
        <f t="shared" ca="1" si="131"/>
        <v>#REF!</v>
      </c>
      <c r="AJ49" s="19" t="e">
        <f t="shared" ca="1" si="131"/>
        <v>#REF!</v>
      </c>
      <c r="AK49" s="19" t="e">
        <f t="shared" ca="1" si="131"/>
        <v>#REF!</v>
      </c>
      <c r="AL49" s="19" t="e">
        <f t="shared" ca="1" si="131"/>
        <v>#REF!</v>
      </c>
      <c r="AM49" s="19" t="e">
        <f t="shared" ca="1" si="131"/>
        <v>#REF!</v>
      </c>
      <c r="AN49" s="19" t="e">
        <f t="shared" ca="1" si="131"/>
        <v>#REF!</v>
      </c>
      <c r="AO49" s="19" t="e">
        <f t="shared" ca="1" si="131"/>
        <v>#REF!</v>
      </c>
      <c r="AP49" s="19" t="e">
        <f t="shared" ca="1" si="131"/>
        <v>#REF!</v>
      </c>
      <c r="AQ49" s="19" t="e">
        <f t="shared" ca="1" si="131"/>
        <v>#REF!</v>
      </c>
      <c r="AR49" s="19" t="e">
        <f t="shared" ca="1" si="131"/>
        <v>#REF!</v>
      </c>
      <c r="AS49" s="19" t="e">
        <f t="shared" ca="1" si="131"/>
        <v>#REF!</v>
      </c>
      <c r="AT49" s="19" t="e">
        <f t="shared" ca="1" si="131"/>
        <v>#REF!</v>
      </c>
      <c r="AU49" s="19" t="e">
        <f t="shared" ca="1" si="131"/>
        <v>#REF!</v>
      </c>
      <c r="AV49" s="19" t="e">
        <f t="shared" ca="1" si="131"/>
        <v>#REF!</v>
      </c>
      <c r="AW49" s="19" t="e">
        <f t="shared" ca="1" si="131"/>
        <v>#REF!</v>
      </c>
      <c r="AX49" s="19" t="e">
        <f t="shared" ca="1" si="131"/>
        <v>#REF!</v>
      </c>
      <c r="AY49" s="19" t="e">
        <f t="shared" ca="1" si="131"/>
        <v>#REF!</v>
      </c>
      <c r="AZ49" s="19" t="e">
        <f t="shared" ca="1" si="131"/>
        <v>#REF!</v>
      </c>
      <c r="BA49" s="19" t="e">
        <f t="shared" ca="1" si="131"/>
        <v>#REF!</v>
      </c>
      <c r="BB49" s="19" t="e">
        <f t="shared" ca="1" si="131"/>
        <v>#REF!</v>
      </c>
      <c r="BC49" s="19" t="e">
        <f t="shared" ca="1" si="131"/>
        <v>#REF!</v>
      </c>
      <c r="BD49" s="19" t="e">
        <f t="shared" ca="1" si="131"/>
        <v>#REF!</v>
      </c>
      <c r="BE49" s="19" t="e">
        <f t="shared" ca="1" si="131"/>
        <v>#REF!</v>
      </c>
      <c r="BF49" s="19" t="e">
        <f t="shared" ca="1" si="131"/>
        <v>#REF!</v>
      </c>
      <c r="BG49" s="19" t="e">
        <f t="shared" ca="1" si="131"/>
        <v>#REF!</v>
      </c>
      <c r="BH49" s="19" t="e">
        <f t="shared" ca="1" si="131"/>
        <v>#REF!</v>
      </c>
      <c r="BI49" s="19" t="e">
        <f t="shared" ca="1" si="131"/>
        <v>#REF!</v>
      </c>
      <c r="BJ49" s="19" t="e">
        <f t="shared" ca="1" si="131"/>
        <v>#REF!</v>
      </c>
      <c r="BK49" s="19" t="e">
        <f t="shared" ca="1" si="131"/>
        <v>#REF!</v>
      </c>
      <c r="BL49" s="19" t="e">
        <f t="shared" ca="1" si="131"/>
        <v>#REF!</v>
      </c>
      <c r="BM49" s="19" t="e">
        <f t="shared" ca="1" si="131"/>
        <v>#REF!</v>
      </c>
      <c r="BN49" s="19" t="e">
        <f t="shared" ca="1" si="131"/>
        <v>#REF!</v>
      </c>
      <c r="BO49" s="19" t="e">
        <f t="shared" ref="BO49:BR49" ca="1" si="132">BO46+BO48</f>
        <v>#REF!</v>
      </c>
      <c r="BP49" s="19" t="e">
        <f t="shared" ca="1" si="132"/>
        <v>#REF!</v>
      </c>
      <c r="BQ49" s="19" t="e">
        <f t="shared" ca="1" si="132"/>
        <v>#REF!</v>
      </c>
      <c r="BR49" s="19" t="e">
        <f t="shared" ca="1" si="132"/>
        <v>#REF!</v>
      </c>
      <c r="BS49" s="19" t="e">
        <f t="shared" ref="BS49:CA49" ca="1" si="133">BS46+BS48</f>
        <v>#REF!</v>
      </c>
      <c r="BT49" s="19" t="e">
        <f t="shared" ca="1" si="133"/>
        <v>#REF!</v>
      </c>
      <c r="BU49" s="19" t="e">
        <f t="shared" ca="1" si="133"/>
        <v>#REF!</v>
      </c>
      <c r="BV49" s="19" t="e">
        <f t="shared" ca="1" si="133"/>
        <v>#REF!</v>
      </c>
      <c r="BW49" s="19" t="e">
        <f t="shared" ca="1" si="133"/>
        <v>#REF!</v>
      </c>
      <c r="BX49" s="19" t="e">
        <f t="shared" ca="1" si="133"/>
        <v>#REF!</v>
      </c>
      <c r="BY49" s="19" t="e">
        <f t="shared" ca="1" si="133"/>
        <v>#REF!</v>
      </c>
      <c r="BZ49" s="19" t="e">
        <f t="shared" ca="1" si="133"/>
        <v>#REF!</v>
      </c>
      <c r="CA49" s="19" t="e">
        <f t="shared" ca="1" si="133"/>
        <v>#REF!</v>
      </c>
      <c r="CB49" s="19" t="e">
        <f t="shared" ref="CB49:CD49" ca="1" si="134">CB46+CB48</f>
        <v>#REF!</v>
      </c>
      <c r="CC49" s="19" t="e">
        <f t="shared" ca="1" si="134"/>
        <v>#REF!</v>
      </c>
      <c r="CD49" s="19" t="e">
        <f t="shared" ca="1" si="134"/>
        <v>#REF!</v>
      </c>
      <c r="CE49" s="19" t="e">
        <f t="shared" ref="CE49:CQ49" ca="1" si="135">CE46+CE48</f>
        <v>#REF!</v>
      </c>
      <c r="CF49" s="19" t="e">
        <f t="shared" ca="1" si="135"/>
        <v>#REF!</v>
      </c>
      <c r="CG49" s="19" t="e">
        <f t="shared" ca="1" si="135"/>
        <v>#REF!</v>
      </c>
      <c r="CH49" s="19" t="e">
        <f t="shared" ca="1" si="135"/>
        <v>#REF!</v>
      </c>
      <c r="CI49" s="19" t="e">
        <f t="shared" ca="1" si="135"/>
        <v>#REF!</v>
      </c>
      <c r="CJ49" s="19" t="e">
        <f t="shared" ca="1" si="135"/>
        <v>#REF!</v>
      </c>
      <c r="CK49" s="19" t="e">
        <f t="shared" ca="1" si="135"/>
        <v>#REF!</v>
      </c>
      <c r="CL49" s="19" t="e">
        <f t="shared" ca="1" si="135"/>
        <v>#REF!</v>
      </c>
      <c r="CM49" s="19" t="e">
        <f t="shared" ca="1" si="135"/>
        <v>#REF!</v>
      </c>
      <c r="CN49" s="19" t="e">
        <f t="shared" ca="1" si="135"/>
        <v>#REF!</v>
      </c>
      <c r="CO49" s="19" t="e">
        <f t="shared" ca="1" si="135"/>
        <v>#REF!</v>
      </c>
      <c r="CP49" s="19" t="e">
        <f t="shared" ca="1" si="135"/>
        <v>#REF!</v>
      </c>
      <c r="CQ49" s="19" t="e">
        <f t="shared" ca="1" si="135"/>
        <v>#REF!</v>
      </c>
      <c r="CR49" s="19" t="e">
        <f t="shared" ref="CR49:CX49" ca="1" si="136">CR46+CR48</f>
        <v>#REF!</v>
      </c>
      <c r="CS49" s="19" t="e">
        <f t="shared" ca="1" si="136"/>
        <v>#REF!</v>
      </c>
      <c r="CT49" s="19" t="e">
        <f t="shared" ca="1" si="136"/>
        <v>#REF!</v>
      </c>
      <c r="CU49" s="19" t="e">
        <f t="shared" ca="1" si="136"/>
        <v>#REF!</v>
      </c>
      <c r="CV49" s="19" t="e">
        <f t="shared" ca="1" si="136"/>
        <v>#REF!</v>
      </c>
      <c r="CW49" s="19" t="e">
        <f t="shared" ca="1" si="136"/>
        <v>#REF!</v>
      </c>
      <c r="CX49" s="19" t="e">
        <f t="shared" ca="1" si="136"/>
        <v>#REF!</v>
      </c>
    </row>
    <row r="50" spans="1:102" ht="16.5" thickBot="1" x14ac:dyDescent="0.3">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x14ac:dyDescent="0.25">
      <c r="A51" s="53" t="s">
        <v>83</v>
      </c>
      <c r="B51" s="378">
        <f ca="1">IFERROR(NPV(WACC,D49:CX49)+C49,0)</f>
        <v>0</v>
      </c>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1"/>
      <c r="BR51" s="291"/>
      <c r="BS51" s="291"/>
      <c r="BT51" s="291"/>
      <c r="BU51" s="291"/>
      <c r="BV51" s="5"/>
      <c r="BW51" s="5"/>
      <c r="BX51" s="5"/>
      <c r="BY51" s="5"/>
      <c r="BZ51" s="5"/>
      <c r="CA51" s="5"/>
      <c r="CB51" s="364"/>
      <c r="CC51" s="364"/>
      <c r="CD51" s="364"/>
      <c r="CE51" s="364"/>
      <c r="CF51" s="364"/>
      <c r="CG51" s="364"/>
      <c r="CH51" s="364"/>
      <c r="CI51" s="364"/>
      <c r="CJ51" s="364"/>
      <c r="CK51" s="364"/>
      <c r="CL51" s="364"/>
      <c r="CM51" s="364"/>
      <c r="CN51" s="364"/>
      <c r="CO51" s="5"/>
      <c r="CP51" s="5"/>
      <c r="CQ51" s="5"/>
      <c r="CR51" s="364"/>
      <c r="CS51" s="364"/>
      <c r="CT51" s="364"/>
      <c r="CU51" s="364"/>
      <c r="CV51" s="364"/>
      <c r="CW51" s="364"/>
      <c r="CX51" s="364"/>
    </row>
    <row r="52" spans="1:102" ht="16.5" thickBot="1" x14ac:dyDescent="0.3">
      <c r="A52" s="54" t="str">
        <f>"(Discounted at "&amp;TEXT(WACC,"0.00%")&amp;" WACC rate)"</f>
        <v>(Discounted at 6.43% WACC rate)</v>
      </c>
      <c r="B52" s="55"/>
    </row>
  </sheetData>
  <sheetProtection algorithmName="SHA-512" hashValue="r5LeIn/h+e6dhzNZkK5WEpav1XrgU1hyxE3zqs5Szo9eWOpEQou38nbXYJMher6s8/JQv9jWb0UDez1RelZtyg==" saltValue="bnIr4ebhMaOtBFDVeDarrg==" spinCount="100000" sheet="1" objects="1" scenarios="1"/>
  <mergeCells count="2">
    <mergeCell ref="A2:B2"/>
    <mergeCell ref="A3:B3"/>
  </mergeCells>
  <conditionalFormatting sqref="BV51:CX51 D50:CX50 D5:CX7">
    <cfRule type="expression" dxfId="2503" priority="4861">
      <formula>$D$4=""</formula>
    </cfRule>
  </conditionalFormatting>
  <conditionalFormatting sqref="BV51:CX51 E50:CX50 E5:CX7">
    <cfRule type="expression" dxfId="2502" priority="4860">
      <formula>$E$4=""</formula>
    </cfRule>
  </conditionalFormatting>
  <conditionalFormatting sqref="BV51:CX51 F50:CX50 F5:CX7">
    <cfRule type="expression" dxfId="2501" priority="4859">
      <formula>$F$4=""</formula>
    </cfRule>
  </conditionalFormatting>
  <conditionalFormatting sqref="BV51:CX51 G50:CX50 G5:CX7">
    <cfRule type="expression" dxfId="2500" priority="4858">
      <formula>$G$4=""</formula>
    </cfRule>
  </conditionalFormatting>
  <conditionalFormatting sqref="BV51:CX51 H50:CX50 H5:CX7">
    <cfRule type="expression" dxfId="2499" priority="4857">
      <formula>$H$4=""</formula>
    </cfRule>
  </conditionalFormatting>
  <conditionalFormatting sqref="BV51:CX51 I50:CX50 I5:CX7">
    <cfRule type="expression" dxfId="2498" priority="4856">
      <formula>$I$4=""</formula>
    </cfRule>
  </conditionalFormatting>
  <conditionalFormatting sqref="BV51:CX51 J50:CX50 J5:CX7">
    <cfRule type="expression" dxfId="2497" priority="4855">
      <formula>$J$4=""</formula>
    </cfRule>
  </conditionalFormatting>
  <conditionalFormatting sqref="BV51:CX51 K50:CX50 K5:CX7">
    <cfRule type="expression" dxfId="2496" priority="4854">
      <formula>$K$4=""</formula>
    </cfRule>
  </conditionalFormatting>
  <conditionalFormatting sqref="BV51:CX51 L50:CX50 L5:CX7">
    <cfRule type="expression" dxfId="2495" priority="4853">
      <formula>$L$4=""</formula>
    </cfRule>
  </conditionalFormatting>
  <conditionalFormatting sqref="BV51:CX51 M50:CX50 M5:CX7">
    <cfRule type="expression" dxfId="2494" priority="4852">
      <formula>$M$4=""</formula>
    </cfRule>
  </conditionalFormatting>
  <conditionalFormatting sqref="BV51:CX51 N50:CX50 N5:CX7">
    <cfRule type="expression" dxfId="2493" priority="4851">
      <formula>$N$4=""</formula>
    </cfRule>
  </conditionalFormatting>
  <conditionalFormatting sqref="BV51:CX51 O50:CX50 O5:CX7">
    <cfRule type="expression" dxfId="2492" priority="4850">
      <formula>$O$4=""</formula>
    </cfRule>
  </conditionalFormatting>
  <conditionalFormatting sqref="BV51:CX51 P50:CX50 P5:CX7">
    <cfRule type="expression" dxfId="2491" priority="4849">
      <formula>$P$4=""</formula>
    </cfRule>
  </conditionalFormatting>
  <conditionalFormatting sqref="BV51:CX51 Q50:CX50 Q5:CX7">
    <cfRule type="expression" dxfId="2490" priority="4848">
      <formula>$Q$4=""</formula>
    </cfRule>
  </conditionalFormatting>
  <conditionalFormatting sqref="BV51:CX51 R50:CX50 R5:CX7">
    <cfRule type="expression" dxfId="2489" priority="4847">
      <formula>$R$4=""</formula>
    </cfRule>
  </conditionalFormatting>
  <conditionalFormatting sqref="BV51:CX51 S50:CX50 S5:CX7">
    <cfRule type="expression" dxfId="2488" priority="4846">
      <formula>$S$4=""</formula>
    </cfRule>
  </conditionalFormatting>
  <conditionalFormatting sqref="BV51:CX51 T50:CX50 T5:CX7">
    <cfRule type="expression" dxfId="2487" priority="4845">
      <formula>$T$4=""</formula>
    </cfRule>
  </conditionalFormatting>
  <conditionalFormatting sqref="BV51:CX51 U50:CX50 U5:CX7">
    <cfRule type="expression" dxfId="2486" priority="4844">
      <formula>$U$4=""</formula>
    </cfRule>
  </conditionalFormatting>
  <conditionalFormatting sqref="BV51:CX51 V50:CX50 V5:CX7">
    <cfRule type="expression" dxfId="2485" priority="4843">
      <formula>$V$4=""</formula>
    </cfRule>
  </conditionalFormatting>
  <conditionalFormatting sqref="BV51:CX51 W50:CX50 W5:CX7">
    <cfRule type="expression" dxfId="2484" priority="4842">
      <formula>$W$4=""</formula>
    </cfRule>
  </conditionalFormatting>
  <conditionalFormatting sqref="BV51:CX51 X50:CX50 X5:CX7">
    <cfRule type="expression" dxfId="2483" priority="4841">
      <formula>$X$4=""</formula>
    </cfRule>
  </conditionalFormatting>
  <conditionalFormatting sqref="BV51:CX51 Y50:CX50 Y5:CX7">
    <cfRule type="expression" dxfId="2482" priority="4840">
      <formula>$Y$4=""</formula>
    </cfRule>
  </conditionalFormatting>
  <conditionalFormatting sqref="BV51:CX51 Z50:CX50 Z5:CX7">
    <cfRule type="expression" dxfId="2481" priority="4839">
      <formula>$Z$4=""</formula>
    </cfRule>
  </conditionalFormatting>
  <conditionalFormatting sqref="BV51:CX51 AA50:CX50 AA5:CX7">
    <cfRule type="expression" dxfId="2480" priority="4838">
      <formula>$AA$4=""</formula>
    </cfRule>
  </conditionalFormatting>
  <conditionalFormatting sqref="BV51:CX51 AY50:CX50 AY5:CX7">
    <cfRule type="expression" dxfId="2479" priority="4814">
      <formula>$AY$4=""</formula>
    </cfRule>
  </conditionalFormatting>
  <conditionalFormatting sqref="BV51:CX51 AX50:CX50 AX5:CX7">
    <cfRule type="expression" dxfId="2478" priority="4815">
      <formula>$AX$4=""</formula>
    </cfRule>
  </conditionalFormatting>
  <conditionalFormatting sqref="BV51:CX51 AW50:CX50 AW5:CX7">
    <cfRule type="expression" dxfId="2477" priority="4816">
      <formula>$AW$4=""</formula>
    </cfRule>
  </conditionalFormatting>
  <conditionalFormatting sqref="BV51:CX51 AV50:CX50 AV5:CX7">
    <cfRule type="expression" dxfId="2476" priority="4817">
      <formula>$AV$4=""</formula>
    </cfRule>
  </conditionalFormatting>
  <conditionalFormatting sqref="BV51:CX51 AU50:CX50 AU5:CX7">
    <cfRule type="expression" dxfId="2475" priority="4818">
      <formula>$AU$4=""</formula>
    </cfRule>
  </conditionalFormatting>
  <conditionalFormatting sqref="BV51:CX51 AT50:CX50 AT5:CX7">
    <cfRule type="expression" dxfId="2474" priority="4819">
      <formula>$AT$4=""</formula>
    </cfRule>
  </conditionalFormatting>
  <conditionalFormatting sqref="BV51:CX51 AS50:CX50 AS5:CX7">
    <cfRule type="expression" dxfId="2473" priority="4820">
      <formula>$AS$4=""</formula>
    </cfRule>
  </conditionalFormatting>
  <conditionalFormatting sqref="BV51:CX51 AR50:CX50 AR5:CX7">
    <cfRule type="expression" dxfId="2472" priority="4821">
      <formula>$AR$4=""</formula>
    </cfRule>
  </conditionalFormatting>
  <conditionalFormatting sqref="BV51:CX51 AQ50:CX50 AQ5:CX7">
    <cfRule type="expression" dxfId="2471" priority="4822">
      <formula>$AQ$4=""</formula>
    </cfRule>
  </conditionalFormatting>
  <conditionalFormatting sqref="BV51:CX51 AP50:CX50 AP5:CX7">
    <cfRule type="expression" dxfId="2470" priority="4823">
      <formula>$AP$4=""</formula>
    </cfRule>
  </conditionalFormatting>
  <conditionalFormatting sqref="BV51:CX51 AO50:CX50 AO5:CX7">
    <cfRule type="expression" dxfId="2469" priority="4824">
      <formula>$AO$4=""</formula>
    </cfRule>
  </conditionalFormatting>
  <conditionalFormatting sqref="BV51:CX51 AN50:CX50 AN5:CX7">
    <cfRule type="expression" dxfId="2468" priority="4825">
      <formula>$AN$4=""</formula>
    </cfRule>
  </conditionalFormatting>
  <conditionalFormatting sqref="BV51:CX51 AM50:CX50 AM5:CX7">
    <cfRule type="expression" dxfId="2467" priority="4826">
      <formula>$AM$4=""</formula>
    </cfRule>
  </conditionalFormatting>
  <conditionalFormatting sqref="BV51:CX51 AL50:CX50 AL5:CX7">
    <cfRule type="expression" dxfId="2466" priority="4827">
      <formula>$AL$4=""</formula>
    </cfRule>
  </conditionalFormatting>
  <conditionalFormatting sqref="BV51:CX51 AK50:CX50 AK5:CX7">
    <cfRule type="expression" dxfId="2465" priority="4828">
      <formula>$AK$4=""</formula>
    </cfRule>
  </conditionalFormatting>
  <conditionalFormatting sqref="BV51:CX51 AJ50:CX50 AJ5:CX7">
    <cfRule type="expression" dxfId="2464" priority="4829">
      <formula>$AJ$4=""</formula>
    </cfRule>
  </conditionalFormatting>
  <conditionalFormatting sqref="BV51:CX51 AI50:CX50 AI5:CX7">
    <cfRule type="expression" dxfId="2463" priority="4830">
      <formula>$AI$4=""</formula>
    </cfRule>
  </conditionalFormatting>
  <conditionalFormatting sqref="BV51:CX51 AH50:CX50 AH5:CX7">
    <cfRule type="expression" dxfId="2462" priority="4831">
      <formula>$AH$4=""</formula>
    </cfRule>
  </conditionalFormatting>
  <conditionalFormatting sqref="BV51:CX51 AG50:CX50 AG5:CX7">
    <cfRule type="expression" dxfId="2461" priority="4832">
      <formula>$AG$4=""</formula>
    </cfRule>
  </conditionalFormatting>
  <conditionalFormatting sqref="BV51:CX51 AF50:CX50 AF5:CX7">
    <cfRule type="expression" dxfId="2460" priority="4833">
      <formula>$AF$4=""</formula>
    </cfRule>
  </conditionalFormatting>
  <conditionalFormatting sqref="BV51:CX51 AE50:CX50 AE5:CX7">
    <cfRule type="expression" dxfId="2459" priority="4834">
      <formula>$AE$4=""</formula>
    </cfRule>
  </conditionalFormatting>
  <conditionalFormatting sqref="BV51:CX51 AD50:CX50 AD5:CX7">
    <cfRule type="expression" dxfId="2458" priority="4835">
      <formula>$AD$4=""</formula>
    </cfRule>
  </conditionalFormatting>
  <conditionalFormatting sqref="BV51:CX51 AC50:CX50 AC5:CX7">
    <cfRule type="expression" dxfId="2457" priority="4836">
      <formula>$AC$4=""</formula>
    </cfRule>
  </conditionalFormatting>
  <conditionalFormatting sqref="BV51:CX51 AB50:CX50 AB5:CX7">
    <cfRule type="expression" dxfId="2456" priority="4837">
      <formula>$AB$4=""</formula>
    </cfRule>
  </conditionalFormatting>
  <conditionalFormatting sqref="BV51:CX51 BA50:CX50 BA5:CX7">
    <cfRule type="expression" dxfId="2455" priority="4812">
      <formula>$BA$4=""</formula>
    </cfRule>
  </conditionalFormatting>
  <conditionalFormatting sqref="BV51:CX51 BO50:CX50 BO5:CX7">
    <cfRule type="expression" dxfId="2454" priority="4798">
      <formula>$BO$4=""</formula>
    </cfRule>
  </conditionalFormatting>
  <conditionalFormatting sqref="BV51:CX51 BN50:CX50 BN5:CX7">
    <cfRule type="expression" dxfId="2453" priority="4799">
      <formula>$BN$4=""</formula>
    </cfRule>
  </conditionalFormatting>
  <conditionalFormatting sqref="BV51:CX51 BM50:CX50 BM5:CX7">
    <cfRule type="expression" dxfId="2452" priority="4800">
      <formula>$BM$4=""</formula>
    </cfRule>
  </conditionalFormatting>
  <conditionalFormatting sqref="BV51:CX51 BL50:CX50 BL5:CX7">
    <cfRule type="expression" dxfId="2451" priority="4801">
      <formula>$BL$4=""</formula>
    </cfRule>
  </conditionalFormatting>
  <conditionalFormatting sqref="BV51:CX51 BK50:CX50 BK5:CX7">
    <cfRule type="expression" dxfId="2450" priority="4802">
      <formula>$BK$4=""</formula>
    </cfRule>
  </conditionalFormatting>
  <conditionalFormatting sqref="BV51:CX51 BJ50:CX50 BJ5:CX7">
    <cfRule type="expression" dxfId="2449" priority="4803">
      <formula>$BJ$4=""</formula>
    </cfRule>
  </conditionalFormatting>
  <conditionalFormatting sqref="BV51:CX51 BI50:CX50 BI5:CX7">
    <cfRule type="expression" dxfId="2448" priority="4804">
      <formula>$BI$4=""</formula>
    </cfRule>
  </conditionalFormatting>
  <conditionalFormatting sqref="BV51:CX51 BH50:CX50 BH5:CX7">
    <cfRule type="expression" dxfId="2447" priority="4805">
      <formula>$BH$4=""</formula>
    </cfRule>
  </conditionalFormatting>
  <conditionalFormatting sqref="BV51:CX51 BG50:CX50 BG5:CX7">
    <cfRule type="expression" dxfId="2446" priority="4806">
      <formula>$BG$4=""</formula>
    </cfRule>
  </conditionalFormatting>
  <conditionalFormatting sqref="BV51:CX51 BF50:CX50 BF5:CX7">
    <cfRule type="expression" dxfId="2445" priority="4807">
      <formula>$BF$4=""</formula>
    </cfRule>
  </conditionalFormatting>
  <conditionalFormatting sqref="BV51:CX51 BE50:CX50 BE5:CX7">
    <cfRule type="expression" dxfId="2444" priority="4808">
      <formula>$BE$4=""</formula>
    </cfRule>
  </conditionalFormatting>
  <conditionalFormatting sqref="BV51:CX51 BD50:CX50 BD5:CX7">
    <cfRule type="expression" dxfId="2443" priority="4809">
      <formula>$BD$4=""</formula>
    </cfRule>
  </conditionalFormatting>
  <conditionalFormatting sqref="BV51:CX51 BB50:CX50 BB5:CX7">
    <cfRule type="expression" dxfId="2442" priority="4811">
      <formula>$BB$4=""</formula>
    </cfRule>
  </conditionalFormatting>
  <conditionalFormatting sqref="BV51:CX51 AZ50:CX50 AZ5:CX7">
    <cfRule type="expression" dxfId="2441" priority="4813">
      <formula>$AZ$4=""</formula>
    </cfRule>
  </conditionalFormatting>
  <conditionalFormatting sqref="CQ50:CX51">
    <cfRule type="expression" dxfId="2440" priority="4783">
      <formula>$CQ$4=""</formula>
    </cfRule>
  </conditionalFormatting>
  <conditionalFormatting sqref="BV51:CX51 BP50:CX50 BP5:CX7">
    <cfRule type="expression" dxfId="2439" priority="4797">
      <formula>$BP$4=""</formula>
    </cfRule>
  </conditionalFormatting>
  <conditionalFormatting sqref="BV51:CX51 BQ50:CX50 BQ5:CX7">
    <cfRule type="expression" dxfId="2438" priority="4796">
      <formula>$BQ$4=""</formula>
    </cfRule>
  </conditionalFormatting>
  <conditionalFormatting sqref="BV51:CX51 BR50:CX50 BR5:CX7">
    <cfRule type="expression" dxfId="2437" priority="4795">
      <formula>$BR$4=""</formula>
    </cfRule>
  </conditionalFormatting>
  <conditionalFormatting sqref="BV51:CX51 BS50:CX50 BS5:CX7">
    <cfRule type="expression" dxfId="2436" priority="4794">
      <formula>$BS$4=""</formula>
    </cfRule>
  </conditionalFormatting>
  <conditionalFormatting sqref="BV51:CX51 BT50:CX50 BT5:CX7">
    <cfRule type="expression" dxfId="2435" priority="4793">
      <formula>$BT$4=""</formula>
    </cfRule>
  </conditionalFormatting>
  <conditionalFormatting sqref="BV51:CX51 BU50:CX50 BU5:CX7">
    <cfRule type="expression" dxfId="2434" priority="4792">
      <formula>$BU$4=""</formula>
    </cfRule>
  </conditionalFormatting>
  <conditionalFormatting sqref="BV50:CX51 BV5:CX7">
    <cfRule type="expression" dxfId="2433" priority="4791">
      <formula>$BV$4=""</formula>
    </cfRule>
  </conditionalFormatting>
  <conditionalFormatting sqref="BW50:CX51 BW5:CX7">
    <cfRule type="expression" dxfId="2432" priority="4790">
      <formula>$BW$4=""</formula>
    </cfRule>
  </conditionalFormatting>
  <conditionalFormatting sqref="BX50:CX51 BX5:CX7">
    <cfRule type="expression" dxfId="2431" priority="4789">
      <formula>$BX$4=""</formula>
    </cfRule>
  </conditionalFormatting>
  <conditionalFormatting sqref="BY50:CX51 BY5:CX7">
    <cfRule type="expression" dxfId="2430" priority="4788">
      <formula>$BY$4=""</formula>
    </cfRule>
  </conditionalFormatting>
  <conditionalFormatting sqref="BZ50:CX51 BZ5:CX7">
    <cfRule type="expression" dxfId="2429" priority="4787">
      <formula>$BZ$4=""</formula>
    </cfRule>
  </conditionalFormatting>
  <conditionalFormatting sqref="CA50:CX51 CA5:CX7">
    <cfRule type="expression" dxfId="2428" priority="4786">
      <formula>$CA$4=""</formula>
    </cfRule>
  </conditionalFormatting>
  <conditionalFormatting sqref="CO50:CX51">
    <cfRule type="expression" dxfId="2427" priority="4785">
      <formula>$CO$4=""</formula>
    </cfRule>
  </conditionalFormatting>
  <conditionalFormatting sqref="CP50:CX51">
    <cfRule type="expression" dxfId="2426" priority="4784">
      <formula>$CP$4=""</formula>
    </cfRule>
  </conditionalFormatting>
  <conditionalFormatting sqref="BV51:CX51 BC50:CX50 BC5:CX7">
    <cfRule type="expression" dxfId="2425" priority="4810">
      <formula>$BC$4=""</formula>
    </cfRule>
  </conditionalFormatting>
  <conditionalFormatting sqref="E14:CX14 D47:CX47 D37:CX40 D15:CX17 D20:CX25 D12:CX13 D27:CX31 D33:CX35 D49:CX49 D10:CX10">
    <cfRule type="expression" dxfId="2424" priority="2161">
      <formula>$D$4=""</formula>
    </cfRule>
  </conditionalFormatting>
  <conditionalFormatting sqref="E47:CX47 E37:CX40 E20:CX25 E12:CX17 E27:CX31 E33:CX35 E49:CX49 E10:CX10">
    <cfRule type="expression" dxfId="2423" priority="2160">
      <formula>$E$4=""</formula>
    </cfRule>
  </conditionalFormatting>
  <conditionalFormatting sqref="F47:CX47 F37:CX40 F20:CX25 F12:CX17 F27:CX31 F33:CX35 F49:CX49 F10:CX10">
    <cfRule type="expression" dxfId="2422" priority="2159">
      <formula>$F$4=""</formula>
    </cfRule>
  </conditionalFormatting>
  <conditionalFormatting sqref="G47:CX47 G37:CX40 G20:CX25 G12:CX17 G27:CX31 G33:CX35 G49:CX49 G10:CX10">
    <cfRule type="expression" dxfId="2421" priority="2158">
      <formula>$G$4=""</formula>
    </cfRule>
  </conditionalFormatting>
  <conditionalFormatting sqref="H47:CX47 H37:CX40 H20:CX25 H12:CX17 H27:CX31 H33:CX35 H49:CX49 H10:CX10">
    <cfRule type="expression" dxfId="2420" priority="2157">
      <formula>$H$4=""</formula>
    </cfRule>
  </conditionalFormatting>
  <conditionalFormatting sqref="I47:CX47 I37:CX40 I20:CX25 I12:CX17 I27:CX31 I33:CX35 I49:CX49 I10:CX10">
    <cfRule type="expression" dxfId="2419" priority="2156">
      <formula>$I$4=""</formula>
    </cfRule>
  </conditionalFormatting>
  <conditionalFormatting sqref="J47:CX47 J37:CX40 J20:CX25 J12:CX17 J27:CX31 J33:CX35 J49:CX49 J10:CX10">
    <cfRule type="expression" dxfId="2418" priority="2155">
      <formula>$J$4=""</formula>
    </cfRule>
  </conditionalFormatting>
  <conditionalFormatting sqref="K47:CX47 K37:CX40 K20:CX25 K12:CX17 K27:CX31 K33:CX35 K49:CX49 K10:CX10">
    <cfRule type="expression" dxfId="2417" priority="2154">
      <formula>$K$4=""</formula>
    </cfRule>
  </conditionalFormatting>
  <conditionalFormatting sqref="L47:CX47 L37:CX40 L20:CX25 L12:CX17 L27:CX31 L33:CX35 L49:CX49 L10:CX10">
    <cfRule type="expression" dxfId="2416" priority="2153">
      <formula>$L$4=""</formula>
    </cfRule>
  </conditionalFormatting>
  <conditionalFormatting sqref="M47:CX47 M37:CX40 M20:CX25 M12:CX17 M27:CX31 M33:CX35 M49:CX49 M10:CX10">
    <cfRule type="expression" dxfId="2415" priority="2152">
      <formula>$M$4=""</formula>
    </cfRule>
  </conditionalFormatting>
  <conditionalFormatting sqref="N47:CX47 N37:CX40 N20:CX25 N12:CX17 N27:CX31 N33:CX35 N49:CX49 N10:CX10">
    <cfRule type="expression" dxfId="2414" priority="2151">
      <formula>$N$4=""</formula>
    </cfRule>
  </conditionalFormatting>
  <conditionalFormatting sqref="O47:CX47 O37:CX40 O20:CX25 O12:CX17 O27:CX31 O33:CX35 O49:CX49 O10:CX10">
    <cfRule type="expression" dxfId="2413" priority="2150">
      <formula>$O$4=""</formula>
    </cfRule>
  </conditionalFormatting>
  <conditionalFormatting sqref="P47:CX47 P37:CX40 P20:CX25 P12:CX17 P27:CX31 P33:CX35 P49:CX49 P10:CX10">
    <cfRule type="expression" dxfId="2412" priority="2149">
      <formula>$P$4=""</formula>
    </cfRule>
  </conditionalFormatting>
  <conditionalFormatting sqref="Q47:CX47 Q37:CX40 Q20:CX25 Q12:CX17 Q27:CX31 Q33:CX35 Q49:CX49 Q10:CX10">
    <cfRule type="expression" dxfId="2411" priority="2148">
      <formula>$Q$4=""</formula>
    </cfRule>
  </conditionalFormatting>
  <conditionalFormatting sqref="R47:CX47 R37:CX40 R20:CX25 R12:CX17 R27:CX31 R33:CX35 R49:CX49 R10:CX10">
    <cfRule type="expression" dxfId="2410" priority="2147">
      <formula>$R$4=""</formula>
    </cfRule>
  </conditionalFormatting>
  <conditionalFormatting sqref="S47:CX47 S37:CX40 S20:CX25 S12:CX17 S27:CX31 S33:CX35 S49:CX49 S10:CX10">
    <cfRule type="expression" dxfId="2409" priority="2146">
      <formula>$S$4=""</formula>
    </cfRule>
  </conditionalFormatting>
  <conditionalFormatting sqref="T47:CX47 T37:CX40 T20:CX25 T12:CX17 T27:CX31 T33:CX35 T49:CX49 T10:CX10">
    <cfRule type="expression" dxfId="2408" priority="2145">
      <formula>$T$4=""</formula>
    </cfRule>
  </conditionalFormatting>
  <conditionalFormatting sqref="U47:CX47 U37:CX40 U20:CX25 U12:CX17 U27:CX31 U33:CX35 U49:CX49 U10:CX10">
    <cfRule type="expression" dxfId="2407" priority="2144">
      <formula>$U$4=""</formula>
    </cfRule>
  </conditionalFormatting>
  <conditionalFormatting sqref="V47:CX47 V37:CX40 V20:CX25 V12:CX17 V27:CX31 V33:CX35 V49:CX49 V10:CX10">
    <cfRule type="expression" dxfId="2406" priority="2143">
      <formula>$V$4=""</formula>
    </cfRule>
  </conditionalFormatting>
  <conditionalFormatting sqref="W47:CX47 W37:CX40 W20:CX25 W12:CX17 W27:CX31 W33:CX35 W49:CX49 W10:CX10">
    <cfRule type="expression" dxfId="2405" priority="2142">
      <formula>$W$4=""</formula>
    </cfRule>
  </conditionalFormatting>
  <conditionalFormatting sqref="X47:CX47 X37:CX40 X20:CX25 X12:CX17 X27:CX31 X33:CX35 X49:CX49 X10:CX10">
    <cfRule type="expression" dxfId="2404" priority="2141">
      <formula>$X$4=""</formula>
    </cfRule>
  </conditionalFormatting>
  <conditionalFormatting sqref="Y47:CX47 Y37:CX40 Y20:CX25 Y12:CX17 Y27:CX31 Y33:CX35 Y49:CX49 Y10:CX10">
    <cfRule type="expression" dxfId="2403" priority="2140">
      <formula>$Y$4=""</formula>
    </cfRule>
  </conditionalFormatting>
  <conditionalFormatting sqref="Z47:CX47 Z37:CX40 Z20:CX25 Z12:CX17 Z27:CX31 Z33:CX35 Z49:CX49 Z10:CX10">
    <cfRule type="expression" dxfId="2402" priority="2139">
      <formula>$Z$4=""</formula>
    </cfRule>
  </conditionalFormatting>
  <conditionalFormatting sqref="AA47:CX47 AA37:CX40 AA20:CX25 AA12:CX17 AA27:CX31 AA33:CX35 AA49:CX49 AA10:CX10">
    <cfRule type="expression" dxfId="2401" priority="2138">
      <formula>$AA$4=""</formula>
    </cfRule>
  </conditionalFormatting>
  <conditionalFormatting sqref="AY47:CX47 AY37:CX40 AY10:CX10 AY20:CX25 AY12:CX17 AY27:CX31 AY33:CX35 AY49:CX49">
    <cfRule type="expression" dxfId="2400" priority="2114">
      <formula>$AY$4=""</formula>
    </cfRule>
  </conditionalFormatting>
  <conditionalFormatting sqref="AX47:CX47 AX37:CX40 AX10:CX10 AX20:CX25 AX12:CX17 AX27:CX31 AX33:CX35 AX49:CX49">
    <cfRule type="expression" dxfId="2399" priority="2115">
      <formula>$AX$4=""</formula>
    </cfRule>
  </conditionalFormatting>
  <conditionalFormatting sqref="AW47:CX47 AW37:CX40 AW10:CX10 AW20:CX25 AW12:CX17 AW27:CX31 AW33:CX35 AW49:CX49">
    <cfRule type="expression" dxfId="2398" priority="2116">
      <formula>$AW$4=""</formula>
    </cfRule>
  </conditionalFormatting>
  <conditionalFormatting sqref="AV47:CX47 AV37:CX40 AV10:CX10 AV20:CX25 AV12:CX17 AV27:CX31 AV33:CX35 AV49:CX49">
    <cfRule type="expression" dxfId="2397" priority="2117">
      <formula>$AV$4=""</formula>
    </cfRule>
  </conditionalFormatting>
  <conditionalFormatting sqref="AU47:CX47 AU37:CX40 AU10:CX10 AU20:CX25 AU12:CX17 AU27:CX31 AU33:CX35 AU49:CX49">
    <cfRule type="expression" dxfId="2396" priority="2118">
      <formula>$AU$4=""</formula>
    </cfRule>
  </conditionalFormatting>
  <conditionalFormatting sqref="AT47:CX47 AT37:CX40 AT20:CX25 AT12:CX17 AT27:CX31 AT33:CX35 AT49:CX49 AT10:CX10">
    <cfRule type="expression" dxfId="2395" priority="2119">
      <formula>$AT$4=""</formula>
    </cfRule>
  </conditionalFormatting>
  <conditionalFormatting sqref="AS47:CX47 AS37:CX40 AS20:CX25 AS12:CX17 AS27:CX31 AS33:CX35 AS49:CX49 AS10:CX10">
    <cfRule type="expression" dxfId="2394" priority="2120">
      <formula>$AS$4=""</formula>
    </cfRule>
  </conditionalFormatting>
  <conditionalFormatting sqref="AR47:CX47 AR37:CX40 AR20:CX25 AR12:CX17 AR27:CX31 AR33:CX35 AR49:CX49 AR10:CX10">
    <cfRule type="expression" dxfId="2393" priority="2121">
      <formula>$AR$4=""</formula>
    </cfRule>
  </conditionalFormatting>
  <conditionalFormatting sqref="AQ47:CX47 AQ37:CX40 AQ20:CX25 AQ12:CX17 AQ27:CX31 AQ33:CX35 AQ49:CX49 AQ10:CX10">
    <cfRule type="expression" dxfId="2392" priority="2122">
      <formula>$AQ$4=""</formula>
    </cfRule>
  </conditionalFormatting>
  <conditionalFormatting sqref="AP47:CX47 AP37:CX40 AP20:CX25 AP12:CX17 AP27:CX31 AP33:CX35 AP49:CX49 AP10:CX10">
    <cfRule type="expression" dxfId="2391" priority="2123">
      <formula>$AP$4=""</formula>
    </cfRule>
  </conditionalFormatting>
  <conditionalFormatting sqref="AO47:CX47 AO37:CX40 AO20:CX25 AO12:CX17 AO27:CX31 AO33:CX35 AO49:CX49 AO10:CX10">
    <cfRule type="expression" dxfId="2390" priority="2124">
      <formula>$AO$4=""</formula>
    </cfRule>
  </conditionalFormatting>
  <conditionalFormatting sqref="AN47:CX47 AN37:CX40 AN20:CX25 AN12:CX17 AN27:CX31 AN33:CX35 AN49:CX49 AN10:CX10">
    <cfRule type="expression" dxfId="2389" priority="2125">
      <formula>$AN$4=""</formula>
    </cfRule>
  </conditionalFormatting>
  <conditionalFormatting sqref="AM47:CX47 AM37:CX40 AM20:CX25 AM12:CX17 AM27:CX31 AM33:CX35 AM49:CX49 AM10:CX10">
    <cfRule type="expression" dxfId="2388" priority="2126">
      <formula>$AM$4=""</formula>
    </cfRule>
  </conditionalFormatting>
  <conditionalFormatting sqref="AL47:CX47 AL37:CX40 AL20:CX25 AL12:CX17 AL27:CX31 AL33:CX35 AL49:CX49 AL10:CX10">
    <cfRule type="expression" dxfId="2387" priority="2127">
      <formula>$AL$4=""</formula>
    </cfRule>
  </conditionalFormatting>
  <conditionalFormatting sqref="AK47:CX47 AK37:CX40 AK20:CX25 AK12:CX17 AK27:CX31 AK33:CX35 AK49:CX49 AK10:CX10">
    <cfRule type="expression" dxfId="2386" priority="2128">
      <formula>$AK$4=""</formula>
    </cfRule>
  </conditionalFormatting>
  <conditionalFormatting sqref="AJ47:CX47 AJ37:CX40 AJ20:CX25 AJ12:CX17 AJ27:CX31 AJ33:CX35 AJ49:CX49 AJ10:CX10">
    <cfRule type="expression" dxfId="2385" priority="2129">
      <formula>$AJ$4=""</formula>
    </cfRule>
  </conditionalFormatting>
  <conditionalFormatting sqref="AI47:CX47 AI37:CX40 AI20:CX25 AI12:CX17 AI27:CX31 AI33:CX35 AI49:CX49 AI10:CX10">
    <cfRule type="expression" dxfId="2384" priority="2130">
      <formula>$AI$4=""</formula>
    </cfRule>
  </conditionalFormatting>
  <conditionalFormatting sqref="AH47:CX47 AH37:CX40 AH20:CX25 AH12:CX17 AH27:CX31 AH33:CX35 AH49:CX49 AH10:CX10">
    <cfRule type="expression" dxfId="2383" priority="2131">
      <formula>$AH$4=""</formula>
    </cfRule>
  </conditionalFormatting>
  <conditionalFormatting sqref="AG47:CX47 AG37:CX40 AG20:CX25 AG12:CX17 AG27:CX31 AG33:CX35 AG49:CX49 AG10:CX10">
    <cfRule type="expression" dxfId="2382" priority="2132">
      <formula>$AG$4=""</formula>
    </cfRule>
  </conditionalFormatting>
  <conditionalFormatting sqref="AF47:CX47 AF37:CX40 AF20:CX25 AF12:CX17 AF27:CX31 AF33:CX35 AF49:CX49 AF10:CX10">
    <cfRule type="expression" dxfId="2381" priority="2133">
      <formula>$AF$4=""</formula>
    </cfRule>
  </conditionalFormatting>
  <conditionalFormatting sqref="AE47:CX47 AE37:CX40 AE20:CX25 AE12:CX17 AE27:CX31 AE33:CX35 AE49:CX49 AE10:CX10">
    <cfRule type="expression" dxfId="2380" priority="2134">
      <formula>$AE$4=""</formula>
    </cfRule>
  </conditionalFormatting>
  <conditionalFormatting sqref="AD47:CX47 AD37:CX40 AD20:CX25 AD12:CX17 AD27:CX31 AD33:CX35 AD49:CX49 AD10:CX10">
    <cfRule type="expression" dxfId="2379" priority="2135">
      <formula>$AD$4=""</formula>
    </cfRule>
  </conditionalFormatting>
  <conditionalFormatting sqref="AC47:CX47 AC37:CX40 AC20:CX25 AC12:CX17 AC27:CX31 AC33:CX35 AC49:CX49 AC10:CX10">
    <cfRule type="expression" dxfId="2378" priority="2136">
      <formula>$AC$4=""</formula>
    </cfRule>
  </conditionalFormatting>
  <conditionalFormatting sqref="AB47:CX47 AB37:CX40 AB20:CX25 AB12:CX17 AB27:CX31 AB33:CX35 AB49:CX49 AB10:CX10">
    <cfRule type="expression" dxfId="2377" priority="2137">
      <formula>$AB$4=""</formula>
    </cfRule>
  </conditionalFormatting>
  <conditionalFormatting sqref="BA47:CX47 BA37:CX40 BA10:CX10 BA20:CX25 BA12:CX17 BA27:CX31 BA33:CX35 BA49:CX49">
    <cfRule type="expression" dxfId="2376" priority="2112">
      <formula>$BA$4=""</formula>
    </cfRule>
  </conditionalFormatting>
  <conditionalFormatting sqref="BO47:CX47 BO37:CX40 BO10:CX10 BO20:CX25 BO12:CX17 BO27:CX31 BO33:CX35 BO49:CX49">
    <cfRule type="expression" dxfId="2375" priority="2098">
      <formula>$BO$4=""</formula>
    </cfRule>
  </conditionalFormatting>
  <conditionalFormatting sqref="BN47:CX47 BN37:CX40 BN10:CX10 BN20:CX25 BN12:CX17 BN27:CX31 BN33:CX35 BN49:CX49">
    <cfRule type="expression" dxfId="2374" priority="2099">
      <formula>$BN$4=""</formula>
    </cfRule>
  </conditionalFormatting>
  <conditionalFormatting sqref="BM47:CX47 BM37:CX40 BM10:CX10 BM20:CX25 BM12:CX17 BM27:CX31 BM33:CX35 BM49:CX49">
    <cfRule type="expression" dxfId="2373" priority="2100">
      <formula>$BM$4=""</formula>
    </cfRule>
  </conditionalFormatting>
  <conditionalFormatting sqref="BL47:CX47 BL37:CX40 BL10:CX10 BL20:CX25 BL12:CX17 BL27:CX31 BL33:CX35 BL49:CX49">
    <cfRule type="expression" dxfId="2372" priority="2101">
      <formula>$BL$4=""</formula>
    </cfRule>
  </conditionalFormatting>
  <conditionalFormatting sqref="BK47:CX47 BK37:CX40 BK10:CX10 BK20:CX25 BK12:CX17 BK27:CX31 BK33:CX35 BK49:CX49">
    <cfRule type="expression" dxfId="2371" priority="2102">
      <formula>$BK$4=""</formula>
    </cfRule>
  </conditionalFormatting>
  <conditionalFormatting sqref="BJ47:CX47 BJ37:CX40 BJ10:CX10 BJ20:CX25 BJ12:CX17 BJ27:CX31 BJ33:CX35 BJ49:CX49">
    <cfRule type="expression" dxfId="2370" priority="2103">
      <formula>$BJ$4=""</formula>
    </cfRule>
  </conditionalFormatting>
  <conditionalFormatting sqref="BI47:CX47 BI37:CX40 BI10:CX10 BI20:CX25 BI12:CX17 BI27:CX31 BI33:CX35 BI49:CX49">
    <cfRule type="expression" dxfId="2369" priority="2104">
      <formula>$BI$4=""</formula>
    </cfRule>
  </conditionalFormatting>
  <conditionalFormatting sqref="BH47:CX47 BH37:CX40 BH10:CX10 BH20:CX25 BH12:CX17 BH27:CX31 BH33:CX35 BH49:CX49">
    <cfRule type="expression" dxfId="2368" priority="2105">
      <formula>$BH$4=""</formula>
    </cfRule>
  </conditionalFormatting>
  <conditionalFormatting sqref="BG47:CX47 BG37:CX40 BG10:CX10 BG20:CX25 BG12:CX17 BG27:CX31 BG33:CX35 BG49:CX49">
    <cfRule type="expression" dxfId="2367" priority="2106">
      <formula>$BG$4=""</formula>
    </cfRule>
  </conditionalFormatting>
  <conditionalFormatting sqref="BF47:CX47 BF37:CX40 BF10:CX10 BF20:CX25 BF12:CX17 BF27:CX31 BF33:CX35 BF49:CX49">
    <cfRule type="expression" dxfId="2366" priority="2107">
      <formula>$BF$4=""</formula>
    </cfRule>
  </conditionalFormatting>
  <conditionalFormatting sqref="BE47:CX47 BE37:CX40 BE10:CX10 BE20:CX25 BE12:CX17 BE27:CX31 BE33:CX35 BE49:CX49">
    <cfRule type="expression" dxfId="2365" priority="2108">
      <formula>$BE$4=""</formula>
    </cfRule>
  </conditionalFormatting>
  <conditionalFormatting sqref="BD47:CX47 BD37:CX40 BD10:CX10 BD20:CX25 BD12:CX17 BD27:CX31 BD33:CX35 BD49:CX49">
    <cfRule type="expression" dxfId="2364" priority="2109">
      <formula>$BD$4=""</formula>
    </cfRule>
  </conditionalFormatting>
  <conditionalFormatting sqref="BB47:CX47 BB37:CX40 BB10:CX10 BB20:CX25 BB12:CX17 BB27:CX31 BB33:CX35 BB49:CX49">
    <cfRule type="expression" dxfId="2363" priority="2111">
      <formula>$BB$4=""</formula>
    </cfRule>
  </conditionalFormatting>
  <conditionalFormatting sqref="AZ47:CX47 AZ37:CX40 AZ10:CX10 AZ20:CX25 AZ12:CX17 AZ27:CX31 AZ33:CX35 AZ49:CX49">
    <cfRule type="expression" dxfId="2362" priority="2113">
      <formula>$AZ$4=""</formula>
    </cfRule>
  </conditionalFormatting>
  <conditionalFormatting sqref="CD47:CX47 CD37:CX40 CD10:CX10 CD20:CX25 CD49:CX49 CD33:CX35 CD27:CX31 CD12:CX17">
    <cfRule type="expression" dxfId="2361" priority="2083">
      <formula>$CD$4=""</formula>
    </cfRule>
  </conditionalFormatting>
  <conditionalFormatting sqref="BP47:CX47 BP37:CX40 BP10:CX10 BP20:CX25 BP49:CX49 BP33:CX35 BP27:CX31 BP12:CX17">
    <cfRule type="expression" dxfId="2360" priority="2097">
      <formula>$BP$4=""</formula>
    </cfRule>
  </conditionalFormatting>
  <conditionalFormatting sqref="BQ47:CX47 BQ37:CX40 BQ10:CX10 BQ20:CX25 BQ49:CX49 BQ33:CX35 BQ27:CX31 BQ12:CX17">
    <cfRule type="expression" dxfId="2359" priority="2096">
      <formula>$BQ$4=""</formula>
    </cfRule>
  </conditionalFormatting>
  <conditionalFormatting sqref="BR47:CX47 BR37:CX40 BR10:CX10 BR20:CX25 BR49:CX49 BR33:CX35 BR27:CX31 BR12:CX17">
    <cfRule type="expression" dxfId="2358" priority="2095">
      <formula>$BR$4=""</formula>
    </cfRule>
  </conditionalFormatting>
  <conditionalFormatting sqref="BS47:CX47 BS37:CX40 BS10:CX10 BS20:CX25 BS49:CX49 BS33:CX35 BS27:CX31 BS12:CX17">
    <cfRule type="expression" dxfId="2357" priority="2094">
      <formula>$BS$4=""</formula>
    </cfRule>
  </conditionalFormatting>
  <conditionalFormatting sqref="BT47:CX47 BT37:CX40 BT10:CX10 BT20:CX25 BT49:CX49 BT33:CX35 BT27:CX31 BT12:CX17">
    <cfRule type="expression" dxfId="2356" priority="2093">
      <formula>$BT$4=""</formula>
    </cfRule>
  </conditionalFormatting>
  <conditionalFormatting sqref="BU47:CX47 BU37:CX40 BU10:CX10 BU20:CX25 BU49:CX49 BU33:CX35 BU27:CX31 BU12:CX17">
    <cfRule type="expression" dxfId="2355" priority="2092">
      <formula>$BU$4=""</formula>
    </cfRule>
  </conditionalFormatting>
  <conditionalFormatting sqref="BV47:CX47 BV37:CX40 BV10:CX10 BV20:CX25 BV49:CX49 BV33:CX35 BV27:CX31 BV12:CX17">
    <cfRule type="expression" dxfId="2354" priority="2091">
      <formula>$BV$4=""</formula>
    </cfRule>
  </conditionalFormatting>
  <conditionalFormatting sqref="BW47:CX47 BW37:CX40 BW10:CX10 BW20:CX25 BW49:CX49 BW33:CX35 BW27:CX31 BW12:CX17">
    <cfRule type="expression" dxfId="2353" priority="2090">
      <formula>$BW$4=""</formula>
    </cfRule>
  </conditionalFormatting>
  <conditionalFormatting sqref="BX47:CX47 BX37:CX40 BX10:CX10 BX20:CX25 BX49:CX49 BX33:CX35 BX27:CX31 BX12:CX17">
    <cfRule type="expression" dxfId="2352" priority="2089">
      <formula>$BX$4=""</formula>
    </cfRule>
  </conditionalFormatting>
  <conditionalFormatting sqref="BY47:CX47 BY37:CX40 BY10:CX10 BY20:CX25 BY49:CX49 BY33:CX35 BY27:CX31 BY12:CX17">
    <cfRule type="expression" dxfId="2351" priority="2088">
      <formula>$BY$4=""</formula>
    </cfRule>
  </conditionalFormatting>
  <conditionalFormatting sqref="BZ47:CX47 BZ37:CX40 BZ10:CX10 BZ20:CX25 BZ49:CX49 BZ33:CX35 BZ27:CX31 BZ12:CX17">
    <cfRule type="expression" dxfId="2350" priority="2087">
      <formula>$BZ$4=""</formula>
    </cfRule>
  </conditionalFormatting>
  <conditionalFormatting sqref="CA47:CX47 CA37:CX40 CA10:CX10 CA20:CX25 CA49:CX49 CA33:CX35 CA27:CX31 CA12:CX17">
    <cfRule type="expression" dxfId="2349" priority="2086">
      <formula>$CA$4=""</formula>
    </cfRule>
  </conditionalFormatting>
  <conditionalFormatting sqref="CB47:CX47 CB37:CX40 CB10:CX10 CB20:CX25 CB49:CX49 CB33:CX35 CB27:CX31 CB12:CX17">
    <cfRule type="expression" dxfId="2348" priority="2085">
      <formula>$CB$4=""</formula>
    </cfRule>
  </conditionalFormatting>
  <conditionalFormatting sqref="CC47:CX47 CC37:CX40 CC10:CX10 CC20:CX25 CC49:CX49 CC33:CX35 CC27:CX31 CC12:CX17">
    <cfRule type="expression" dxfId="2347" priority="2084">
      <formula>$CC$4=""</formula>
    </cfRule>
  </conditionalFormatting>
  <conditionalFormatting sqref="BC47:CX47 BC37:CX40 BC10:CX10 BC20:CX25 BC12:CX17 BC27:CX31 BC33:CX35 BC49:CX49">
    <cfRule type="expression" dxfId="2346" priority="2110">
      <formula>$BC$4=""</formula>
    </cfRule>
  </conditionalFormatting>
  <conditionalFormatting sqref="D41:CX41">
    <cfRule type="expression" dxfId="2345" priority="2082">
      <formula>$D$4=""</formula>
    </cfRule>
  </conditionalFormatting>
  <conditionalFormatting sqref="E41:CX41">
    <cfRule type="expression" dxfId="2344" priority="2081">
      <formula>$E$4=""</formula>
    </cfRule>
  </conditionalFormatting>
  <conditionalFormatting sqref="F41:CX41">
    <cfRule type="expression" dxfId="2343" priority="2080">
      <formula>$F$4=""</formula>
    </cfRule>
  </conditionalFormatting>
  <conditionalFormatting sqref="G41:CX41">
    <cfRule type="expression" dxfId="2342" priority="2079">
      <formula>$G$4=""</formula>
    </cfRule>
  </conditionalFormatting>
  <conditionalFormatting sqref="H41:CX41">
    <cfRule type="expression" dxfId="2341" priority="2078">
      <formula>$H$4=""</formula>
    </cfRule>
  </conditionalFormatting>
  <conditionalFormatting sqref="I41:CX41">
    <cfRule type="expression" dxfId="2340" priority="2077">
      <formula>$I$4=""</formula>
    </cfRule>
  </conditionalFormatting>
  <conditionalFormatting sqref="J41:CX41">
    <cfRule type="expression" dxfId="2339" priority="2076">
      <formula>$J$4=""</formula>
    </cfRule>
  </conditionalFormatting>
  <conditionalFormatting sqref="K41:CX41">
    <cfRule type="expression" dxfId="2338" priority="2075">
      <formula>$K$4=""</formula>
    </cfRule>
  </conditionalFormatting>
  <conditionalFormatting sqref="L41:CX41">
    <cfRule type="expression" dxfId="2337" priority="2074">
      <formula>$L$4=""</formula>
    </cfRule>
  </conditionalFormatting>
  <conditionalFormatting sqref="M41:CX41">
    <cfRule type="expression" dxfId="2336" priority="2073">
      <formula>$M$4=""</formula>
    </cfRule>
  </conditionalFormatting>
  <conditionalFormatting sqref="N41:CX41">
    <cfRule type="expression" dxfId="2335" priority="2072">
      <formula>$N$4=""</formula>
    </cfRule>
  </conditionalFormatting>
  <conditionalFormatting sqref="O41:CX41">
    <cfRule type="expression" dxfId="2334" priority="2071">
      <formula>$O$4=""</formula>
    </cfRule>
  </conditionalFormatting>
  <conditionalFormatting sqref="P41:CX41">
    <cfRule type="expression" dxfId="2333" priority="2070">
      <formula>$P$4=""</formula>
    </cfRule>
  </conditionalFormatting>
  <conditionalFormatting sqref="Q41:CX41">
    <cfRule type="expression" dxfId="2332" priority="2069">
      <formula>$Q$4=""</formula>
    </cfRule>
  </conditionalFormatting>
  <conditionalFormatting sqref="R41:CX41">
    <cfRule type="expression" dxfId="2331" priority="2068">
      <formula>$R$4=""</formula>
    </cfRule>
  </conditionalFormatting>
  <conditionalFormatting sqref="S41:CX41">
    <cfRule type="expression" dxfId="2330" priority="2067">
      <formula>$S$4=""</formula>
    </cfRule>
  </conditionalFormatting>
  <conditionalFormatting sqref="T41:CX41">
    <cfRule type="expression" dxfId="2329" priority="2066">
      <formula>$T$4=""</formula>
    </cfRule>
  </conditionalFormatting>
  <conditionalFormatting sqref="U41:CX41">
    <cfRule type="expression" dxfId="2328" priority="2065">
      <formula>$U$4=""</formula>
    </cfRule>
  </conditionalFormatting>
  <conditionalFormatting sqref="V41:CX41">
    <cfRule type="expression" dxfId="2327" priority="2064">
      <formula>$V$4=""</formula>
    </cfRule>
  </conditionalFormatting>
  <conditionalFormatting sqref="W41:CX41">
    <cfRule type="expression" dxfId="2326" priority="2063">
      <formula>$W$4=""</formula>
    </cfRule>
  </conditionalFormatting>
  <conditionalFormatting sqref="X41:CX41">
    <cfRule type="expression" dxfId="2325" priority="2062">
      <formula>$X$4=""</formula>
    </cfRule>
  </conditionalFormatting>
  <conditionalFormatting sqref="Y41:CX41">
    <cfRule type="expression" dxfId="2324" priority="2061">
      <formula>$Y$4=""</formula>
    </cfRule>
  </conditionalFormatting>
  <conditionalFormatting sqref="Z41:CX41">
    <cfRule type="expression" dxfId="2323" priority="2060">
      <formula>$Z$4=""</formula>
    </cfRule>
  </conditionalFormatting>
  <conditionalFormatting sqref="AA41:CX41">
    <cfRule type="expression" dxfId="2322" priority="2059">
      <formula>$AA$4=""</formula>
    </cfRule>
  </conditionalFormatting>
  <conditionalFormatting sqref="AY41:CX41">
    <cfRule type="expression" dxfId="2321" priority="2035">
      <formula>$AY$4=""</formula>
    </cfRule>
  </conditionalFormatting>
  <conditionalFormatting sqref="AX41:CX41">
    <cfRule type="expression" dxfId="2320" priority="2036">
      <formula>$AX$4=""</formula>
    </cfRule>
  </conditionalFormatting>
  <conditionalFormatting sqref="AW41:CX41">
    <cfRule type="expression" dxfId="2319" priority="2037">
      <formula>$AW$4=""</formula>
    </cfRule>
  </conditionalFormatting>
  <conditionalFormatting sqref="AV41:CX41">
    <cfRule type="expression" dxfId="2318" priority="2038">
      <formula>$AV$4=""</formula>
    </cfRule>
  </conditionalFormatting>
  <conditionalFormatting sqref="AU41:CX41">
    <cfRule type="expression" dxfId="2317" priority="2039">
      <formula>$AU$4=""</formula>
    </cfRule>
  </conditionalFormatting>
  <conditionalFormatting sqref="AT41:CX41">
    <cfRule type="expression" dxfId="2316" priority="2040">
      <formula>$AT$4=""</formula>
    </cfRule>
  </conditionalFormatting>
  <conditionalFormatting sqref="AS41:CX41">
    <cfRule type="expression" dxfId="2315" priority="2041">
      <formula>$AS$4=""</formula>
    </cfRule>
  </conditionalFormatting>
  <conditionalFormatting sqref="AR41:CX41">
    <cfRule type="expression" dxfId="2314" priority="2042">
      <formula>$AR$4=""</formula>
    </cfRule>
  </conditionalFormatting>
  <conditionalFormatting sqref="AQ41:CX41">
    <cfRule type="expression" dxfId="2313" priority="2043">
      <formula>$AQ$4=""</formula>
    </cfRule>
  </conditionalFormatting>
  <conditionalFormatting sqref="AP41:CX41">
    <cfRule type="expression" dxfId="2312" priority="2044">
      <formula>$AP$4=""</formula>
    </cfRule>
  </conditionalFormatting>
  <conditionalFormatting sqref="AO41:CX41">
    <cfRule type="expression" dxfId="2311" priority="2045">
      <formula>$AO$4=""</formula>
    </cfRule>
  </conditionalFormatting>
  <conditionalFormatting sqref="AN41:CX41">
    <cfRule type="expression" dxfId="2310" priority="2046">
      <formula>$AN$4=""</formula>
    </cfRule>
  </conditionalFormatting>
  <conditionalFormatting sqref="AM41:CX41">
    <cfRule type="expression" dxfId="2309" priority="2047">
      <formula>$AM$4=""</formula>
    </cfRule>
  </conditionalFormatting>
  <conditionalFormatting sqref="AL41:CX41">
    <cfRule type="expression" dxfId="2308" priority="2048">
      <formula>$AL$4=""</formula>
    </cfRule>
  </conditionalFormatting>
  <conditionalFormatting sqref="AK41:CX41">
    <cfRule type="expression" dxfId="2307" priority="2049">
      <formula>$AK$4=""</formula>
    </cfRule>
  </conditionalFormatting>
  <conditionalFormatting sqref="AJ41:CX41">
    <cfRule type="expression" dxfId="2306" priority="2050">
      <formula>$AJ$4=""</formula>
    </cfRule>
  </conditionalFormatting>
  <conditionalFormatting sqref="AI41:CX41">
    <cfRule type="expression" dxfId="2305" priority="2051">
      <formula>$AI$4=""</formula>
    </cfRule>
  </conditionalFormatting>
  <conditionalFormatting sqref="AH41:CX41">
    <cfRule type="expression" dxfId="2304" priority="2052">
      <formula>$AH$4=""</formula>
    </cfRule>
  </conditionalFormatting>
  <conditionalFormatting sqref="AG41:CX41">
    <cfRule type="expression" dxfId="2303" priority="2053">
      <formula>$AG$4=""</formula>
    </cfRule>
  </conditionalFormatting>
  <conditionalFormatting sqref="AF41:CX41">
    <cfRule type="expression" dxfId="2302" priority="2054">
      <formula>$AF$4=""</formula>
    </cfRule>
  </conditionalFormatting>
  <conditionalFormatting sqref="AE41:CX41">
    <cfRule type="expression" dxfId="2301" priority="2055">
      <formula>$AE$4=""</formula>
    </cfRule>
  </conditionalFormatting>
  <conditionalFormatting sqref="AD41:CX41">
    <cfRule type="expression" dxfId="2300" priority="2056">
      <formula>$AD$4=""</formula>
    </cfRule>
  </conditionalFormatting>
  <conditionalFormatting sqref="AC41:CX41">
    <cfRule type="expression" dxfId="2299" priority="2057">
      <formula>$AC$4=""</formula>
    </cfRule>
  </conditionalFormatting>
  <conditionalFormatting sqref="AB41:CX41">
    <cfRule type="expression" dxfId="2298" priority="2058">
      <formula>$AB$4=""</formula>
    </cfRule>
  </conditionalFormatting>
  <conditionalFormatting sqref="BA41:CX41">
    <cfRule type="expression" dxfId="2297" priority="2033">
      <formula>$BA$4=""</formula>
    </cfRule>
  </conditionalFormatting>
  <conditionalFormatting sqref="BO41:CX41">
    <cfRule type="expression" dxfId="2296" priority="2019">
      <formula>$BO$4=""</formula>
    </cfRule>
  </conditionalFormatting>
  <conditionalFormatting sqref="BN41:CX41">
    <cfRule type="expression" dxfId="2295" priority="2020">
      <formula>$BN$4=""</formula>
    </cfRule>
  </conditionalFormatting>
  <conditionalFormatting sqref="BM41:CX41">
    <cfRule type="expression" dxfId="2294" priority="2021">
      <formula>$BM$4=""</formula>
    </cfRule>
  </conditionalFormatting>
  <conditionalFormatting sqref="BL41:CX41">
    <cfRule type="expression" dxfId="2293" priority="2022">
      <formula>$BL$4=""</formula>
    </cfRule>
  </conditionalFormatting>
  <conditionalFormatting sqref="BK41:CX41">
    <cfRule type="expression" dxfId="2292" priority="2023">
      <formula>$BK$4=""</formula>
    </cfRule>
  </conditionalFormatting>
  <conditionalFormatting sqref="BJ41:CX41">
    <cfRule type="expression" dxfId="2291" priority="2024">
      <formula>$BJ$4=""</formula>
    </cfRule>
  </conditionalFormatting>
  <conditionalFormatting sqref="BI41:CX41">
    <cfRule type="expression" dxfId="2290" priority="2025">
      <formula>$BI$4=""</formula>
    </cfRule>
  </conditionalFormatting>
  <conditionalFormatting sqref="BH41:CX41">
    <cfRule type="expression" dxfId="2289" priority="2026">
      <formula>$BH$4=""</formula>
    </cfRule>
  </conditionalFormatting>
  <conditionalFormatting sqref="BG41:CX41">
    <cfRule type="expression" dxfId="2288" priority="2027">
      <formula>$BG$4=""</formula>
    </cfRule>
  </conditionalFormatting>
  <conditionalFormatting sqref="BF41:CX41">
    <cfRule type="expression" dxfId="2287" priority="2028">
      <formula>$BF$4=""</formula>
    </cfRule>
  </conditionalFormatting>
  <conditionalFormatting sqref="BE41:CX41">
    <cfRule type="expression" dxfId="2286" priority="2029">
      <formula>$BE$4=""</formula>
    </cfRule>
  </conditionalFormatting>
  <conditionalFormatting sqref="BD41:CX41">
    <cfRule type="expression" dxfId="2285" priority="2030">
      <formula>$BD$4=""</formula>
    </cfRule>
  </conditionalFormatting>
  <conditionalFormatting sqref="BB41:CX41">
    <cfRule type="expression" dxfId="2284" priority="2032">
      <formula>$BB$4=""</formula>
    </cfRule>
  </conditionalFormatting>
  <conditionalFormatting sqref="AZ41:CX41">
    <cfRule type="expression" dxfId="2283" priority="2034">
      <formula>$AZ$4=""</formula>
    </cfRule>
  </conditionalFormatting>
  <conditionalFormatting sqref="CD41:CX41">
    <cfRule type="expression" dxfId="2282" priority="2004">
      <formula>$CD$4=""</formula>
    </cfRule>
  </conditionalFormatting>
  <conditionalFormatting sqref="BP41:CX41">
    <cfRule type="expression" dxfId="2281" priority="2018">
      <formula>$BP$4=""</formula>
    </cfRule>
  </conditionalFormatting>
  <conditionalFormatting sqref="BQ41:CX41">
    <cfRule type="expression" dxfId="2280" priority="2017">
      <formula>$BQ$4=""</formula>
    </cfRule>
  </conditionalFormatting>
  <conditionalFormatting sqref="BR41:CX41">
    <cfRule type="expression" dxfId="2279" priority="2016">
      <formula>$BR$4=""</formula>
    </cfRule>
  </conditionalFormatting>
  <conditionalFormatting sqref="BS41:CX41">
    <cfRule type="expression" dxfId="2278" priority="2015">
      <formula>$BS$4=""</formula>
    </cfRule>
  </conditionalFormatting>
  <conditionalFormatting sqref="BT41:CX41">
    <cfRule type="expression" dxfId="2277" priority="2014">
      <formula>$BT$4=""</formula>
    </cfRule>
  </conditionalFormatting>
  <conditionalFormatting sqref="BU41:CX41">
    <cfRule type="expression" dxfId="2276" priority="2013">
      <formula>$BU$4=""</formula>
    </cfRule>
  </conditionalFormatting>
  <conditionalFormatting sqref="BV41:CX41">
    <cfRule type="expression" dxfId="2275" priority="2012">
      <formula>$BV$4=""</formula>
    </cfRule>
  </conditionalFormatting>
  <conditionalFormatting sqref="BW41:CX41">
    <cfRule type="expression" dxfId="2274" priority="2011">
      <formula>$BW$4=""</formula>
    </cfRule>
  </conditionalFormatting>
  <conditionalFormatting sqref="BX41:CX41">
    <cfRule type="expression" dxfId="2273" priority="2010">
      <formula>$BX$4=""</formula>
    </cfRule>
  </conditionalFormatting>
  <conditionalFormatting sqref="BY41:CX41">
    <cfRule type="expression" dxfId="2272" priority="2009">
      <formula>$BY$4=""</formula>
    </cfRule>
  </conditionalFormatting>
  <conditionalFormatting sqref="BZ41:CX41">
    <cfRule type="expression" dxfId="2271" priority="2008">
      <formula>$BZ$4=""</formula>
    </cfRule>
  </conditionalFormatting>
  <conditionalFormatting sqref="CA41:CX41">
    <cfRule type="expression" dxfId="2270" priority="2007">
      <formula>$CA$4=""</formula>
    </cfRule>
  </conditionalFormatting>
  <conditionalFormatting sqref="CB41:CX41">
    <cfRule type="expression" dxfId="2269" priority="2006">
      <formula>$CB$4=""</formula>
    </cfRule>
  </conditionalFormatting>
  <conditionalFormatting sqref="CC41:CX41">
    <cfRule type="expression" dxfId="2268" priority="2005">
      <formula>$CC$4=""</formula>
    </cfRule>
  </conditionalFormatting>
  <conditionalFormatting sqref="BC41:CX41">
    <cfRule type="expression" dxfId="2267" priority="2031">
      <formula>$BC$4=""</formula>
    </cfRule>
  </conditionalFormatting>
  <conditionalFormatting sqref="D42:CX42">
    <cfRule type="expression" dxfId="2266" priority="2003">
      <formula>$D$4=""</formula>
    </cfRule>
  </conditionalFormatting>
  <conditionalFormatting sqref="E42:CX42">
    <cfRule type="expression" dxfId="2265" priority="2002">
      <formula>$E$4=""</formula>
    </cfRule>
  </conditionalFormatting>
  <conditionalFormatting sqref="F42:CX42">
    <cfRule type="expression" dxfId="2264" priority="2001">
      <formula>$F$4=""</formula>
    </cfRule>
  </conditionalFormatting>
  <conditionalFormatting sqref="G42:CX42">
    <cfRule type="expression" dxfId="2263" priority="2000">
      <formula>$G$4=""</formula>
    </cfRule>
  </conditionalFormatting>
  <conditionalFormatting sqref="H42:CX42">
    <cfRule type="expression" dxfId="2262" priority="1999">
      <formula>$H$4=""</formula>
    </cfRule>
  </conditionalFormatting>
  <conditionalFormatting sqref="I42:CX42">
    <cfRule type="expression" dxfId="2261" priority="1998">
      <formula>$I$4=""</formula>
    </cfRule>
  </conditionalFormatting>
  <conditionalFormatting sqref="J42:CX42">
    <cfRule type="expression" dxfId="2260" priority="1997">
      <formula>$J$4=""</formula>
    </cfRule>
  </conditionalFormatting>
  <conditionalFormatting sqref="K42:CX42">
    <cfRule type="expression" dxfId="2259" priority="1996">
      <formula>$K$4=""</formula>
    </cfRule>
  </conditionalFormatting>
  <conditionalFormatting sqref="L42:CX42">
    <cfRule type="expression" dxfId="2258" priority="1995">
      <formula>$L$4=""</formula>
    </cfRule>
  </conditionalFormatting>
  <conditionalFormatting sqref="M42:CX42">
    <cfRule type="expression" dxfId="2257" priority="1994">
      <formula>$M$4=""</formula>
    </cfRule>
  </conditionalFormatting>
  <conditionalFormatting sqref="N42:CX42">
    <cfRule type="expression" dxfId="2256" priority="1993">
      <formula>$N$4=""</formula>
    </cfRule>
  </conditionalFormatting>
  <conditionalFormatting sqref="O42:CX42">
    <cfRule type="expression" dxfId="2255" priority="1992">
      <formula>$O$4=""</formula>
    </cfRule>
  </conditionalFormatting>
  <conditionalFormatting sqref="P42:CX42">
    <cfRule type="expression" dxfId="2254" priority="1991">
      <formula>$P$4=""</formula>
    </cfRule>
  </conditionalFormatting>
  <conditionalFormatting sqref="Q42:CX42">
    <cfRule type="expression" dxfId="2253" priority="1990">
      <formula>$Q$4=""</formula>
    </cfRule>
  </conditionalFormatting>
  <conditionalFormatting sqref="R42:CX42">
    <cfRule type="expression" dxfId="2252" priority="1989">
      <formula>$R$4=""</formula>
    </cfRule>
  </conditionalFormatting>
  <conditionalFormatting sqref="S42:CX42">
    <cfRule type="expression" dxfId="2251" priority="1988">
      <formula>$S$4=""</formula>
    </cfRule>
  </conditionalFormatting>
  <conditionalFormatting sqref="T42:CX42">
    <cfRule type="expression" dxfId="2250" priority="1987">
      <formula>$T$4=""</formula>
    </cfRule>
  </conditionalFormatting>
  <conditionalFormatting sqref="U42:CX42">
    <cfRule type="expression" dxfId="2249" priority="1986">
      <formula>$U$4=""</formula>
    </cfRule>
  </conditionalFormatting>
  <conditionalFormatting sqref="V42:CX42">
    <cfRule type="expression" dxfId="2248" priority="1985">
      <formula>$V$4=""</formula>
    </cfRule>
  </conditionalFormatting>
  <conditionalFormatting sqref="W42:CX42">
    <cfRule type="expression" dxfId="2247" priority="1984">
      <formula>$W$4=""</formula>
    </cfRule>
  </conditionalFormatting>
  <conditionalFormatting sqref="X42:CX42">
    <cfRule type="expression" dxfId="2246" priority="1983">
      <formula>$X$4=""</formula>
    </cfRule>
  </conditionalFormatting>
  <conditionalFormatting sqref="Y42:CX42">
    <cfRule type="expression" dxfId="2245" priority="1982">
      <formula>$Y$4=""</formula>
    </cfRule>
  </conditionalFormatting>
  <conditionalFormatting sqref="Z42:CX42">
    <cfRule type="expression" dxfId="2244" priority="1981">
      <formula>$Z$4=""</formula>
    </cfRule>
  </conditionalFormatting>
  <conditionalFormatting sqref="AA42:CX42">
    <cfRule type="expression" dxfId="2243" priority="1980">
      <formula>$AA$4=""</formula>
    </cfRule>
  </conditionalFormatting>
  <conditionalFormatting sqref="AY42:CX42">
    <cfRule type="expression" dxfId="2242" priority="1956">
      <formula>$AY$4=""</formula>
    </cfRule>
  </conditionalFormatting>
  <conditionalFormatting sqref="AX42:CX42">
    <cfRule type="expression" dxfId="2241" priority="1957">
      <formula>$AX$4=""</formula>
    </cfRule>
  </conditionalFormatting>
  <conditionalFormatting sqref="AW42:CX42">
    <cfRule type="expression" dxfId="2240" priority="1958">
      <formula>$AW$4=""</formula>
    </cfRule>
  </conditionalFormatting>
  <conditionalFormatting sqref="AV42:CX42">
    <cfRule type="expression" dxfId="2239" priority="1959">
      <formula>$AV$4=""</formula>
    </cfRule>
  </conditionalFormatting>
  <conditionalFormatting sqref="AU42:CX42">
    <cfRule type="expression" dxfId="2238" priority="1960">
      <formula>$AU$4=""</formula>
    </cfRule>
  </conditionalFormatting>
  <conditionalFormatting sqref="AT42:CX42">
    <cfRule type="expression" dxfId="2237" priority="1961">
      <formula>$AT$4=""</formula>
    </cfRule>
  </conditionalFormatting>
  <conditionalFormatting sqref="AS42:CX42">
    <cfRule type="expression" dxfId="2236" priority="1962">
      <formula>$AS$4=""</formula>
    </cfRule>
  </conditionalFormatting>
  <conditionalFormatting sqref="AR42:CX42">
    <cfRule type="expression" dxfId="2235" priority="1963">
      <formula>$AR$4=""</formula>
    </cfRule>
  </conditionalFormatting>
  <conditionalFormatting sqref="AQ42:CX42">
    <cfRule type="expression" dxfId="2234" priority="1964">
      <formula>$AQ$4=""</formula>
    </cfRule>
  </conditionalFormatting>
  <conditionalFormatting sqref="AP42:CX42">
    <cfRule type="expression" dxfId="2233" priority="1965">
      <formula>$AP$4=""</formula>
    </cfRule>
  </conditionalFormatting>
  <conditionalFormatting sqref="AO42:CX42">
    <cfRule type="expression" dxfId="2232" priority="1966">
      <formula>$AO$4=""</formula>
    </cfRule>
  </conditionalFormatting>
  <conditionalFormatting sqref="AN42:CX42">
    <cfRule type="expression" dxfId="2231" priority="1967">
      <formula>$AN$4=""</formula>
    </cfRule>
  </conditionalFormatting>
  <conditionalFormatting sqref="AM42:CX42">
    <cfRule type="expression" dxfId="2230" priority="1968">
      <formula>$AM$4=""</formula>
    </cfRule>
  </conditionalFormatting>
  <conditionalFormatting sqref="AL42:CX42">
    <cfRule type="expression" dxfId="2229" priority="1969">
      <formula>$AL$4=""</formula>
    </cfRule>
  </conditionalFormatting>
  <conditionalFormatting sqref="AK42:CX42">
    <cfRule type="expression" dxfId="2228" priority="1970">
      <formula>$AK$4=""</formula>
    </cfRule>
  </conditionalFormatting>
  <conditionalFormatting sqref="AJ42:CX42">
    <cfRule type="expression" dxfId="2227" priority="1971">
      <formula>$AJ$4=""</formula>
    </cfRule>
  </conditionalFormatting>
  <conditionalFormatting sqref="AI42:CX42">
    <cfRule type="expression" dxfId="2226" priority="1972">
      <formula>$AI$4=""</formula>
    </cfRule>
  </conditionalFormatting>
  <conditionalFormatting sqref="AH42:CX42">
    <cfRule type="expression" dxfId="2225" priority="1973">
      <formula>$AH$4=""</formula>
    </cfRule>
  </conditionalFormatting>
  <conditionalFormatting sqref="AG42:CX42">
    <cfRule type="expression" dxfId="2224" priority="1974">
      <formula>$AG$4=""</formula>
    </cfRule>
  </conditionalFormatting>
  <conditionalFormatting sqref="AF42:CX42">
    <cfRule type="expression" dxfId="2223" priority="1975">
      <formula>$AF$4=""</formula>
    </cfRule>
  </conditionalFormatting>
  <conditionalFormatting sqref="AE42:CX42">
    <cfRule type="expression" dxfId="2222" priority="1976">
      <formula>$AE$4=""</formula>
    </cfRule>
  </conditionalFormatting>
  <conditionalFormatting sqref="AD42:CX42">
    <cfRule type="expression" dxfId="2221" priority="1977">
      <formula>$AD$4=""</formula>
    </cfRule>
  </conditionalFormatting>
  <conditionalFormatting sqref="AC42:CX42">
    <cfRule type="expression" dxfId="2220" priority="1978">
      <formula>$AC$4=""</formula>
    </cfRule>
  </conditionalFormatting>
  <conditionalFormatting sqref="AB42:CX42">
    <cfRule type="expression" dxfId="2219" priority="1979">
      <formula>$AB$4=""</formula>
    </cfRule>
  </conditionalFormatting>
  <conditionalFormatting sqref="BA42:CX42">
    <cfRule type="expression" dxfId="2218" priority="1954">
      <formula>$BA$4=""</formula>
    </cfRule>
  </conditionalFormatting>
  <conditionalFormatting sqref="BO42:CX42">
    <cfRule type="expression" dxfId="2217" priority="1940">
      <formula>$BO$4=""</formula>
    </cfRule>
  </conditionalFormatting>
  <conditionalFormatting sqref="BN42:CX42">
    <cfRule type="expression" dxfId="2216" priority="1941">
      <formula>$BN$4=""</formula>
    </cfRule>
  </conditionalFormatting>
  <conditionalFormatting sqref="BM42:CX42">
    <cfRule type="expression" dxfId="2215" priority="1942">
      <formula>$BM$4=""</formula>
    </cfRule>
  </conditionalFormatting>
  <conditionalFormatting sqref="BL42:CX42">
    <cfRule type="expression" dxfId="2214" priority="1943">
      <formula>$BL$4=""</formula>
    </cfRule>
  </conditionalFormatting>
  <conditionalFormatting sqref="BK42:CX42">
    <cfRule type="expression" dxfId="2213" priority="1944">
      <formula>$BK$4=""</formula>
    </cfRule>
  </conditionalFormatting>
  <conditionalFormatting sqref="BJ42:CX42">
    <cfRule type="expression" dxfId="2212" priority="1945">
      <formula>$BJ$4=""</formula>
    </cfRule>
  </conditionalFormatting>
  <conditionalFormatting sqref="BI42:CX42">
    <cfRule type="expression" dxfId="2211" priority="1946">
      <formula>$BI$4=""</formula>
    </cfRule>
  </conditionalFormatting>
  <conditionalFormatting sqref="BH42:CX42">
    <cfRule type="expression" dxfId="2210" priority="1947">
      <formula>$BH$4=""</formula>
    </cfRule>
  </conditionalFormatting>
  <conditionalFormatting sqref="BG42:CX42">
    <cfRule type="expression" dxfId="2209" priority="1948">
      <formula>$BG$4=""</formula>
    </cfRule>
  </conditionalFormatting>
  <conditionalFormatting sqref="BF42:CX42">
    <cfRule type="expression" dxfId="2208" priority="1949">
      <formula>$BF$4=""</formula>
    </cfRule>
  </conditionalFormatting>
  <conditionalFormatting sqref="BE42:CX42">
    <cfRule type="expression" dxfId="2207" priority="1950">
      <formula>$BE$4=""</formula>
    </cfRule>
  </conditionalFormatting>
  <conditionalFormatting sqref="BD42:CX42">
    <cfRule type="expression" dxfId="2206" priority="1951">
      <formula>$BD$4=""</formula>
    </cfRule>
  </conditionalFormatting>
  <conditionalFormatting sqref="BB42:CX42">
    <cfRule type="expression" dxfId="2205" priority="1953">
      <formula>$BB$4=""</formula>
    </cfRule>
  </conditionalFormatting>
  <conditionalFormatting sqref="AZ42:CX42">
    <cfRule type="expression" dxfId="2204" priority="1955">
      <formula>$AZ$4=""</formula>
    </cfRule>
  </conditionalFormatting>
  <conditionalFormatting sqref="CD42:CX42">
    <cfRule type="expression" dxfId="2203" priority="1925">
      <formula>$CD$4=""</formula>
    </cfRule>
  </conditionalFormatting>
  <conditionalFormatting sqref="BP42:CX42">
    <cfRule type="expression" dxfId="2202" priority="1939">
      <formula>$BP$4=""</formula>
    </cfRule>
  </conditionalFormatting>
  <conditionalFormatting sqref="BQ42:CX42">
    <cfRule type="expression" dxfId="2201" priority="1938">
      <formula>$BQ$4=""</formula>
    </cfRule>
  </conditionalFormatting>
  <conditionalFormatting sqref="BR42:CX42">
    <cfRule type="expression" dxfId="2200" priority="1937">
      <formula>$BR$4=""</formula>
    </cfRule>
  </conditionalFormatting>
  <conditionalFormatting sqref="BS42:CX42">
    <cfRule type="expression" dxfId="2199" priority="1936">
      <formula>$BS$4=""</formula>
    </cfRule>
  </conditionalFormatting>
  <conditionalFormatting sqref="BT42:CX42">
    <cfRule type="expression" dxfId="2198" priority="1935">
      <formula>$BT$4=""</formula>
    </cfRule>
  </conditionalFormatting>
  <conditionalFormatting sqref="BU42:CX42">
    <cfRule type="expression" dxfId="2197" priority="1934">
      <formula>$BU$4=""</formula>
    </cfRule>
  </conditionalFormatting>
  <conditionalFormatting sqref="BV42:CX42">
    <cfRule type="expression" dxfId="2196" priority="1933">
      <formula>$BV$4=""</formula>
    </cfRule>
  </conditionalFormatting>
  <conditionalFormatting sqref="BW42:CX42">
    <cfRule type="expression" dxfId="2195" priority="1932">
      <formula>$BW$4=""</formula>
    </cfRule>
  </conditionalFormatting>
  <conditionalFormatting sqref="BX42:CX42">
    <cfRule type="expression" dxfId="2194" priority="1931">
      <formula>$BX$4=""</formula>
    </cfRule>
  </conditionalFormatting>
  <conditionalFormatting sqref="BY42:CX42">
    <cfRule type="expression" dxfId="2193" priority="1930">
      <formula>$BY$4=""</formula>
    </cfRule>
  </conditionalFormatting>
  <conditionalFormatting sqref="BZ42:CX42">
    <cfRule type="expression" dxfId="2192" priority="1929">
      <formula>$BZ$4=""</formula>
    </cfRule>
  </conditionalFormatting>
  <conditionalFormatting sqref="CA42:CX42">
    <cfRule type="expression" dxfId="2191" priority="1928">
      <formula>$CA$4=""</formula>
    </cfRule>
  </conditionalFormatting>
  <conditionalFormatting sqref="CB42:CX42">
    <cfRule type="expression" dxfId="2190" priority="1927">
      <formula>$CB$4=""</formula>
    </cfRule>
  </conditionalFormatting>
  <conditionalFormatting sqref="CC42:CX42">
    <cfRule type="expression" dxfId="2189" priority="1926">
      <formula>$CC$4=""</formula>
    </cfRule>
  </conditionalFormatting>
  <conditionalFormatting sqref="BC42:CX42">
    <cfRule type="expression" dxfId="2188" priority="1952">
      <formula>$BC$4=""</formula>
    </cfRule>
  </conditionalFormatting>
  <conditionalFormatting sqref="D44:CX45">
    <cfRule type="expression" dxfId="2187" priority="1924">
      <formula>$D$4=""</formula>
    </cfRule>
  </conditionalFormatting>
  <conditionalFormatting sqref="E44:CX45">
    <cfRule type="expression" dxfId="2186" priority="1923">
      <formula>$E$4=""</formula>
    </cfRule>
  </conditionalFormatting>
  <conditionalFormatting sqref="F44:CX45">
    <cfRule type="expression" dxfId="2185" priority="1922">
      <formula>$F$4=""</formula>
    </cfRule>
  </conditionalFormatting>
  <conditionalFormatting sqref="G44:CX45">
    <cfRule type="expression" dxfId="2184" priority="1921">
      <formula>$G$4=""</formula>
    </cfRule>
  </conditionalFormatting>
  <conditionalFormatting sqref="H44:CX45">
    <cfRule type="expression" dxfId="2183" priority="1920">
      <formula>$H$4=""</formula>
    </cfRule>
  </conditionalFormatting>
  <conditionalFormatting sqref="I44:CX45">
    <cfRule type="expression" dxfId="2182" priority="1919">
      <formula>$I$4=""</formula>
    </cfRule>
  </conditionalFormatting>
  <conditionalFormatting sqref="J44:CX45">
    <cfRule type="expression" dxfId="2181" priority="1918">
      <formula>$J$4=""</formula>
    </cfRule>
  </conditionalFormatting>
  <conditionalFormatting sqref="K44:CX45">
    <cfRule type="expression" dxfId="2180" priority="1917">
      <formula>$K$4=""</formula>
    </cfRule>
  </conditionalFormatting>
  <conditionalFormatting sqref="L44:CX45">
    <cfRule type="expression" dxfId="2179" priority="1916">
      <formula>$L$4=""</formula>
    </cfRule>
  </conditionalFormatting>
  <conditionalFormatting sqref="M44:CX45">
    <cfRule type="expression" dxfId="2178" priority="1915">
      <formula>$M$4=""</formula>
    </cfRule>
  </conditionalFormatting>
  <conditionalFormatting sqref="N44:CX45">
    <cfRule type="expression" dxfId="2177" priority="1914">
      <formula>$N$4=""</formula>
    </cfRule>
  </conditionalFormatting>
  <conditionalFormatting sqref="O44:CX45">
    <cfRule type="expression" dxfId="2176" priority="1913">
      <formula>$O$4=""</formula>
    </cfRule>
  </conditionalFormatting>
  <conditionalFormatting sqref="P44:CX45">
    <cfRule type="expression" dxfId="2175" priority="1912">
      <formula>$P$4=""</formula>
    </cfRule>
  </conditionalFormatting>
  <conditionalFormatting sqref="Q44:CX45">
    <cfRule type="expression" dxfId="2174" priority="1911">
      <formula>$Q$4=""</formula>
    </cfRule>
  </conditionalFormatting>
  <conditionalFormatting sqref="R44:CX45">
    <cfRule type="expression" dxfId="2173" priority="1910">
      <formula>$R$4=""</formula>
    </cfRule>
  </conditionalFormatting>
  <conditionalFormatting sqref="S44:CX45">
    <cfRule type="expression" dxfId="2172" priority="1909">
      <formula>$S$4=""</formula>
    </cfRule>
  </conditionalFormatting>
  <conditionalFormatting sqref="T44:CX45">
    <cfRule type="expression" dxfId="2171" priority="1908">
      <formula>$T$4=""</formula>
    </cfRule>
  </conditionalFormatting>
  <conditionalFormatting sqref="U44:CX45">
    <cfRule type="expression" dxfId="2170" priority="1907">
      <formula>$U$4=""</formula>
    </cfRule>
  </conditionalFormatting>
  <conditionalFormatting sqref="V44:CX45">
    <cfRule type="expression" dxfId="2169" priority="1906">
      <formula>$V$4=""</formula>
    </cfRule>
  </conditionalFormatting>
  <conditionalFormatting sqref="W44:CX45">
    <cfRule type="expression" dxfId="2168" priority="1905">
      <formula>$W$4=""</formula>
    </cfRule>
  </conditionalFormatting>
  <conditionalFormatting sqref="X44:CX45">
    <cfRule type="expression" dxfId="2167" priority="1904">
      <formula>$X$4=""</formula>
    </cfRule>
  </conditionalFormatting>
  <conditionalFormatting sqref="Y44:CX45">
    <cfRule type="expression" dxfId="2166" priority="1903">
      <formula>$Y$4=""</formula>
    </cfRule>
  </conditionalFormatting>
  <conditionalFormatting sqref="Z44:CX45">
    <cfRule type="expression" dxfId="2165" priority="1902">
      <formula>$Z$4=""</formula>
    </cfRule>
  </conditionalFormatting>
  <conditionalFormatting sqref="AA44:CX45">
    <cfRule type="expression" dxfId="2164" priority="1901">
      <formula>$AA$4=""</formula>
    </cfRule>
  </conditionalFormatting>
  <conditionalFormatting sqref="AY44:CX45">
    <cfRule type="expression" dxfId="2163" priority="1877">
      <formula>$AY$4=""</formula>
    </cfRule>
  </conditionalFormatting>
  <conditionalFormatting sqref="AX44:CX45">
    <cfRule type="expression" dxfId="2162" priority="1878">
      <formula>$AX$4=""</formula>
    </cfRule>
  </conditionalFormatting>
  <conditionalFormatting sqref="AW44:CX45">
    <cfRule type="expression" dxfId="2161" priority="1879">
      <formula>$AW$4=""</formula>
    </cfRule>
  </conditionalFormatting>
  <conditionalFormatting sqref="AV44:CX45">
    <cfRule type="expression" dxfId="2160" priority="1880">
      <formula>$AV$4=""</formula>
    </cfRule>
  </conditionalFormatting>
  <conditionalFormatting sqref="AU44:CX45">
    <cfRule type="expression" dxfId="2159" priority="1881">
      <formula>$AU$4=""</formula>
    </cfRule>
  </conditionalFormatting>
  <conditionalFormatting sqref="AT44:CX45">
    <cfRule type="expression" dxfId="2158" priority="1882">
      <formula>$AT$4=""</formula>
    </cfRule>
  </conditionalFormatting>
  <conditionalFormatting sqref="AS44:CX45">
    <cfRule type="expression" dxfId="2157" priority="1883">
      <formula>$AS$4=""</formula>
    </cfRule>
  </conditionalFormatting>
  <conditionalFormatting sqref="AR44:CX45">
    <cfRule type="expression" dxfId="2156" priority="1884">
      <formula>$AR$4=""</formula>
    </cfRule>
  </conditionalFormatting>
  <conditionalFormatting sqref="AQ44:CX45">
    <cfRule type="expression" dxfId="2155" priority="1885">
      <formula>$AQ$4=""</formula>
    </cfRule>
  </conditionalFormatting>
  <conditionalFormatting sqref="AP44:CX45">
    <cfRule type="expression" dxfId="2154" priority="1886">
      <formula>$AP$4=""</formula>
    </cfRule>
  </conditionalFormatting>
  <conditionalFormatting sqref="AO44:CX45">
    <cfRule type="expression" dxfId="2153" priority="1887">
      <formula>$AO$4=""</formula>
    </cfRule>
  </conditionalFormatting>
  <conditionalFormatting sqref="AN44:CX45">
    <cfRule type="expression" dxfId="2152" priority="1888">
      <formula>$AN$4=""</formula>
    </cfRule>
  </conditionalFormatting>
  <conditionalFormatting sqref="AM44:CX45">
    <cfRule type="expression" dxfId="2151" priority="1889">
      <formula>$AM$4=""</formula>
    </cfRule>
  </conditionalFormatting>
  <conditionalFormatting sqref="AL44:CX45">
    <cfRule type="expression" dxfId="2150" priority="1890">
      <formula>$AL$4=""</formula>
    </cfRule>
  </conditionalFormatting>
  <conditionalFormatting sqref="AK44:CX45">
    <cfRule type="expression" dxfId="2149" priority="1891">
      <formula>$AK$4=""</formula>
    </cfRule>
  </conditionalFormatting>
  <conditionalFormatting sqref="AJ44:CX45">
    <cfRule type="expression" dxfId="2148" priority="1892">
      <formula>$AJ$4=""</formula>
    </cfRule>
  </conditionalFormatting>
  <conditionalFormatting sqref="AI44:CX45">
    <cfRule type="expression" dxfId="2147" priority="1893">
      <formula>$AI$4=""</formula>
    </cfRule>
  </conditionalFormatting>
  <conditionalFormatting sqref="AH44:CX45">
    <cfRule type="expression" dxfId="2146" priority="1894">
      <formula>$AH$4=""</formula>
    </cfRule>
  </conditionalFormatting>
  <conditionalFormatting sqref="AG44:CX45">
    <cfRule type="expression" dxfId="2145" priority="1895">
      <formula>$AG$4=""</formula>
    </cfRule>
  </conditionalFormatting>
  <conditionalFormatting sqref="AF44:CX45">
    <cfRule type="expression" dxfId="2144" priority="1896">
      <formula>$AF$4=""</formula>
    </cfRule>
  </conditionalFormatting>
  <conditionalFormatting sqref="AE44:CX45">
    <cfRule type="expression" dxfId="2143" priority="1897">
      <formula>$AE$4=""</formula>
    </cfRule>
  </conditionalFormatting>
  <conditionalFormatting sqref="AD44:CX45">
    <cfRule type="expression" dxfId="2142" priority="1898">
      <formula>$AD$4=""</formula>
    </cfRule>
  </conditionalFormatting>
  <conditionalFormatting sqref="AC44:CX45">
    <cfRule type="expression" dxfId="2141" priority="1899">
      <formula>$AC$4=""</formula>
    </cfRule>
  </conditionalFormatting>
  <conditionalFormatting sqref="AB44:CX45">
    <cfRule type="expression" dxfId="2140" priority="1900">
      <formula>$AB$4=""</formula>
    </cfRule>
  </conditionalFormatting>
  <conditionalFormatting sqref="BA44:CX45">
    <cfRule type="expression" dxfId="2139" priority="1875">
      <formula>$BA$4=""</formula>
    </cfRule>
  </conditionalFormatting>
  <conditionalFormatting sqref="BO44:CX45">
    <cfRule type="expression" dxfId="2138" priority="1861">
      <formula>$BO$4=""</formula>
    </cfRule>
  </conditionalFormatting>
  <conditionalFormatting sqref="BN44:CX45">
    <cfRule type="expression" dxfId="2137" priority="1862">
      <formula>$BN$4=""</formula>
    </cfRule>
  </conditionalFormatting>
  <conditionalFormatting sqref="BM44:CX45">
    <cfRule type="expression" dxfId="2136" priority="1863">
      <formula>$BM$4=""</formula>
    </cfRule>
  </conditionalFormatting>
  <conditionalFormatting sqref="BL44:CX45">
    <cfRule type="expression" dxfId="2135" priority="1864">
      <formula>$BL$4=""</formula>
    </cfRule>
  </conditionalFormatting>
  <conditionalFormatting sqref="BK44:CX45">
    <cfRule type="expression" dxfId="2134" priority="1865">
      <formula>$BK$4=""</formula>
    </cfRule>
  </conditionalFormatting>
  <conditionalFormatting sqref="BJ44:CX45">
    <cfRule type="expression" dxfId="2133" priority="1866">
      <formula>$BJ$4=""</formula>
    </cfRule>
  </conditionalFormatting>
  <conditionalFormatting sqref="BI44:CX45">
    <cfRule type="expression" dxfId="2132" priority="1867">
      <formula>$BI$4=""</formula>
    </cfRule>
  </conditionalFormatting>
  <conditionalFormatting sqref="BH44:CX45">
    <cfRule type="expression" dxfId="2131" priority="1868">
      <formula>$BH$4=""</formula>
    </cfRule>
  </conditionalFormatting>
  <conditionalFormatting sqref="BG44:CX45">
    <cfRule type="expression" dxfId="2130" priority="1869">
      <formula>$BG$4=""</formula>
    </cfRule>
  </conditionalFormatting>
  <conditionalFormatting sqref="BF44:CX45">
    <cfRule type="expression" dxfId="2129" priority="1870">
      <formula>$BF$4=""</formula>
    </cfRule>
  </conditionalFormatting>
  <conditionalFormatting sqref="BE44:CX45">
    <cfRule type="expression" dxfId="2128" priority="1871">
      <formula>$BE$4=""</formula>
    </cfRule>
  </conditionalFormatting>
  <conditionalFormatting sqref="BD44:CX45">
    <cfRule type="expression" dxfId="2127" priority="1872">
      <formula>$BD$4=""</formula>
    </cfRule>
  </conditionalFormatting>
  <conditionalFormatting sqref="BB44:CX45">
    <cfRule type="expression" dxfId="2126" priority="1874">
      <formula>$BB$4=""</formula>
    </cfRule>
  </conditionalFormatting>
  <conditionalFormatting sqref="AZ44:CX45">
    <cfRule type="expression" dxfId="2125" priority="1876">
      <formula>$AZ$4=""</formula>
    </cfRule>
  </conditionalFormatting>
  <conditionalFormatting sqref="CD44:CX45">
    <cfRule type="expression" dxfId="2124" priority="1846">
      <formula>$CD$4=""</formula>
    </cfRule>
  </conditionalFormatting>
  <conditionalFormatting sqref="BP44:CX45">
    <cfRule type="expression" dxfId="2123" priority="1860">
      <formula>$BP$4=""</formula>
    </cfRule>
  </conditionalFormatting>
  <conditionalFormatting sqref="BQ44:CX45">
    <cfRule type="expression" dxfId="2122" priority="1859">
      <formula>$BQ$4=""</formula>
    </cfRule>
  </conditionalFormatting>
  <conditionalFormatting sqref="BR44:CX45">
    <cfRule type="expression" dxfId="2121" priority="1858">
      <formula>$BR$4=""</formula>
    </cfRule>
  </conditionalFormatting>
  <conditionalFormatting sqref="BS44:CX45">
    <cfRule type="expression" dxfId="2120" priority="1857">
      <formula>$BS$4=""</formula>
    </cfRule>
  </conditionalFormatting>
  <conditionalFormatting sqref="BT44:CX45">
    <cfRule type="expression" dxfId="2119" priority="1856">
      <formula>$BT$4=""</formula>
    </cfRule>
  </conditionalFormatting>
  <conditionalFormatting sqref="BU44:CX45">
    <cfRule type="expression" dxfId="2118" priority="1855">
      <formula>$BU$4=""</formula>
    </cfRule>
  </conditionalFormatting>
  <conditionalFormatting sqref="BV44:CX45">
    <cfRule type="expression" dxfId="2117" priority="1854">
      <formula>$BV$4=""</formula>
    </cfRule>
  </conditionalFormatting>
  <conditionalFormatting sqref="BW44:CX45">
    <cfRule type="expression" dxfId="2116" priority="1853">
      <formula>$BW$4=""</formula>
    </cfRule>
  </conditionalFormatting>
  <conditionalFormatting sqref="BX44:CX45">
    <cfRule type="expression" dxfId="2115" priority="1852">
      <formula>$BX$4=""</formula>
    </cfRule>
  </conditionalFormatting>
  <conditionalFormatting sqref="BY44:CX45">
    <cfRule type="expression" dxfId="2114" priority="1851">
      <formula>$BY$4=""</formula>
    </cfRule>
  </conditionalFormatting>
  <conditionalFormatting sqref="BZ44:CX45">
    <cfRule type="expression" dxfId="2113" priority="1850">
      <formula>$BZ$4=""</formula>
    </cfRule>
  </conditionalFormatting>
  <conditionalFormatting sqref="CA44:CX45">
    <cfRule type="expression" dxfId="2112" priority="1849">
      <formula>$CA$4=""</formula>
    </cfRule>
  </conditionalFormatting>
  <conditionalFormatting sqref="CB44:CX45">
    <cfRule type="expression" dxfId="2111" priority="1848">
      <formula>$CB$4=""</formula>
    </cfRule>
  </conditionalFormatting>
  <conditionalFormatting sqref="CC44:CX45">
    <cfRule type="expression" dxfId="2110" priority="1847">
      <formula>$CC$4=""</formula>
    </cfRule>
  </conditionalFormatting>
  <conditionalFormatting sqref="BC44:CX45">
    <cfRule type="expression" dxfId="2109" priority="1873">
      <formula>$BC$4=""</formula>
    </cfRule>
  </conditionalFormatting>
  <conditionalFormatting sqref="D46:CX46">
    <cfRule type="expression" dxfId="2108" priority="1845">
      <formula>$D$4=""</formula>
    </cfRule>
  </conditionalFormatting>
  <conditionalFormatting sqref="E46:CX46">
    <cfRule type="expression" dxfId="2107" priority="1844">
      <formula>$E$4=""</formula>
    </cfRule>
  </conditionalFormatting>
  <conditionalFormatting sqref="F46:CX46">
    <cfRule type="expression" dxfId="2106" priority="1843">
      <formula>$F$4=""</formula>
    </cfRule>
  </conditionalFormatting>
  <conditionalFormatting sqref="G46:CX46">
    <cfRule type="expression" dxfId="2105" priority="1842">
      <formula>$G$4=""</formula>
    </cfRule>
  </conditionalFormatting>
  <conditionalFormatting sqref="H46:CX46">
    <cfRule type="expression" dxfId="2104" priority="1841">
      <formula>$H$4=""</formula>
    </cfRule>
  </conditionalFormatting>
  <conditionalFormatting sqref="I46:CX46">
    <cfRule type="expression" dxfId="2103" priority="1840">
      <formula>$I$4=""</formula>
    </cfRule>
  </conditionalFormatting>
  <conditionalFormatting sqref="J46:CX46">
    <cfRule type="expression" dxfId="2102" priority="1839">
      <formula>$J$4=""</formula>
    </cfRule>
  </conditionalFormatting>
  <conditionalFormatting sqref="K46:CX46">
    <cfRule type="expression" dxfId="2101" priority="1838">
      <formula>$K$4=""</formula>
    </cfRule>
  </conditionalFormatting>
  <conditionalFormatting sqref="L46:CX46">
    <cfRule type="expression" dxfId="2100" priority="1837">
      <formula>$L$4=""</formula>
    </cfRule>
  </conditionalFormatting>
  <conditionalFormatting sqref="M46:CX46">
    <cfRule type="expression" dxfId="2099" priority="1836">
      <formula>$M$4=""</formula>
    </cfRule>
  </conditionalFormatting>
  <conditionalFormatting sqref="N46:CX46">
    <cfRule type="expression" dxfId="2098" priority="1835">
      <formula>$N$4=""</formula>
    </cfRule>
  </conditionalFormatting>
  <conditionalFormatting sqref="O46:CX46">
    <cfRule type="expression" dxfId="2097" priority="1834">
      <formula>$O$4=""</formula>
    </cfRule>
  </conditionalFormatting>
  <conditionalFormatting sqref="P46:CX46">
    <cfRule type="expression" dxfId="2096" priority="1833">
      <formula>$P$4=""</formula>
    </cfRule>
  </conditionalFormatting>
  <conditionalFormatting sqref="Q46:CX46">
    <cfRule type="expression" dxfId="2095" priority="1832">
      <formula>$Q$4=""</formula>
    </cfRule>
  </conditionalFormatting>
  <conditionalFormatting sqref="R46:CX46">
    <cfRule type="expression" dxfId="2094" priority="1831">
      <formula>$R$4=""</formula>
    </cfRule>
  </conditionalFormatting>
  <conditionalFormatting sqref="S46:CX46">
    <cfRule type="expression" dxfId="2093" priority="1830">
      <formula>$S$4=""</formula>
    </cfRule>
  </conditionalFormatting>
  <conditionalFormatting sqref="T46:CX46">
    <cfRule type="expression" dxfId="2092" priority="1829">
      <formula>$T$4=""</formula>
    </cfRule>
  </conditionalFormatting>
  <conditionalFormatting sqref="U46:CX46">
    <cfRule type="expression" dxfId="2091" priority="1828">
      <formula>$U$4=""</formula>
    </cfRule>
  </conditionalFormatting>
  <conditionalFormatting sqref="V46:CX46">
    <cfRule type="expression" dxfId="2090" priority="1827">
      <formula>$V$4=""</formula>
    </cfRule>
  </conditionalFormatting>
  <conditionalFormatting sqref="W46:CX46">
    <cfRule type="expression" dxfId="2089" priority="1826">
      <formula>$W$4=""</formula>
    </cfRule>
  </conditionalFormatting>
  <conditionalFormatting sqref="X46:CX46">
    <cfRule type="expression" dxfId="2088" priority="1825">
      <formula>$X$4=""</formula>
    </cfRule>
  </conditionalFormatting>
  <conditionalFormatting sqref="Y46:CX46">
    <cfRule type="expression" dxfId="2087" priority="1824">
      <formula>$Y$4=""</formula>
    </cfRule>
  </conditionalFormatting>
  <conditionalFormatting sqref="Z46:CX46">
    <cfRule type="expression" dxfId="2086" priority="1823">
      <formula>$Z$4=""</formula>
    </cfRule>
  </conditionalFormatting>
  <conditionalFormatting sqref="AA46:CX46">
    <cfRule type="expression" dxfId="2085" priority="1822">
      <formula>$AA$4=""</formula>
    </cfRule>
  </conditionalFormatting>
  <conditionalFormatting sqref="AY46:CX46">
    <cfRule type="expression" dxfId="2084" priority="1798">
      <formula>$AY$4=""</formula>
    </cfRule>
  </conditionalFormatting>
  <conditionalFormatting sqref="AX46:CX46">
    <cfRule type="expression" dxfId="2083" priority="1799">
      <formula>$AX$4=""</formula>
    </cfRule>
  </conditionalFormatting>
  <conditionalFormatting sqref="AW46:CX46">
    <cfRule type="expression" dxfId="2082" priority="1800">
      <formula>$AW$4=""</formula>
    </cfRule>
  </conditionalFormatting>
  <conditionalFormatting sqref="AV46:CX46">
    <cfRule type="expression" dxfId="2081" priority="1801">
      <formula>$AV$4=""</formula>
    </cfRule>
  </conditionalFormatting>
  <conditionalFormatting sqref="AU46:CX46">
    <cfRule type="expression" dxfId="2080" priority="1802">
      <formula>$AU$4=""</formula>
    </cfRule>
  </conditionalFormatting>
  <conditionalFormatting sqref="AT46:CX46">
    <cfRule type="expression" dxfId="2079" priority="1803">
      <formula>$AT$4=""</formula>
    </cfRule>
  </conditionalFormatting>
  <conditionalFormatting sqref="AS46:CX46">
    <cfRule type="expression" dxfId="2078" priority="1804">
      <formula>$AS$4=""</formula>
    </cfRule>
  </conditionalFormatting>
  <conditionalFormatting sqref="AR46:CX46">
    <cfRule type="expression" dxfId="2077" priority="1805">
      <formula>$AR$4=""</formula>
    </cfRule>
  </conditionalFormatting>
  <conditionalFormatting sqref="AQ46:CX46">
    <cfRule type="expression" dxfId="2076" priority="1806">
      <formula>$AQ$4=""</formula>
    </cfRule>
  </conditionalFormatting>
  <conditionalFormatting sqref="AP46:CX46">
    <cfRule type="expression" dxfId="2075" priority="1807">
      <formula>$AP$4=""</formula>
    </cfRule>
  </conditionalFormatting>
  <conditionalFormatting sqref="AO46:CX46">
    <cfRule type="expression" dxfId="2074" priority="1808">
      <formula>$AO$4=""</formula>
    </cfRule>
  </conditionalFormatting>
  <conditionalFormatting sqref="AN46:CX46">
    <cfRule type="expression" dxfId="2073" priority="1809">
      <formula>$AN$4=""</formula>
    </cfRule>
  </conditionalFormatting>
  <conditionalFormatting sqref="AM46:CX46">
    <cfRule type="expression" dxfId="2072" priority="1810">
      <formula>$AM$4=""</formula>
    </cfRule>
  </conditionalFormatting>
  <conditionalFormatting sqref="AL46:CX46">
    <cfRule type="expression" dxfId="2071" priority="1811">
      <formula>$AL$4=""</formula>
    </cfRule>
  </conditionalFormatting>
  <conditionalFormatting sqref="AK46:CX46">
    <cfRule type="expression" dxfId="2070" priority="1812">
      <formula>$AK$4=""</formula>
    </cfRule>
  </conditionalFormatting>
  <conditionalFormatting sqref="AJ46:CX46">
    <cfRule type="expression" dxfId="2069" priority="1813">
      <formula>$AJ$4=""</formula>
    </cfRule>
  </conditionalFormatting>
  <conditionalFormatting sqref="AI46:CX46">
    <cfRule type="expression" dxfId="2068" priority="1814">
      <formula>$AI$4=""</formula>
    </cfRule>
  </conditionalFormatting>
  <conditionalFormatting sqref="AH46:CX46">
    <cfRule type="expression" dxfId="2067" priority="1815">
      <formula>$AH$4=""</formula>
    </cfRule>
  </conditionalFormatting>
  <conditionalFormatting sqref="AG46:CX46">
    <cfRule type="expression" dxfId="2066" priority="1816">
      <formula>$AG$4=""</formula>
    </cfRule>
  </conditionalFormatting>
  <conditionalFormatting sqref="AF46:CX46">
    <cfRule type="expression" dxfId="2065" priority="1817">
      <formula>$AF$4=""</formula>
    </cfRule>
  </conditionalFormatting>
  <conditionalFormatting sqref="AE46:CX46">
    <cfRule type="expression" dxfId="2064" priority="1818">
      <formula>$AE$4=""</formula>
    </cfRule>
  </conditionalFormatting>
  <conditionalFormatting sqref="AD46:CX46">
    <cfRule type="expression" dxfId="2063" priority="1819">
      <formula>$AD$4=""</formula>
    </cfRule>
  </conditionalFormatting>
  <conditionalFormatting sqref="AC46:CX46">
    <cfRule type="expression" dxfId="2062" priority="1820">
      <formula>$AC$4=""</formula>
    </cfRule>
  </conditionalFormatting>
  <conditionalFormatting sqref="AB46:CX46">
    <cfRule type="expression" dxfId="2061" priority="1821">
      <formula>$AB$4=""</formula>
    </cfRule>
  </conditionalFormatting>
  <conditionalFormatting sqref="BA46:CX46">
    <cfRule type="expression" dxfId="2060" priority="1796">
      <formula>$BA$4=""</formula>
    </cfRule>
  </conditionalFormatting>
  <conditionalFormatting sqref="BO46:CX46">
    <cfRule type="expression" dxfId="2059" priority="1782">
      <formula>$BO$4=""</formula>
    </cfRule>
  </conditionalFormatting>
  <conditionalFormatting sqref="BN46:CX46">
    <cfRule type="expression" dxfId="2058" priority="1783">
      <formula>$BN$4=""</formula>
    </cfRule>
  </conditionalFormatting>
  <conditionalFormatting sqref="BM46:CX46">
    <cfRule type="expression" dxfId="2057" priority="1784">
      <formula>$BM$4=""</formula>
    </cfRule>
  </conditionalFormatting>
  <conditionalFormatting sqref="BL46:CX46">
    <cfRule type="expression" dxfId="2056" priority="1785">
      <formula>$BL$4=""</formula>
    </cfRule>
  </conditionalFormatting>
  <conditionalFormatting sqref="BK46:CX46">
    <cfRule type="expression" dxfId="2055" priority="1786">
      <formula>$BK$4=""</formula>
    </cfRule>
  </conditionalFormatting>
  <conditionalFormatting sqref="BJ46:CX46">
    <cfRule type="expression" dxfId="2054" priority="1787">
      <formula>$BJ$4=""</formula>
    </cfRule>
  </conditionalFormatting>
  <conditionalFormatting sqref="BI46:CX46">
    <cfRule type="expression" dxfId="2053" priority="1788">
      <formula>$BI$4=""</formula>
    </cfRule>
  </conditionalFormatting>
  <conditionalFormatting sqref="BH46:CX46">
    <cfRule type="expression" dxfId="2052" priority="1789">
      <formula>$BH$4=""</formula>
    </cfRule>
  </conditionalFormatting>
  <conditionalFormatting sqref="BG46:CX46">
    <cfRule type="expression" dxfId="2051" priority="1790">
      <formula>$BG$4=""</formula>
    </cfRule>
  </conditionalFormatting>
  <conditionalFormatting sqref="BF46:CX46">
    <cfRule type="expression" dxfId="2050" priority="1791">
      <formula>$BF$4=""</formula>
    </cfRule>
  </conditionalFormatting>
  <conditionalFormatting sqref="BE46:CX46">
    <cfRule type="expression" dxfId="2049" priority="1792">
      <formula>$BE$4=""</formula>
    </cfRule>
  </conditionalFormatting>
  <conditionalFormatting sqref="BD46:CX46">
    <cfRule type="expression" dxfId="2048" priority="1793">
      <formula>$BD$4=""</formula>
    </cfRule>
  </conditionalFormatting>
  <conditionalFormatting sqref="BB46:CX46">
    <cfRule type="expression" dxfId="2047" priority="1795">
      <formula>$BB$4=""</formula>
    </cfRule>
  </conditionalFormatting>
  <conditionalFormatting sqref="AZ46:CX46">
    <cfRule type="expression" dxfId="2046" priority="1797">
      <formula>$AZ$4=""</formula>
    </cfRule>
  </conditionalFormatting>
  <conditionalFormatting sqref="CD46:CX46">
    <cfRule type="expression" dxfId="2045" priority="1767">
      <formula>$CD$4=""</formula>
    </cfRule>
  </conditionalFormatting>
  <conditionalFormatting sqref="BP46:CX46">
    <cfRule type="expression" dxfId="2044" priority="1781">
      <formula>$BP$4=""</formula>
    </cfRule>
  </conditionalFormatting>
  <conditionalFormatting sqref="BQ46:CX46">
    <cfRule type="expression" dxfId="2043" priority="1780">
      <formula>$BQ$4=""</formula>
    </cfRule>
  </conditionalFormatting>
  <conditionalFormatting sqref="BR46:CX46">
    <cfRule type="expression" dxfId="2042" priority="1779">
      <formula>$BR$4=""</formula>
    </cfRule>
  </conditionalFormatting>
  <conditionalFormatting sqref="BS46:CX46">
    <cfRule type="expression" dxfId="2041" priority="1778">
      <formula>$BS$4=""</formula>
    </cfRule>
  </conditionalFormatting>
  <conditionalFormatting sqref="BT46:CX46">
    <cfRule type="expression" dxfId="2040" priority="1777">
      <formula>$BT$4=""</formula>
    </cfRule>
  </conditionalFormatting>
  <conditionalFormatting sqref="BU46:CX46">
    <cfRule type="expression" dxfId="2039" priority="1776">
      <formula>$BU$4=""</formula>
    </cfRule>
  </conditionalFormatting>
  <conditionalFormatting sqref="BV46:CX46">
    <cfRule type="expression" dxfId="2038" priority="1775">
      <formula>$BV$4=""</formula>
    </cfRule>
  </conditionalFormatting>
  <conditionalFormatting sqref="BW46:CX46">
    <cfRule type="expression" dxfId="2037" priority="1774">
      <formula>$BW$4=""</formula>
    </cfRule>
  </conditionalFormatting>
  <conditionalFormatting sqref="BX46:CX46">
    <cfRule type="expression" dxfId="2036" priority="1773">
      <formula>$BX$4=""</formula>
    </cfRule>
  </conditionalFormatting>
  <conditionalFormatting sqref="BY46:CX46">
    <cfRule type="expression" dxfId="2035" priority="1772">
      <formula>$BY$4=""</formula>
    </cfRule>
  </conditionalFormatting>
  <conditionalFormatting sqref="BZ46:CX46">
    <cfRule type="expression" dxfId="2034" priority="1771">
      <formula>$BZ$4=""</formula>
    </cfRule>
  </conditionalFormatting>
  <conditionalFormatting sqref="CA46:CX46">
    <cfRule type="expression" dxfId="2033" priority="1770">
      <formula>$CA$4=""</formula>
    </cfRule>
  </conditionalFormatting>
  <conditionalFormatting sqref="CB46:CX46">
    <cfRule type="expression" dxfId="2032" priority="1769">
      <formula>$CB$4=""</formula>
    </cfRule>
  </conditionalFormatting>
  <conditionalFormatting sqref="CC46:CX46">
    <cfRule type="expression" dxfId="2031" priority="1768">
      <formula>$CC$4=""</formula>
    </cfRule>
  </conditionalFormatting>
  <conditionalFormatting sqref="BC46:CX46">
    <cfRule type="expression" dxfId="2030" priority="1794">
      <formula>$BC$4=""</formula>
    </cfRule>
  </conditionalFormatting>
  <conditionalFormatting sqref="D19:CX19">
    <cfRule type="expression" dxfId="2029" priority="1687">
      <formula>$D$4=""</formula>
    </cfRule>
  </conditionalFormatting>
  <conditionalFormatting sqref="E19:CX19">
    <cfRule type="expression" dxfId="2028" priority="1686">
      <formula>$E$4=""</formula>
    </cfRule>
  </conditionalFormatting>
  <conditionalFormatting sqref="F19:CX19">
    <cfRule type="expression" dxfId="2027" priority="1685">
      <formula>$F$4=""</formula>
    </cfRule>
  </conditionalFormatting>
  <conditionalFormatting sqref="G19:CX19">
    <cfRule type="expression" dxfId="2026" priority="1684">
      <formula>$G$4=""</formula>
    </cfRule>
  </conditionalFormatting>
  <conditionalFormatting sqref="H19:CX19">
    <cfRule type="expression" dxfId="2025" priority="1683">
      <formula>$H$4=""</formula>
    </cfRule>
  </conditionalFormatting>
  <conditionalFormatting sqref="I19:CX19">
    <cfRule type="expression" dxfId="2024" priority="1682">
      <formula>$I$4=""</formula>
    </cfRule>
  </conditionalFormatting>
  <conditionalFormatting sqref="J19:CX19">
    <cfRule type="expression" dxfId="2023" priority="1681">
      <formula>$J$4=""</formula>
    </cfRule>
  </conditionalFormatting>
  <conditionalFormatting sqref="K19:CX19">
    <cfRule type="expression" dxfId="2022" priority="1680">
      <formula>$K$4=""</formula>
    </cfRule>
  </conditionalFormatting>
  <conditionalFormatting sqref="L19:CX19">
    <cfRule type="expression" dxfId="2021" priority="1679">
      <formula>$L$4=""</formula>
    </cfRule>
  </conditionalFormatting>
  <conditionalFormatting sqref="M19:CX19">
    <cfRule type="expression" dxfId="2020" priority="1678">
      <formula>$M$4=""</formula>
    </cfRule>
  </conditionalFormatting>
  <conditionalFormatting sqref="N19:CX19">
    <cfRule type="expression" dxfId="2019" priority="1677">
      <formula>$N$4=""</formula>
    </cfRule>
  </conditionalFormatting>
  <conditionalFormatting sqref="O19:CX19">
    <cfRule type="expression" dxfId="2018" priority="1676">
      <formula>$O$4=""</formula>
    </cfRule>
  </conditionalFormatting>
  <conditionalFormatting sqref="P19:CX19">
    <cfRule type="expression" dxfId="2017" priority="1675">
      <formula>$P$4=""</formula>
    </cfRule>
  </conditionalFormatting>
  <conditionalFormatting sqref="Q19:CX19">
    <cfRule type="expression" dxfId="2016" priority="1674">
      <formula>$Q$4=""</formula>
    </cfRule>
  </conditionalFormatting>
  <conditionalFormatting sqref="R19:CX19">
    <cfRule type="expression" dxfId="2015" priority="1673">
      <formula>$R$4=""</formula>
    </cfRule>
  </conditionalFormatting>
  <conditionalFormatting sqref="S19:CX19">
    <cfRule type="expression" dxfId="2014" priority="1672">
      <formula>$S$4=""</formula>
    </cfRule>
  </conditionalFormatting>
  <conditionalFormatting sqref="T19:CX19">
    <cfRule type="expression" dxfId="2013" priority="1671">
      <formula>$T$4=""</formula>
    </cfRule>
  </conditionalFormatting>
  <conditionalFormatting sqref="U19:CX19">
    <cfRule type="expression" dxfId="2012" priority="1670">
      <formula>$U$4=""</formula>
    </cfRule>
  </conditionalFormatting>
  <conditionalFormatting sqref="V19:CX19">
    <cfRule type="expression" dxfId="2011" priority="1669">
      <formula>$V$4=""</formula>
    </cfRule>
  </conditionalFormatting>
  <conditionalFormatting sqref="W19:CX19">
    <cfRule type="expression" dxfId="2010" priority="1668">
      <formula>$W$4=""</formula>
    </cfRule>
  </conditionalFormatting>
  <conditionalFormatting sqref="X19:CX19">
    <cfRule type="expression" dxfId="2009" priority="1667">
      <formula>$X$4=""</formula>
    </cfRule>
  </conditionalFormatting>
  <conditionalFormatting sqref="Y19:CX19">
    <cfRule type="expression" dxfId="2008" priority="1666">
      <formula>$Y$4=""</formula>
    </cfRule>
  </conditionalFormatting>
  <conditionalFormatting sqref="Z19:CX19">
    <cfRule type="expression" dxfId="2007" priority="1665">
      <formula>$Z$4=""</formula>
    </cfRule>
  </conditionalFormatting>
  <conditionalFormatting sqref="AA19:CX19">
    <cfRule type="expression" dxfId="2006" priority="1664">
      <formula>$AA$4=""</formula>
    </cfRule>
  </conditionalFormatting>
  <conditionalFormatting sqref="AY19:CX19">
    <cfRule type="expression" dxfId="2005" priority="1640">
      <formula>$AY$4=""</formula>
    </cfRule>
  </conditionalFormatting>
  <conditionalFormatting sqref="AX19:CX19">
    <cfRule type="expression" dxfId="2004" priority="1641">
      <formula>$AX$4=""</formula>
    </cfRule>
  </conditionalFormatting>
  <conditionalFormatting sqref="AW19:CX19">
    <cfRule type="expression" dxfId="2003" priority="1642">
      <formula>$AW$4=""</formula>
    </cfRule>
  </conditionalFormatting>
  <conditionalFormatting sqref="AV19:CX19">
    <cfRule type="expression" dxfId="2002" priority="1643">
      <formula>$AV$4=""</formula>
    </cfRule>
  </conditionalFormatting>
  <conditionalFormatting sqref="AU19:CX19">
    <cfRule type="expression" dxfId="2001" priority="1644">
      <formula>$AU$4=""</formula>
    </cfRule>
  </conditionalFormatting>
  <conditionalFormatting sqref="AT19:CX19">
    <cfRule type="expression" dxfId="2000" priority="1645">
      <formula>$AT$4=""</formula>
    </cfRule>
  </conditionalFormatting>
  <conditionalFormatting sqref="AS19:CX19">
    <cfRule type="expression" dxfId="1999" priority="1646">
      <formula>$AS$4=""</formula>
    </cfRule>
  </conditionalFormatting>
  <conditionalFormatting sqref="AR19:CX19">
    <cfRule type="expression" dxfId="1998" priority="1647">
      <formula>$AR$4=""</formula>
    </cfRule>
  </conditionalFormatting>
  <conditionalFormatting sqref="AQ19:CX19">
    <cfRule type="expression" dxfId="1997" priority="1648">
      <formula>$AQ$4=""</formula>
    </cfRule>
  </conditionalFormatting>
  <conditionalFormatting sqref="AP19:CX19">
    <cfRule type="expression" dxfId="1996" priority="1649">
      <formula>$AP$4=""</formula>
    </cfRule>
  </conditionalFormatting>
  <conditionalFormatting sqref="AO19:CX19">
    <cfRule type="expression" dxfId="1995" priority="1650">
      <formula>$AO$4=""</formula>
    </cfRule>
  </conditionalFormatting>
  <conditionalFormatting sqref="AN19:CX19">
    <cfRule type="expression" dxfId="1994" priority="1651">
      <formula>$AN$4=""</formula>
    </cfRule>
  </conditionalFormatting>
  <conditionalFormatting sqref="AM19:CX19">
    <cfRule type="expression" dxfId="1993" priority="1652">
      <formula>$AM$4=""</formula>
    </cfRule>
  </conditionalFormatting>
  <conditionalFormatting sqref="AL19:CX19">
    <cfRule type="expression" dxfId="1992" priority="1653">
      <formula>$AL$4=""</formula>
    </cfRule>
  </conditionalFormatting>
  <conditionalFormatting sqref="AK19:CX19">
    <cfRule type="expression" dxfId="1991" priority="1654">
      <formula>$AK$4=""</formula>
    </cfRule>
  </conditionalFormatting>
  <conditionalFormatting sqref="AJ19:CX19">
    <cfRule type="expression" dxfId="1990" priority="1655">
      <formula>$AJ$4=""</formula>
    </cfRule>
  </conditionalFormatting>
  <conditionalFormatting sqref="AI19:CX19">
    <cfRule type="expression" dxfId="1989" priority="1656">
      <formula>$AI$4=""</formula>
    </cfRule>
  </conditionalFormatting>
  <conditionalFormatting sqref="AH19:CX19">
    <cfRule type="expression" dxfId="1988" priority="1657">
      <formula>$AH$4=""</formula>
    </cfRule>
  </conditionalFormatting>
  <conditionalFormatting sqref="AG19:CX19">
    <cfRule type="expression" dxfId="1987" priority="1658">
      <formula>$AG$4=""</formula>
    </cfRule>
  </conditionalFormatting>
  <conditionalFormatting sqref="AF19:CX19">
    <cfRule type="expression" dxfId="1986" priority="1659">
      <formula>$AF$4=""</formula>
    </cfRule>
  </conditionalFormatting>
  <conditionalFormatting sqref="AE19:CX19">
    <cfRule type="expression" dxfId="1985" priority="1660">
      <formula>$AE$4=""</formula>
    </cfRule>
  </conditionalFormatting>
  <conditionalFormatting sqref="AD19:CX19">
    <cfRule type="expression" dxfId="1984" priority="1661">
      <formula>$AD$4=""</formula>
    </cfRule>
  </conditionalFormatting>
  <conditionalFormatting sqref="AC19:CX19">
    <cfRule type="expression" dxfId="1983" priority="1662">
      <formula>$AC$4=""</formula>
    </cfRule>
  </conditionalFormatting>
  <conditionalFormatting sqref="AB19:CX19">
    <cfRule type="expression" dxfId="1982" priority="1663">
      <formula>$AB$4=""</formula>
    </cfRule>
  </conditionalFormatting>
  <conditionalFormatting sqref="BA19:CX19">
    <cfRule type="expression" dxfId="1981" priority="1638">
      <formula>$BA$4=""</formula>
    </cfRule>
  </conditionalFormatting>
  <conditionalFormatting sqref="BO19:CX19">
    <cfRule type="expression" dxfId="1980" priority="1624">
      <formula>$BO$4=""</formula>
    </cfRule>
  </conditionalFormatting>
  <conditionalFormatting sqref="BN19:CX19">
    <cfRule type="expression" dxfId="1979" priority="1625">
      <formula>$BN$4=""</formula>
    </cfRule>
  </conditionalFormatting>
  <conditionalFormatting sqref="BM19:CX19">
    <cfRule type="expression" dxfId="1978" priority="1626">
      <formula>$BM$4=""</formula>
    </cfRule>
  </conditionalFormatting>
  <conditionalFormatting sqref="BL19:CX19">
    <cfRule type="expression" dxfId="1977" priority="1627">
      <formula>$BL$4=""</formula>
    </cfRule>
  </conditionalFormatting>
  <conditionalFormatting sqref="BK19:CX19">
    <cfRule type="expression" dxfId="1976" priority="1628">
      <formula>$BK$4=""</formula>
    </cfRule>
  </conditionalFormatting>
  <conditionalFormatting sqref="BJ19:CX19">
    <cfRule type="expression" dxfId="1975" priority="1629">
      <formula>$BJ$4=""</formula>
    </cfRule>
  </conditionalFormatting>
  <conditionalFormatting sqref="BI19:CX19">
    <cfRule type="expression" dxfId="1974" priority="1630">
      <formula>$BI$4=""</formula>
    </cfRule>
  </conditionalFormatting>
  <conditionalFormatting sqref="BH19:CX19">
    <cfRule type="expression" dxfId="1973" priority="1631">
      <formula>$BH$4=""</formula>
    </cfRule>
  </conditionalFormatting>
  <conditionalFormatting sqref="BG19:CX19">
    <cfRule type="expression" dxfId="1972" priority="1632">
      <formula>$BG$4=""</formula>
    </cfRule>
  </conditionalFormatting>
  <conditionalFormatting sqref="BF19:CX19">
    <cfRule type="expression" dxfId="1971" priority="1633">
      <formula>$BF$4=""</formula>
    </cfRule>
  </conditionalFormatting>
  <conditionalFormatting sqref="BE19:CX19">
    <cfRule type="expression" dxfId="1970" priority="1634">
      <formula>$BE$4=""</formula>
    </cfRule>
  </conditionalFormatting>
  <conditionalFormatting sqref="BD19:CX19">
    <cfRule type="expression" dxfId="1969" priority="1635">
      <formula>$BD$4=""</formula>
    </cfRule>
  </conditionalFormatting>
  <conditionalFormatting sqref="BB19:CX19">
    <cfRule type="expression" dxfId="1968" priority="1637">
      <formula>$BB$4=""</formula>
    </cfRule>
  </conditionalFormatting>
  <conditionalFormatting sqref="AZ19:CX19">
    <cfRule type="expression" dxfId="1967" priority="1639">
      <formula>$AZ$4=""</formula>
    </cfRule>
  </conditionalFormatting>
  <conditionalFormatting sqref="CD19:CX19">
    <cfRule type="expression" dxfId="1966" priority="1609">
      <formula>$CD$4=""</formula>
    </cfRule>
  </conditionalFormatting>
  <conditionalFormatting sqref="BP19:CX19">
    <cfRule type="expression" dxfId="1965" priority="1623">
      <formula>$BP$4=""</formula>
    </cfRule>
  </conditionalFormatting>
  <conditionalFormatting sqref="BQ19:CX19">
    <cfRule type="expression" dxfId="1964" priority="1622">
      <formula>$BQ$4=""</formula>
    </cfRule>
  </conditionalFormatting>
  <conditionalFormatting sqref="BR19:CX19">
    <cfRule type="expression" dxfId="1963" priority="1621">
      <formula>$BR$4=""</formula>
    </cfRule>
  </conditionalFormatting>
  <conditionalFormatting sqref="BS19:CX19">
    <cfRule type="expression" dxfId="1962" priority="1620">
      <formula>$BS$4=""</formula>
    </cfRule>
  </conditionalFormatting>
  <conditionalFormatting sqref="BT19:CX19">
    <cfRule type="expression" dxfId="1961" priority="1619">
      <formula>$BT$4=""</formula>
    </cfRule>
  </conditionalFormatting>
  <conditionalFormatting sqref="BU19:CX19">
    <cfRule type="expression" dxfId="1960" priority="1618">
      <formula>$BU$4=""</formula>
    </cfRule>
  </conditionalFormatting>
  <conditionalFormatting sqref="BV19:CX19">
    <cfRule type="expression" dxfId="1959" priority="1617">
      <formula>$BV$4=""</formula>
    </cfRule>
  </conditionalFormatting>
  <conditionalFormatting sqref="BW19:CX19">
    <cfRule type="expression" dxfId="1958" priority="1616">
      <formula>$BW$4=""</formula>
    </cfRule>
  </conditionalFormatting>
  <conditionalFormatting sqref="BX19:CX19">
    <cfRule type="expression" dxfId="1957" priority="1615">
      <formula>$BX$4=""</formula>
    </cfRule>
  </conditionalFormatting>
  <conditionalFormatting sqref="BY19:CX19">
    <cfRule type="expression" dxfId="1956" priority="1614">
      <formula>$BY$4=""</formula>
    </cfRule>
  </conditionalFormatting>
  <conditionalFormatting sqref="BZ19:CX19">
    <cfRule type="expression" dxfId="1955" priority="1613">
      <formula>$BZ$4=""</formula>
    </cfRule>
  </conditionalFormatting>
  <conditionalFormatting sqref="CA19:CX19">
    <cfRule type="expression" dxfId="1954" priority="1612">
      <formula>$CA$4=""</formula>
    </cfRule>
  </conditionalFormatting>
  <conditionalFormatting sqref="CB19:CX19">
    <cfRule type="expression" dxfId="1953" priority="1611">
      <formula>$CB$4=""</formula>
    </cfRule>
  </conditionalFormatting>
  <conditionalFormatting sqref="CC19:CX19">
    <cfRule type="expression" dxfId="1952" priority="1610">
      <formula>$CC$4=""</formula>
    </cfRule>
  </conditionalFormatting>
  <conditionalFormatting sqref="BC19:CX19">
    <cfRule type="expression" dxfId="1951" priority="1636">
      <formula>$BC$4=""</formula>
    </cfRule>
  </conditionalFormatting>
  <conditionalFormatting sqref="D26:CX26">
    <cfRule type="expression" dxfId="1950" priority="1529">
      <formula>$D$4=""</formula>
    </cfRule>
  </conditionalFormatting>
  <conditionalFormatting sqref="E26:CX26">
    <cfRule type="expression" dxfId="1949" priority="1528">
      <formula>$E$4=""</formula>
    </cfRule>
  </conditionalFormatting>
  <conditionalFormatting sqref="F26:CX26">
    <cfRule type="expression" dxfId="1948" priority="1527">
      <formula>$F$4=""</formula>
    </cfRule>
  </conditionalFormatting>
  <conditionalFormatting sqref="G26:CX26">
    <cfRule type="expression" dxfId="1947" priority="1526">
      <formula>$G$4=""</formula>
    </cfRule>
  </conditionalFormatting>
  <conditionalFormatting sqref="H26:CX26">
    <cfRule type="expression" dxfId="1946" priority="1525">
      <formula>$H$4=""</formula>
    </cfRule>
  </conditionalFormatting>
  <conditionalFormatting sqref="I26:CX26">
    <cfRule type="expression" dxfId="1945" priority="1524">
      <formula>$I$4=""</formula>
    </cfRule>
  </conditionalFormatting>
  <conditionalFormatting sqref="J26:CX26">
    <cfRule type="expression" dxfId="1944" priority="1523">
      <formula>$J$4=""</formula>
    </cfRule>
  </conditionalFormatting>
  <conditionalFormatting sqref="K26:CX26">
    <cfRule type="expression" dxfId="1943" priority="1522">
      <formula>$K$4=""</formula>
    </cfRule>
  </conditionalFormatting>
  <conditionalFormatting sqref="L26:CX26">
    <cfRule type="expression" dxfId="1942" priority="1521">
      <formula>$L$4=""</formula>
    </cfRule>
  </conditionalFormatting>
  <conditionalFormatting sqref="M26:CX26">
    <cfRule type="expression" dxfId="1941" priority="1520">
      <formula>$M$4=""</formula>
    </cfRule>
  </conditionalFormatting>
  <conditionalFormatting sqref="N26:CX26">
    <cfRule type="expression" dxfId="1940" priority="1519">
      <formula>$N$4=""</formula>
    </cfRule>
  </conditionalFormatting>
  <conditionalFormatting sqref="O26:CX26">
    <cfRule type="expression" dxfId="1939" priority="1518">
      <formula>$O$4=""</formula>
    </cfRule>
  </conditionalFormatting>
  <conditionalFormatting sqref="P26:CX26">
    <cfRule type="expression" dxfId="1938" priority="1517">
      <formula>$P$4=""</formula>
    </cfRule>
  </conditionalFormatting>
  <conditionalFormatting sqref="Q26:CX26">
    <cfRule type="expression" dxfId="1937" priority="1516">
      <formula>$Q$4=""</formula>
    </cfRule>
  </conditionalFormatting>
  <conditionalFormatting sqref="R26:CX26">
    <cfRule type="expression" dxfId="1936" priority="1515">
      <formula>$R$4=""</formula>
    </cfRule>
  </conditionalFormatting>
  <conditionalFormatting sqref="S26:CX26">
    <cfRule type="expression" dxfId="1935" priority="1514">
      <formula>$S$4=""</formula>
    </cfRule>
  </conditionalFormatting>
  <conditionalFormatting sqref="T26:CX26">
    <cfRule type="expression" dxfId="1934" priority="1513">
      <formula>$T$4=""</formula>
    </cfRule>
  </conditionalFormatting>
  <conditionalFormatting sqref="U26:CX26">
    <cfRule type="expression" dxfId="1933" priority="1512">
      <formula>$U$4=""</formula>
    </cfRule>
  </conditionalFormatting>
  <conditionalFormatting sqref="V26:CX26">
    <cfRule type="expression" dxfId="1932" priority="1511">
      <formula>$V$4=""</formula>
    </cfRule>
  </conditionalFormatting>
  <conditionalFormatting sqref="W26:CX26">
    <cfRule type="expression" dxfId="1931" priority="1510">
      <formula>$W$4=""</formula>
    </cfRule>
  </conditionalFormatting>
  <conditionalFormatting sqref="X26:CX26">
    <cfRule type="expression" dxfId="1930" priority="1509">
      <formula>$X$4=""</formula>
    </cfRule>
  </conditionalFormatting>
  <conditionalFormatting sqref="Y26:CX26">
    <cfRule type="expression" dxfId="1929" priority="1508">
      <formula>$Y$4=""</formula>
    </cfRule>
  </conditionalFormatting>
  <conditionalFormatting sqref="Z26:CX26">
    <cfRule type="expression" dxfId="1928" priority="1507">
      <formula>$Z$4=""</formula>
    </cfRule>
  </conditionalFormatting>
  <conditionalFormatting sqref="AA26:CX26">
    <cfRule type="expression" dxfId="1927" priority="1506">
      <formula>$AA$4=""</formula>
    </cfRule>
  </conditionalFormatting>
  <conditionalFormatting sqref="AY26:CX26">
    <cfRule type="expression" dxfId="1926" priority="1482">
      <formula>$AY$4=""</formula>
    </cfRule>
  </conditionalFormatting>
  <conditionalFormatting sqref="AX26:CX26">
    <cfRule type="expression" dxfId="1925" priority="1483">
      <formula>$AX$4=""</formula>
    </cfRule>
  </conditionalFormatting>
  <conditionalFormatting sqref="AW26:CX26">
    <cfRule type="expression" dxfId="1924" priority="1484">
      <formula>$AW$4=""</formula>
    </cfRule>
  </conditionalFormatting>
  <conditionalFormatting sqref="AV26:CX26">
    <cfRule type="expression" dxfId="1923" priority="1485">
      <formula>$AV$4=""</formula>
    </cfRule>
  </conditionalFormatting>
  <conditionalFormatting sqref="AU26:CX26">
    <cfRule type="expression" dxfId="1922" priority="1486">
      <formula>$AU$4=""</formula>
    </cfRule>
  </conditionalFormatting>
  <conditionalFormatting sqref="AT26:CX26">
    <cfRule type="expression" dxfId="1921" priority="1487">
      <formula>$AT$4=""</formula>
    </cfRule>
  </conditionalFormatting>
  <conditionalFormatting sqref="AS26:CX26">
    <cfRule type="expression" dxfId="1920" priority="1488">
      <formula>$AS$4=""</formula>
    </cfRule>
  </conditionalFormatting>
  <conditionalFormatting sqref="AR26:CX26">
    <cfRule type="expression" dxfId="1919" priority="1489">
      <formula>$AR$4=""</formula>
    </cfRule>
  </conditionalFormatting>
  <conditionalFormatting sqref="AQ26:CX26">
    <cfRule type="expression" dxfId="1918" priority="1490">
      <formula>$AQ$4=""</formula>
    </cfRule>
  </conditionalFormatting>
  <conditionalFormatting sqref="AP26:CX26">
    <cfRule type="expression" dxfId="1917" priority="1491">
      <formula>$AP$4=""</formula>
    </cfRule>
  </conditionalFormatting>
  <conditionalFormatting sqref="AO26:CX26">
    <cfRule type="expression" dxfId="1916" priority="1492">
      <formula>$AO$4=""</formula>
    </cfRule>
  </conditionalFormatting>
  <conditionalFormatting sqref="AN26:CX26">
    <cfRule type="expression" dxfId="1915" priority="1493">
      <formula>$AN$4=""</formula>
    </cfRule>
  </conditionalFormatting>
  <conditionalFormatting sqref="AM26:CX26">
    <cfRule type="expression" dxfId="1914" priority="1494">
      <formula>$AM$4=""</formula>
    </cfRule>
  </conditionalFormatting>
  <conditionalFormatting sqref="AL26:CX26">
    <cfRule type="expression" dxfId="1913" priority="1495">
      <formula>$AL$4=""</formula>
    </cfRule>
  </conditionalFormatting>
  <conditionalFormatting sqref="AK26:CX26">
    <cfRule type="expression" dxfId="1912" priority="1496">
      <formula>$AK$4=""</formula>
    </cfRule>
  </conditionalFormatting>
  <conditionalFormatting sqref="AJ26:CX26">
    <cfRule type="expression" dxfId="1911" priority="1497">
      <formula>$AJ$4=""</formula>
    </cfRule>
  </conditionalFormatting>
  <conditionalFormatting sqref="AI26:CX26">
    <cfRule type="expression" dxfId="1910" priority="1498">
      <formula>$AI$4=""</formula>
    </cfRule>
  </conditionalFormatting>
  <conditionalFormatting sqref="AH26:CX26">
    <cfRule type="expression" dxfId="1909" priority="1499">
      <formula>$AH$4=""</formula>
    </cfRule>
  </conditionalFormatting>
  <conditionalFormatting sqref="AG26:CX26">
    <cfRule type="expression" dxfId="1908" priority="1500">
      <formula>$AG$4=""</formula>
    </cfRule>
  </conditionalFormatting>
  <conditionalFormatting sqref="AF26:CX26">
    <cfRule type="expression" dxfId="1907" priority="1501">
      <formula>$AF$4=""</formula>
    </cfRule>
  </conditionalFormatting>
  <conditionalFormatting sqref="AE26:CX26">
    <cfRule type="expression" dxfId="1906" priority="1502">
      <formula>$AE$4=""</formula>
    </cfRule>
  </conditionalFormatting>
  <conditionalFormatting sqref="AD26:CX26">
    <cfRule type="expression" dxfId="1905" priority="1503">
      <formula>$AD$4=""</formula>
    </cfRule>
  </conditionalFormatting>
  <conditionalFormatting sqref="AC26:CX26">
    <cfRule type="expression" dxfId="1904" priority="1504">
      <formula>$AC$4=""</formula>
    </cfRule>
  </conditionalFormatting>
  <conditionalFormatting sqref="AB26:CX26">
    <cfRule type="expression" dxfId="1903" priority="1505">
      <formula>$AB$4=""</formula>
    </cfRule>
  </conditionalFormatting>
  <conditionalFormatting sqref="BA26:CX26">
    <cfRule type="expression" dxfId="1902" priority="1480">
      <formula>$BA$4=""</formula>
    </cfRule>
  </conditionalFormatting>
  <conditionalFormatting sqref="BO26:CX26">
    <cfRule type="expression" dxfId="1901" priority="1466">
      <formula>$BO$4=""</formula>
    </cfRule>
  </conditionalFormatting>
  <conditionalFormatting sqref="BN26:CX26">
    <cfRule type="expression" dxfId="1900" priority="1467">
      <formula>$BN$4=""</formula>
    </cfRule>
  </conditionalFormatting>
  <conditionalFormatting sqref="BM26:CX26">
    <cfRule type="expression" dxfId="1899" priority="1468">
      <formula>$BM$4=""</formula>
    </cfRule>
  </conditionalFormatting>
  <conditionalFormatting sqref="BL26:CX26">
    <cfRule type="expression" dxfId="1898" priority="1469">
      <formula>$BL$4=""</formula>
    </cfRule>
  </conditionalFormatting>
  <conditionalFormatting sqref="BK26:CX26">
    <cfRule type="expression" dxfId="1897" priority="1470">
      <formula>$BK$4=""</formula>
    </cfRule>
  </conditionalFormatting>
  <conditionalFormatting sqref="BJ26:CX26">
    <cfRule type="expression" dxfId="1896" priority="1471">
      <formula>$BJ$4=""</formula>
    </cfRule>
  </conditionalFormatting>
  <conditionalFormatting sqref="BI26:CX26">
    <cfRule type="expression" dxfId="1895" priority="1472">
      <formula>$BI$4=""</formula>
    </cfRule>
  </conditionalFormatting>
  <conditionalFormatting sqref="BH26:CX26">
    <cfRule type="expression" dxfId="1894" priority="1473">
      <formula>$BH$4=""</formula>
    </cfRule>
  </conditionalFormatting>
  <conditionalFormatting sqref="BG26:CX26">
    <cfRule type="expression" dxfId="1893" priority="1474">
      <formula>$BG$4=""</formula>
    </cfRule>
  </conditionalFormatting>
  <conditionalFormatting sqref="BF26:CX26">
    <cfRule type="expression" dxfId="1892" priority="1475">
      <formula>$BF$4=""</formula>
    </cfRule>
  </conditionalFormatting>
  <conditionalFormatting sqref="BE26:CX26">
    <cfRule type="expression" dxfId="1891" priority="1476">
      <formula>$BE$4=""</formula>
    </cfRule>
  </conditionalFormatting>
  <conditionalFormatting sqref="BD26:CX26">
    <cfRule type="expression" dxfId="1890" priority="1477">
      <formula>$BD$4=""</formula>
    </cfRule>
  </conditionalFormatting>
  <conditionalFormatting sqref="BB26:CX26">
    <cfRule type="expression" dxfId="1889" priority="1479">
      <formula>$BB$4=""</formula>
    </cfRule>
  </conditionalFormatting>
  <conditionalFormatting sqref="AZ26:CX26">
    <cfRule type="expression" dxfId="1888" priority="1481">
      <formula>$AZ$4=""</formula>
    </cfRule>
  </conditionalFormatting>
  <conditionalFormatting sqref="CD26:CX26">
    <cfRule type="expression" dxfId="1887" priority="1451">
      <formula>$CD$4=""</formula>
    </cfRule>
  </conditionalFormatting>
  <conditionalFormatting sqref="BP26:CX26">
    <cfRule type="expression" dxfId="1886" priority="1465">
      <formula>$BP$4=""</formula>
    </cfRule>
  </conditionalFormatting>
  <conditionalFormatting sqref="BQ26:CX26">
    <cfRule type="expression" dxfId="1885" priority="1464">
      <formula>$BQ$4=""</formula>
    </cfRule>
  </conditionalFormatting>
  <conditionalFormatting sqref="BR26:CX26">
    <cfRule type="expression" dxfId="1884" priority="1463">
      <formula>$BR$4=""</formula>
    </cfRule>
  </conditionalFormatting>
  <conditionalFormatting sqref="BS26:CX26">
    <cfRule type="expression" dxfId="1883" priority="1462">
      <formula>$BS$4=""</formula>
    </cfRule>
  </conditionalFormatting>
  <conditionalFormatting sqref="BT26:CX26">
    <cfRule type="expression" dxfId="1882" priority="1461">
      <formula>$BT$4=""</formula>
    </cfRule>
  </conditionalFormatting>
  <conditionalFormatting sqref="BU26:CX26">
    <cfRule type="expression" dxfId="1881" priority="1460">
      <formula>$BU$4=""</formula>
    </cfRule>
  </conditionalFormatting>
  <conditionalFormatting sqref="BV26:CX26">
    <cfRule type="expression" dxfId="1880" priority="1459">
      <formula>$BV$4=""</formula>
    </cfRule>
  </conditionalFormatting>
  <conditionalFormatting sqref="BW26:CX26">
    <cfRule type="expression" dxfId="1879" priority="1458">
      <formula>$BW$4=""</formula>
    </cfRule>
  </conditionalFormatting>
  <conditionalFormatting sqref="BX26:CX26">
    <cfRule type="expression" dxfId="1878" priority="1457">
      <formula>$BX$4=""</formula>
    </cfRule>
  </conditionalFormatting>
  <conditionalFormatting sqref="BY26:CX26">
    <cfRule type="expression" dxfId="1877" priority="1456">
      <formula>$BY$4=""</formula>
    </cfRule>
  </conditionalFormatting>
  <conditionalFormatting sqref="BZ26:CX26">
    <cfRule type="expression" dxfId="1876" priority="1455">
      <formula>$BZ$4=""</formula>
    </cfRule>
  </conditionalFormatting>
  <conditionalFormatting sqref="CA26:CX26">
    <cfRule type="expression" dxfId="1875" priority="1454">
      <formula>$CA$4=""</formula>
    </cfRule>
  </conditionalFormatting>
  <conditionalFormatting sqref="CB26:CX26">
    <cfRule type="expression" dxfId="1874" priority="1453">
      <formula>$CB$4=""</formula>
    </cfRule>
  </conditionalFormatting>
  <conditionalFormatting sqref="CC26:CX26">
    <cfRule type="expression" dxfId="1873" priority="1452">
      <formula>$CC$4=""</formula>
    </cfRule>
  </conditionalFormatting>
  <conditionalFormatting sqref="BC26:CX26">
    <cfRule type="expression" dxfId="1872" priority="1478">
      <formula>$BC$4=""</formula>
    </cfRule>
  </conditionalFormatting>
  <conditionalFormatting sqref="D32:CX32">
    <cfRule type="expression" dxfId="1871" priority="1450">
      <formula>$D$4=""</formula>
    </cfRule>
  </conditionalFormatting>
  <conditionalFormatting sqref="E32:CX32">
    <cfRule type="expression" dxfId="1870" priority="1449">
      <formula>$E$4=""</formula>
    </cfRule>
  </conditionalFormatting>
  <conditionalFormatting sqref="F32:CX32">
    <cfRule type="expression" dxfId="1869" priority="1448">
      <formula>$F$4=""</formula>
    </cfRule>
  </conditionalFormatting>
  <conditionalFormatting sqref="G32:CX32">
    <cfRule type="expression" dxfId="1868" priority="1447">
      <formula>$G$4=""</formula>
    </cfRule>
  </conditionalFormatting>
  <conditionalFormatting sqref="H32:CX32">
    <cfRule type="expression" dxfId="1867" priority="1446">
      <formula>$H$4=""</formula>
    </cfRule>
  </conditionalFormatting>
  <conditionalFormatting sqref="I32:CX32">
    <cfRule type="expression" dxfId="1866" priority="1445">
      <formula>$I$4=""</formula>
    </cfRule>
  </conditionalFormatting>
  <conditionalFormatting sqref="J32:CX32">
    <cfRule type="expression" dxfId="1865" priority="1444">
      <formula>$J$4=""</formula>
    </cfRule>
  </conditionalFormatting>
  <conditionalFormatting sqref="K32:CX32">
    <cfRule type="expression" dxfId="1864" priority="1443">
      <formula>$K$4=""</formula>
    </cfRule>
  </conditionalFormatting>
  <conditionalFormatting sqref="L32:CX32">
    <cfRule type="expression" dxfId="1863" priority="1442">
      <formula>$L$4=""</formula>
    </cfRule>
  </conditionalFormatting>
  <conditionalFormatting sqref="M32:CX32">
    <cfRule type="expression" dxfId="1862" priority="1441">
      <formula>$M$4=""</formula>
    </cfRule>
  </conditionalFormatting>
  <conditionalFormatting sqref="N32:CX32">
    <cfRule type="expression" dxfId="1861" priority="1440">
      <formula>$N$4=""</formula>
    </cfRule>
  </conditionalFormatting>
  <conditionalFormatting sqref="O32:CX32">
    <cfRule type="expression" dxfId="1860" priority="1439">
      <formula>$O$4=""</formula>
    </cfRule>
  </conditionalFormatting>
  <conditionalFormatting sqref="P32:CX32">
    <cfRule type="expression" dxfId="1859" priority="1438">
      <formula>$P$4=""</formula>
    </cfRule>
  </conditionalFormatting>
  <conditionalFormatting sqref="Q32:CX32">
    <cfRule type="expression" dxfId="1858" priority="1437">
      <formula>$Q$4=""</formula>
    </cfRule>
  </conditionalFormatting>
  <conditionalFormatting sqref="R32:CX32">
    <cfRule type="expression" dxfId="1857" priority="1436">
      <formula>$R$4=""</formula>
    </cfRule>
  </conditionalFormatting>
  <conditionalFormatting sqref="S32:CX32">
    <cfRule type="expression" dxfId="1856" priority="1435">
      <formula>$S$4=""</formula>
    </cfRule>
  </conditionalFormatting>
  <conditionalFormatting sqref="T32:CX32">
    <cfRule type="expression" dxfId="1855" priority="1434">
      <formula>$T$4=""</formula>
    </cfRule>
  </conditionalFormatting>
  <conditionalFormatting sqref="U32:CX32">
    <cfRule type="expression" dxfId="1854" priority="1433">
      <formula>$U$4=""</formula>
    </cfRule>
  </conditionalFormatting>
  <conditionalFormatting sqref="V32:CX32">
    <cfRule type="expression" dxfId="1853" priority="1432">
      <formula>$V$4=""</formula>
    </cfRule>
  </conditionalFormatting>
  <conditionalFormatting sqref="W32:CX32">
    <cfRule type="expression" dxfId="1852" priority="1431">
      <formula>$W$4=""</formula>
    </cfRule>
  </conditionalFormatting>
  <conditionalFormatting sqref="X32:CX32">
    <cfRule type="expression" dxfId="1851" priority="1430">
      <formula>$X$4=""</formula>
    </cfRule>
  </conditionalFormatting>
  <conditionalFormatting sqref="Y32:CX32">
    <cfRule type="expression" dxfId="1850" priority="1429">
      <formula>$Y$4=""</formula>
    </cfRule>
  </conditionalFormatting>
  <conditionalFormatting sqref="Z32:CX32">
    <cfRule type="expression" dxfId="1849" priority="1428">
      <formula>$Z$4=""</formula>
    </cfRule>
  </conditionalFormatting>
  <conditionalFormatting sqref="AA32:CX32">
    <cfRule type="expression" dxfId="1848" priority="1427">
      <formula>$AA$4=""</formula>
    </cfRule>
  </conditionalFormatting>
  <conditionalFormatting sqref="AY32:CX32">
    <cfRule type="expression" dxfId="1847" priority="1403">
      <formula>$AY$4=""</formula>
    </cfRule>
  </conditionalFormatting>
  <conditionalFormatting sqref="AX32:CX32">
    <cfRule type="expression" dxfId="1846" priority="1404">
      <formula>$AX$4=""</formula>
    </cfRule>
  </conditionalFormatting>
  <conditionalFormatting sqref="AW32:CX32">
    <cfRule type="expression" dxfId="1845" priority="1405">
      <formula>$AW$4=""</formula>
    </cfRule>
  </conditionalFormatting>
  <conditionalFormatting sqref="AV32:CX32">
    <cfRule type="expression" dxfId="1844" priority="1406">
      <formula>$AV$4=""</formula>
    </cfRule>
  </conditionalFormatting>
  <conditionalFormatting sqref="AU32:CX32">
    <cfRule type="expression" dxfId="1843" priority="1407">
      <formula>$AU$4=""</formula>
    </cfRule>
  </conditionalFormatting>
  <conditionalFormatting sqref="AT32:CX32">
    <cfRule type="expression" dxfId="1842" priority="1408">
      <formula>$AT$4=""</formula>
    </cfRule>
  </conditionalFormatting>
  <conditionalFormatting sqref="AS32:CX32">
    <cfRule type="expression" dxfId="1841" priority="1409">
      <formula>$AS$4=""</formula>
    </cfRule>
  </conditionalFormatting>
  <conditionalFormatting sqref="AR32:CX32">
    <cfRule type="expression" dxfId="1840" priority="1410">
      <formula>$AR$4=""</formula>
    </cfRule>
  </conditionalFormatting>
  <conditionalFormatting sqref="AQ32:CX32">
    <cfRule type="expression" dxfId="1839" priority="1411">
      <formula>$AQ$4=""</formula>
    </cfRule>
  </conditionalFormatting>
  <conditionalFormatting sqref="AP32:CX32">
    <cfRule type="expression" dxfId="1838" priority="1412">
      <formula>$AP$4=""</formula>
    </cfRule>
  </conditionalFormatting>
  <conditionalFormatting sqref="AO32:CX32">
    <cfRule type="expression" dxfId="1837" priority="1413">
      <formula>$AO$4=""</formula>
    </cfRule>
  </conditionalFormatting>
  <conditionalFormatting sqref="AN32:CX32">
    <cfRule type="expression" dxfId="1836" priority="1414">
      <formula>$AN$4=""</formula>
    </cfRule>
  </conditionalFormatting>
  <conditionalFormatting sqref="AM32:CX32">
    <cfRule type="expression" dxfId="1835" priority="1415">
      <formula>$AM$4=""</formula>
    </cfRule>
  </conditionalFormatting>
  <conditionalFormatting sqref="AL32:CX32">
    <cfRule type="expression" dxfId="1834" priority="1416">
      <formula>$AL$4=""</formula>
    </cfRule>
  </conditionalFormatting>
  <conditionalFormatting sqref="AK32:CX32">
    <cfRule type="expression" dxfId="1833" priority="1417">
      <formula>$AK$4=""</formula>
    </cfRule>
  </conditionalFormatting>
  <conditionalFormatting sqref="AJ32:CX32">
    <cfRule type="expression" dxfId="1832" priority="1418">
      <formula>$AJ$4=""</formula>
    </cfRule>
  </conditionalFormatting>
  <conditionalFormatting sqref="AI32:CX32">
    <cfRule type="expression" dxfId="1831" priority="1419">
      <formula>$AI$4=""</formula>
    </cfRule>
  </conditionalFormatting>
  <conditionalFormatting sqref="AH32:CX32">
    <cfRule type="expression" dxfId="1830" priority="1420">
      <formula>$AH$4=""</formula>
    </cfRule>
  </conditionalFormatting>
  <conditionalFormatting sqref="AG32:CX32">
    <cfRule type="expression" dxfId="1829" priority="1421">
      <formula>$AG$4=""</formula>
    </cfRule>
  </conditionalFormatting>
  <conditionalFormatting sqref="AF32:CX32">
    <cfRule type="expression" dxfId="1828" priority="1422">
      <formula>$AF$4=""</formula>
    </cfRule>
  </conditionalFormatting>
  <conditionalFormatting sqref="AE32:CX32">
    <cfRule type="expression" dxfId="1827" priority="1423">
      <formula>$AE$4=""</formula>
    </cfRule>
  </conditionalFormatting>
  <conditionalFormatting sqref="AD32:CX32">
    <cfRule type="expression" dxfId="1826" priority="1424">
      <formula>$AD$4=""</formula>
    </cfRule>
  </conditionalFormatting>
  <conditionalFormatting sqref="AC32:CX32">
    <cfRule type="expression" dxfId="1825" priority="1425">
      <formula>$AC$4=""</formula>
    </cfRule>
  </conditionalFormatting>
  <conditionalFormatting sqref="AB32:CX32">
    <cfRule type="expression" dxfId="1824" priority="1426">
      <formula>$AB$4=""</formula>
    </cfRule>
  </conditionalFormatting>
  <conditionalFormatting sqref="BA32:CX32">
    <cfRule type="expression" dxfId="1823" priority="1401">
      <formula>$BA$4=""</formula>
    </cfRule>
  </conditionalFormatting>
  <conditionalFormatting sqref="BO32:CX32">
    <cfRule type="expression" dxfId="1822" priority="1387">
      <formula>$BO$4=""</formula>
    </cfRule>
  </conditionalFormatting>
  <conditionalFormatting sqref="BN32:CX32">
    <cfRule type="expression" dxfId="1821" priority="1388">
      <formula>$BN$4=""</formula>
    </cfRule>
  </conditionalFormatting>
  <conditionalFormatting sqref="BM32:CX32">
    <cfRule type="expression" dxfId="1820" priority="1389">
      <formula>$BM$4=""</formula>
    </cfRule>
  </conditionalFormatting>
  <conditionalFormatting sqref="BL32:CX32">
    <cfRule type="expression" dxfId="1819" priority="1390">
      <formula>$BL$4=""</formula>
    </cfRule>
  </conditionalFormatting>
  <conditionalFormatting sqref="BK32:CX32">
    <cfRule type="expression" dxfId="1818" priority="1391">
      <formula>$BK$4=""</formula>
    </cfRule>
  </conditionalFormatting>
  <conditionalFormatting sqref="BJ32:CX32">
    <cfRule type="expression" dxfId="1817" priority="1392">
      <formula>$BJ$4=""</formula>
    </cfRule>
  </conditionalFormatting>
  <conditionalFormatting sqref="BI32:CX32">
    <cfRule type="expression" dxfId="1816" priority="1393">
      <formula>$BI$4=""</formula>
    </cfRule>
  </conditionalFormatting>
  <conditionalFormatting sqref="BH32:CX32">
    <cfRule type="expression" dxfId="1815" priority="1394">
      <formula>$BH$4=""</formula>
    </cfRule>
  </conditionalFormatting>
  <conditionalFormatting sqref="BG32:CX32">
    <cfRule type="expression" dxfId="1814" priority="1395">
      <formula>$BG$4=""</formula>
    </cfRule>
  </conditionalFormatting>
  <conditionalFormatting sqref="BF32:CX32">
    <cfRule type="expression" dxfId="1813" priority="1396">
      <formula>$BF$4=""</formula>
    </cfRule>
  </conditionalFormatting>
  <conditionalFormatting sqref="BE32:CX32">
    <cfRule type="expression" dxfId="1812" priority="1397">
      <formula>$BE$4=""</formula>
    </cfRule>
  </conditionalFormatting>
  <conditionalFormatting sqref="BD32:CX32">
    <cfRule type="expression" dxfId="1811" priority="1398">
      <formula>$BD$4=""</formula>
    </cfRule>
  </conditionalFormatting>
  <conditionalFormatting sqref="BB32:CX32">
    <cfRule type="expression" dxfId="1810" priority="1400">
      <formula>$BB$4=""</formula>
    </cfRule>
  </conditionalFormatting>
  <conditionalFormatting sqref="AZ32:CX32">
    <cfRule type="expression" dxfId="1809" priority="1402">
      <formula>$AZ$4=""</formula>
    </cfRule>
  </conditionalFormatting>
  <conditionalFormatting sqref="CD32:CX32">
    <cfRule type="expression" dxfId="1808" priority="1372">
      <formula>$CD$4=""</formula>
    </cfRule>
  </conditionalFormatting>
  <conditionalFormatting sqref="BP32:CX32">
    <cfRule type="expression" dxfId="1807" priority="1386">
      <formula>$BP$4=""</formula>
    </cfRule>
  </conditionalFormatting>
  <conditionalFormatting sqref="BQ32:CX32">
    <cfRule type="expression" dxfId="1806" priority="1385">
      <formula>$BQ$4=""</formula>
    </cfRule>
  </conditionalFormatting>
  <conditionalFormatting sqref="BR32:CX32">
    <cfRule type="expression" dxfId="1805" priority="1384">
      <formula>$BR$4=""</formula>
    </cfRule>
  </conditionalFormatting>
  <conditionalFormatting sqref="BS32:CX32">
    <cfRule type="expression" dxfId="1804" priority="1383">
      <formula>$BS$4=""</formula>
    </cfRule>
  </conditionalFormatting>
  <conditionalFormatting sqref="BT32:CX32">
    <cfRule type="expression" dxfId="1803" priority="1382">
      <formula>$BT$4=""</formula>
    </cfRule>
  </conditionalFormatting>
  <conditionalFormatting sqref="BU32:CX32">
    <cfRule type="expression" dxfId="1802" priority="1381">
      <formula>$BU$4=""</formula>
    </cfRule>
  </conditionalFormatting>
  <conditionalFormatting sqref="BV32:CX32">
    <cfRule type="expression" dxfId="1801" priority="1380">
      <formula>$BV$4=""</formula>
    </cfRule>
  </conditionalFormatting>
  <conditionalFormatting sqref="BW32:CX32">
    <cfRule type="expression" dxfId="1800" priority="1379">
      <formula>$BW$4=""</formula>
    </cfRule>
  </conditionalFormatting>
  <conditionalFormatting sqref="BX32:CX32">
    <cfRule type="expression" dxfId="1799" priority="1378">
      <formula>$BX$4=""</formula>
    </cfRule>
  </conditionalFormatting>
  <conditionalFormatting sqref="BY32:CX32">
    <cfRule type="expression" dxfId="1798" priority="1377">
      <formula>$BY$4=""</formula>
    </cfRule>
  </conditionalFormatting>
  <conditionalFormatting sqref="BZ32:CX32">
    <cfRule type="expression" dxfId="1797" priority="1376">
      <formula>$BZ$4=""</formula>
    </cfRule>
  </conditionalFormatting>
  <conditionalFormatting sqref="CA32:CX32">
    <cfRule type="expression" dxfId="1796" priority="1375">
      <formula>$CA$4=""</formula>
    </cfRule>
  </conditionalFormatting>
  <conditionalFormatting sqref="CB32:CX32">
    <cfRule type="expression" dxfId="1795" priority="1374">
      <formula>$CB$4=""</formula>
    </cfRule>
  </conditionalFormatting>
  <conditionalFormatting sqref="CC32:CX32">
    <cfRule type="expression" dxfId="1794" priority="1373">
      <formula>$CC$4=""</formula>
    </cfRule>
  </conditionalFormatting>
  <conditionalFormatting sqref="BC32:CX32">
    <cfRule type="expression" dxfId="1793" priority="1399">
      <formula>$BC$4=""</formula>
    </cfRule>
  </conditionalFormatting>
  <conditionalFormatting sqref="D43:CX43">
    <cfRule type="expression" dxfId="1792" priority="1371">
      <formula>$D$4=""</formula>
    </cfRule>
  </conditionalFormatting>
  <conditionalFormatting sqref="E43:CX43">
    <cfRule type="expression" dxfId="1791" priority="1370">
      <formula>$E$4=""</formula>
    </cfRule>
  </conditionalFormatting>
  <conditionalFormatting sqref="F43:CX43">
    <cfRule type="expression" dxfId="1790" priority="1369">
      <formula>$F$4=""</formula>
    </cfRule>
  </conditionalFormatting>
  <conditionalFormatting sqref="G43:CX43">
    <cfRule type="expression" dxfId="1789" priority="1368">
      <formula>$G$4=""</formula>
    </cfRule>
  </conditionalFormatting>
  <conditionalFormatting sqref="H43:CX43">
    <cfRule type="expression" dxfId="1788" priority="1367">
      <formula>$H$4=""</formula>
    </cfRule>
  </conditionalFormatting>
  <conditionalFormatting sqref="I43:CX43">
    <cfRule type="expression" dxfId="1787" priority="1366">
      <formula>$I$4=""</formula>
    </cfRule>
  </conditionalFormatting>
  <conditionalFormatting sqref="J43:CX43">
    <cfRule type="expression" dxfId="1786" priority="1365">
      <formula>$J$4=""</formula>
    </cfRule>
  </conditionalFormatting>
  <conditionalFormatting sqref="K43:CX43">
    <cfRule type="expression" dxfId="1785" priority="1364">
      <formula>$K$4=""</formula>
    </cfRule>
  </conditionalFormatting>
  <conditionalFormatting sqref="L43:CX43">
    <cfRule type="expression" dxfId="1784" priority="1363">
      <formula>$L$4=""</formula>
    </cfRule>
  </conditionalFormatting>
  <conditionalFormatting sqref="M43:CX43">
    <cfRule type="expression" dxfId="1783" priority="1362">
      <formula>$M$4=""</formula>
    </cfRule>
  </conditionalFormatting>
  <conditionalFormatting sqref="N43:CX43">
    <cfRule type="expression" dxfId="1782" priority="1361">
      <formula>$N$4=""</formula>
    </cfRule>
  </conditionalFormatting>
  <conditionalFormatting sqref="O43:CX43">
    <cfRule type="expression" dxfId="1781" priority="1360">
      <formula>$O$4=""</formula>
    </cfRule>
  </conditionalFormatting>
  <conditionalFormatting sqref="P43:CX43">
    <cfRule type="expression" dxfId="1780" priority="1359">
      <formula>$P$4=""</formula>
    </cfRule>
  </conditionalFormatting>
  <conditionalFormatting sqref="Q43:CX43">
    <cfRule type="expression" dxfId="1779" priority="1358">
      <formula>$Q$4=""</formula>
    </cfRule>
  </conditionalFormatting>
  <conditionalFormatting sqref="R43:CX43">
    <cfRule type="expression" dxfId="1778" priority="1357">
      <formula>$R$4=""</formula>
    </cfRule>
  </conditionalFormatting>
  <conditionalFormatting sqref="S43:CX43">
    <cfRule type="expression" dxfId="1777" priority="1356">
      <formula>$S$4=""</formula>
    </cfRule>
  </conditionalFormatting>
  <conditionalFormatting sqref="T43:CX43">
    <cfRule type="expression" dxfId="1776" priority="1355">
      <formula>$T$4=""</formula>
    </cfRule>
  </conditionalFormatting>
  <conditionalFormatting sqref="U43:CX43">
    <cfRule type="expression" dxfId="1775" priority="1354">
      <formula>$U$4=""</formula>
    </cfRule>
  </conditionalFormatting>
  <conditionalFormatting sqref="V43:CX43">
    <cfRule type="expression" dxfId="1774" priority="1353">
      <formula>$V$4=""</formula>
    </cfRule>
  </conditionalFormatting>
  <conditionalFormatting sqref="W43:CX43">
    <cfRule type="expression" dxfId="1773" priority="1352">
      <formula>$W$4=""</formula>
    </cfRule>
  </conditionalFormatting>
  <conditionalFormatting sqref="X43:CX43">
    <cfRule type="expression" dxfId="1772" priority="1351">
      <formula>$X$4=""</formula>
    </cfRule>
  </conditionalFormatting>
  <conditionalFormatting sqref="Y43:CX43">
    <cfRule type="expression" dxfId="1771" priority="1350">
      <formula>$Y$4=""</formula>
    </cfRule>
  </conditionalFormatting>
  <conditionalFormatting sqref="Z43:CX43">
    <cfRule type="expression" dxfId="1770" priority="1349">
      <formula>$Z$4=""</formula>
    </cfRule>
  </conditionalFormatting>
  <conditionalFormatting sqref="AA43:CX43">
    <cfRule type="expression" dxfId="1769" priority="1348">
      <formula>$AA$4=""</formula>
    </cfRule>
  </conditionalFormatting>
  <conditionalFormatting sqref="AY43:CX43">
    <cfRule type="expression" dxfId="1768" priority="1324">
      <formula>$AY$4=""</formula>
    </cfRule>
  </conditionalFormatting>
  <conditionalFormatting sqref="AX43:CX43">
    <cfRule type="expression" dxfId="1767" priority="1325">
      <formula>$AX$4=""</formula>
    </cfRule>
  </conditionalFormatting>
  <conditionalFormatting sqref="AW43:CX43">
    <cfRule type="expression" dxfId="1766" priority="1326">
      <formula>$AW$4=""</formula>
    </cfRule>
  </conditionalFormatting>
  <conditionalFormatting sqref="AV43:CX43">
    <cfRule type="expression" dxfId="1765" priority="1327">
      <formula>$AV$4=""</formula>
    </cfRule>
  </conditionalFormatting>
  <conditionalFormatting sqref="AU43:CX43">
    <cfRule type="expression" dxfId="1764" priority="1328">
      <formula>$AU$4=""</formula>
    </cfRule>
  </conditionalFormatting>
  <conditionalFormatting sqref="AT43:CX43">
    <cfRule type="expression" dxfId="1763" priority="1329">
      <formula>$AT$4=""</formula>
    </cfRule>
  </conditionalFormatting>
  <conditionalFormatting sqref="AS43:CX43">
    <cfRule type="expression" dxfId="1762" priority="1330">
      <formula>$AS$4=""</formula>
    </cfRule>
  </conditionalFormatting>
  <conditionalFormatting sqref="AR43:CX43">
    <cfRule type="expression" dxfId="1761" priority="1331">
      <formula>$AR$4=""</formula>
    </cfRule>
  </conditionalFormatting>
  <conditionalFormatting sqref="AQ43:CX43">
    <cfRule type="expression" dxfId="1760" priority="1332">
      <formula>$AQ$4=""</formula>
    </cfRule>
  </conditionalFormatting>
  <conditionalFormatting sqref="AP43:CX43">
    <cfRule type="expression" dxfId="1759" priority="1333">
      <formula>$AP$4=""</formula>
    </cfRule>
  </conditionalFormatting>
  <conditionalFormatting sqref="AO43:CX43">
    <cfRule type="expression" dxfId="1758" priority="1334">
      <formula>$AO$4=""</formula>
    </cfRule>
  </conditionalFormatting>
  <conditionalFormatting sqref="AN43:CX43">
    <cfRule type="expression" dxfId="1757" priority="1335">
      <formula>$AN$4=""</formula>
    </cfRule>
  </conditionalFormatting>
  <conditionalFormatting sqref="AM43:CX43">
    <cfRule type="expression" dxfId="1756" priority="1336">
      <formula>$AM$4=""</formula>
    </cfRule>
  </conditionalFormatting>
  <conditionalFormatting sqref="AL43:CX43">
    <cfRule type="expression" dxfId="1755" priority="1337">
      <formula>$AL$4=""</formula>
    </cfRule>
  </conditionalFormatting>
  <conditionalFormatting sqref="AK43:CX43">
    <cfRule type="expression" dxfId="1754" priority="1338">
      <formula>$AK$4=""</formula>
    </cfRule>
  </conditionalFormatting>
  <conditionalFormatting sqref="AJ43:CX43">
    <cfRule type="expression" dxfId="1753" priority="1339">
      <formula>$AJ$4=""</formula>
    </cfRule>
  </conditionalFormatting>
  <conditionalFormatting sqref="AI43:CX43">
    <cfRule type="expression" dxfId="1752" priority="1340">
      <formula>$AI$4=""</formula>
    </cfRule>
  </conditionalFormatting>
  <conditionalFormatting sqref="AH43:CX43">
    <cfRule type="expression" dxfId="1751" priority="1341">
      <formula>$AH$4=""</formula>
    </cfRule>
  </conditionalFormatting>
  <conditionalFormatting sqref="AG43:CX43">
    <cfRule type="expression" dxfId="1750" priority="1342">
      <formula>$AG$4=""</formula>
    </cfRule>
  </conditionalFormatting>
  <conditionalFormatting sqref="AF43:CX43">
    <cfRule type="expression" dxfId="1749" priority="1343">
      <formula>$AF$4=""</formula>
    </cfRule>
  </conditionalFormatting>
  <conditionalFormatting sqref="AE43:CX43">
    <cfRule type="expression" dxfId="1748" priority="1344">
      <formula>$AE$4=""</formula>
    </cfRule>
  </conditionalFormatting>
  <conditionalFormatting sqref="AD43:CX43">
    <cfRule type="expression" dxfId="1747" priority="1345">
      <formula>$AD$4=""</formula>
    </cfRule>
  </conditionalFormatting>
  <conditionalFormatting sqref="AC43:CX43">
    <cfRule type="expression" dxfId="1746" priority="1346">
      <formula>$AC$4=""</formula>
    </cfRule>
  </conditionalFormatting>
  <conditionalFormatting sqref="AB43:CX43">
    <cfRule type="expression" dxfId="1745" priority="1347">
      <formula>$AB$4=""</formula>
    </cfRule>
  </conditionalFormatting>
  <conditionalFormatting sqref="BA43:CX43">
    <cfRule type="expression" dxfId="1744" priority="1322">
      <formula>$BA$4=""</formula>
    </cfRule>
  </conditionalFormatting>
  <conditionalFormatting sqref="BO43:CX43">
    <cfRule type="expression" dxfId="1743" priority="1308">
      <formula>$BO$4=""</formula>
    </cfRule>
  </conditionalFormatting>
  <conditionalFormatting sqref="BN43:CX43">
    <cfRule type="expression" dxfId="1742" priority="1309">
      <formula>$BN$4=""</formula>
    </cfRule>
  </conditionalFormatting>
  <conditionalFormatting sqref="BM43:CX43">
    <cfRule type="expression" dxfId="1741" priority="1310">
      <formula>$BM$4=""</formula>
    </cfRule>
  </conditionalFormatting>
  <conditionalFormatting sqref="BL43:CX43">
    <cfRule type="expression" dxfId="1740" priority="1311">
      <formula>$BL$4=""</formula>
    </cfRule>
  </conditionalFormatting>
  <conditionalFormatting sqref="BK43:CX43">
    <cfRule type="expression" dxfId="1739" priority="1312">
      <formula>$BK$4=""</formula>
    </cfRule>
  </conditionalFormatting>
  <conditionalFormatting sqref="BJ43:CX43">
    <cfRule type="expression" dxfId="1738" priority="1313">
      <formula>$BJ$4=""</formula>
    </cfRule>
  </conditionalFormatting>
  <conditionalFormatting sqref="BI43:CX43">
    <cfRule type="expression" dxfId="1737" priority="1314">
      <formula>$BI$4=""</formula>
    </cfRule>
  </conditionalFormatting>
  <conditionalFormatting sqref="BH43:CX43">
    <cfRule type="expression" dxfId="1736" priority="1315">
      <formula>$BH$4=""</formula>
    </cfRule>
  </conditionalFormatting>
  <conditionalFormatting sqref="BG43:CX43">
    <cfRule type="expression" dxfId="1735" priority="1316">
      <formula>$BG$4=""</formula>
    </cfRule>
  </conditionalFormatting>
  <conditionalFormatting sqref="BF43:CX43">
    <cfRule type="expression" dxfId="1734" priority="1317">
      <formula>$BF$4=""</formula>
    </cfRule>
  </conditionalFormatting>
  <conditionalFormatting sqref="BE43:CX43">
    <cfRule type="expression" dxfId="1733" priority="1318">
      <formula>$BE$4=""</formula>
    </cfRule>
  </conditionalFormatting>
  <conditionalFormatting sqref="BD43:CX43">
    <cfRule type="expression" dxfId="1732" priority="1319">
      <formula>$BD$4=""</formula>
    </cfRule>
  </conditionalFormatting>
  <conditionalFormatting sqref="BB43:CX43">
    <cfRule type="expression" dxfId="1731" priority="1321">
      <formula>$BB$4=""</formula>
    </cfRule>
  </conditionalFormatting>
  <conditionalFormatting sqref="AZ43:CX43">
    <cfRule type="expression" dxfId="1730" priority="1323">
      <formula>$AZ$4=""</formula>
    </cfRule>
  </conditionalFormatting>
  <conditionalFormatting sqref="CD43:CX43">
    <cfRule type="expression" dxfId="1729" priority="1293">
      <formula>$CD$4=""</formula>
    </cfRule>
  </conditionalFormatting>
  <conditionalFormatting sqref="BP43:CX43">
    <cfRule type="expression" dxfId="1728" priority="1307">
      <formula>$BP$4=""</formula>
    </cfRule>
  </conditionalFormatting>
  <conditionalFormatting sqref="BQ43:CX43">
    <cfRule type="expression" dxfId="1727" priority="1306">
      <formula>$BQ$4=""</formula>
    </cfRule>
  </conditionalFormatting>
  <conditionalFormatting sqref="BR43:CX43">
    <cfRule type="expression" dxfId="1726" priority="1305">
      <formula>$BR$4=""</formula>
    </cfRule>
  </conditionalFormatting>
  <conditionalFormatting sqref="BS43:CX43">
    <cfRule type="expression" dxfId="1725" priority="1304">
      <formula>$BS$4=""</formula>
    </cfRule>
  </conditionalFormatting>
  <conditionalFormatting sqref="BT43:CX43">
    <cfRule type="expression" dxfId="1724" priority="1303">
      <formula>$BT$4=""</formula>
    </cfRule>
  </conditionalFormatting>
  <conditionalFormatting sqref="BU43:CX43">
    <cfRule type="expression" dxfId="1723" priority="1302">
      <formula>$BU$4=""</formula>
    </cfRule>
  </conditionalFormatting>
  <conditionalFormatting sqref="BV43:CX43">
    <cfRule type="expression" dxfId="1722" priority="1301">
      <formula>$BV$4=""</formula>
    </cfRule>
  </conditionalFormatting>
  <conditionalFormatting sqref="BW43:CX43">
    <cfRule type="expression" dxfId="1721" priority="1300">
      <formula>$BW$4=""</formula>
    </cfRule>
  </conditionalFormatting>
  <conditionalFormatting sqref="BX43:CX43">
    <cfRule type="expression" dxfId="1720" priority="1299">
      <formula>$BX$4=""</formula>
    </cfRule>
  </conditionalFormatting>
  <conditionalFormatting sqref="BY43:CX43">
    <cfRule type="expression" dxfId="1719" priority="1298">
      <formula>$BY$4=""</formula>
    </cfRule>
  </conditionalFormatting>
  <conditionalFormatting sqref="BZ43:CX43">
    <cfRule type="expression" dxfId="1718" priority="1297">
      <formula>$BZ$4=""</formula>
    </cfRule>
  </conditionalFormatting>
  <conditionalFormatting sqref="CA43:CX43">
    <cfRule type="expression" dxfId="1717" priority="1296">
      <formula>$CA$4=""</formula>
    </cfRule>
  </conditionalFormatting>
  <conditionalFormatting sqref="CB43:CX43">
    <cfRule type="expression" dxfId="1716" priority="1295">
      <formula>$CB$4=""</formula>
    </cfRule>
  </conditionalFormatting>
  <conditionalFormatting sqref="CC43:CX43">
    <cfRule type="expression" dxfId="1715" priority="1294">
      <formula>$CC$4=""</formula>
    </cfRule>
  </conditionalFormatting>
  <conditionalFormatting sqref="BC43:CX43">
    <cfRule type="expression" dxfId="1714" priority="1320">
      <formula>$BC$4=""</formula>
    </cfRule>
  </conditionalFormatting>
  <conditionalFormatting sqref="D48:CX48">
    <cfRule type="expression" dxfId="1713" priority="1292">
      <formula>$D$4=""</formula>
    </cfRule>
  </conditionalFormatting>
  <conditionalFormatting sqref="E48:CX48">
    <cfRule type="expression" dxfId="1712" priority="1291">
      <formula>$E$4=""</formula>
    </cfRule>
  </conditionalFormatting>
  <conditionalFormatting sqref="F48:CX48">
    <cfRule type="expression" dxfId="1711" priority="1290">
      <formula>$F$4=""</formula>
    </cfRule>
  </conditionalFormatting>
  <conditionalFormatting sqref="G48:CX48">
    <cfRule type="expression" dxfId="1710" priority="1289">
      <formula>$G$4=""</formula>
    </cfRule>
  </conditionalFormatting>
  <conditionalFormatting sqref="H48:CX48">
    <cfRule type="expression" dxfId="1709" priority="1288">
      <formula>$H$4=""</formula>
    </cfRule>
  </conditionalFormatting>
  <conditionalFormatting sqref="I48:CX48">
    <cfRule type="expression" dxfId="1708" priority="1287">
      <formula>$I$4=""</formula>
    </cfRule>
  </conditionalFormatting>
  <conditionalFormatting sqref="J48:CX48">
    <cfRule type="expression" dxfId="1707" priority="1286">
      <formula>$J$4=""</formula>
    </cfRule>
  </conditionalFormatting>
  <conditionalFormatting sqref="K48:CX48">
    <cfRule type="expression" dxfId="1706" priority="1285">
      <formula>$K$4=""</formula>
    </cfRule>
  </conditionalFormatting>
  <conditionalFormatting sqref="L48:CX48">
    <cfRule type="expression" dxfId="1705" priority="1284">
      <formula>$L$4=""</formula>
    </cfRule>
  </conditionalFormatting>
  <conditionalFormatting sqref="M48:CX48">
    <cfRule type="expression" dxfId="1704" priority="1283">
      <formula>$M$4=""</formula>
    </cfRule>
  </conditionalFormatting>
  <conditionalFormatting sqref="N48:CX48">
    <cfRule type="expression" dxfId="1703" priority="1282">
      <formula>$N$4=""</formula>
    </cfRule>
  </conditionalFormatting>
  <conditionalFormatting sqref="O48:CX48">
    <cfRule type="expression" dxfId="1702" priority="1281">
      <formula>$O$4=""</formula>
    </cfRule>
  </conditionalFormatting>
  <conditionalFormatting sqref="P48:CX48">
    <cfRule type="expression" dxfId="1701" priority="1280">
      <formula>$P$4=""</formula>
    </cfRule>
  </conditionalFormatting>
  <conditionalFormatting sqref="Q48:CX48">
    <cfRule type="expression" dxfId="1700" priority="1279">
      <formula>$Q$4=""</formula>
    </cfRule>
  </conditionalFormatting>
  <conditionalFormatting sqref="R48:CX48">
    <cfRule type="expression" dxfId="1699" priority="1278">
      <formula>$R$4=""</formula>
    </cfRule>
  </conditionalFormatting>
  <conditionalFormatting sqref="S48:CX48">
    <cfRule type="expression" dxfId="1698" priority="1277">
      <formula>$S$4=""</formula>
    </cfRule>
  </conditionalFormatting>
  <conditionalFormatting sqref="T48:CX48">
    <cfRule type="expression" dxfId="1697" priority="1276">
      <formula>$T$4=""</formula>
    </cfRule>
  </conditionalFormatting>
  <conditionalFormatting sqref="U48:CX48">
    <cfRule type="expression" dxfId="1696" priority="1275">
      <formula>$U$4=""</formula>
    </cfRule>
  </conditionalFormatting>
  <conditionalFormatting sqref="V48:CX48">
    <cfRule type="expression" dxfId="1695" priority="1274">
      <formula>$V$4=""</formula>
    </cfRule>
  </conditionalFormatting>
  <conditionalFormatting sqref="W48:CX48">
    <cfRule type="expression" dxfId="1694" priority="1273">
      <formula>$W$4=""</formula>
    </cfRule>
  </conditionalFormatting>
  <conditionalFormatting sqref="X48:CX48">
    <cfRule type="expression" dxfId="1693" priority="1272">
      <formula>$X$4=""</formula>
    </cfRule>
  </conditionalFormatting>
  <conditionalFormatting sqref="Y48:CX48">
    <cfRule type="expression" dxfId="1692" priority="1271">
      <formula>$Y$4=""</formula>
    </cfRule>
  </conditionalFormatting>
  <conditionalFormatting sqref="Z48:CX48">
    <cfRule type="expression" dxfId="1691" priority="1270">
      <formula>$Z$4=""</formula>
    </cfRule>
  </conditionalFormatting>
  <conditionalFormatting sqref="AA48:CX48">
    <cfRule type="expression" dxfId="1690" priority="1269">
      <formula>$AA$4=""</formula>
    </cfRule>
  </conditionalFormatting>
  <conditionalFormatting sqref="AY48:CX48">
    <cfRule type="expression" dxfId="1689" priority="1245">
      <formula>$AY$4=""</formula>
    </cfRule>
  </conditionalFormatting>
  <conditionalFormatting sqref="AX48:CX48">
    <cfRule type="expression" dxfId="1688" priority="1246">
      <formula>$AX$4=""</formula>
    </cfRule>
  </conditionalFormatting>
  <conditionalFormatting sqref="AW48:CX48">
    <cfRule type="expression" dxfId="1687" priority="1247">
      <formula>$AW$4=""</formula>
    </cfRule>
  </conditionalFormatting>
  <conditionalFormatting sqref="AV48:CX48">
    <cfRule type="expression" dxfId="1686" priority="1248">
      <formula>$AV$4=""</formula>
    </cfRule>
  </conditionalFormatting>
  <conditionalFormatting sqref="AU48:CX48">
    <cfRule type="expression" dxfId="1685" priority="1249">
      <formula>$AU$4=""</formula>
    </cfRule>
  </conditionalFormatting>
  <conditionalFormatting sqref="AT48:CX48">
    <cfRule type="expression" dxfId="1684" priority="1250">
      <formula>$AT$4=""</formula>
    </cfRule>
  </conditionalFormatting>
  <conditionalFormatting sqref="AS48:CX48">
    <cfRule type="expression" dxfId="1683" priority="1251">
      <formula>$AS$4=""</formula>
    </cfRule>
  </conditionalFormatting>
  <conditionalFormatting sqref="AR48:CX48">
    <cfRule type="expression" dxfId="1682" priority="1252">
      <formula>$AR$4=""</formula>
    </cfRule>
  </conditionalFormatting>
  <conditionalFormatting sqref="AQ48:CX48">
    <cfRule type="expression" dxfId="1681" priority="1253">
      <formula>$AQ$4=""</formula>
    </cfRule>
  </conditionalFormatting>
  <conditionalFormatting sqref="AP48:CX48">
    <cfRule type="expression" dxfId="1680" priority="1254">
      <formula>$AP$4=""</formula>
    </cfRule>
  </conditionalFormatting>
  <conditionalFormatting sqref="AO48:CX48">
    <cfRule type="expression" dxfId="1679" priority="1255">
      <formula>$AO$4=""</formula>
    </cfRule>
  </conditionalFormatting>
  <conditionalFormatting sqref="AN48:CX48">
    <cfRule type="expression" dxfId="1678" priority="1256">
      <formula>$AN$4=""</formula>
    </cfRule>
  </conditionalFormatting>
  <conditionalFormatting sqref="AM48:CX48">
    <cfRule type="expression" dxfId="1677" priority="1257">
      <formula>$AM$4=""</formula>
    </cfRule>
  </conditionalFormatting>
  <conditionalFormatting sqref="AL48:CX48">
    <cfRule type="expression" dxfId="1676" priority="1258">
      <formula>$AL$4=""</formula>
    </cfRule>
  </conditionalFormatting>
  <conditionalFormatting sqref="AK48:CX48">
    <cfRule type="expression" dxfId="1675" priority="1259">
      <formula>$AK$4=""</formula>
    </cfRule>
  </conditionalFormatting>
  <conditionalFormatting sqref="AJ48:CX48">
    <cfRule type="expression" dxfId="1674" priority="1260">
      <formula>$AJ$4=""</formula>
    </cfRule>
  </conditionalFormatting>
  <conditionalFormatting sqref="AI48:CX48">
    <cfRule type="expression" dxfId="1673" priority="1261">
      <formula>$AI$4=""</formula>
    </cfRule>
  </conditionalFormatting>
  <conditionalFormatting sqref="AH48:CX48">
    <cfRule type="expression" dxfId="1672" priority="1262">
      <formula>$AH$4=""</formula>
    </cfRule>
  </conditionalFormatting>
  <conditionalFormatting sqref="AG48:CX48">
    <cfRule type="expression" dxfId="1671" priority="1263">
      <formula>$AG$4=""</formula>
    </cfRule>
  </conditionalFormatting>
  <conditionalFormatting sqref="AF48:CX48">
    <cfRule type="expression" dxfId="1670" priority="1264">
      <formula>$AF$4=""</formula>
    </cfRule>
  </conditionalFormatting>
  <conditionalFormatting sqref="AE48:CX48">
    <cfRule type="expression" dxfId="1669" priority="1265">
      <formula>$AE$4=""</formula>
    </cfRule>
  </conditionalFormatting>
  <conditionalFormatting sqref="AD48:CX48">
    <cfRule type="expression" dxfId="1668" priority="1266">
      <formula>$AD$4=""</formula>
    </cfRule>
  </conditionalFormatting>
  <conditionalFormatting sqref="AC48:CX48">
    <cfRule type="expression" dxfId="1667" priority="1267">
      <formula>$AC$4=""</formula>
    </cfRule>
  </conditionalFormatting>
  <conditionalFormatting sqref="AB48:CX48">
    <cfRule type="expression" dxfId="1666" priority="1268">
      <formula>$AB$4=""</formula>
    </cfRule>
  </conditionalFormatting>
  <conditionalFormatting sqref="BA48:CX48">
    <cfRule type="expression" dxfId="1665" priority="1243">
      <formula>$BA$4=""</formula>
    </cfRule>
  </conditionalFormatting>
  <conditionalFormatting sqref="BO48:CX48">
    <cfRule type="expression" dxfId="1664" priority="1229">
      <formula>$BO$4=""</formula>
    </cfRule>
  </conditionalFormatting>
  <conditionalFormatting sqref="BN48:CX48">
    <cfRule type="expression" dxfId="1663" priority="1230">
      <formula>$BN$4=""</formula>
    </cfRule>
  </conditionalFormatting>
  <conditionalFormatting sqref="BM48:CX48">
    <cfRule type="expression" dxfId="1662" priority="1231">
      <formula>$BM$4=""</formula>
    </cfRule>
  </conditionalFormatting>
  <conditionalFormatting sqref="BL48:CX48">
    <cfRule type="expression" dxfId="1661" priority="1232">
      <formula>$BL$4=""</formula>
    </cfRule>
  </conditionalFormatting>
  <conditionalFormatting sqref="BK48:CX48">
    <cfRule type="expression" dxfId="1660" priority="1233">
      <formula>$BK$4=""</formula>
    </cfRule>
  </conditionalFormatting>
  <conditionalFormatting sqref="BJ48:CX48">
    <cfRule type="expression" dxfId="1659" priority="1234">
      <formula>$BJ$4=""</formula>
    </cfRule>
  </conditionalFormatting>
  <conditionalFormatting sqref="BI48:CX48">
    <cfRule type="expression" dxfId="1658" priority="1235">
      <formula>$BI$4=""</formula>
    </cfRule>
  </conditionalFormatting>
  <conditionalFormatting sqref="BH48:CX48">
    <cfRule type="expression" dxfId="1657" priority="1236">
      <formula>$BH$4=""</formula>
    </cfRule>
  </conditionalFormatting>
  <conditionalFormatting sqref="BG48:CX48">
    <cfRule type="expression" dxfId="1656" priority="1237">
      <formula>$BG$4=""</formula>
    </cfRule>
  </conditionalFormatting>
  <conditionalFormatting sqref="BF48:CX48">
    <cfRule type="expression" dxfId="1655" priority="1238">
      <formula>$BF$4=""</formula>
    </cfRule>
  </conditionalFormatting>
  <conditionalFormatting sqref="BE48:CX48">
    <cfRule type="expression" dxfId="1654" priority="1239">
      <formula>$BE$4=""</formula>
    </cfRule>
  </conditionalFormatting>
  <conditionalFormatting sqref="BD48:CX48">
    <cfRule type="expression" dxfId="1653" priority="1240">
      <formula>$BD$4=""</formula>
    </cfRule>
  </conditionalFormatting>
  <conditionalFormatting sqref="BB48:CX48">
    <cfRule type="expression" dxfId="1652" priority="1242">
      <formula>$BB$4=""</formula>
    </cfRule>
  </conditionalFormatting>
  <conditionalFormatting sqref="AZ48:CX48">
    <cfRule type="expression" dxfId="1651" priority="1244">
      <formula>$AZ$4=""</formula>
    </cfRule>
  </conditionalFormatting>
  <conditionalFormatting sqref="CD48:CX48">
    <cfRule type="expression" dxfId="1650" priority="1214">
      <formula>$CD$4=""</formula>
    </cfRule>
  </conditionalFormatting>
  <conditionalFormatting sqref="BP48:CX48">
    <cfRule type="expression" dxfId="1649" priority="1228">
      <formula>$BP$4=""</formula>
    </cfRule>
  </conditionalFormatting>
  <conditionalFormatting sqref="BQ48:CX48">
    <cfRule type="expression" dxfId="1648" priority="1227">
      <formula>$BQ$4=""</formula>
    </cfRule>
  </conditionalFormatting>
  <conditionalFormatting sqref="BR48:CX48">
    <cfRule type="expression" dxfId="1647" priority="1226">
      <formula>$BR$4=""</formula>
    </cfRule>
  </conditionalFormatting>
  <conditionalFormatting sqref="BS48:CX48">
    <cfRule type="expression" dxfId="1646" priority="1225">
      <formula>$BS$4=""</formula>
    </cfRule>
  </conditionalFormatting>
  <conditionalFormatting sqref="BT48:CX48">
    <cfRule type="expression" dxfId="1645" priority="1224">
      <formula>$BT$4=""</formula>
    </cfRule>
  </conditionalFormatting>
  <conditionalFormatting sqref="BU48:CX48">
    <cfRule type="expression" dxfId="1644" priority="1223">
      <formula>$BU$4=""</formula>
    </cfRule>
  </conditionalFormatting>
  <conditionalFormatting sqref="BV48:CX48">
    <cfRule type="expression" dxfId="1643" priority="1222">
      <formula>$BV$4=""</formula>
    </cfRule>
  </conditionalFormatting>
  <conditionalFormatting sqref="BW48:CX48">
    <cfRule type="expression" dxfId="1642" priority="1221">
      <formula>$BW$4=""</formula>
    </cfRule>
  </conditionalFormatting>
  <conditionalFormatting sqref="BX48:CX48">
    <cfRule type="expression" dxfId="1641" priority="1220">
      <formula>$BX$4=""</formula>
    </cfRule>
  </conditionalFormatting>
  <conditionalFormatting sqref="BY48:CX48">
    <cfRule type="expression" dxfId="1640" priority="1219">
      <formula>$BY$4=""</formula>
    </cfRule>
  </conditionalFormatting>
  <conditionalFormatting sqref="BZ48:CX48">
    <cfRule type="expression" dxfId="1639" priority="1218">
      <formula>$BZ$4=""</formula>
    </cfRule>
  </conditionalFormatting>
  <conditionalFormatting sqref="CA48:CX48">
    <cfRule type="expression" dxfId="1638" priority="1217">
      <formula>$CA$4=""</formula>
    </cfRule>
  </conditionalFormatting>
  <conditionalFormatting sqref="CB48:CX48">
    <cfRule type="expression" dxfId="1637" priority="1216">
      <formula>$CB$4=""</formula>
    </cfRule>
  </conditionalFormatting>
  <conditionalFormatting sqref="CC48:CX48">
    <cfRule type="expression" dxfId="1636" priority="1215">
      <formula>$CC$4=""</formula>
    </cfRule>
  </conditionalFormatting>
  <conditionalFormatting sqref="BC48:CX48">
    <cfRule type="expression" dxfId="1635" priority="1241">
      <formula>$BC$4=""</formula>
    </cfRule>
  </conditionalFormatting>
  <conditionalFormatting sqref="D4:CX4">
    <cfRule type="expression" dxfId="1634" priority="1213">
      <formula>$D$4=""</formula>
    </cfRule>
  </conditionalFormatting>
  <conditionalFormatting sqref="D9:CX9">
    <cfRule type="expression" dxfId="1633" priority="1133">
      <formula>$D$4=""</formula>
    </cfRule>
  </conditionalFormatting>
  <conditionalFormatting sqref="E9:CX9">
    <cfRule type="expression" dxfId="1632" priority="1132">
      <formula>$E$4=""</formula>
    </cfRule>
  </conditionalFormatting>
  <conditionalFormatting sqref="F9:CX9">
    <cfRule type="expression" dxfId="1631" priority="1131">
      <formula>$F$4=""</formula>
    </cfRule>
  </conditionalFormatting>
  <conditionalFormatting sqref="G9:CX9">
    <cfRule type="expression" dxfId="1630" priority="1130">
      <formula>$G$4=""</formula>
    </cfRule>
  </conditionalFormatting>
  <conditionalFormatting sqref="H9:CX9">
    <cfRule type="expression" dxfId="1629" priority="1129">
      <formula>$H$4=""</formula>
    </cfRule>
  </conditionalFormatting>
  <conditionalFormatting sqref="I9:CX9">
    <cfRule type="expression" dxfId="1628" priority="1128">
      <formula>$I$4=""</formula>
    </cfRule>
  </conditionalFormatting>
  <conditionalFormatting sqref="J9:CX9">
    <cfRule type="expression" dxfId="1627" priority="1127">
      <formula>$J$4=""</formula>
    </cfRule>
  </conditionalFormatting>
  <conditionalFormatting sqref="K9:CX9">
    <cfRule type="expression" dxfId="1626" priority="1126">
      <formula>$K$4=""</formula>
    </cfRule>
  </conditionalFormatting>
  <conditionalFormatting sqref="L9:CX9">
    <cfRule type="expression" dxfId="1625" priority="1125">
      <formula>$L$4=""</formula>
    </cfRule>
  </conditionalFormatting>
  <conditionalFormatting sqref="M9:CX9">
    <cfRule type="expression" dxfId="1624" priority="1124">
      <formula>$M$4=""</formula>
    </cfRule>
  </conditionalFormatting>
  <conditionalFormatting sqref="N9:CX9">
    <cfRule type="expression" dxfId="1623" priority="1123">
      <formula>$N$4=""</formula>
    </cfRule>
  </conditionalFormatting>
  <conditionalFormatting sqref="O9:CX9">
    <cfRule type="expression" dxfId="1622" priority="1122">
      <formula>$O$4=""</formula>
    </cfRule>
  </conditionalFormatting>
  <conditionalFormatting sqref="P9:CX9">
    <cfRule type="expression" dxfId="1621" priority="1121">
      <formula>$P$4=""</formula>
    </cfRule>
  </conditionalFormatting>
  <conditionalFormatting sqref="Q9:CX9">
    <cfRule type="expression" dxfId="1620" priority="1120">
      <formula>$Q$4=""</formula>
    </cfRule>
  </conditionalFormatting>
  <conditionalFormatting sqref="R9:CX9">
    <cfRule type="expression" dxfId="1619" priority="1119">
      <formula>$R$4=""</formula>
    </cfRule>
  </conditionalFormatting>
  <conditionalFormatting sqref="S9:CX9">
    <cfRule type="expression" dxfId="1618" priority="1118">
      <formula>$S$4=""</formula>
    </cfRule>
  </conditionalFormatting>
  <conditionalFormatting sqref="T9:CX9">
    <cfRule type="expression" dxfId="1617" priority="1117">
      <formula>$T$4=""</formula>
    </cfRule>
  </conditionalFormatting>
  <conditionalFormatting sqref="U9:CX9">
    <cfRule type="expression" dxfId="1616" priority="1116">
      <formula>$U$4=""</formula>
    </cfRule>
  </conditionalFormatting>
  <conditionalFormatting sqref="V9:CX9">
    <cfRule type="expression" dxfId="1615" priority="1115">
      <formula>$V$4=""</formula>
    </cfRule>
  </conditionalFormatting>
  <conditionalFormatting sqref="W9:CX9">
    <cfRule type="expression" dxfId="1614" priority="1114">
      <formula>$W$4=""</formula>
    </cfRule>
  </conditionalFormatting>
  <conditionalFormatting sqref="X9:CX9">
    <cfRule type="expression" dxfId="1613" priority="1113">
      <formula>$X$4=""</formula>
    </cfRule>
  </conditionalFormatting>
  <conditionalFormatting sqref="Y9:CX9">
    <cfRule type="expression" dxfId="1612" priority="1112">
      <formula>$Y$4=""</formula>
    </cfRule>
  </conditionalFormatting>
  <conditionalFormatting sqref="Z9:CX9">
    <cfRule type="expression" dxfId="1611" priority="1111">
      <formula>$Z$4=""</formula>
    </cfRule>
  </conditionalFormatting>
  <conditionalFormatting sqref="AA9:CX9">
    <cfRule type="expression" dxfId="1610" priority="1110">
      <formula>$AA$4=""</formula>
    </cfRule>
  </conditionalFormatting>
  <conditionalFormatting sqref="AY9:CX9">
    <cfRule type="expression" dxfId="1609" priority="1086">
      <formula>$AY$4=""</formula>
    </cfRule>
  </conditionalFormatting>
  <conditionalFormatting sqref="AX9:CX9">
    <cfRule type="expression" dxfId="1608" priority="1087">
      <formula>$AX$4=""</formula>
    </cfRule>
  </conditionalFormatting>
  <conditionalFormatting sqref="AW9:CX9">
    <cfRule type="expression" dxfId="1607" priority="1088">
      <formula>$AW$4=""</formula>
    </cfRule>
  </conditionalFormatting>
  <conditionalFormatting sqref="AV9:CX9">
    <cfRule type="expression" dxfId="1606" priority="1089">
      <formula>$AV$4=""</formula>
    </cfRule>
  </conditionalFormatting>
  <conditionalFormatting sqref="AU9:CX9">
    <cfRule type="expression" dxfId="1605" priority="1090">
      <formula>$AU$4=""</formula>
    </cfRule>
  </conditionalFormatting>
  <conditionalFormatting sqref="AT9:CX9">
    <cfRule type="expression" dxfId="1604" priority="1091">
      <formula>$AT$4=""</formula>
    </cfRule>
  </conditionalFormatting>
  <conditionalFormatting sqref="AS9:CX9">
    <cfRule type="expression" dxfId="1603" priority="1092">
      <formula>$AS$4=""</formula>
    </cfRule>
  </conditionalFormatting>
  <conditionalFormatting sqref="AR9:CX9">
    <cfRule type="expression" dxfId="1602" priority="1093">
      <formula>$AR$4=""</formula>
    </cfRule>
  </conditionalFormatting>
  <conditionalFormatting sqref="AQ9:CX9">
    <cfRule type="expression" dxfId="1601" priority="1094">
      <formula>$AQ$4=""</formula>
    </cfRule>
  </conditionalFormatting>
  <conditionalFormatting sqref="AP9:CX9">
    <cfRule type="expression" dxfId="1600" priority="1095">
      <formula>$AP$4=""</formula>
    </cfRule>
  </conditionalFormatting>
  <conditionalFormatting sqref="AO9:CX9">
    <cfRule type="expression" dxfId="1599" priority="1096">
      <formula>$AO$4=""</formula>
    </cfRule>
  </conditionalFormatting>
  <conditionalFormatting sqref="AN9:CX9">
    <cfRule type="expression" dxfId="1598" priority="1097">
      <formula>$AN$4=""</formula>
    </cfRule>
  </conditionalFormatting>
  <conditionalFormatting sqref="AM9:CX9">
    <cfRule type="expression" dxfId="1597" priority="1098">
      <formula>$AM$4=""</formula>
    </cfRule>
  </conditionalFormatting>
  <conditionalFormatting sqref="AL9:CX9">
    <cfRule type="expression" dxfId="1596" priority="1099">
      <formula>$AL$4=""</formula>
    </cfRule>
  </conditionalFormatting>
  <conditionalFormatting sqref="AK9:CX9">
    <cfRule type="expression" dxfId="1595" priority="1100">
      <formula>$AK$4=""</formula>
    </cfRule>
  </conditionalFormatting>
  <conditionalFormatting sqref="AJ9:CX9">
    <cfRule type="expression" dxfId="1594" priority="1101">
      <formula>$AJ$4=""</formula>
    </cfRule>
  </conditionalFormatting>
  <conditionalFormatting sqref="AI9:CX9">
    <cfRule type="expression" dxfId="1593" priority="1102">
      <formula>$AI$4=""</formula>
    </cfRule>
  </conditionalFormatting>
  <conditionalFormatting sqref="AH9:CX9">
    <cfRule type="expression" dxfId="1592" priority="1103">
      <formula>$AH$4=""</formula>
    </cfRule>
  </conditionalFormatting>
  <conditionalFormatting sqref="AG9:CX9">
    <cfRule type="expression" dxfId="1591" priority="1104">
      <formula>$AG$4=""</formula>
    </cfRule>
  </conditionalFormatting>
  <conditionalFormatting sqref="AF9:CX9">
    <cfRule type="expression" dxfId="1590" priority="1105">
      <formula>$AF$4=""</formula>
    </cfRule>
  </conditionalFormatting>
  <conditionalFormatting sqref="AE9:CX9">
    <cfRule type="expression" dxfId="1589" priority="1106">
      <formula>$AE$4=""</formula>
    </cfRule>
  </conditionalFormatting>
  <conditionalFormatting sqref="AD9:CX9">
    <cfRule type="expression" dxfId="1588" priority="1107">
      <formula>$AD$4=""</formula>
    </cfRule>
  </conditionalFormatting>
  <conditionalFormatting sqref="AC9:CX9">
    <cfRule type="expression" dxfId="1587" priority="1108">
      <formula>$AC$4=""</formula>
    </cfRule>
  </conditionalFormatting>
  <conditionalFormatting sqref="AB9:CX9">
    <cfRule type="expression" dxfId="1586" priority="1109">
      <formula>$AB$4=""</formula>
    </cfRule>
  </conditionalFormatting>
  <conditionalFormatting sqref="BA9:CX9">
    <cfRule type="expression" dxfId="1585" priority="1084">
      <formula>$BA$4=""</formula>
    </cfRule>
  </conditionalFormatting>
  <conditionalFormatting sqref="BO9:CX9">
    <cfRule type="expression" dxfId="1584" priority="1070">
      <formula>$BO$4=""</formula>
    </cfRule>
  </conditionalFormatting>
  <conditionalFormatting sqref="BN9:CX9">
    <cfRule type="expression" dxfId="1583" priority="1071">
      <formula>$BN$4=""</formula>
    </cfRule>
  </conditionalFormatting>
  <conditionalFormatting sqref="BM9:CX9">
    <cfRule type="expression" dxfId="1582" priority="1072">
      <formula>$BM$4=""</formula>
    </cfRule>
  </conditionalFormatting>
  <conditionalFormatting sqref="BL9:CX9">
    <cfRule type="expression" dxfId="1581" priority="1073">
      <formula>$BL$4=""</formula>
    </cfRule>
  </conditionalFormatting>
  <conditionalFormatting sqref="BK9:CX9">
    <cfRule type="expression" dxfId="1580" priority="1074">
      <formula>$BK$4=""</formula>
    </cfRule>
  </conditionalFormatting>
  <conditionalFormatting sqref="BJ9:CX9">
    <cfRule type="expression" dxfId="1579" priority="1075">
      <formula>$BJ$4=""</formula>
    </cfRule>
  </conditionalFormatting>
  <conditionalFormatting sqref="BI9:CX9">
    <cfRule type="expression" dxfId="1578" priority="1076">
      <formula>$BI$4=""</formula>
    </cfRule>
  </conditionalFormatting>
  <conditionalFormatting sqref="BH9:CX9">
    <cfRule type="expression" dxfId="1577" priority="1077">
      <formula>$BH$4=""</formula>
    </cfRule>
  </conditionalFormatting>
  <conditionalFormatting sqref="BG9:CX9">
    <cfRule type="expression" dxfId="1576" priority="1078">
      <formula>$BG$4=""</formula>
    </cfRule>
  </conditionalFormatting>
  <conditionalFormatting sqref="BF9:CX9">
    <cfRule type="expression" dxfId="1575" priority="1079">
      <formula>$BF$4=""</formula>
    </cfRule>
  </conditionalFormatting>
  <conditionalFormatting sqref="BE9:CX9">
    <cfRule type="expression" dxfId="1574" priority="1080">
      <formula>$BE$4=""</formula>
    </cfRule>
  </conditionalFormatting>
  <conditionalFormatting sqref="BD9:CX9">
    <cfRule type="expression" dxfId="1573" priority="1081">
      <formula>$BD$4=""</formula>
    </cfRule>
  </conditionalFormatting>
  <conditionalFormatting sqref="BB9:CX9">
    <cfRule type="expression" dxfId="1572" priority="1083">
      <formula>$BB$4=""</formula>
    </cfRule>
  </conditionalFormatting>
  <conditionalFormatting sqref="AZ9:CX9">
    <cfRule type="expression" dxfId="1571" priority="1085">
      <formula>$AZ$4=""</formula>
    </cfRule>
  </conditionalFormatting>
  <conditionalFormatting sqref="CD9:CX9">
    <cfRule type="expression" dxfId="1570" priority="1055">
      <formula>$CD$4=""</formula>
    </cfRule>
  </conditionalFormatting>
  <conditionalFormatting sqref="BP9:CX9">
    <cfRule type="expression" dxfId="1569" priority="1069">
      <formula>$BP$4=""</formula>
    </cfRule>
  </conditionalFormatting>
  <conditionalFormatting sqref="BQ9:CX9">
    <cfRule type="expression" dxfId="1568" priority="1068">
      <formula>$BQ$4=""</formula>
    </cfRule>
  </conditionalFormatting>
  <conditionalFormatting sqref="BR9:CX9">
    <cfRule type="expression" dxfId="1567" priority="1067">
      <formula>$BR$4=""</formula>
    </cfRule>
  </conditionalFormatting>
  <conditionalFormatting sqref="BS9:CX9">
    <cfRule type="expression" dxfId="1566" priority="1066">
      <formula>$BS$4=""</formula>
    </cfRule>
  </conditionalFormatting>
  <conditionalFormatting sqref="BT9:CX9">
    <cfRule type="expression" dxfId="1565" priority="1065">
      <formula>$BT$4=""</formula>
    </cfRule>
  </conditionalFormatting>
  <conditionalFormatting sqref="BU9:CX9">
    <cfRule type="expression" dxfId="1564" priority="1064">
      <formula>$BU$4=""</formula>
    </cfRule>
  </conditionalFormatting>
  <conditionalFormatting sqref="BV9:CX9">
    <cfRule type="expression" dxfId="1563" priority="1063">
      <formula>$BV$4=""</formula>
    </cfRule>
  </conditionalFormatting>
  <conditionalFormatting sqref="BW9:CX9">
    <cfRule type="expression" dxfId="1562" priority="1062">
      <formula>$BW$4=""</formula>
    </cfRule>
  </conditionalFormatting>
  <conditionalFormatting sqref="BX9:CX9">
    <cfRule type="expression" dxfId="1561" priority="1061">
      <formula>$BX$4=""</formula>
    </cfRule>
  </conditionalFormatting>
  <conditionalFormatting sqref="BY9:CX9">
    <cfRule type="expression" dxfId="1560" priority="1060">
      <formula>$BY$4=""</formula>
    </cfRule>
  </conditionalFormatting>
  <conditionalFormatting sqref="BZ9:CX9">
    <cfRule type="expression" dxfId="1559" priority="1059">
      <formula>$BZ$4=""</formula>
    </cfRule>
  </conditionalFormatting>
  <conditionalFormatting sqref="CA9:CX9">
    <cfRule type="expression" dxfId="1558" priority="1058">
      <formula>$CA$4=""</formula>
    </cfRule>
  </conditionalFormatting>
  <conditionalFormatting sqref="CB9:CX9">
    <cfRule type="expression" dxfId="1557" priority="1057">
      <formula>$CB$4=""</formula>
    </cfRule>
  </conditionalFormatting>
  <conditionalFormatting sqref="CC9:CX9">
    <cfRule type="expression" dxfId="1556" priority="1056">
      <formula>$CC$4=""</formula>
    </cfRule>
  </conditionalFormatting>
  <conditionalFormatting sqref="BC9:CX9">
    <cfRule type="expression" dxfId="1555" priority="1082">
      <formula>$BC$4=""</formula>
    </cfRule>
  </conditionalFormatting>
  <conditionalFormatting sqref="D18:CX18">
    <cfRule type="expression" dxfId="1554" priority="817">
      <formula>$D$4=""</formula>
    </cfRule>
  </conditionalFormatting>
  <conditionalFormatting sqref="E18:CX18">
    <cfRule type="expression" dxfId="1553" priority="816">
      <formula>$E$4=""</formula>
    </cfRule>
  </conditionalFormatting>
  <conditionalFormatting sqref="F18:CX18">
    <cfRule type="expression" dxfId="1552" priority="815">
      <formula>$F$4=""</formula>
    </cfRule>
  </conditionalFormatting>
  <conditionalFormatting sqref="G18:CX18">
    <cfRule type="expression" dxfId="1551" priority="814">
      <formula>$G$4=""</formula>
    </cfRule>
  </conditionalFormatting>
  <conditionalFormatting sqref="H18:CX18">
    <cfRule type="expression" dxfId="1550" priority="813">
      <formula>$H$4=""</formula>
    </cfRule>
  </conditionalFormatting>
  <conditionalFormatting sqref="I18:CX18">
    <cfRule type="expression" dxfId="1549" priority="812">
      <formula>$I$4=""</formula>
    </cfRule>
  </conditionalFormatting>
  <conditionalFormatting sqref="J18:CX18">
    <cfRule type="expression" dxfId="1548" priority="811">
      <formula>$J$4=""</formula>
    </cfRule>
  </conditionalFormatting>
  <conditionalFormatting sqref="K18:CX18">
    <cfRule type="expression" dxfId="1547" priority="810">
      <formula>$K$4=""</formula>
    </cfRule>
  </conditionalFormatting>
  <conditionalFormatting sqref="L18:CX18">
    <cfRule type="expression" dxfId="1546" priority="809">
      <formula>$L$4=""</formula>
    </cfRule>
  </conditionalFormatting>
  <conditionalFormatting sqref="M18:CX18">
    <cfRule type="expression" dxfId="1545" priority="808">
      <formula>$M$4=""</formula>
    </cfRule>
  </conditionalFormatting>
  <conditionalFormatting sqref="N18:CX18">
    <cfRule type="expression" dxfId="1544" priority="807">
      <formula>$N$4=""</formula>
    </cfRule>
  </conditionalFormatting>
  <conditionalFormatting sqref="O18:CX18">
    <cfRule type="expression" dxfId="1543" priority="806">
      <formula>$O$4=""</formula>
    </cfRule>
  </conditionalFormatting>
  <conditionalFormatting sqref="P18:CX18">
    <cfRule type="expression" dxfId="1542" priority="805">
      <formula>$P$4=""</formula>
    </cfRule>
  </conditionalFormatting>
  <conditionalFormatting sqref="Q18:CX18">
    <cfRule type="expression" dxfId="1541" priority="804">
      <formula>$Q$4=""</formula>
    </cfRule>
  </conditionalFormatting>
  <conditionalFormatting sqref="R18:CX18">
    <cfRule type="expression" dxfId="1540" priority="803">
      <formula>$R$4=""</formula>
    </cfRule>
  </conditionalFormatting>
  <conditionalFormatting sqref="S18:CX18">
    <cfRule type="expression" dxfId="1539" priority="802">
      <formula>$S$4=""</formula>
    </cfRule>
  </conditionalFormatting>
  <conditionalFormatting sqref="T18:CX18">
    <cfRule type="expression" dxfId="1538" priority="801">
      <formula>$T$4=""</formula>
    </cfRule>
  </conditionalFormatting>
  <conditionalFormatting sqref="U18:CX18">
    <cfRule type="expression" dxfId="1537" priority="800">
      <formula>$U$4=""</formula>
    </cfRule>
  </conditionalFormatting>
  <conditionalFormatting sqref="V18:CX18">
    <cfRule type="expression" dxfId="1536" priority="799">
      <formula>$V$4=""</formula>
    </cfRule>
  </conditionalFormatting>
  <conditionalFormatting sqref="W18:CX18">
    <cfRule type="expression" dxfId="1535" priority="798">
      <formula>$W$4=""</formula>
    </cfRule>
  </conditionalFormatting>
  <conditionalFormatting sqref="X18:CX18">
    <cfRule type="expression" dxfId="1534" priority="797">
      <formula>$X$4=""</formula>
    </cfRule>
  </conditionalFormatting>
  <conditionalFormatting sqref="Y18:CX18">
    <cfRule type="expression" dxfId="1533" priority="796">
      <formula>$Y$4=""</formula>
    </cfRule>
  </conditionalFormatting>
  <conditionalFormatting sqref="Z18:CX18">
    <cfRule type="expression" dxfId="1532" priority="795">
      <formula>$Z$4=""</formula>
    </cfRule>
  </conditionalFormatting>
  <conditionalFormatting sqref="AA18:CX18">
    <cfRule type="expression" dxfId="1531" priority="794">
      <formula>$AA$4=""</formula>
    </cfRule>
  </conditionalFormatting>
  <conditionalFormatting sqref="AY18:CX18">
    <cfRule type="expression" dxfId="1530" priority="770">
      <formula>$AY$4=""</formula>
    </cfRule>
  </conditionalFormatting>
  <conditionalFormatting sqref="AX18:CX18">
    <cfRule type="expression" dxfId="1529" priority="771">
      <formula>$AX$4=""</formula>
    </cfRule>
  </conditionalFormatting>
  <conditionalFormatting sqref="AW18:CX18">
    <cfRule type="expression" dxfId="1528" priority="772">
      <formula>$AW$4=""</formula>
    </cfRule>
  </conditionalFormatting>
  <conditionalFormatting sqref="AV18:CX18">
    <cfRule type="expression" dxfId="1527" priority="773">
      <formula>$AV$4=""</formula>
    </cfRule>
  </conditionalFormatting>
  <conditionalFormatting sqref="AU18:CX18">
    <cfRule type="expression" dxfId="1526" priority="774">
      <formula>$AU$4=""</formula>
    </cfRule>
  </conditionalFormatting>
  <conditionalFormatting sqref="AT18:CX18">
    <cfRule type="expression" dxfId="1525" priority="775">
      <formula>$AT$4=""</formula>
    </cfRule>
  </conditionalFormatting>
  <conditionalFormatting sqref="AS18:CX18">
    <cfRule type="expression" dxfId="1524" priority="776">
      <formula>$AS$4=""</formula>
    </cfRule>
  </conditionalFormatting>
  <conditionalFormatting sqref="AR18:CX18">
    <cfRule type="expression" dxfId="1523" priority="777">
      <formula>$AR$4=""</formula>
    </cfRule>
  </conditionalFormatting>
  <conditionalFormatting sqref="AQ18:CX18">
    <cfRule type="expression" dxfId="1522" priority="778">
      <formula>$AQ$4=""</formula>
    </cfRule>
  </conditionalFormatting>
  <conditionalFormatting sqref="AP18:CX18">
    <cfRule type="expression" dxfId="1521" priority="779">
      <formula>$AP$4=""</formula>
    </cfRule>
  </conditionalFormatting>
  <conditionalFormatting sqref="AO18:CX18">
    <cfRule type="expression" dxfId="1520" priority="780">
      <formula>$AO$4=""</formula>
    </cfRule>
  </conditionalFormatting>
  <conditionalFormatting sqref="AN18:CX18">
    <cfRule type="expression" dxfId="1519" priority="781">
      <formula>$AN$4=""</formula>
    </cfRule>
  </conditionalFormatting>
  <conditionalFormatting sqref="AM18:CX18">
    <cfRule type="expression" dxfId="1518" priority="782">
      <formula>$AM$4=""</formula>
    </cfRule>
  </conditionalFormatting>
  <conditionalFormatting sqref="AL18:CX18">
    <cfRule type="expression" dxfId="1517" priority="783">
      <formula>$AL$4=""</formula>
    </cfRule>
  </conditionalFormatting>
  <conditionalFormatting sqref="AK18:CX18">
    <cfRule type="expression" dxfId="1516" priority="784">
      <formula>$AK$4=""</formula>
    </cfRule>
  </conditionalFormatting>
  <conditionalFormatting sqref="AJ18:CX18">
    <cfRule type="expression" dxfId="1515" priority="785">
      <formula>$AJ$4=""</formula>
    </cfRule>
  </conditionalFormatting>
  <conditionalFormatting sqref="AI18:CX18">
    <cfRule type="expression" dxfId="1514" priority="786">
      <formula>$AI$4=""</formula>
    </cfRule>
  </conditionalFormatting>
  <conditionalFormatting sqref="AH18:CX18">
    <cfRule type="expression" dxfId="1513" priority="787">
      <formula>$AH$4=""</formula>
    </cfRule>
  </conditionalFormatting>
  <conditionalFormatting sqref="AG18:CX18">
    <cfRule type="expression" dxfId="1512" priority="788">
      <formula>$AG$4=""</formula>
    </cfRule>
  </conditionalFormatting>
  <conditionalFormatting sqref="AF18:CX18">
    <cfRule type="expression" dxfId="1511" priority="789">
      <formula>$AF$4=""</formula>
    </cfRule>
  </conditionalFormatting>
  <conditionalFormatting sqref="AE18:CX18">
    <cfRule type="expression" dxfId="1510" priority="790">
      <formula>$AE$4=""</formula>
    </cfRule>
  </conditionalFormatting>
  <conditionalFormatting sqref="AD18:CX18">
    <cfRule type="expression" dxfId="1509" priority="791">
      <formula>$AD$4=""</formula>
    </cfRule>
  </conditionalFormatting>
  <conditionalFormatting sqref="AC18:CX18">
    <cfRule type="expression" dxfId="1508" priority="792">
      <formula>$AC$4=""</formula>
    </cfRule>
  </conditionalFormatting>
  <conditionalFormatting sqref="AB18:CX18">
    <cfRule type="expression" dxfId="1507" priority="793">
      <formula>$AB$4=""</formula>
    </cfRule>
  </conditionalFormatting>
  <conditionalFormatting sqref="BA18:CX18">
    <cfRule type="expression" dxfId="1506" priority="768">
      <formula>$BA$4=""</formula>
    </cfRule>
  </conditionalFormatting>
  <conditionalFormatting sqref="BO18:CX18">
    <cfRule type="expression" dxfId="1505" priority="754">
      <formula>$BO$4=""</formula>
    </cfRule>
  </conditionalFormatting>
  <conditionalFormatting sqref="BN18:CX18">
    <cfRule type="expression" dxfId="1504" priority="755">
      <formula>$BN$4=""</formula>
    </cfRule>
  </conditionalFormatting>
  <conditionalFormatting sqref="BM18:CX18">
    <cfRule type="expression" dxfId="1503" priority="756">
      <formula>$BM$4=""</formula>
    </cfRule>
  </conditionalFormatting>
  <conditionalFormatting sqref="BL18:CX18">
    <cfRule type="expression" dxfId="1502" priority="757">
      <formula>$BL$4=""</formula>
    </cfRule>
  </conditionalFormatting>
  <conditionalFormatting sqref="BK18:CX18">
    <cfRule type="expression" dxfId="1501" priority="758">
      <formula>$BK$4=""</formula>
    </cfRule>
  </conditionalFormatting>
  <conditionalFormatting sqref="BJ18:CX18">
    <cfRule type="expression" dxfId="1500" priority="759">
      <formula>$BJ$4=""</formula>
    </cfRule>
  </conditionalFormatting>
  <conditionalFormatting sqref="BI18:CX18">
    <cfRule type="expression" dxfId="1499" priority="760">
      <formula>$BI$4=""</formula>
    </cfRule>
  </conditionalFormatting>
  <conditionalFormatting sqref="BH18:CX18">
    <cfRule type="expression" dxfId="1498" priority="761">
      <formula>$BH$4=""</formula>
    </cfRule>
  </conditionalFormatting>
  <conditionalFormatting sqref="BG18:CX18">
    <cfRule type="expression" dxfId="1497" priority="762">
      <formula>$BG$4=""</formula>
    </cfRule>
  </conditionalFormatting>
  <conditionalFormatting sqref="BF18:CX18">
    <cfRule type="expression" dxfId="1496" priority="763">
      <formula>$BF$4=""</formula>
    </cfRule>
  </conditionalFormatting>
  <conditionalFormatting sqref="BE18:CX18">
    <cfRule type="expression" dxfId="1495" priority="764">
      <formula>$BE$4=""</formula>
    </cfRule>
  </conditionalFormatting>
  <conditionalFormatting sqref="BD18:CX18">
    <cfRule type="expression" dxfId="1494" priority="765">
      <formula>$BD$4=""</formula>
    </cfRule>
  </conditionalFormatting>
  <conditionalFormatting sqref="BB18:CX18">
    <cfRule type="expression" dxfId="1493" priority="767">
      <formula>$BB$4=""</formula>
    </cfRule>
  </conditionalFormatting>
  <conditionalFormatting sqref="AZ18:CX18">
    <cfRule type="expression" dxfId="1492" priority="769">
      <formula>$AZ$4=""</formula>
    </cfRule>
  </conditionalFormatting>
  <conditionalFormatting sqref="CD18:CX18">
    <cfRule type="expression" dxfId="1491" priority="739">
      <formula>$CD$4=""</formula>
    </cfRule>
  </conditionalFormatting>
  <conditionalFormatting sqref="BP18:CX18">
    <cfRule type="expression" dxfId="1490" priority="753">
      <formula>$BP$4=""</formula>
    </cfRule>
  </conditionalFormatting>
  <conditionalFormatting sqref="BQ18:CX18">
    <cfRule type="expression" dxfId="1489" priority="752">
      <formula>$BQ$4=""</formula>
    </cfRule>
  </conditionalFormatting>
  <conditionalFormatting sqref="BR18:CX18">
    <cfRule type="expression" dxfId="1488" priority="751">
      <formula>$BR$4=""</formula>
    </cfRule>
  </conditionalFormatting>
  <conditionalFormatting sqref="BS18:CX18">
    <cfRule type="expression" dxfId="1487" priority="750">
      <formula>$BS$4=""</formula>
    </cfRule>
  </conditionalFormatting>
  <conditionalFormatting sqref="BT18:CX18">
    <cfRule type="expression" dxfId="1486" priority="749">
      <formula>$BT$4=""</formula>
    </cfRule>
  </conditionalFormatting>
  <conditionalFormatting sqref="BU18:CX18">
    <cfRule type="expression" dxfId="1485" priority="748">
      <formula>$BU$4=""</formula>
    </cfRule>
  </conditionalFormatting>
  <conditionalFormatting sqref="BV18:CX18">
    <cfRule type="expression" dxfId="1484" priority="747">
      <formula>$BV$4=""</formula>
    </cfRule>
  </conditionalFormatting>
  <conditionalFormatting sqref="BW18:CX18">
    <cfRule type="expression" dxfId="1483" priority="746">
      <formula>$BW$4=""</formula>
    </cfRule>
  </conditionalFormatting>
  <conditionalFormatting sqref="BX18:CX18">
    <cfRule type="expression" dxfId="1482" priority="745">
      <formula>$BX$4=""</formula>
    </cfRule>
  </conditionalFormatting>
  <conditionalFormatting sqref="BY18:CX18">
    <cfRule type="expression" dxfId="1481" priority="744">
      <formula>$BY$4=""</formula>
    </cfRule>
  </conditionalFormatting>
  <conditionalFormatting sqref="BZ18:CX18">
    <cfRule type="expression" dxfId="1480" priority="743">
      <formula>$BZ$4=""</formula>
    </cfRule>
  </conditionalFormatting>
  <conditionalFormatting sqref="CA18:CX18">
    <cfRule type="expression" dxfId="1479" priority="742">
      <formula>$CA$4=""</formula>
    </cfRule>
  </conditionalFormatting>
  <conditionalFormatting sqref="CB18:CX18">
    <cfRule type="expression" dxfId="1478" priority="741">
      <formula>$CB$4=""</formula>
    </cfRule>
  </conditionalFormatting>
  <conditionalFormatting sqref="CC18:CX18">
    <cfRule type="expression" dxfId="1477" priority="740">
      <formula>$CC$4=""</formula>
    </cfRule>
  </conditionalFormatting>
  <conditionalFormatting sqref="BC18:CX18">
    <cfRule type="expression" dxfId="1476" priority="766">
      <formula>$BC$4=""</formula>
    </cfRule>
  </conditionalFormatting>
  <conditionalFormatting sqref="D8:CX8">
    <cfRule type="expression" dxfId="1475" priority="659">
      <formula>$D$4=""</formula>
    </cfRule>
  </conditionalFormatting>
  <conditionalFormatting sqref="E8:CX8">
    <cfRule type="expression" dxfId="1474" priority="658">
      <formula>$E$4=""</formula>
    </cfRule>
  </conditionalFormatting>
  <conditionalFormatting sqref="F8:CX8">
    <cfRule type="expression" dxfId="1473" priority="657">
      <formula>$F$4=""</formula>
    </cfRule>
  </conditionalFormatting>
  <conditionalFormatting sqref="G8:CX8">
    <cfRule type="expression" dxfId="1472" priority="656">
      <formula>$G$4=""</formula>
    </cfRule>
  </conditionalFormatting>
  <conditionalFormatting sqref="H8:CX8">
    <cfRule type="expression" dxfId="1471" priority="655">
      <formula>$H$4=""</formula>
    </cfRule>
  </conditionalFormatting>
  <conditionalFormatting sqref="I8:CX8">
    <cfRule type="expression" dxfId="1470" priority="654">
      <formula>$I$4=""</formula>
    </cfRule>
  </conditionalFormatting>
  <conditionalFormatting sqref="J8:CX8">
    <cfRule type="expression" dxfId="1469" priority="653">
      <formula>$J$4=""</formula>
    </cfRule>
  </conditionalFormatting>
  <conditionalFormatting sqref="K8:CX8">
    <cfRule type="expression" dxfId="1468" priority="652">
      <formula>$K$4=""</formula>
    </cfRule>
  </conditionalFormatting>
  <conditionalFormatting sqref="L8:CX8">
    <cfRule type="expression" dxfId="1467" priority="651">
      <formula>$L$4=""</formula>
    </cfRule>
  </conditionalFormatting>
  <conditionalFormatting sqref="M8:CX8">
    <cfRule type="expression" dxfId="1466" priority="650">
      <formula>$M$4=""</formula>
    </cfRule>
  </conditionalFormatting>
  <conditionalFormatting sqref="N8:CX8">
    <cfRule type="expression" dxfId="1465" priority="649">
      <formula>$N$4=""</formula>
    </cfRule>
  </conditionalFormatting>
  <conditionalFormatting sqref="O8:CX8">
    <cfRule type="expression" dxfId="1464" priority="648">
      <formula>$O$4=""</formula>
    </cfRule>
  </conditionalFormatting>
  <conditionalFormatting sqref="P8:CX8">
    <cfRule type="expression" dxfId="1463" priority="647">
      <formula>$P$4=""</formula>
    </cfRule>
  </conditionalFormatting>
  <conditionalFormatting sqref="Q8:CX8">
    <cfRule type="expression" dxfId="1462" priority="646">
      <formula>$Q$4=""</formula>
    </cfRule>
  </conditionalFormatting>
  <conditionalFormatting sqref="R8:CX8">
    <cfRule type="expression" dxfId="1461" priority="645">
      <formula>$R$4=""</formula>
    </cfRule>
  </conditionalFormatting>
  <conditionalFormatting sqref="S8:CX8">
    <cfRule type="expression" dxfId="1460" priority="644">
      <formula>$S$4=""</formula>
    </cfRule>
  </conditionalFormatting>
  <conditionalFormatting sqref="T8:CX8">
    <cfRule type="expression" dxfId="1459" priority="643">
      <formula>$T$4=""</formula>
    </cfRule>
  </conditionalFormatting>
  <conditionalFormatting sqref="U8:CX8">
    <cfRule type="expression" dxfId="1458" priority="642">
      <formula>$U$4=""</formula>
    </cfRule>
  </conditionalFormatting>
  <conditionalFormatting sqref="V8:CX8">
    <cfRule type="expression" dxfId="1457" priority="641">
      <formula>$V$4=""</formula>
    </cfRule>
  </conditionalFormatting>
  <conditionalFormatting sqref="W8:CX8">
    <cfRule type="expression" dxfId="1456" priority="640">
      <formula>$W$4=""</formula>
    </cfRule>
  </conditionalFormatting>
  <conditionalFormatting sqref="X8:CX8">
    <cfRule type="expression" dxfId="1455" priority="639">
      <formula>$X$4=""</formula>
    </cfRule>
  </conditionalFormatting>
  <conditionalFormatting sqref="Y8:CX8">
    <cfRule type="expression" dxfId="1454" priority="638">
      <formula>$Y$4=""</formula>
    </cfRule>
  </conditionalFormatting>
  <conditionalFormatting sqref="Z8:CX8">
    <cfRule type="expression" dxfId="1453" priority="637">
      <formula>$Z$4=""</formula>
    </cfRule>
  </conditionalFormatting>
  <conditionalFormatting sqref="AA8:CX8">
    <cfRule type="expression" dxfId="1452" priority="636">
      <formula>$AA$4=""</formula>
    </cfRule>
  </conditionalFormatting>
  <conditionalFormatting sqref="AY8:CX8">
    <cfRule type="expression" dxfId="1451" priority="612">
      <formula>$AY$4=""</formula>
    </cfRule>
  </conditionalFormatting>
  <conditionalFormatting sqref="AX8:CX8">
    <cfRule type="expression" dxfId="1450" priority="613">
      <formula>$AX$4=""</formula>
    </cfRule>
  </conditionalFormatting>
  <conditionalFormatting sqref="AW8:CX8">
    <cfRule type="expression" dxfId="1449" priority="614">
      <formula>$AW$4=""</formula>
    </cfRule>
  </conditionalFormatting>
  <conditionalFormatting sqref="AV8:CX8">
    <cfRule type="expression" dxfId="1448" priority="615">
      <formula>$AV$4=""</formula>
    </cfRule>
  </conditionalFormatting>
  <conditionalFormatting sqref="AU8:CX8">
    <cfRule type="expression" dxfId="1447" priority="616">
      <formula>$AU$4=""</formula>
    </cfRule>
  </conditionalFormatting>
  <conditionalFormatting sqref="AT8:CX8">
    <cfRule type="expression" dxfId="1446" priority="617">
      <formula>$AT$4=""</formula>
    </cfRule>
  </conditionalFormatting>
  <conditionalFormatting sqref="AS8:CX8">
    <cfRule type="expression" dxfId="1445" priority="618">
      <formula>$AS$4=""</formula>
    </cfRule>
  </conditionalFormatting>
  <conditionalFormatting sqref="AR8:CX8">
    <cfRule type="expression" dxfId="1444" priority="619">
      <formula>$AR$4=""</formula>
    </cfRule>
  </conditionalFormatting>
  <conditionalFormatting sqref="AQ8:CX8">
    <cfRule type="expression" dxfId="1443" priority="620">
      <formula>$AQ$4=""</formula>
    </cfRule>
  </conditionalFormatting>
  <conditionalFormatting sqref="AP8:CX8">
    <cfRule type="expression" dxfId="1442" priority="621">
      <formula>$AP$4=""</formula>
    </cfRule>
  </conditionalFormatting>
  <conditionalFormatting sqref="AO8:CX8">
    <cfRule type="expression" dxfId="1441" priority="622">
      <formula>$AO$4=""</formula>
    </cfRule>
  </conditionalFormatting>
  <conditionalFormatting sqref="AN8:CX8">
    <cfRule type="expression" dxfId="1440" priority="623">
      <formula>$AN$4=""</formula>
    </cfRule>
  </conditionalFormatting>
  <conditionalFormatting sqref="AM8:CX8">
    <cfRule type="expression" dxfId="1439" priority="624">
      <formula>$AM$4=""</formula>
    </cfRule>
  </conditionalFormatting>
  <conditionalFormatting sqref="AL8:CX8">
    <cfRule type="expression" dxfId="1438" priority="625">
      <formula>$AL$4=""</formula>
    </cfRule>
  </conditionalFormatting>
  <conditionalFormatting sqref="AK8:CX8">
    <cfRule type="expression" dxfId="1437" priority="626">
      <formula>$AK$4=""</formula>
    </cfRule>
  </conditionalFormatting>
  <conditionalFormatting sqref="AJ8:CX8">
    <cfRule type="expression" dxfId="1436" priority="627">
      <formula>$AJ$4=""</formula>
    </cfRule>
  </conditionalFormatting>
  <conditionalFormatting sqref="AI8:CX8">
    <cfRule type="expression" dxfId="1435" priority="628">
      <formula>$AI$4=""</formula>
    </cfRule>
  </conditionalFormatting>
  <conditionalFormatting sqref="AH8:CX8">
    <cfRule type="expression" dxfId="1434" priority="629">
      <formula>$AH$4=""</formula>
    </cfRule>
  </conditionalFormatting>
  <conditionalFormatting sqref="AG8:CX8">
    <cfRule type="expression" dxfId="1433" priority="630">
      <formula>$AG$4=""</formula>
    </cfRule>
  </conditionalFormatting>
  <conditionalFormatting sqref="AF8:CX8">
    <cfRule type="expression" dxfId="1432" priority="631">
      <formula>$AF$4=""</formula>
    </cfRule>
  </conditionalFormatting>
  <conditionalFormatting sqref="AE8:CX8">
    <cfRule type="expression" dxfId="1431" priority="632">
      <formula>$AE$4=""</formula>
    </cfRule>
  </conditionalFormatting>
  <conditionalFormatting sqref="AD8:CX8">
    <cfRule type="expression" dxfId="1430" priority="633">
      <formula>$AD$4=""</formula>
    </cfRule>
  </conditionalFormatting>
  <conditionalFormatting sqref="AC8:CX8">
    <cfRule type="expression" dxfId="1429" priority="634">
      <formula>$AC$4=""</formula>
    </cfRule>
  </conditionalFormatting>
  <conditionalFormatting sqref="AB8:CX8">
    <cfRule type="expression" dxfId="1428" priority="635">
      <formula>$AB$4=""</formula>
    </cfRule>
  </conditionalFormatting>
  <conditionalFormatting sqref="BA8:CX8">
    <cfRule type="expression" dxfId="1427" priority="610">
      <formula>$BA$4=""</formula>
    </cfRule>
  </conditionalFormatting>
  <conditionalFormatting sqref="BO8:CX8">
    <cfRule type="expression" dxfId="1426" priority="596">
      <formula>$BO$4=""</formula>
    </cfRule>
  </conditionalFormatting>
  <conditionalFormatting sqref="BN8:CX8">
    <cfRule type="expression" dxfId="1425" priority="597">
      <formula>$BN$4=""</formula>
    </cfRule>
  </conditionalFormatting>
  <conditionalFormatting sqref="BM8:CX8">
    <cfRule type="expression" dxfId="1424" priority="598">
      <formula>$BM$4=""</formula>
    </cfRule>
  </conditionalFormatting>
  <conditionalFormatting sqref="BL8:CX8">
    <cfRule type="expression" dxfId="1423" priority="599">
      <formula>$BL$4=""</formula>
    </cfRule>
  </conditionalFormatting>
  <conditionalFormatting sqref="BK8:CX8">
    <cfRule type="expression" dxfId="1422" priority="600">
      <formula>$BK$4=""</formula>
    </cfRule>
  </conditionalFormatting>
  <conditionalFormatting sqref="BJ8:CX8">
    <cfRule type="expression" dxfId="1421" priority="601">
      <formula>$BJ$4=""</formula>
    </cfRule>
  </conditionalFormatting>
  <conditionalFormatting sqref="BI8:CX8">
    <cfRule type="expression" dxfId="1420" priority="602">
      <formula>$BI$4=""</formula>
    </cfRule>
  </conditionalFormatting>
  <conditionalFormatting sqref="BH8:CX8">
    <cfRule type="expression" dxfId="1419" priority="603">
      <formula>$BH$4=""</formula>
    </cfRule>
  </conditionalFormatting>
  <conditionalFormatting sqref="BG8:CX8">
    <cfRule type="expression" dxfId="1418" priority="604">
      <formula>$BG$4=""</formula>
    </cfRule>
  </conditionalFormatting>
  <conditionalFormatting sqref="BF8:CX8">
    <cfRule type="expression" dxfId="1417" priority="605">
      <formula>$BF$4=""</formula>
    </cfRule>
  </conditionalFormatting>
  <conditionalFormatting sqref="BE8:CX8">
    <cfRule type="expression" dxfId="1416" priority="606">
      <formula>$BE$4=""</formula>
    </cfRule>
  </conditionalFormatting>
  <conditionalFormatting sqref="BD8:CX8">
    <cfRule type="expression" dxfId="1415" priority="607">
      <formula>$BD$4=""</formula>
    </cfRule>
  </conditionalFormatting>
  <conditionalFormatting sqref="BB8:CX8">
    <cfRule type="expression" dxfId="1414" priority="609">
      <formula>$BB$4=""</formula>
    </cfRule>
  </conditionalFormatting>
  <conditionalFormatting sqref="AZ8:CX8">
    <cfRule type="expression" dxfId="1413" priority="611">
      <formula>$AZ$4=""</formula>
    </cfRule>
  </conditionalFormatting>
  <conditionalFormatting sqref="CD8:CX8">
    <cfRule type="expression" dxfId="1412" priority="581">
      <formula>$CD$4=""</formula>
    </cfRule>
  </conditionalFormatting>
  <conditionalFormatting sqref="BP8:CX8">
    <cfRule type="expression" dxfId="1411" priority="595">
      <formula>$BP$4=""</formula>
    </cfRule>
  </conditionalFormatting>
  <conditionalFormatting sqref="BQ8:CX8">
    <cfRule type="expression" dxfId="1410" priority="594">
      <formula>$BQ$4=""</formula>
    </cfRule>
  </conditionalFormatting>
  <conditionalFormatting sqref="BR8:CX8">
    <cfRule type="expression" dxfId="1409" priority="593">
      <formula>$BR$4=""</formula>
    </cfRule>
  </conditionalFormatting>
  <conditionalFormatting sqref="BS8:CX8">
    <cfRule type="expression" dxfId="1408" priority="592">
      <formula>$BS$4=""</formula>
    </cfRule>
  </conditionalFormatting>
  <conditionalFormatting sqref="BT8:CX8">
    <cfRule type="expression" dxfId="1407" priority="591">
      <formula>$BT$4=""</formula>
    </cfRule>
  </conditionalFormatting>
  <conditionalFormatting sqref="BU8:CX8">
    <cfRule type="expression" dxfId="1406" priority="590">
      <formula>$BU$4=""</formula>
    </cfRule>
  </conditionalFormatting>
  <conditionalFormatting sqref="BV8:CX8">
    <cfRule type="expression" dxfId="1405" priority="589">
      <formula>$BV$4=""</formula>
    </cfRule>
  </conditionalFormatting>
  <conditionalFormatting sqref="BW8:CX8">
    <cfRule type="expression" dxfId="1404" priority="588">
      <formula>$BW$4=""</formula>
    </cfRule>
  </conditionalFormatting>
  <conditionalFormatting sqref="BX8:CX8">
    <cfRule type="expression" dxfId="1403" priority="587">
      <formula>$BX$4=""</formula>
    </cfRule>
  </conditionalFormatting>
  <conditionalFormatting sqref="BY8:CX8">
    <cfRule type="expression" dxfId="1402" priority="586">
      <formula>$BY$4=""</formula>
    </cfRule>
  </conditionalFormatting>
  <conditionalFormatting sqref="BZ8:CX8">
    <cfRule type="expression" dxfId="1401" priority="585">
      <formula>$BZ$4=""</formula>
    </cfRule>
  </conditionalFormatting>
  <conditionalFormatting sqref="CA8:CX8">
    <cfRule type="expression" dxfId="1400" priority="584">
      <formula>$CA$4=""</formula>
    </cfRule>
  </conditionalFormatting>
  <conditionalFormatting sqref="CB8:CX8">
    <cfRule type="expression" dxfId="1399" priority="583">
      <formula>$CB$4=""</formula>
    </cfRule>
  </conditionalFormatting>
  <conditionalFormatting sqref="CC8:CX8">
    <cfRule type="expression" dxfId="1398" priority="582">
      <formula>$CC$4=""</formula>
    </cfRule>
  </conditionalFormatting>
  <conditionalFormatting sqref="BC8:CX8">
    <cfRule type="expression" dxfId="1397" priority="608">
      <formula>$BC$4=""</formula>
    </cfRule>
  </conditionalFormatting>
  <conditionalFormatting sqref="D11:BQ11">
    <cfRule type="expression" dxfId="1396" priority="145">
      <formula>$D$4=""</formula>
    </cfRule>
  </conditionalFormatting>
  <conditionalFormatting sqref="E11:BQ11">
    <cfRule type="expression" dxfId="1395" priority="144">
      <formula>$E$4=""</formula>
    </cfRule>
  </conditionalFormatting>
  <conditionalFormatting sqref="F11:BQ11">
    <cfRule type="expression" dxfId="1394" priority="143">
      <formula>$F$4=""</formula>
    </cfRule>
  </conditionalFormatting>
  <conditionalFormatting sqref="G11:BQ11">
    <cfRule type="expression" dxfId="1393" priority="142">
      <formula>$G$4=""</formula>
    </cfRule>
  </conditionalFormatting>
  <conditionalFormatting sqref="H11:BQ11">
    <cfRule type="expression" dxfId="1392" priority="141">
      <formula>$H$4=""</formula>
    </cfRule>
  </conditionalFormatting>
  <conditionalFormatting sqref="I11:BQ11">
    <cfRule type="expression" dxfId="1391" priority="140">
      <formula>$I$4=""</formula>
    </cfRule>
  </conditionalFormatting>
  <conditionalFormatting sqref="J11:BQ11">
    <cfRule type="expression" dxfId="1390" priority="139">
      <formula>$J$4=""</formula>
    </cfRule>
  </conditionalFormatting>
  <conditionalFormatting sqref="K11:BQ11">
    <cfRule type="expression" dxfId="1389" priority="138">
      <formula>$K$4=""</formula>
    </cfRule>
  </conditionalFormatting>
  <conditionalFormatting sqref="L11:BQ11">
    <cfRule type="expression" dxfId="1388" priority="137">
      <formula>$L$4=""</formula>
    </cfRule>
  </conditionalFormatting>
  <conditionalFormatting sqref="M11:BQ11">
    <cfRule type="expression" dxfId="1387" priority="136">
      <formula>$M$4=""</formula>
    </cfRule>
  </conditionalFormatting>
  <conditionalFormatting sqref="N11:BQ11">
    <cfRule type="expression" dxfId="1386" priority="135">
      <formula>$N$4=""</formula>
    </cfRule>
  </conditionalFormatting>
  <conditionalFormatting sqref="O11:BQ11">
    <cfRule type="expression" dxfId="1385" priority="134">
      <formula>$O$4=""</formula>
    </cfRule>
  </conditionalFormatting>
  <conditionalFormatting sqref="P11:BQ11">
    <cfRule type="expression" dxfId="1384" priority="133">
      <formula>$P$4=""</formula>
    </cfRule>
  </conditionalFormatting>
  <conditionalFormatting sqref="Q11:BQ11">
    <cfRule type="expression" dxfId="1383" priority="132">
      <formula>$Q$4=""</formula>
    </cfRule>
  </conditionalFormatting>
  <conditionalFormatting sqref="R11:BQ11">
    <cfRule type="expression" dxfId="1382" priority="131">
      <formula>$R$4=""</formula>
    </cfRule>
  </conditionalFormatting>
  <conditionalFormatting sqref="S11:BQ11">
    <cfRule type="expression" dxfId="1381" priority="130">
      <formula>$S$4=""</formula>
    </cfRule>
  </conditionalFormatting>
  <conditionalFormatting sqref="T11:BQ11">
    <cfRule type="expression" dxfId="1380" priority="129">
      <formula>$T$4=""</formula>
    </cfRule>
  </conditionalFormatting>
  <conditionalFormatting sqref="U11:BQ11">
    <cfRule type="expression" dxfId="1379" priority="128">
      <formula>$U$4=""</formula>
    </cfRule>
  </conditionalFormatting>
  <conditionalFormatting sqref="V11:BQ11">
    <cfRule type="expression" dxfId="1378" priority="127">
      <formula>$V$4=""</formula>
    </cfRule>
  </conditionalFormatting>
  <conditionalFormatting sqref="W11:BQ11">
    <cfRule type="expression" dxfId="1377" priority="126">
      <formula>$W$4=""</formula>
    </cfRule>
  </conditionalFormatting>
  <conditionalFormatting sqref="X11:BQ11">
    <cfRule type="expression" dxfId="1376" priority="125">
      <formula>$X$4=""</formula>
    </cfRule>
  </conditionalFormatting>
  <conditionalFormatting sqref="Y11:BQ11">
    <cfRule type="expression" dxfId="1375" priority="124">
      <formula>$Y$4=""</formula>
    </cfRule>
  </conditionalFormatting>
  <conditionalFormatting sqref="Z11:BQ11">
    <cfRule type="expression" dxfId="1374" priority="123">
      <formula>$Z$4=""</formula>
    </cfRule>
  </conditionalFormatting>
  <conditionalFormatting sqref="AA11:BQ11">
    <cfRule type="expression" dxfId="1373" priority="122">
      <formula>$AA$4=""</formula>
    </cfRule>
  </conditionalFormatting>
  <conditionalFormatting sqref="AY11:BQ11">
    <cfRule type="expression" dxfId="1372" priority="98">
      <formula>$AY$4=""</formula>
    </cfRule>
  </conditionalFormatting>
  <conditionalFormatting sqref="AX11:BQ11">
    <cfRule type="expression" dxfId="1371" priority="99">
      <formula>$AX$4=""</formula>
    </cfRule>
  </conditionalFormatting>
  <conditionalFormatting sqref="AW11:BQ11">
    <cfRule type="expression" dxfId="1370" priority="100">
      <formula>$AW$4=""</formula>
    </cfRule>
  </conditionalFormatting>
  <conditionalFormatting sqref="AV11:BQ11">
    <cfRule type="expression" dxfId="1369" priority="101">
      <formula>$AV$4=""</formula>
    </cfRule>
  </conditionalFormatting>
  <conditionalFormatting sqref="AU11:BQ11">
    <cfRule type="expression" dxfId="1368" priority="102">
      <formula>$AU$4=""</formula>
    </cfRule>
  </conditionalFormatting>
  <conditionalFormatting sqref="AT11:BQ11">
    <cfRule type="expression" dxfId="1367" priority="103">
      <formula>$AT$4=""</formula>
    </cfRule>
  </conditionalFormatting>
  <conditionalFormatting sqref="AS11:BQ11">
    <cfRule type="expression" dxfId="1366" priority="104">
      <formula>$AS$4=""</formula>
    </cfRule>
  </conditionalFormatting>
  <conditionalFormatting sqref="AR11:BQ11">
    <cfRule type="expression" dxfId="1365" priority="105">
      <formula>$AR$4=""</formula>
    </cfRule>
  </conditionalFormatting>
  <conditionalFormatting sqref="AQ11:BQ11">
    <cfRule type="expression" dxfId="1364" priority="106">
      <formula>$AQ$4=""</formula>
    </cfRule>
  </conditionalFormatting>
  <conditionalFormatting sqref="AP11:BQ11">
    <cfRule type="expression" dxfId="1363" priority="107">
      <formula>$AP$4=""</formula>
    </cfRule>
  </conditionalFormatting>
  <conditionalFormatting sqref="AO11:BQ11">
    <cfRule type="expression" dxfId="1362" priority="108">
      <formula>$AO$4=""</formula>
    </cfRule>
  </conditionalFormatting>
  <conditionalFormatting sqref="AN11:BQ11">
    <cfRule type="expression" dxfId="1361" priority="109">
      <formula>$AN$4=""</formula>
    </cfRule>
  </conditionalFormatting>
  <conditionalFormatting sqref="AM11:BQ11">
    <cfRule type="expression" dxfId="1360" priority="110">
      <formula>$AM$4=""</formula>
    </cfRule>
  </conditionalFormatting>
  <conditionalFormatting sqref="AL11:BQ11">
    <cfRule type="expression" dxfId="1359" priority="111">
      <formula>$AL$4=""</formula>
    </cfRule>
  </conditionalFormatting>
  <conditionalFormatting sqref="AK11:BQ11">
    <cfRule type="expression" dxfId="1358" priority="112">
      <formula>$AK$4=""</formula>
    </cfRule>
  </conditionalFormatting>
  <conditionalFormatting sqref="AJ11:BQ11">
    <cfRule type="expression" dxfId="1357" priority="113">
      <formula>$AJ$4=""</formula>
    </cfRule>
  </conditionalFormatting>
  <conditionalFormatting sqref="AI11:BQ11">
    <cfRule type="expression" dxfId="1356" priority="114">
      <formula>$AI$4=""</formula>
    </cfRule>
  </conditionalFormatting>
  <conditionalFormatting sqref="AH11:BQ11">
    <cfRule type="expression" dxfId="1355" priority="115">
      <formula>$AH$4=""</formula>
    </cfRule>
  </conditionalFormatting>
  <conditionalFormatting sqref="AG11:BQ11">
    <cfRule type="expression" dxfId="1354" priority="116">
      <formula>$AG$4=""</formula>
    </cfRule>
  </conditionalFormatting>
  <conditionalFormatting sqref="AF11:BQ11">
    <cfRule type="expression" dxfId="1353" priority="117">
      <formula>$AF$4=""</formula>
    </cfRule>
  </conditionalFormatting>
  <conditionalFormatting sqref="AE11:BQ11">
    <cfRule type="expression" dxfId="1352" priority="118">
      <formula>$AE$4=""</formula>
    </cfRule>
  </conditionalFormatting>
  <conditionalFormatting sqref="AD11:BQ11">
    <cfRule type="expression" dxfId="1351" priority="119">
      <formula>$AD$4=""</formula>
    </cfRule>
  </conditionalFormatting>
  <conditionalFormatting sqref="AC11:BQ11">
    <cfRule type="expression" dxfId="1350" priority="120">
      <formula>$AC$4=""</formula>
    </cfRule>
  </conditionalFormatting>
  <conditionalFormatting sqref="AB11:BQ11">
    <cfRule type="expression" dxfId="1349" priority="121">
      <formula>$AB$4=""</formula>
    </cfRule>
  </conditionalFormatting>
  <conditionalFormatting sqref="BA11:BQ11">
    <cfRule type="expression" dxfId="1348" priority="96">
      <formula>$BA$4=""</formula>
    </cfRule>
  </conditionalFormatting>
  <conditionalFormatting sqref="BO11:BQ11">
    <cfRule type="expression" dxfId="1347" priority="82">
      <formula>$BO$4=""</formula>
    </cfRule>
  </conditionalFormatting>
  <conditionalFormatting sqref="BN11:BQ11">
    <cfRule type="expression" dxfId="1346" priority="83">
      <formula>$BN$4=""</formula>
    </cfRule>
  </conditionalFormatting>
  <conditionalFormatting sqref="BM11:BQ11">
    <cfRule type="expression" dxfId="1345" priority="84">
      <formula>$BM$4=""</formula>
    </cfRule>
  </conditionalFormatting>
  <conditionalFormatting sqref="BL11:BQ11">
    <cfRule type="expression" dxfId="1344" priority="85">
      <formula>$BL$4=""</formula>
    </cfRule>
  </conditionalFormatting>
  <conditionalFormatting sqref="BK11:BQ11">
    <cfRule type="expression" dxfId="1343" priority="86">
      <formula>$BK$4=""</formula>
    </cfRule>
  </conditionalFormatting>
  <conditionalFormatting sqref="BJ11:BQ11">
    <cfRule type="expression" dxfId="1342" priority="87">
      <formula>$BJ$4=""</formula>
    </cfRule>
  </conditionalFormatting>
  <conditionalFormatting sqref="BI11:BQ11">
    <cfRule type="expression" dxfId="1341" priority="88">
      <formula>$BI$4=""</formula>
    </cfRule>
  </conditionalFormatting>
  <conditionalFormatting sqref="BH11:BQ11">
    <cfRule type="expression" dxfId="1340" priority="89">
      <formula>$BH$4=""</formula>
    </cfRule>
  </conditionalFormatting>
  <conditionalFormatting sqref="BG11:BQ11">
    <cfRule type="expression" dxfId="1339" priority="90">
      <formula>$BG$4=""</formula>
    </cfRule>
  </conditionalFormatting>
  <conditionalFormatting sqref="BF11:BQ11">
    <cfRule type="expression" dxfId="1338" priority="91">
      <formula>$BF$4=""</formula>
    </cfRule>
  </conditionalFormatting>
  <conditionalFormatting sqref="BE11:BQ11">
    <cfRule type="expression" dxfId="1337" priority="92">
      <formula>$BE$4=""</formula>
    </cfRule>
  </conditionalFormatting>
  <conditionalFormatting sqref="BD11:BQ11">
    <cfRule type="expression" dxfId="1336" priority="93">
      <formula>$BD$4=""</formula>
    </cfRule>
  </conditionalFormatting>
  <conditionalFormatting sqref="BB11:BQ11">
    <cfRule type="expression" dxfId="1335" priority="95">
      <formula>$BB$4=""</formula>
    </cfRule>
  </conditionalFormatting>
  <conditionalFormatting sqref="AZ11:BQ11">
    <cfRule type="expression" dxfId="1334" priority="97">
      <formula>$AZ$4=""</formula>
    </cfRule>
  </conditionalFormatting>
  <conditionalFormatting sqref="BP11:BQ11">
    <cfRule type="expression" dxfId="1333" priority="81">
      <formula>$BP$4=""</formula>
    </cfRule>
  </conditionalFormatting>
  <conditionalFormatting sqref="BQ11">
    <cfRule type="expression" dxfId="1332" priority="80">
      <formula>$BQ$4=""</formula>
    </cfRule>
  </conditionalFormatting>
  <conditionalFormatting sqref="BC11:BQ11">
    <cfRule type="expression" dxfId="1331" priority="94">
      <formula>$BC$4=""</formula>
    </cfRule>
  </conditionalFormatting>
  <conditionalFormatting sqref="BR11:CX11">
    <cfRule type="expression" dxfId="1330" priority="79">
      <formula>$D$4=""</formula>
    </cfRule>
  </conditionalFormatting>
  <conditionalFormatting sqref="BR11:CX11">
    <cfRule type="expression" dxfId="1329" priority="78">
      <formula>$E$4=""</formula>
    </cfRule>
  </conditionalFormatting>
  <conditionalFormatting sqref="BR11:CX11">
    <cfRule type="expression" dxfId="1328" priority="77">
      <formula>$F$4=""</formula>
    </cfRule>
  </conditionalFormatting>
  <conditionalFormatting sqref="BR11:CX11">
    <cfRule type="expression" dxfId="1327" priority="76">
      <formula>$G$4=""</formula>
    </cfRule>
  </conditionalFormatting>
  <conditionalFormatting sqref="BR11:CX11">
    <cfRule type="expression" dxfId="1326" priority="75">
      <formula>$H$4=""</formula>
    </cfRule>
  </conditionalFormatting>
  <conditionalFormatting sqref="BR11:CX11">
    <cfRule type="expression" dxfId="1325" priority="74">
      <formula>$I$4=""</formula>
    </cfRule>
  </conditionalFormatting>
  <conditionalFormatting sqref="BR11:CX11">
    <cfRule type="expression" dxfId="1324" priority="73">
      <formula>$J$4=""</formula>
    </cfRule>
  </conditionalFormatting>
  <conditionalFormatting sqref="BR11:CX11">
    <cfRule type="expression" dxfId="1323" priority="72">
      <formula>$K$4=""</formula>
    </cfRule>
  </conditionalFormatting>
  <conditionalFormatting sqref="BR11:CX11">
    <cfRule type="expression" dxfId="1322" priority="71">
      <formula>$L$4=""</formula>
    </cfRule>
  </conditionalFormatting>
  <conditionalFormatting sqref="BR11:CX11">
    <cfRule type="expression" dxfId="1321" priority="70">
      <formula>$M$4=""</formula>
    </cfRule>
  </conditionalFormatting>
  <conditionalFormatting sqref="BR11:CX11">
    <cfRule type="expression" dxfId="1320" priority="69">
      <formula>$N$4=""</formula>
    </cfRule>
  </conditionalFormatting>
  <conditionalFormatting sqref="BR11:CX11">
    <cfRule type="expression" dxfId="1319" priority="68">
      <formula>$O$4=""</formula>
    </cfRule>
  </conditionalFormatting>
  <conditionalFormatting sqref="BR11:CX11">
    <cfRule type="expression" dxfId="1318" priority="67">
      <formula>$P$4=""</formula>
    </cfRule>
  </conditionalFormatting>
  <conditionalFormatting sqref="BR11:CX11">
    <cfRule type="expression" dxfId="1317" priority="66">
      <formula>$Q$4=""</formula>
    </cfRule>
  </conditionalFormatting>
  <conditionalFormatting sqref="BR11:CX11">
    <cfRule type="expression" dxfId="1316" priority="65">
      <formula>$R$4=""</formula>
    </cfRule>
  </conditionalFormatting>
  <conditionalFormatting sqref="BR11:CX11">
    <cfRule type="expression" dxfId="1315" priority="64">
      <formula>$S$4=""</formula>
    </cfRule>
  </conditionalFormatting>
  <conditionalFormatting sqref="BR11:CX11">
    <cfRule type="expression" dxfId="1314" priority="63">
      <formula>$T$4=""</formula>
    </cfRule>
  </conditionalFormatting>
  <conditionalFormatting sqref="BR11:CX11">
    <cfRule type="expression" dxfId="1313" priority="62">
      <formula>$U$4=""</formula>
    </cfRule>
  </conditionalFormatting>
  <conditionalFormatting sqref="BR11:CX11">
    <cfRule type="expression" dxfId="1312" priority="61">
      <formula>$V$4=""</formula>
    </cfRule>
  </conditionalFormatting>
  <conditionalFormatting sqref="BR11:CX11">
    <cfRule type="expression" dxfId="1311" priority="60">
      <formula>$W$4=""</formula>
    </cfRule>
  </conditionalFormatting>
  <conditionalFormatting sqref="BR11:CX11">
    <cfRule type="expression" dxfId="1310" priority="59">
      <formula>$X$4=""</formula>
    </cfRule>
  </conditionalFormatting>
  <conditionalFormatting sqref="BR11:CX11">
    <cfRule type="expression" dxfId="1309" priority="58">
      <formula>$Y$4=""</formula>
    </cfRule>
  </conditionalFormatting>
  <conditionalFormatting sqref="BR11:CX11">
    <cfRule type="expression" dxfId="1308" priority="57">
      <formula>$Z$4=""</formula>
    </cfRule>
  </conditionalFormatting>
  <conditionalFormatting sqref="BR11:CX11">
    <cfRule type="expression" dxfId="1307" priority="56">
      <formula>$AA$4=""</formula>
    </cfRule>
  </conditionalFormatting>
  <conditionalFormatting sqref="BR11:CX11">
    <cfRule type="expression" dxfId="1306" priority="32">
      <formula>$AY$4=""</formula>
    </cfRule>
  </conditionalFormatting>
  <conditionalFormatting sqref="BR11:CX11">
    <cfRule type="expression" dxfId="1305" priority="33">
      <formula>$AX$4=""</formula>
    </cfRule>
  </conditionalFormatting>
  <conditionalFormatting sqref="BR11:CX11">
    <cfRule type="expression" dxfId="1304" priority="34">
      <formula>$AW$4=""</formula>
    </cfRule>
  </conditionalFormatting>
  <conditionalFormatting sqref="BR11:CX11">
    <cfRule type="expression" dxfId="1303" priority="35">
      <formula>$AV$4=""</formula>
    </cfRule>
  </conditionalFormatting>
  <conditionalFormatting sqref="BR11:CX11">
    <cfRule type="expression" dxfId="1302" priority="36">
      <formula>$AU$4=""</formula>
    </cfRule>
  </conditionalFormatting>
  <conditionalFormatting sqref="BR11:CX11">
    <cfRule type="expression" dxfId="1301" priority="37">
      <formula>$AT$4=""</formula>
    </cfRule>
  </conditionalFormatting>
  <conditionalFormatting sqref="BR11:CX11">
    <cfRule type="expression" dxfId="1300" priority="38">
      <formula>$AS$4=""</formula>
    </cfRule>
  </conditionalFormatting>
  <conditionalFormatting sqref="BR11:CX11">
    <cfRule type="expression" dxfId="1299" priority="39">
      <formula>$AR$4=""</formula>
    </cfRule>
  </conditionalFormatting>
  <conditionalFormatting sqref="BR11:CX11">
    <cfRule type="expression" dxfId="1298" priority="40">
      <formula>$AQ$4=""</formula>
    </cfRule>
  </conditionalFormatting>
  <conditionalFormatting sqref="BR11:CX11">
    <cfRule type="expression" dxfId="1297" priority="41">
      <formula>$AP$4=""</formula>
    </cfRule>
  </conditionalFormatting>
  <conditionalFormatting sqref="BR11:CX11">
    <cfRule type="expression" dxfId="1296" priority="42">
      <formula>$AO$4=""</formula>
    </cfRule>
  </conditionalFormatting>
  <conditionalFormatting sqref="BR11:CX11">
    <cfRule type="expression" dxfId="1295" priority="43">
      <formula>$AN$4=""</formula>
    </cfRule>
  </conditionalFormatting>
  <conditionalFormatting sqref="BR11:CX11">
    <cfRule type="expression" dxfId="1294" priority="44">
      <formula>$AM$4=""</formula>
    </cfRule>
  </conditionalFormatting>
  <conditionalFormatting sqref="BR11:CX11">
    <cfRule type="expression" dxfId="1293" priority="45">
      <formula>$AL$4=""</formula>
    </cfRule>
  </conditionalFormatting>
  <conditionalFormatting sqref="BR11:CX11">
    <cfRule type="expression" dxfId="1292" priority="46">
      <formula>$AK$4=""</formula>
    </cfRule>
  </conditionalFormatting>
  <conditionalFormatting sqref="BR11:CX11">
    <cfRule type="expression" dxfId="1291" priority="47">
      <formula>$AJ$4=""</formula>
    </cfRule>
  </conditionalFormatting>
  <conditionalFormatting sqref="BR11:CX11">
    <cfRule type="expression" dxfId="1290" priority="48">
      <formula>$AI$4=""</formula>
    </cfRule>
  </conditionalFormatting>
  <conditionalFormatting sqref="BR11:CX11">
    <cfRule type="expression" dxfId="1289" priority="49">
      <formula>$AH$4=""</formula>
    </cfRule>
  </conditionalFormatting>
  <conditionalFormatting sqref="BR11:CX11">
    <cfRule type="expression" dxfId="1288" priority="50">
      <formula>$AG$4=""</formula>
    </cfRule>
  </conditionalFormatting>
  <conditionalFormatting sqref="BR11:CX11">
    <cfRule type="expression" dxfId="1287" priority="51">
      <formula>$AF$4=""</formula>
    </cfRule>
  </conditionalFormatting>
  <conditionalFormatting sqref="BR11:CX11">
    <cfRule type="expression" dxfId="1286" priority="52">
      <formula>$AE$4=""</formula>
    </cfRule>
  </conditionalFormatting>
  <conditionalFormatting sqref="BR11:CX11">
    <cfRule type="expression" dxfId="1285" priority="53">
      <formula>$AD$4=""</formula>
    </cfRule>
  </conditionalFormatting>
  <conditionalFormatting sqref="BR11:CX11">
    <cfRule type="expression" dxfId="1284" priority="54">
      <formula>$AC$4=""</formula>
    </cfRule>
  </conditionalFormatting>
  <conditionalFormatting sqref="BR11:CX11">
    <cfRule type="expression" dxfId="1283" priority="55">
      <formula>$AB$4=""</formula>
    </cfRule>
  </conditionalFormatting>
  <conditionalFormatting sqref="BR11:CX11">
    <cfRule type="expression" dxfId="1282" priority="30">
      <formula>$BA$4=""</formula>
    </cfRule>
  </conditionalFormatting>
  <conditionalFormatting sqref="BR11:CX11">
    <cfRule type="expression" dxfId="1281" priority="16">
      <formula>$BO$4=""</formula>
    </cfRule>
  </conditionalFormatting>
  <conditionalFormatting sqref="BR11:CX11">
    <cfRule type="expression" dxfId="1280" priority="17">
      <formula>$BN$4=""</formula>
    </cfRule>
  </conditionalFormatting>
  <conditionalFormatting sqref="BR11:CX11">
    <cfRule type="expression" dxfId="1279" priority="18">
      <formula>$BM$4=""</formula>
    </cfRule>
  </conditionalFormatting>
  <conditionalFormatting sqref="BR11:CX11">
    <cfRule type="expression" dxfId="1278" priority="19">
      <formula>$BL$4=""</formula>
    </cfRule>
  </conditionalFormatting>
  <conditionalFormatting sqref="BR11:CX11">
    <cfRule type="expression" dxfId="1277" priority="20">
      <formula>$BK$4=""</formula>
    </cfRule>
  </conditionalFormatting>
  <conditionalFormatting sqref="BR11:CX11">
    <cfRule type="expression" dxfId="1276" priority="21">
      <formula>$BJ$4=""</formula>
    </cfRule>
  </conditionalFormatting>
  <conditionalFormatting sqref="BR11:CX11">
    <cfRule type="expression" dxfId="1275" priority="22">
      <formula>$BI$4=""</formula>
    </cfRule>
  </conditionalFormatting>
  <conditionalFormatting sqref="BR11:CX11">
    <cfRule type="expression" dxfId="1274" priority="23">
      <formula>$BH$4=""</formula>
    </cfRule>
  </conditionalFormatting>
  <conditionalFormatting sqref="BR11:CX11">
    <cfRule type="expression" dxfId="1273" priority="24">
      <formula>$BG$4=""</formula>
    </cfRule>
  </conditionalFormatting>
  <conditionalFormatting sqref="BR11:CX11">
    <cfRule type="expression" dxfId="1272" priority="25">
      <formula>$BF$4=""</formula>
    </cfRule>
  </conditionalFormatting>
  <conditionalFormatting sqref="BR11:CX11">
    <cfRule type="expression" dxfId="1271" priority="26">
      <formula>$BE$4=""</formula>
    </cfRule>
  </conditionalFormatting>
  <conditionalFormatting sqref="BR11:CX11">
    <cfRule type="expression" dxfId="1270" priority="27">
      <formula>$BD$4=""</formula>
    </cfRule>
  </conditionalFormatting>
  <conditionalFormatting sqref="BR11:CX11">
    <cfRule type="expression" dxfId="1269" priority="29">
      <formula>$BB$4=""</formula>
    </cfRule>
  </conditionalFormatting>
  <conditionalFormatting sqref="BR11:CX11">
    <cfRule type="expression" dxfId="1268" priority="31">
      <formula>$AZ$4=""</formula>
    </cfRule>
  </conditionalFormatting>
  <conditionalFormatting sqref="CD11:CX11">
    <cfRule type="expression" dxfId="1267" priority="1">
      <formula>$CD$4=""</formula>
    </cfRule>
  </conditionalFormatting>
  <conditionalFormatting sqref="BR11:CX11">
    <cfRule type="expression" dxfId="1266" priority="15">
      <formula>$BP$4=""</formula>
    </cfRule>
  </conditionalFormatting>
  <conditionalFormatting sqref="BR11:CX11">
    <cfRule type="expression" dxfId="1265" priority="14">
      <formula>$BQ$4=""</formula>
    </cfRule>
  </conditionalFormatting>
  <conditionalFormatting sqref="BR11:CX11">
    <cfRule type="expression" dxfId="1264" priority="13">
      <formula>$BR$4=""</formula>
    </cfRule>
  </conditionalFormatting>
  <conditionalFormatting sqref="BS11:CX11">
    <cfRule type="expression" dxfId="1263" priority="12">
      <formula>$BS$4=""</formula>
    </cfRule>
  </conditionalFormatting>
  <conditionalFormatting sqref="BT11:CX11">
    <cfRule type="expression" dxfId="1262" priority="11">
      <formula>$BT$4=""</formula>
    </cfRule>
  </conditionalFormatting>
  <conditionalFormatting sqref="BU11:CX11">
    <cfRule type="expression" dxfId="1261" priority="10">
      <formula>$BU$4=""</formula>
    </cfRule>
  </conditionalFormatting>
  <conditionalFormatting sqref="BV11:CX11">
    <cfRule type="expression" dxfId="1260" priority="9">
      <formula>$BV$4=""</formula>
    </cfRule>
  </conditionalFormatting>
  <conditionalFormatting sqref="BW11:CX11">
    <cfRule type="expression" dxfId="1259" priority="8">
      <formula>$BW$4=""</formula>
    </cfRule>
  </conditionalFormatting>
  <conditionalFormatting sqref="BX11:CX11">
    <cfRule type="expression" dxfId="1258" priority="7">
      <formula>$BX$4=""</formula>
    </cfRule>
  </conditionalFormatting>
  <conditionalFormatting sqref="BY11:CX11">
    <cfRule type="expression" dxfId="1257" priority="6">
      <formula>$BY$4=""</formula>
    </cfRule>
  </conditionalFormatting>
  <conditionalFormatting sqref="BZ11:CX11">
    <cfRule type="expression" dxfId="1256" priority="5">
      <formula>$BZ$4=""</formula>
    </cfRule>
  </conditionalFormatting>
  <conditionalFormatting sqref="CA11:CX11">
    <cfRule type="expression" dxfId="1255" priority="4">
      <formula>$CA$4=""</formula>
    </cfRule>
  </conditionalFormatting>
  <conditionalFormatting sqref="CB11:CX11">
    <cfRule type="expression" dxfId="1254" priority="3">
      <formula>$CB$4=""</formula>
    </cfRule>
  </conditionalFormatting>
  <conditionalFormatting sqref="CC11:CX11">
    <cfRule type="expression" dxfId="1253" priority="2">
      <formula>$CC$4=""</formula>
    </cfRule>
  </conditionalFormatting>
  <conditionalFormatting sqref="BR11:CX11">
    <cfRule type="expression" dxfId="1252" priority="28">
      <formula>$BC$4=""</formula>
    </cfRule>
  </conditionalFormatting>
  <pageMargins left="0.75" right="0.75" top="0.25" bottom="0.25" header="0.5" footer="0.5"/>
  <pageSetup scale="74" fitToWidth="0" orientation="landscape" r:id="rId1"/>
  <headerFooter alignWithMargins="0">
    <oddFooter>&amp;R&amp;"Times New Roman,Bold"Case No. 2021-00393
Attachment to Response to JI-2 Question No. 5
&amp;P of &amp;N
Arbough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theme="1" tint="0.499984740745262"/>
    <pageSetUpPr fitToPage="1"/>
  </sheetPr>
  <dimension ref="A1:CY52"/>
  <sheetViews>
    <sheetView zoomScale="80" zoomScaleNormal="80" workbookViewId="0">
      <pane xSplit="2" ySplit="4" topLeftCell="C11"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5.75" x14ac:dyDescent="0.25"/>
  <cols>
    <col min="1" max="1" width="42.125" style="61" customWidth="1"/>
    <col min="2" max="2" width="9.375" style="61" customWidth="1"/>
    <col min="3" max="7" width="11.25" style="61" customWidth="1"/>
    <col min="8" max="8" width="11.125" style="61" customWidth="1"/>
    <col min="9" max="102" width="11.25" style="61" customWidth="1"/>
    <col min="103" max="103" width="2.125" style="61" bestFit="1" customWidth="1"/>
    <col min="104" max="16384" width="9" style="61"/>
  </cols>
  <sheetData>
    <row r="1" spans="1:103" x14ac:dyDescent="0.25">
      <c r="A1" s="209" t="s">
        <v>151</v>
      </c>
      <c r="B1" s="209"/>
      <c r="C1" s="209"/>
      <c r="D1" s="266"/>
      <c r="E1" s="266"/>
      <c r="F1" s="266"/>
      <c r="G1" s="25"/>
      <c r="H1" s="25"/>
    </row>
    <row r="2" spans="1:103" ht="18.75" x14ac:dyDescent="0.3">
      <c r="A2" s="503" t="s">
        <v>87</v>
      </c>
      <c r="B2" s="504"/>
    </row>
    <row r="3" spans="1:103" x14ac:dyDescent="0.25">
      <c r="A3" s="505" t="s">
        <v>67</v>
      </c>
      <c r="B3" s="505"/>
    </row>
    <row r="4" spans="1:103" ht="16.5" thickBot="1" x14ac:dyDescent="0.3">
      <c r="B4" s="7"/>
      <c r="C4" s="366">
        <f>FirstYear</f>
        <v>0</v>
      </c>
      <c r="D4" s="366">
        <f>C4+1</f>
        <v>1</v>
      </c>
      <c r="E4" s="366">
        <f t="shared" ref="E4:BP4" si="0">D4+1</f>
        <v>2</v>
      </c>
      <c r="F4" s="366">
        <f t="shared" si="0"/>
        <v>3</v>
      </c>
      <c r="G4" s="366">
        <f t="shared" si="0"/>
        <v>4</v>
      </c>
      <c r="H4" s="366">
        <f t="shared" si="0"/>
        <v>5</v>
      </c>
      <c r="I4" s="366">
        <f t="shared" si="0"/>
        <v>6</v>
      </c>
      <c r="J4" s="366">
        <f t="shared" si="0"/>
        <v>7</v>
      </c>
      <c r="K4" s="366">
        <f t="shared" si="0"/>
        <v>8</v>
      </c>
      <c r="L4" s="366">
        <f t="shared" si="0"/>
        <v>9</v>
      </c>
      <c r="M4" s="366">
        <f t="shared" si="0"/>
        <v>10</v>
      </c>
      <c r="N4" s="366">
        <f t="shared" si="0"/>
        <v>11</v>
      </c>
      <c r="O4" s="366">
        <f t="shared" si="0"/>
        <v>12</v>
      </c>
      <c r="P4" s="366">
        <f t="shared" si="0"/>
        <v>13</v>
      </c>
      <c r="Q4" s="366">
        <f t="shared" si="0"/>
        <v>14</v>
      </c>
      <c r="R4" s="366">
        <f t="shared" si="0"/>
        <v>15</v>
      </c>
      <c r="S4" s="366">
        <f t="shared" si="0"/>
        <v>16</v>
      </c>
      <c r="T4" s="366">
        <f t="shared" si="0"/>
        <v>17</v>
      </c>
      <c r="U4" s="366">
        <f t="shared" si="0"/>
        <v>18</v>
      </c>
      <c r="V4" s="366">
        <f t="shared" si="0"/>
        <v>19</v>
      </c>
      <c r="W4" s="366">
        <f t="shared" si="0"/>
        <v>20</v>
      </c>
      <c r="X4" s="366">
        <f t="shared" si="0"/>
        <v>21</v>
      </c>
      <c r="Y4" s="366">
        <f t="shared" si="0"/>
        <v>22</v>
      </c>
      <c r="Z4" s="366">
        <f t="shared" si="0"/>
        <v>23</v>
      </c>
      <c r="AA4" s="366">
        <f t="shared" si="0"/>
        <v>24</v>
      </c>
      <c r="AB4" s="366">
        <f t="shared" si="0"/>
        <v>25</v>
      </c>
      <c r="AC4" s="366">
        <f t="shared" si="0"/>
        <v>26</v>
      </c>
      <c r="AD4" s="366">
        <f t="shared" si="0"/>
        <v>27</v>
      </c>
      <c r="AE4" s="366">
        <f t="shared" si="0"/>
        <v>28</v>
      </c>
      <c r="AF4" s="366">
        <f t="shared" si="0"/>
        <v>29</v>
      </c>
      <c r="AG4" s="366">
        <f t="shared" si="0"/>
        <v>30</v>
      </c>
      <c r="AH4" s="366">
        <f t="shared" si="0"/>
        <v>31</v>
      </c>
      <c r="AI4" s="366">
        <f t="shared" si="0"/>
        <v>32</v>
      </c>
      <c r="AJ4" s="366">
        <f t="shared" si="0"/>
        <v>33</v>
      </c>
      <c r="AK4" s="366">
        <f t="shared" si="0"/>
        <v>34</v>
      </c>
      <c r="AL4" s="366">
        <f t="shared" si="0"/>
        <v>35</v>
      </c>
      <c r="AM4" s="366">
        <f t="shared" si="0"/>
        <v>36</v>
      </c>
      <c r="AN4" s="366">
        <f t="shared" si="0"/>
        <v>37</v>
      </c>
      <c r="AO4" s="366">
        <f t="shared" si="0"/>
        <v>38</v>
      </c>
      <c r="AP4" s="366">
        <f t="shared" si="0"/>
        <v>39</v>
      </c>
      <c r="AQ4" s="366">
        <f t="shared" si="0"/>
        <v>40</v>
      </c>
      <c r="AR4" s="366">
        <f t="shared" si="0"/>
        <v>41</v>
      </c>
      <c r="AS4" s="366">
        <f t="shared" si="0"/>
        <v>42</v>
      </c>
      <c r="AT4" s="366">
        <f t="shared" si="0"/>
        <v>43</v>
      </c>
      <c r="AU4" s="366">
        <f t="shared" si="0"/>
        <v>44</v>
      </c>
      <c r="AV4" s="366">
        <f t="shared" si="0"/>
        <v>45</v>
      </c>
      <c r="AW4" s="366">
        <f t="shared" si="0"/>
        <v>46</v>
      </c>
      <c r="AX4" s="366">
        <f t="shared" si="0"/>
        <v>47</v>
      </c>
      <c r="AY4" s="366">
        <f t="shared" si="0"/>
        <v>48</v>
      </c>
      <c r="AZ4" s="366">
        <f t="shared" si="0"/>
        <v>49</v>
      </c>
      <c r="BA4" s="366">
        <f t="shared" si="0"/>
        <v>50</v>
      </c>
      <c r="BB4" s="366">
        <f t="shared" si="0"/>
        <v>51</v>
      </c>
      <c r="BC4" s="366">
        <f t="shared" si="0"/>
        <v>52</v>
      </c>
      <c r="BD4" s="366">
        <f t="shared" si="0"/>
        <v>53</v>
      </c>
      <c r="BE4" s="366">
        <f t="shared" si="0"/>
        <v>54</v>
      </c>
      <c r="BF4" s="366">
        <f t="shared" si="0"/>
        <v>55</v>
      </c>
      <c r="BG4" s="366">
        <f t="shared" si="0"/>
        <v>56</v>
      </c>
      <c r="BH4" s="366">
        <f t="shared" si="0"/>
        <v>57</v>
      </c>
      <c r="BI4" s="366">
        <f t="shared" si="0"/>
        <v>58</v>
      </c>
      <c r="BJ4" s="366">
        <f t="shared" si="0"/>
        <v>59</v>
      </c>
      <c r="BK4" s="366">
        <f t="shared" si="0"/>
        <v>60</v>
      </c>
      <c r="BL4" s="366">
        <f t="shared" si="0"/>
        <v>61</v>
      </c>
      <c r="BM4" s="366">
        <f t="shared" si="0"/>
        <v>62</v>
      </c>
      <c r="BN4" s="366">
        <f t="shared" si="0"/>
        <v>63</v>
      </c>
      <c r="BO4" s="366">
        <f t="shared" si="0"/>
        <v>64</v>
      </c>
      <c r="BP4" s="366">
        <f t="shared" si="0"/>
        <v>65</v>
      </c>
      <c r="BQ4" s="366">
        <f t="shared" ref="BQ4:CQ4" si="1">BP4+1</f>
        <v>66</v>
      </c>
      <c r="BR4" s="366">
        <f t="shared" si="1"/>
        <v>67</v>
      </c>
      <c r="BS4" s="366">
        <f t="shared" si="1"/>
        <v>68</v>
      </c>
      <c r="BT4" s="366">
        <f t="shared" si="1"/>
        <v>69</v>
      </c>
      <c r="BU4" s="366">
        <f t="shared" si="1"/>
        <v>70</v>
      </c>
      <c r="BV4" s="366">
        <f t="shared" si="1"/>
        <v>71</v>
      </c>
      <c r="BW4" s="366">
        <f t="shared" si="1"/>
        <v>72</v>
      </c>
      <c r="BX4" s="366">
        <f t="shared" si="1"/>
        <v>73</v>
      </c>
      <c r="BY4" s="366">
        <f t="shared" si="1"/>
        <v>74</v>
      </c>
      <c r="BZ4" s="366">
        <f t="shared" si="1"/>
        <v>75</v>
      </c>
      <c r="CA4" s="366">
        <f t="shared" si="1"/>
        <v>76</v>
      </c>
      <c r="CB4" s="366">
        <f t="shared" si="1"/>
        <v>77</v>
      </c>
      <c r="CC4" s="366">
        <f t="shared" si="1"/>
        <v>78</v>
      </c>
      <c r="CD4" s="366">
        <f t="shared" si="1"/>
        <v>79</v>
      </c>
      <c r="CE4" s="366">
        <f t="shared" si="1"/>
        <v>80</v>
      </c>
      <c r="CF4" s="366">
        <f t="shared" si="1"/>
        <v>81</v>
      </c>
      <c r="CG4" s="366">
        <f t="shared" si="1"/>
        <v>82</v>
      </c>
      <c r="CH4" s="366">
        <f t="shared" si="1"/>
        <v>83</v>
      </c>
      <c r="CI4" s="366">
        <f t="shared" si="1"/>
        <v>84</v>
      </c>
      <c r="CJ4" s="366">
        <f t="shared" si="1"/>
        <v>85</v>
      </c>
      <c r="CK4" s="366">
        <f t="shared" si="1"/>
        <v>86</v>
      </c>
      <c r="CL4" s="366">
        <f t="shared" si="1"/>
        <v>87</v>
      </c>
      <c r="CM4" s="366">
        <f t="shared" si="1"/>
        <v>88</v>
      </c>
      <c r="CN4" s="366">
        <f t="shared" si="1"/>
        <v>89</v>
      </c>
      <c r="CO4" s="366">
        <f t="shared" si="1"/>
        <v>90</v>
      </c>
      <c r="CP4" s="366">
        <f t="shared" si="1"/>
        <v>91</v>
      </c>
      <c r="CQ4" s="366">
        <f t="shared" si="1"/>
        <v>92</v>
      </c>
      <c r="CR4" s="366">
        <f t="shared" ref="CR4:CX4" si="2">CQ4+1</f>
        <v>93</v>
      </c>
      <c r="CS4" s="366">
        <f t="shared" si="2"/>
        <v>94</v>
      </c>
      <c r="CT4" s="366">
        <f t="shared" si="2"/>
        <v>95</v>
      </c>
      <c r="CU4" s="366">
        <f t="shared" si="2"/>
        <v>96</v>
      </c>
      <c r="CV4" s="366">
        <f t="shared" si="2"/>
        <v>97</v>
      </c>
      <c r="CW4" s="366">
        <f t="shared" si="2"/>
        <v>98</v>
      </c>
      <c r="CX4" s="366">
        <f t="shared" si="2"/>
        <v>99</v>
      </c>
      <c r="CY4" s="468">
        <v>0</v>
      </c>
    </row>
    <row r="5" spans="1:103" s="10" customFormat="1" ht="16.5" thickBot="1" x14ac:dyDescent="0.3">
      <c r="A5" s="30" t="s">
        <v>109</v>
      </c>
      <c r="B5" s="31"/>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row>
    <row r="6" spans="1:103" s="10" customFormat="1" x14ac:dyDescent="0.25">
      <c r="A6" s="33" t="s">
        <v>122</v>
      </c>
      <c r="B6" s="34"/>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row>
    <row r="7" spans="1:103" s="10" customFormat="1" x14ac:dyDescent="0.25">
      <c r="A7" s="29" t="s">
        <v>108</v>
      </c>
      <c r="B7" s="34"/>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row>
    <row r="8" spans="1:103" s="365" customFormat="1" x14ac:dyDescent="0.25">
      <c r="A8" s="35" t="s">
        <v>68</v>
      </c>
      <c r="C8" s="364">
        <f>IF(C4&gt;=InServiceAlt3,SUM(Inputs!$E$99:E99)-IF(AND(C4&lt;&gt;"",D4=""),RetireValueAlt3,0),0)-IF(C4="",RetireValueAlt3,0)</f>
        <v>0</v>
      </c>
      <c r="D8" s="364">
        <f>IF(D4&gt;=InServiceAlt3,SUM(Inputs!$E$99:F99)-IF(AND(D4&lt;&gt;"",E4=""),RetireValueAlt3,0),0)-IF(D4="",RetireValueAlt3,0)</f>
        <v>0</v>
      </c>
      <c r="E8" s="364">
        <f>IF(E4&gt;=InServiceAlt3,SUM(Inputs!$E$99:G99)-IF(AND(E4&lt;&gt;"",F4=""),RetireValueAlt3,0),0)-IF(E4="",RetireValueAlt3,0)</f>
        <v>0</v>
      </c>
      <c r="F8" s="364">
        <f>IF(F4&gt;=InServiceAlt3,SUM(Inputs!$E$99:H99)-IF(AND(F4&lt;&gt;"",G4=""),RetireValueAlt3,0),0)-IF(F4="",RetireValueAlt3,0)</f>
        <v>0</v>
      </c>
      <c r="G8" s="364">
        <f>IF(G4&gt;=InServiceAlt3,SUM(Inputs!$E$99:I99)-IF(AND(G4&lt;&gt;"",H4=""),RetireValueAlt3,0),0)-IF(G4="",RetireValueAlt3,0)</f>
        <v>0</v>
      </c>
      <c r="H8" s="364">
        <f>IF(H4&gt;=InServiceAlt3,SUM(Inputs!$E$99:J99)-IF(AND(H4&lt;&gt;"",I4=""),RetireValueAlt3,0),0)-IF(H4="",RetireValueAlt3,0)</f>
        <v>0</v>
      </c>
      <c r="I8" s="364">
        <f>IF(I4&gt;=InServiceAlt3,SUM(Inputs!$E$99:K99)-IF(AND(I4&lt;&gt;"",J4=""),RetireValueAlt3,0),0)-IF(I4="",RetireValueAlt3,0)</f>
        <v>0</v>
      </c>
      <c r="J8" s="364">
        <f>IF(J4&gt;=InServiceAlt3,SUM(Inputs!$E$99:L99)-IF(AND(J4&lt;&gt;"",K4=""),RetireValueAlt3,0),0)-IF(J4="",RetireValueAlt3,0)</f>
        <v>0</v>
      </c>
      <c r="K8" s="364">
        <f>IF(K4&gt;=InServiceAlt3,SUM(Inputs!$E$99:M99)-IF(AND(K4&lt;&gt;"",L4=""),RetireValueAlt3,0),0)-IF(K4="",RetireValueAlt3,0)</f>
        <v>0</v>
      </c>
      <c r="L8" s="364">
        <f>IF(L4&gt;=InServiceAlt3,SUM(Inputs!$E$99:N99)-IF(AND(L4&lt;&gt;"",M4=""),RetireValueAlt3,0),0)-IF(L4="",RetireValueAlt3,0)</f>
        <v>0</v>
      </c>
      <c r="M8" s="364">
        <f>IF(M4&gt;=InServiceAlt3,SUM(Inputs!$E$99:O99)-IF(AND(M4&lt;&gt;"",N4=""),RetireValueAlt3,0),0)-IF(M4="",RetireValueAlt3,0)</f>
        <v>0</v>
      </c>
      <c r="N8" s="364">
        <f>IF(N4&gt;=InServiceAlt3,SUM(Inputs!$E$99:P99)-IF(AND(N4&lt;&gt;"",O4=""),RetireValueAlt3,0),0)-IF(N4="",RetireValueAlt3,0)</f>
        <v>0</v>
      </c>
      <c r="O8" s="364">
        <f>IF(O4&gt;=InServiceAlt3,SUM(Inputs!$E$99:Q99)-IF(AND(O4&lt;&gt;"",P4=""),RetireValueAlt3,0),0)-IF(O4="",RetireValueAlt3,0)</f>
        <v>0</v>
      </c>
      <c r="P8" s="364">
        <f>IF(P4&gt;=InServiceAlt3,SUM(Inputs!$E$99:R99)-IF(AND(P4&lt;&gt;"",Q4=""),RetireValueAlt3,0),0)-IF(P4="",RetireValueAlt3,0)</f>
        <v>0</v>
      </c>
      <c r="Q8" s="364">
        <f>IF(Q4&gt;=InServiceAlt3,SUM(Inputs!$E$99:S99)-IF(AND(Q4&lt;&gt;"",R4=""),RetireValueAlt3,0),0)-IF(Q4="",RetireValueAlt3,0)</f>
        <v>0</v>
      </c>
      <c r="R8" s="364">
        <f>IF(R4&gt;=InServiceAlt3,SUM(Inputs!$E$99:T99)-IF(AND(R4&lt;&gt;"",S4=""),RetireValueAlt3,0),0)-IF(R4="",RetireValueAlt3,0)</f>
        <v>0</v>
      </c>
      <c r="S8" s="364">
        <f>IF(S4&gt;=InServiceAlt3,SUM(Inputs!$E$99:U99)-IF(AND(S4&lt;&gt;"",T4=""),RetireValueAlt3,0),0)-IF(S4="",RetireValueAlt3,0)</f>
        <v>0</v>
      </c>
      <c r="T8" s="364">
        <f>IF(T4&gt;=InServiceAlt3,SUM(Inputs!$E$99:V99)-IF(AND(T4&lt;&gt;"",U4=""),RetireValueAlt3,0),0)-IF(T4="",RetireValueAlt3,0)</f>
        <v>0</v>
      </c>
      <c r="U8" s="364">
        <f>IF(U4&gt;=InServiceAlt3,SUM(Inputs!$E$99:W99)-IF(AND(U4&lt;&gt;"",V4=""),RetireValueAlt3,0),0)-IF(U4="",RetireValueAlt3,0)</f>
        <v>0</v>
      </c>
      <c r="V8" s="364">
        <f>IF(V4&gt;=InServiceAlt3,SUM(Inputs!$E$99:X99)-IF(AND(V4&lt;&gt;"",W4=""),RetireValueAlt3,0),0)-IF(V4="",RetireValueAlt3,0)</f>
        <v>0</v>
      </c>
      <c r="W8" s="364">
        <f>IF(W4&gt;=InServiceAlt3,SUM(Inputs!$E$99:Y99)-IF(AND(W4&lt;&gt;"",X4=""),RetireValueAlt3,0),0)-IF(W4="",RetireValueAlt3,0)</f>
        <v>0</v>
      </c>
      <c r="X8" s="364">
        <f>IF(X4&gt;=InServiceAlt3,SUM(Inputs!$E$99:Z99)-IF(AND(X4&lt;&gt;"",Y4=""),RetireValueAlt3,0),0)-IF(X4="",RetireValueAlt3,0)</f>
        <v>0</v>
      </c>
      <c r="Y8" s="364">
        <f>IF(Y4&gt;=InServiceAlt3,SUM(Inputs!$E$99:AA99)-IF(AND(Y4&lt;&gt;"",Z4=""),RetireValueAlt3,0),0)-IF(Y4="",RetireValueAlt3,0)</f>
        <v>0</v>
      </c>
      <c r="Z8" s="364">
        <f>IF(Z4&gt;=InServiceAlt3,SUM(Inputs!$E$99:AB99)-IF(AND(Z4&lt;&gt;"",AA4=""),RetireValueAlt3,0),0)-IF(Z4="",RetireValueAlt3,0)</f>
        <v>0</v>
      </c>
      <c r="AA8" s="364">
        <f>IF(AA4&gt;=InServiceAlt3,SUM(Inputs!$E$99:AC99)-IF(AND(AA4&lt;&gt;"",AB4=""),RetireValueAlt3,0),0)-IF(AA4="",RetireValueAlt3,0)</f>
        <v>0</v>
      </c>
      <c r="AB8" s="364">
        <f>IF(AB4&gt;=InServiceAlt3,SUM(Inputs!$E$99:AD99)-IF(AND(AB4&lt;&gt;"",AC4=""),RetireValueAlt3,0),0)-IF(AB4="",RetireValueAlt3,0)</f>
        <v>0</v>
      </c>
      <c r="AC8" s="364">
        <f>IF(AC4&gt;=InServiceAlt3,SUM(Inputs!$E$99:AE99)-IF(AND(AC4&lt;&gt;"",AD4=""),RetireValueAlt3,0),0)-IF(AC4="",RetireValueAlt3,0)</f>
        <v>0</v>
      </c>
      <c r="AD8" s="364">
        <f>IF(AD4&gt;=InServiceAlt3,SUM(Inputs!$E$99:AF99)-IF(AND(AD4&lt;&gt;"",AE4=""),RetireValueAlt3,0),0)-IF(AD4="",RetireValueAlt3,0)</f>
        <v>0</v>
      </c>
      <c r="AE8" s="364">
        <f>IF(AE4&gt;=InServiceAlt3,SUM(Inputs!$E$99:AG99)-IF(AND(AE4&lt;&gt;"",AF4=""),RetireValueAlt3,0),0)-IF(AE4="",RetireValueAlt3,0)</f>
        <v>0</v>
      </c>
      <c r="AF8" s="364">
        <f>IF(AF4&gt;=InServiceAlt3,SUM(Inputs!$E$99:AH99)-IF(AND(AF4&lt;&gt;"",AG4=""),RetireValueAlt3,0),0)-IF(AF4="",RetireValueAlt3,0)</f>
        <v>0</v>
      </c>
      <c r="AG8" s="364">
        <f>IF(AG4&gt;=InServiceAlt3,SUM(Inputs!$E$99:AI99)-IF(AND(AG4&lt;&gt;"",AH4=""),RetireValueAlt3,0),0)-IF(AG4="",RetireValueAlt3,0)</f>
        <v>0</v>
      </c>
      <c r="AH8" s="364">
        <f>IF(AH4&gt;=InServiceAlt3,SUM(Inputs!$E$99:AJ99)-IF(AND(AH4&lt;&gt;"",AI4=""),RetireValueAlt3,0),0)-IF(AH4="",RetireValueAlt3,0)</f>
        <v>0</v>
      </c>
      <c r="AI8" s="364">
        <f>IF(AI4&gt;=InServiceAlt3,SUM(Inputs!$E$99:AK99)-IF(AND(AI4&lt;&gt;"",AJ4=""),RetireValueAlt3,0),0)-IF(AI4="",RetireValueAlt3,0)</f>
        <v>0</v>
      </c>
      <c r="AJ8" s="364">
        <f>IF(AJ4&gt;=InServiceAlt3,SUM(Inputs!$E$99:AL99)-IF(AND(AJ4&lt;&gt;"",AK4=""),RetireValueAlt3,0),0)-IF(AJ4="",RetireValueAlt3,0)</f>
        <v>0</v>
      </c>
      <c r="AK8" s="364">
        <f>IF(AK4&gt;=InServiceAlt3,SUM(Inputs!$E$99:AM99)-IF(AND(AK4&lt;&gt;"",AL4=""),RetireValueAlt3,0),0)-IF(AK4="",RetireValueAlt3,0)</f>
        <v>0</v>
      </c>
      <c r="AL8" s="364">
        <f>IF(AL4&gt;=InServiceAlt3,SUM(Inputs!$E$99:AN99)-IF(AND(AL4&lt;&gt;"",AM4=""),RetireValueAlt3,0),0)-IF(AL4="",RetireValueAlt3,0)</f>
        <v>0</v>
      </c>
      <c r="AM8" s="364">
        <f>IF(AM4&gt;=InServiceAlt3,SUM(Inputs!$E$99:AO99)-IF(AND(AM4&lt;&gt;"",AN4=""),RetireValueAlt3,0),0)-IF(AM4="",RetireValueAlt3,0)</f>
        <v>0</v>
      </c>
      <c r="AN8" s="364">
        <f>IF(AN4&gt;=InServiceAlt3,SUM(Inputs!$E$99:AP99)-IF(AND(AN4&lt;&gt;"",AO4=""),RetireValueAlt3,0),0)-IF(AN4="",RetireValueAlt3,0)</f>
        <v>0</v>
      </c>
      <c r="AO8" s="364">
        <f>IF(AO4&gt;=InServiceAlt3,SUM(Inputs!$E$99:AQ99)-IF(AND(AO4&lt;&gt;"",AP4=""),RetireValueAlt3,0),0)-IF(AO4="",RetireValueAlt3,0)</f>
        <v>0</v>
      </c>
      <c r="AP8" s="364">
        <f>IF(AP4&gt;=InServiceAlt3,SUM(Inputs!$E$99:AR99)-IF(AND(AP4&lt;&gt;"",AQ4=""),RetireValueAlt3,0),0)-IF(AP4="",RetireValueAlt3,0)</f>
        <v>0</v>
      </c>
      <c r="AQ8" s="364">
        <f>IF(AQ4&gt;=InServiceAlt3,SUM(Inputs!$E$99:AS99)-IF(AND(AQ4&lt;&gt;"",AR4=""),RetireValueAlt3,0),0)-IF(AQ4="",RetireValueAlt3,0)</f>
        <v>0</v>
      </c>
      <c r="AR8" s="364">
        <f>IF(AR4&gt;=InServiceAlt3,SUM(Inputs!$E$99:AT99)-IF(AND(AR4&lt;&gt;"",AS4=""),RetireValueAlt3,0),0)-IF(AR4="",RetireValueAlt3,0)</f>
        <v>0</v>
      </c>
      <c r="AS8" s="364">
        <f>IF(AS4&gt;=InServiceAlt3,SUM(Inputs!$E$99:AU99)-IF(AND(AS4&lt;&gt;"",AT4=""),RetireValueAlt3,0),0)-IF(AS4="",RetireValueAlt3,0)</f>
        <v>0</v>
      </c>
      <c r="AT8" s="364">
        <f>IF(AT4&gt;=InServiceAlt3,SUM(Inputs!$E$99:AV99)-IF(AND(AT4&lt;&gt;"",AU4=""),RetireValueAlt3,0),0)-IF(AT4="",RetireValueAlt3,0)</f>
        <v>0</v>
      </c>
      <c r="AU8" s="364">
        <f>IF(AU4&gt;=InServiceAlt3,SUM(Inputs!$E$99:AW99)-IF(AND(AU4&lt;&gt;"",AV4=""),RetireValueAlt3,0),0)-IF(AU4="",RetireValueAlt3,0)</f>
        <v>0</v>
      </c>
      <c r="AV8" s="364">
        <f>IF(AV4&gt;=InServiceAlt3,SUM(Inputs!$E$99:AX99)-IF(AND(AV4&lt;&gt;"",AW4=""),RetireValueAlt3,0),0)-IF(AV4="",RetireValueAlt3,0)</f>
        <v>0</v>
      </c>
      <c r="AW8" s="364">
        <f>IF(AW4&gt;=InServiceAlt3,SUM(Inputs!$E$99:AY99)-IF(AND(AW4&lt;&gt;"",AX4=""),RetireValueAlt3,0),0)-IF(AW4="",RetireValueAlt3,0)</f>
        <v>0</v>
      </c>
      <c r="AX8" s="364">
        <f>IF(AX4&gt;=InServiceAlt3,SUM(Inputs!$E$99:AZ99)-IF(AND(AX4&lt;&gt;"",AY4=""),RetireValueAlt3,0),0)-IF(AX4="",RetireValueAlt3,0)</f>
        <v>0</v>
      </c>
      <c r="AY8" s="364">
        <f>IF(AY4&gt;=InServiceAlt3,SUM(Inputs!$E$99:BA99)-IF(AND(AY4&lt;&gt;"",AZ4=""),RetireValueAlt3,0),0)-IF(AY4="",RetireValueAlt3,0)</f>
        <v>0</v>
      </c>
      <c r="AZ8" s="364">
        <f>IF(AZ4&gt;=InServiceAlt3,SUM(Inputs!$E$99:BB99)-IF(AND(AZ4&lt;&gt;"",BA4=""),RetireValueAlt3,0),0)-IF(AZ4="",RetireValueAlt3,0)</f>
        <v>0</v>
      </c>
      <c r="BA8" s="364">
        <f>IF(BA4&gt;=InServiceAlt3,SUM(Inputs!$E$99:BC99)-IF(AND(BA4&lt;&gt;"",BB4=""),RetireValueAlt3,0),0)-IF(BA4="",RetireValueAlt3,0)</f>
        <v>0</v>
      </c>
      <c r="BB8" s="364">
        <f>IF(BB4&gt;=InServiceAlt3,SUM(Inputs!$E$99:BD99)-IF(AND(BB4&lt;&gt;"",BC4=""),RetireValueAlt3,0),0)-IF(BB4="",RetireValueAlt3,0)</f>
        <v>0</v>
      </c>
      <c r="BC8" s="364">
        <f>IF(BC4&gt;=InServiceAlt3,SUM(Inputs!$E$99:BE99)-IF(AND(BC4&lt;&gt;"",BD4=""),RetireValueAlt3,0),0)-IF(BC4="",RetireValueAlt3,0)</f>
        <v>0</v>
      </c>
      <c r="BD8" s="364">
        <f>IF(BD4&gt;=InServiceAlt3,SUM(Inputs!$E$99:BF99)-IF(AND(BD4&lt;&gt;"",BE4=""),RetireValueAlt3,0),0)-IF(BD4="",RetireValueAlt3,0)</f>
        <v>0</v>
      </c>
      <c r="BE8" s="364">
        <f>IF(BE4&gt;=InServiceAlt3,SUM(Inputs!$E$99:BG99)-IF(AND(BE4&lt;&gt;"",BF4=""),RetireValueAlt3,0),0)-IF(BE4="",RetireValueAlt3,0)</f>
        <v>0</v>
      </c>
      <c r="BF8" s="364">
        <f>IF(BF4&gt;=InServiceAlt3,SUM(Inputs!$E$99:BH99)-IF(AND(BF4&lt;&gt;"",BG4=""),RetireValueAlt3,0),0)-IF(BF4="",RetireValueAlt3,0)</f>
        <v>0</v>
      </c>
      <c r="BG8" s="364">
        <f>IF(BG4&gt;=InServiceAlt3,SUM(Inputs!$E$99:BI99)-IF(AND(BG4&lt;&gt;"",BH4=""),RetireValueAlt3,0),0)-IF(BG4="",RetireValueAlt3,0)</f>
        <v>0</v>
      </c>
      <c r="BH8" s="364">
        <f>IF(BH4&gt;=InServiceAlt3,SUM(Inputs!$E$99:BJ99)-IF(AND(BH4&lt;&gt;"",BI4=""),RetireValueAlt3,0),0)-IF(BH4="",RetireValueAlt3,0)</f>
        <v>0</v>
      </c>
      <c r="BI8" s="364">
        <f>IF(BI4&gt;=InServiceAlt3,SUM(Inputs!$E$99:BK99)-IF(AND(BI4&lt;&gt;"",BJ4=""),RetireValueAlt3,0),0)-IF(BI4="",RetireValueAlt3,0)</f>
        <v>0</v>
      </c>
      <c r="BJ8" s="364">
        <f>IF(BJ4&gt;=InServiceAlt3,SUM(Inputs!$E$99:BL99)-IF(AND(BJ4&lt;&gt;"",BK4=""),RetireValueAlt3,0),0)-IF(BJ4="",RetireValueAlt3,0)</f>
        <v>0</v>
      </c>
      <c r="BK8" s="364">
        <f>IF(BK4&gt;=InServiceAlt3,SUM(Inputs!$E$99:BM99)-IF(AND(BK4&lt;&gt;"",BL4=""),RetireValueAlt3,0),0)-IF(BK4="",RetireValueAlt3,0)</f>
        <v>0</v>
      </c>
      <c r="BL8" s="364">
        <f>IF(BL4&gt;=InServiceAlt3,SUM(Inputs!$E$99:BN99)-IF(AND(BL4&lt;&gt;"",BM4=""),RetireValueAlt3,0),0)-IF(BL4="",RetireValueAlt3,0)</f>
        <v>0</v>
      </c>
      <c r="BM8" s="364">
        <f>IF(BM4&gt;=InServiceAlt3,SUM(Inputs!$E$99:BO99)-IF(AND(BM4&lt;&gt;"",BN4=""),RetireValueAlt3,0),0)-IF(BM4="",RetireValueAlt3,0)</f>
        <v>0</v>
      </c>
      <c r="BN8" s="364">
        <f>IF(BN4&gt;=InServiceAlt3,SUM(Inputs!$E$99:BP99)-IF(AND(BN4&lt;&gt;"",BO4=""),RetireValueAlt3,0),0)-IF(BN4="",RetireValueAlt3,0)</f>
        <v>0</v>
      </c>
      <c r="BO8" s="364">
        <f>IF(BO4&gt;=InServiceAlt3,SUM(Inputs!$E$99:BQ99)-IF(AND(BO4&lt;&gt;"",BP4=""),RetireValueAlt3,0),0)-IF(BO4="",RetireValueAlt3,0)</f>
        <v>0</v>
      </c>
      <c r="BP8" s="364">
        <f>IF(BP4&gt;=InServiceAlt3,SUM(Inputs!$E$99:BR99)-IF(AND(BP4&lt;&gt;"",BQ4=""),RetireValueAlt3,0),0)-IF(BP4="",RetireValueAlt3,0)</f>
        <v>0</v>
      </c>
      <c r="BQ8" s="364">
        <f>IF(BQ4&gt;=InServiceAlt3,SUM(Inputs!$E$99:BS99)-IF(AND(BQ4&lt;&gt;"",BR4=""),RetireValueAlt3,0),0)-IF(BQ4="",RetireValueAlt3,0)</f>
        <v>0</v>
      </c>
      <c r="BR8" s="364">
        <f>IF(BR4&gt;=InServiceAlt3,SUM(Inputs!$E$99:BT99)-IF(AND(BR4&lt;&gt;"",BS4=""),RetireValueAlt3,0),0)-IF(BR4="",RetireValueAlt3,0)</f>
        <v>0</v>
      </c>
      <c r="BS8" s="364">
        <f>IF(BS4&gt;=InServiceAlt3,SUM(Inputs!$E$99:BU99)-IF(AND(BS4&lt;&gt;"",BT4=""),RetireValueAlt3,0),0)-IF(BS4="",RetireValueAlt3,0)</f>
        <v>0</v>
      </c>
      <c r="BT8" s="364">
        <f>IF(BT4&gt;=InServiceAlt3,SUM(Inputs!$E$99:BV99)-IF(AND(BT4&lt;&gt;"",BU4=""),RetireValueAlt3,0),0)-IF(BT4="",RetireValueAlt3,0)</f>
        <v>0</v>
      </c>
      <c r="BU8" s="364">
        <f>IF(BU4&gt;=InServiceAlt3,SUM(Inputs!$E$99:BW99)-IF(AND(BU4&lt;&gt;"",BV4=""),RetireValueAlt3,0),0)-IF(BU4="",RetireValueAlt3,0)</f>
        <v>0</v>
      </c>
      <c r="BV8" s="364">
        <f>IF(BV4&gt;=InServiceAlt3,SUM(Inputs!$E$99:BX99)-IF(AND(BV4&lt;&gt;"",BW4=""),RetireValueAlt3,0),0)-IF(BV4="",RetireValueAlt3,0)</f>
        <v>0</v>
      </c>
      <c r="BW8" s="364">
        <f>IF(BW4&gt;=InServiceAlt3,SUM(Inputs!$E$99:BY99)-IF(AND(BW4&lt;&gt;"",BX4=""),RetireValueAlt3,0),0)-IF(BW4="",RetireValueAlt3,0)</f>
        <v>0</v>
      </c>
      <c r="BX8" s="364">
        <f>IF(BX4&gt;=InServiceAlt3,SUM(Inputs!$E$99:BZ99)-IF(AND(BX4&lt;&gt;"",BY4=""),RetireValueAlt3,0),0)-IF(BX4="",RetireValueAlt3,0)</f>
        <v>0</v>
      </c>
      <c r="BY8" s="364">
        <f>IF(BY4&gt;=InServiceAlt3,SUM(Inputs!$E$99:CA99)-IF(AND(BY4&lt;&gt;"",BZ4=""),RetireValueAlt3,0),0)-IF(BY4="",RetireValueAlt3,0)</f>
        <v>0</v>
      </c>
      <c r="BZ8" s="364">
        <f>IF(BZ4&gt;=InServiceAlt3,SUM(Inputs!$E$99:CB99)-IF(AND(BZ4&lt;&gt;"",CA4=""),RetireValueAlt3,0),0)-IF(BZ4="",RetireValueAlt3,0)</f>
        <v>0</v>
      </c>
      <c r="CA8" s="364">
        <f>IF(CA4&gt;=InServiceAlt3,SUM(Inputs!$E$99:CC99)-IF(AND(CA4&lt;&gt;"",CB4=""),RetireValueAlt3,0),0)-IF(CA4="",RetireValueAlt3,0)</f>
        <v>0</v>
      </c>
      <c r="CB8" s="364">
        <f>IF(CB4&gt;=InServiceAlt3,SUM(Inputs!$E$99:CD99)-IF(AND(CB4&lt;&gt;"",CC4=""),RetireValueAlt3,0),0)-IF(CB4="",RetireValueAlt3,0)</f>
        <v>0</v>
      </c>
      <c r="CC8" s="364">
        <f>IF(CC4&gt;=InServiceAlt3,SUM(Inputs!$E$99:CE99)-IF(AND(CC4&lt;&gt;"",CD4=""),RetireValueAlt3,0),0)-IF(CC4="",RetireValueAlt3,0)</f>
        <v>0</v>
      </c>
      <c r="CD8" s="364">
        <f>IF(CD4&gt;=InServiceAlt3,SUM(Inputs!$E$99:CF99)-IF(AND(CD4&lt;&gt;"",CE4=""),RetireValueAlt3,0),0)-IF(CD4="",RetireValueAlt3,0)</f>
        <v>0</v>
      </c>
      <c r="CE8" s="364">
        <f>IF(CE4&gt;=InServiceAlt3,SUM(Inputs!$E$99:CG99)-IF(AND(CE4&lt;&gt;"",CF4=""),RetireValueAlt3,0),0)-IF(CE4="",RetireValueAlt3,0)</f>
        <v>0</v>
      </c>
      <c r="CF8" s="364">
        <f>IF(CF4&gt;=InServiceAlt3,SUM(Inputs!$E$99:CH99)-IF(AND(CF4&lt;&gt;"",CG4=""),RetireValueAlt3,0),0)-IF(CF4="",RetireValueAlt3,0)</f>
        <v>0</v>
      </c>
      <c r="CG8" s="364">
        <f>IF(CG4&gt;=InServiceAlt3,SUM(Inputs!$E$99:CI99)-IF(AND(CG4&lt;&gt;"",CH4=""),RetireValueAlt3,0),0)-IF(CG4="",RetireValueAlt3,0)</f>
        <v>0</v>
      </c>
      <c r="CH8" s="364">
        <f>IF(CH4&gt;=InServiceAlt3,SUM(Inputs!$E$99:CJ99)-IF(AND(CH4&lt;&gt;"",CI4=""),RetireValueAlt3,0),0)-IF(CH4="",RetireValueAlt3,0)</f>
        <v>0</v>
      </c>
      <c r="CI8" s="364">
        <f>IF(CI4&gt;=InServiceAlt3,SUM(Inputs!$E$99:CK99)-IF(AND(CI4&lt;&gt;"",CJ4=""),RetireValueAlt3,0),0)-IF(CI4="",RetireValueAlt3,0)</f>
        <v>0</v>
      </c>
      <c r="CJ8" s="364">
        <f>IF(CJ4&gt;=InServiceAlt3,SUM(Inputs!$E$99:CL99)-IF(AND(CJ4&lt;&gt;"",CK4=""),RetireValueAlt3,0),0)-IF(CJ4="",RetireValueAlt3,0)</f>
        <v>0</v>
      </c>
      <c r="CK8" s="364">
        <f>IF(CK4&gt;=InServiceAlt3,SUM(Inputs!$E$99:CM99)-IF(AND(CK4&lt;&gt;"",CL4=""),RetireValueAlt3,0),0)-IF(CK4="",RetireValueAlt3,0)</f>
        <v>0</v>
      </c>
      <c r="CL8" s="364">
        <f>IF(CL4&gt;=InServiceAlt3,SUM(Inputs!$E$99:CN99)-IF(AND(CL4&lt;&gt;"",CM4=""),RetireValueAlt3,0),0)-IF(CL4="",RetireValueAlt3,0)</f>
        <v>0</v>
      </c>
      <c r="CM8" s="364">
        <f>IF(CM4&gt;=InServiceAlt3,SUM(Inputs!$E$99:CO99)-IF(AND(CM4&lt;&gt;"",CN4=""),RetireValueAlt3,0),0)-IF(CM4="",RetireValueAlt3,0)</f>
        <v>0</v>
      </c>
      <c r="CN8" s="364">
        <f>IF(CN4&gt;=InServiceAlt3,SUM(Inputs!$E$99:CP99)-IF(AND(CN4&lt;&gt;"",CO4=""),RetireValueAlt3,0),0)-IF(CN4="",RetireValueAlt3,0)</f>
        <v>0</v>
      </c>
      <c r="CO8" s="364">
        <f>IF(CO4&gt;=InServiceAlt3,SUM(Inputs!$E$99:CQ99)-IF(AND(CO4&lt;&gt;"",CP4=""),RetireValueAlt3,0),0)-IF(CO4="",RetireValueAlt3,0)</f>
        <v>0</v>
      </c>
      <c r="CP8" s="364">
        <f>IF(CP4&gt;=InServiceAlt3,SUM(Inputs!$E$99:CR99)-IF(AND(CP4&lt;&gt;"",CQ4=""),RetireValueAlt3,0),0)-IF(CP4="",RetireValueAlt3,0)</f>
        <v>0</v>
      </c>
      <c r="CQ8" s="364">
        <f>IF(CQ4&gt;=InServiceAlt3,SUM(Inputs!$E$99:CS99)-IF(AND(CQ4&lt;&gt;"",CR4=""),RetireValueAlt3,0),0)-IF(CQ4="",RetireValueAlt3,0)</f>
        <v>0</v>
      </c>
      <c r="CR8" s="364">
        <f>IF(CR4&gt;=InServiceAlt3,SUM(Inputs!$E$99:CT99)-IF(AND(CR4&lt;&gt;"",CS4=""),RetireValueAlt3,0),0)-IF(CR4="",RetireValueAlt3,0)</f>
        <v>0</v>
      </c>
      <c r="CS8" s="364">
        <f>IF(CS4&gt;=InServiceAlt3,SUM(Inputs!$E$99:CU99)-IF(AND(CS4&lt;&gt;"",CT4=""),RetireValueAlt3,0),0)-IF(CS4="",RetireValueAlt3,0)</f>
        <v>0</v>
      </c>
      <c r="CT8" s="364">
        <f>IF(CT4&gt;=InServiceAlt3,SUM(Inputs!$E$99:CV99)-IF(AND(CT4&lt;&gt;"",CU4=""),RetireValueAlt3,0),0)-IF(CT4="",RetireValueAlt3,0)</f>
        <v>0</v>
      </c>
      <c r="CU8" s="364">
        <f>IF(CU4&gt;=InServiceAlt3,SUM(Inputs!$E$99:CW99)-IF(AND(CU4&lt;&gt;"",CV4=""),RetireValueAlt3,0),0)-IF(CU4="",RetireValueAlt3,0)</f>
        <v>0</v>
      </c>
      <c r="CV8" s="364">
        <f>IF(CV4&gt;=InServiceAlt3,SUM(Inputs!$E$99:CX99)-IF(AND(CV4&lt;&gt;"",CW4=""),RetireValueAlt3,0),0)-IF(CV4="",RetireValueAlt3,0)</f>
        <v>0</v>
      </c>
      <c r="CW8" s="364">
        <f>IF(CW4&gt;=InServiceAlt3,SUM(Inputs!$E$99:CY99)-IF(AND(CW4&lt;&gt;"",CX4=""),RetireValueAlt3,0),0)-IF(CW4="",RetireValueAlt3,0)</f>
        <v>0</v>
      </c>
      <c r="CX8" s="364">
        <f>IF(CX4&gt;=InServiceAlt3,SUM(Inputs!$E$99:CZ99)-IF(AND(CX4&lt;&gt;"",CY4=""),RetireValueAlt3,0),0)-IF(CX4="",RetireValueAlt3,0)</f>
        <v>0</v>
      </c>
    </row>
    <row r="9" spans="1:103" s="10" customFormat="1" x14ac:dyDescent="0.25">
      <c r="A9" s="35" t="s">
        <v>69</v>
      </c>
      <c r="C9" s="364">
        <f>IF(C4&gt;=InServiceAlt3,0,SUM(Inputs!$E$99:E99)-IF(AND(C4&lt;&gt;"",D4=""),0,0))</f>
        <v>0</v>
      </c>
      <c r="D9" s="364">
        <f>IF(D4&gt;=InServiceAlt3,0,SUM(Inputs!$E$99:F99)-IF(AND(D4&lt;&gt;"",E4=""),0,0))</f>
        <v>0</v>
      </c>
      <c r="E9" s="364">
        <f>IF(E4&gt;=InServiceAlt3,0,SUM(Inputs!$E$99:G99)-IF(AND(E4&lt;&gt;"",F4=""),0,0))</f>
        <v>0</v>
      </c>
      <c r="F9" s="364">
        <f>IF(F4&gt;=InServiceAlt3,0,SUM(Inputs!$E$99:H99)-IF(AND(F4&lt;&gt;"",G4=""),0,0))</f>
        <v>0</v>
      </c>
      <c r="G9" s="364">
        <f>IF(G4&gt;=InServiceAlt3,0,SUM(Inputs!$E$99:I99)-IF(AND(G4&lt;&gt;"",H4=""),0,0))</f>
        <v>0</v>
      </c>
      <c r="H9" s="364">
        <f>IF(H4&gt;=InServiceAlt3,0,SUM(Inputs!$E$99:J99)-IF(AND(H4&lt;&gt;"",I4=""),0,0))</f>
        <v>0</v>
      </c>
      <c r="I9" s="364">
        <f>IF(I4&gt;=InServiceAlt3,0,SUM(Inputs!$E$99:K99)-IF(AND(I4&lt;&gt;"",J4=""),0,0))</f>
        <v>0</v>
      </c>
      <c r="J9" s="364">
        <f>IF(J4&gt;=InServiceAlt3,0,SUM(Inputs!$E$99:L99)-IF(AND(J4&lt;&gt;"",K4=""),0,0))</f>
        <v>0</v>
      </c>
      <c r="K9" s="364">
        <f>IF(K4&gt;=InServiceAlt3,0,SUM(Inputs!$E$99:M99)-IF(AND(K4&lt;&gt;"",L4=""),0,0))</f>
        <v>0</v>
      </c>
      <c r="L9" s="364">
        <f>IF(L4&gt;=InServiceAlt3,0,SUM(Inputs!$E$99:N99)-IF(AND(L4&lt;&gt;"",M4=""),0,0))</f>
        <v>0</v>
      </c>
      <c r="M9" s="364">
        <f>IF(M4&gt;=InServiceAlt3,0,SUM(Inputs!$E$99:O99)-IF(AND(M4&lt;&gt;"",N4=""),0,0))</f>
        <v>0</v>
      </c>
      <c r="N9" s="364">
        <f>IF(N4&gt;=InServiceAlt3,0,SUM(Inputs!$E$99:P99)-IF(AND(N4&lt;&gt;"",O4=""),0,0))</f>
        <v>0</v>
      </c>
      <c r="O9" s="364">
        <f>IF(O4&gt;=InServiceAlt3,0,SUM(Inputs!$E$99:Q99)-IF(AND(O4&lt;&gt;"",P4=""),0,0))</f>
        <v>0</v>
      </c>
      <c r="P9" s="364">
        <f>IF(P4&gt;=InServiceAlt3,0,SUM(Inputs!$E$99:R99)-IF(AND(P4&lt;&gt;"",Q4=""),0,0))</f>
        <v>0</v>
      </c>
      <c r="Q9" s="364">
        <f>IF(Q4&gt;=InServiceAlt3,0,SUM(Inputs!$E$99:S99)-IF(AND(Q4&lt;&gt;"",R4=""),0,0))</f>
        <v>0</v>
      </c>
      <c r="R9" s="364">
        <f>IF(R4&gt;=InServiceAlt3,0,SUM(Inputs!$E$99:T99)-IF(AND(R4&lt;&gt;"",S4=""),0,0))</f>
        <v>0</v>
      </c>
      <c r="S9" s="364">
        <f>IF(S4&gt;=InServiceAlt3,0,SUM(Inputs!$E$99:U99)-IF(AND(S4&lt;&gt;"",T4=""),0,0))</f>
        <v>0</v>
      </c>
      <c r="T9" s="364">
        <f>IF(T4&gt;=InServiceAlt3,0,SUM(Inputs!$E$99:V99)-IF(AND(T4&lt;&gt;"",U4=""),0,0))</f>
        <v>0</v>
      </c>
      <c r="U9" s="364">
        <f>IF(U4&gt;=InServiceAlt3,0,SUM(Inputs!$E$99:W99)-IF(AND(U4&lt;&gt;"",V4=""),0,0))</f>
        <v>0</v>
      </c>
      <c r="V9" s="364">
        <f>IF(V4&gt;=InServiceAlt3,0,SUM(Inputs!$E$99:X99)-IF(AND(V4&lt;&gt;"",W4=""),0,0))</f>
        <v>0</v>
      </c>
      <c r="W9" s="364">
        <f>IF(W4&gt;=InServiceAlt3,0,SUM(Inputs!$E$99:Y99)-IF(AND(W4&lt;&gt;"",X4=""),0,0))</f>
        <v>0</v>
      </c>
      <c r="X9" s="364">
        <f>IF(X4&gt;=InServiceAlt3,0,SUM(Inputs!$E$99:Z99)-IF(AND(X4&lt;&gt;"",Y4=""),0,0))</f>
        <v>0</v>
      </c>
      <c r="Y9" s="364">
        <f>IF(Y4&gt;=InServiceAlt3,0,SUM(Inputs!$E$99:AA99)-IF(AND(Y4&lt;&gt;"",Z4=""),0,0))</f>
        <v>0</v>
      </c>
      <c r="Z9" s="364">
        <f>IF(Z4&gt;=InServiceAlt3,0,SUM(Inputs!$E$99:AB99)-IF(AND(Z4&lt;&gt;"",AA4=""),0,0))</f>
        <v>0</v>
      </c>
      <c r="AA9" s="364">
        <f>IF(AA4&gt;=InServiceAlt3,0,SUM(Inputs!$E$99:AC99)-IF(AND(AA4&lt;&gt;"",AB4=""),0,0))</f>
        <v>0</v>
      </c>
      <c r="AB9" s="364">
        <f>IF(AB4&gt;=InServiceAlt3,0,SUM(Inputs!$E$99:AD99)-IF(AND(AB4&lt;&gt;"",AC4=""),0,0))</f>
        <v>0</v>
      </c>
      <c r="AC9" s="364">
        <f>IF(AC4&gt;=InServiceAlt3,0,SUM(Inputs!$E$99:AE99)-IF(AND(AC4&lt;&gt;"",AD4=""),0,0))</f>
        <v>0</v>
      </c>
      <c r="AD9" s="364">
        <f>IF(AD4&gt;=InServiceAlt3,0,SUM(Inputs!$E$99:AF99)-IF(AND(AD4&lt;&gt;"",AE4=""),0,0))</f>
        <v>0</v>
      </c>
      <c r="AE9" s="364">
        <f>IF(AE4&gt;=InServiceAlt3,0,SUM(Inputs!$E$99:AG99)-IF(AND(AE4&lt;&gt;"",AF4=""),0,0))</f>
        <v>0</v>
      </c>
      <c r="AF9" s="364">
        <f>IF(AF4&gt;=InServiceAlt3,0,SUM(Inputs!$E$99:AH99)-IF(AND(AF4&lt;&gt;"",AG4=""),0,0))</f>
        <v>0</v>
      </c>
      <c r="AG9" s="364">
        <f>IF(AG4&gt;=InServiceAlt3,0,SUM(Inputs!$E$99:AI99)-IF(AND(AG4&lt;&gt;"",AH4=""),0,0))</f>
        <v>0</v>
      </c>
      <c r="AH9" s="364">
        <f>IF(AH4&gt;=InServiceAlt3,0,SUM(Inputs!$E$99:AJ99)-IF(AND(AH4&lt;&gt;"",AI4=""),0,0))</f>
        <v>0</v>
      </c>
      <c r="AI9" s="364">
        <f>IF(AI4&gt;=InServiceAlt3,0,SUM(Inputs!$E$99:AK99)-IF(AND(AI4&lt;&gt;"",AJ4=""),0,0))</f>
        <v>0</v>
      </c>
      <c r="AJ9" s="364">
        <f>IF(AJ4&gt;=InServiceAlt3,0,SUM(Inputs!$E$99:AL99)-IF(AND(AJ4&lt;&gt;"",AK4=""),0,0))</f>
        <v>0</v>
      </c>
      <c r="AK9" s="364">
        <f>IF(AK4&gt;=InServiceAlt3,0,SUM(Inputs!$E$99:AM99)-IF(AND(AK4&lt;&gt;"",AL4=""),0,0))</f>
        <v>0</v>
      </c>
      <c r="AL9" s="364">
        <f>IF(AL4&gt;=InServiceAlt3,0,SUM(Inputs!$E$99:AN99)-IF(AND(AL4&lt;&gt;"",AM4=""),0,0))</f>
        <v>0</v>
      </c>
      <c r="AM9" s="364">
        <f>IF(AM4&gt;=InServiceAlt3,0,SUM(Inputs!$E$99:AO99)-IF(AND(AM4&lt;&gt;"",AN4=""),0,0))</f>
        <v>0</v>
      </c>
      <c r="AN9" s="364">
        <f>IF(AN4&gt;=InServiceAlt3,0,SUM(Inputs!$E$99:AP99)-IF(AND(AN4&lt;&gt;"",AO4=""),0,0))</f>
        <v>0</v>
      </c>
      <c r="AO9" s="364">
        <f>IF(AO4&gt;=InServiceAlt3,0,SUM(Inputs!$E$99:AQ99)-IF(AND(AO4&lt;&gt;"",AP4=""),0,0))</f>
        <v>0</v>
      </c>
      <c r="AP9" s="364">
        <f>IF(AP4&gt;=InServiceAlt3,0,SUM(Inputs!$E$99:AR99)-IF(AND(AP4&lt;&gt;"",AQ4=""),0,0))</f>
        <v>0</v>
      </c>
      <c r="AQ9" s="364">
        <f>IF(AQ4&gt;=InServiceAlt3,0,SUM(Inputs!$E$99:AS99)-IF(AND(AQ4&lt;&gt;"",AR4=""),0,0))</f>
        <v>0</v>
      </c>
      <c r="AR9" s="364">
        <f>IF(AR4&gt;=InServiceAlt3,0,SUM(Inputs!$E$99:AT99)-IF(AND(AR4&lt;&gt;"",AS4=""),0,0))</f>
        <v>0</v>
      </c>
      <c r="AS9" s="364">
        <f>IF(AS4&gt;=InServiceAlt3,0,SUM(Inputs!$E$99:AU99)-IF(AND(AS4&lt;&gt;"",AT4=""),0,0))</f>
        <v>0</v>
      </c>
      <c r="AT9" s="364">
        <f>IF(AT4&gt;=InServiceAlt3,0,SUM(Inputs!$E$99:AV99)-IF(AND(AT4&lt;&gt;"",AU4=""),0,0))</f>
        <v>0</v>
      </c>
      <c r="AU9" s="364">
        <f>IF(AU4&gt;=InServiceAlt3,0,SUM(Inputs!$E$99:AW99)-IF(AND(AU4&lt;&gt;"",AV4=""),0,0))</f>
        <v>0</v>
      </c>
      <c r="AV9" s="364">
        <f>IF(AV4&gt;=InServiceAlt3,0,SUM(Inputs!$E$99:AX99)-IF(AND(AV4&lt;&gt;"",AW4=""),0,0))</f>
        <v>0</v>
      </c>
      <c r="AW9" s="364">
        <f>IF(AW4&gt;=InServiceAlt3,0,SUM(Inputs!$E$99:AY99)-IF(AND(AW4&lt;&gt;"",AX4=""),0,0))</f>
        <v>0</v>
      </c>
      <c r="AX9" s="364">
        <f>IF(AX4&gt;=InServiceAlt3,0,SUM(Inputs!$E$99:AZ99)-IF(AND(AX4&lt;&gt;"",AY4=""),0,0))</f>
        <v>0</v>
      </c>
      <c r="AY9" s="364">
        <f>IF(AY4&gt;=InServiceAlt3,0,SUM(Inputs!$E$99:BA99)-IF(AND(AY4&lt;&gt;"",AZ4=""),0,0))</f>
        <v>0</v>
      </c>
      <c r="AZ9" s="364">
        <f>IF(AZ4&gt;=InServiceAlt3,0,SUM(Inputs!$E$99:BB99)-IF(AND(AZ4&lt;&gt;"",BA4=""),0,0))</f>
        <v>0</v>
      </c>
      <c r="BA9" s="364">
        <f>IF(BA4&gt;=InServiceAlt3,0,SUM(Inputs!$E$99:BC99)-IF(AND(BA4&lt;&gt;"",BB4=""),0,0))</f>
        <v>0</v>
      </c>
      <c r="BB9" s="364">
        <f>IF(BB4&gt;=InServiceAlt3,0,SUM(Inputs!$E$99:BD99)-IF(AND(BB4&lt;&gt;"",BC4=""),0,0))</f>
        <v>0</v>
      </c>
      <c r="BC9" s="364">
        <f>IF(BC4&gt;=InServiceAlt3,0,SUM(Inputs!$E$99:BE99)-IF(AND(BC4&lt;&gt;"",BD4=""),0,0))</f>
        <v>0</v>
      </c>
      <c r="BD9" s="364">
        <f>IF(BD4&gt;=InServiceAlt3,0,SUM(Inputs!$E$99:BF99)-IF(AND(BD4&lt;&gt;"",BE4=""),0,0))</f>
        <v>0</v>
      </c>
      <c r="BE9" s="364">
        <f>IF(BE4&gt;=InServiceAlt3,0,SUM(Inputs!$E$99:BG99)-IF(AND(BE4&lt;&gt;"",BF4=""),0,0))</f>
        <v>0</v>
      </c>
      <c r="BF9" s="364">
        <f>IF(BF4&gt;=InServiceAlt3,0,SUM(Inputs!$E$99:BH99)-IF(AND(BF4&lt;&gt;"",BG4=""),0,0))</f>
        <v>0</v>
      </c>
      <c r="BG9" s="364">
        <f>IF(BG4&gt;=InServiceAlt3,0,SUM(Inputs!$E$99:BI99)-IF(AND(BG4&lt;&gt;"",BH4=""),0,0))</f>
        <v>0</v>
      </c>
      <c r="BH9" s="364">
        <f>IF(BH4&gt;=InServiceAlt3,0,SUM(Inputs!$E$99:BJ99)-IF(AND(BH4&lt;&gt;"",BI4=""),0,0))</f>
        <v>0</v>
      </c>
      <c r="BI9" s="364">
        <f>IF(BI4&gt;=InServiceAlt3,0,SUM(Inputs!$E$99:BK99)-IF(AND(BI4&lt;&gt;"",BJ4=""),0,0))</f>
        <v>0</v>
      </c>
      <c r="BJ9" s="364">
        <f>IF(BJ4&gt;=InServiceAlt3,0,SUM(Inputs!$E$99:BL99)-IF(AND(BJ4&lt;&gt;"",BK4=""),0,0))</f>
        <v>0</v>
      </c>
      <c r="BK9" s="364">
        <f>IF(BK4&gt;=InServiceAlt3,0,SUM(Inputs!$E$99:BM99)-IF(AND(BK4&lt;&gt;"",BL4=""),0,0))</f>
        <v>0</v>
      </c>
      <c r="BL9" s="364">
        <f>IF(BL4&gt;=InServiceAlt3,0,SUM(Inputs!$E$99:BN99)-IF(AND(BL4&lt;&gt;"",BM4=""),0,0))</f>
        <v>0</v>
      </c>
      <c r="BM9" s="364">
        <f>IF(BM4&gt;=InServiceAlt3,0,SUM(Inputs!$E$99:BO99)-IF(AND(BM4&lt;&gt;"",BN4=""),0,0))</f>
        <v>0</v>
      </c>
      <c r="BN9" s="364">
        <f>IF(BN4&gt;=InServiceAlt3,0,SUM(Inputs!$E$99:BP99)-IF(AND(BN4&lt;&gt;"",BO4=""),0,0))</f>
        <v>0</v>
      </c>
      <c r="BO9" s="364">
        <f>IF(BO4&gt;=InServiceAlt3,0,SUM(Inputs!$E$99:BQ99)-IF(AND(BO4&lt;&gt;"",BP4=""),0,0))</f>
        <v>0</v>
      </c>
      <c r="BP9" s="364">
        <f>IF(BP4&gt;=InServiceAlt3,0,SUM(Inputs!$E$99:BR99)-IF(AND(BP4&lt;&gt;"",BQ4=""),0,0))</f>
        <v>0</v>
      </c>
      <c r="BQ9" s="364">
        <f>IF(BQ4&gt;=InServiceAlt3,0,SUM(Inputs!$E$99:BS99)-IF(AND(BQ4&lt;&gt;"",BR4=""),0,0))</f>
        <v>0</v>
      </c>
      <c r="BR9" s="364">
        <f>IF(BR4&gt;=InServiceAlt3,0,SUM(Inputs!$E$99:BT99)-IF(AND(BR4&lt;&gt;"",BS4=""),0,0))</f>
        <v>0</v>
      </c>
      <c r="BS9" s="364">
        <f>IF(BS4&gt;=InServiceAlt3,0,SUM(Inputs!$E$99:BU99)-IF(AND(BS4&lt;&gt;"",BT4=""),0,0))</f>
        <v>0</v>
      </c>
      <c r="BT9" s="364">
        <f>IF(BT4&gt;=InServiceAlt3,0,SUM(Inputs!$E$99:BV99)-IF(AND(BT4&lt;&gt;"",BU4=""),0,0))</f>
        <v>0</v>
      </c>
      <c r="BU9" s="364">
        <f>IF(BU4&gt;=InServiceAlt3,0,SUM(Inputs!$E$99:BW99)-IF(AND(BU4&lt;&gt;"",BV4=""),0,0))</f>
        <v>0</v>
      </c>
      <c r="BV9" s="364">
        <f>IF(BV4&gt;=InServiceAlt3,0,SUM(Inputs!$E$99:BX99)-IF(AND(BV4&lt;&gt;"",BW4=""),0,0))</f>
        <v>0</v>
      </c>
      <c r="BW9" s="364">
        <f>IF(BW4&gt;=InServiceAlt3,0,SUM(Inputs!$E$99:BY99)-IF(AND(BW4&lt;&gt;"",BX4=""),0,0))</f>
        <v>0</v>
      </c>
      <c r="BX9" s="364">
        <f>IF(BX4&gt;=InServiceAlt3,0,SUM(Inputs!$E$99:BZ99)-IF(AND(BX4&lt;&gt;"",BY4=""),0,0))</f>
        <v>0</v>
      </c>
      <c r="BY9" s="364">
        <f>IF(BY4&gt;=InServiceAlt3,0,SUM(Inputs!$E$99:CA99)-IF(AND(BY4&lt;&gt;"",BZ4=""),0,0))</f>
        <v>0</v>
      </c>
      <c r="BZ9" s="364">
        <f>IF(BZ4&gt;=InServiceAlt3,0,SUM(Inputs!$E$99:CB99)-IF(AND(BZ4&lt;&gt;"",CA4=""),0,0))</f>
        <v>0</v>
      </c>
      <c r="CA9" s="364">
        <f>IF(CA4&gt;=InServiceAlt3,0,SUM(Inputs!$E$99:CC99)-IF(AND(CA4&lt;&gt;"",CB4=""),0,0))</f>
        <v>0</v>
      </c>
      <c r="CB9" s="364">
        <f>IF(CB4&gt;=InServiceAlt3,0,SUM(Inputs!$E$99:CD99)-IF(AND(CB4&lt;&gt;"",CC4=""),0,0))</f>
        <v>0</v>
      </c>
      <c r="CC9" s="364">
        <f>IF(CC4&gt;=InServiceAlt3,0,SUM(Inputs!$E$99:CE99)-IF(AND(CC4&lt;&gt;"",CD4=""),0,0))</f>
        <v>0</v>
      </c>
      <c r="CD9" s="364">
        <f>IF(CD4&gt;=InServiceAlt3,0,SUM(Inputs!$E$99:CF99)-IF(AND(CD4&lt;&gt;"",CE4=""),0,0))</f>
        <v>0</v>
      </c>
      <c r="CE9" s="364">
        <f>IF(CE4&gt;=InServiceAlt3,0,SUM(Inputs!$E$99:CG99)-IF(AND(CE4&lt;&gt;"",CF4=""),0,0))</f>
        <v>0</v>
      </c>
      <c r="CF9" s="364">
        <f>IF(CF4&gt;=InServiceAlt3,0,SUM(Inputs!$E$99:CH99)-IF(AND(CF4&lt;&gt;"",CG4=""),0,0))</f>
        <v>0</v>
      </c>
      <c r="CG9" s="364">
        <f>IF(CG4&gt;=InServiceAlt3,0,SUM(Inputs!$E$99:CI99)-IF(AND(CG4&lt;&gt;"",CH4=""),0,0))</f>
        <v>0</v>
      </c>
      <c r="CH9" s="364">
        <f>IF(CH4&gt;=InServiceAlt3,0,SUM(Inputs!$E$99:CJ99)-IF(AND(CH4&lt;&gt;"",CI4=""),0,0))</f>
        <v>0</v>
      </c>
      <c r="CI9" s="364">
        <f>IF(CI4&gt;=InServiceAlt3,0,SUM(Inputs!$E$99:CK99)-IF(AND(CI4&lt;&gt;"",CJ4=""),0,0))</f>
        <v>0</v>
      </c>
      <c r="CJ9" s="364">
        <f>IF(CJ4&gt;=InServiceAlt3,0,SUM(Inputs!$E$99:CL99)-IF(AND(CJ4&lt;&gt;"",CK4=""),0,0))</f>
        <v>0</v>
      </c>
      <c r="CK9" s="364">
        <f>IF(CK4&gt;=InServiceAlt3,0,SUM(Inputs!$E$99:CM99)-IF(AND(CK4&lt;&gt;"",CL4=""),0,0))</f>
        <v>0</v>
      </c>
      <c r="CL9" s="364">
        <f>IF(CL4&gt;=InServiceAlt3,0,SUM(Inputs!$E$99:CN99)-IF(AND(CL4&lt;&gt;"",CM4=""),0,0))</f>
        <v>0</v>
      </c>
      <c r="CM9" s="364">
        <f>IF(CM4&gt;=InServiceAlt3,0,SUM(Inputs!$E$99:CO99)-IF(AND(CM4&lt;&gt;"",CN4=""),0,0))</f>
        <v>0</v>
      </c>
      <c r="CN9" s="364">
        <f>IF(CN4&gt;=InServiceAlt3,0,SUM(Inputs!$E$99:CP99)-IF(AND(CN4&lt;&gt;"",CO4=""),0,0))</f>
        <v>0</v>
      </c>
      <c r="CO9" s="364">
        <f>IF(CO4&gt;=InServiceAlt3,0,SUM(Inputs!$E$99:CQ99)-IF(AND(CO4&lt;&gt;"",CP4=""),0,0))</f>
        <v>0</v>
      </c>
      <c r="CP9" s="364">
        <f>IF(CP4&gt;=InServiceAlt3,0,SUM(Inputs!$E$99:CR99)-IF(AND(CP4&lt;&gt;"",CQ4=""),0,0))</f>
        <v>0</v>
      </c>
      <c r="CQ9" s="364">
        <f>IF(CQ4&gt;=InServiceAlt3,0,SUM(Inputs!$E$99:CS99)-IF(AND(CQ4&lt;&gt;"",CR4=""),0,0))</f>
        <v>0</v>
      </c>
      <c r="CR9" s="364">
        <f>IF(CR4&gt;=InServiceAlt3,0,SUM(Inputs!$E$99:CT99)-IF(AND(CR4&lt;&gt;"",CS4=""),0,0))</f>
        <v>0</v>
      </c>
      <c r="CS9" s="364">
        <f>IF(CS4&gt;=InServiceAlt3,0,SUM(Inputs!$E$99:CU99)-IF(AND(CS4&lt;&gt;"",CT4=""),0,0))</f>
        <v>0</v>
      </c>
      <c r="CT9" s="364">
        <f>IF(CT4&gt;=InServiceAlt3,0,SUM(Inputs!$E$99:CV99)-IF(AND(CT4&lt;&gt;"",CU4=""),0,0))</f>
        <v>0</v>
      </c>
      <c r="CU9" s="364">
        <f>IF(CU4&gt;=InServiceAlt3,0,SUM(Inputs!$E$99:CW99)-IF(AND(CU4&lt;&gt;"",CV4=""),0,0))</f>
        <v>0</v>
      </c>
      <c r="CV9" s="364">
        <f>IF(CV4&gt;=InServiceAlt3,0,SUM(Inputs!$E$99:CX99)-IF(AND(CV4&lt;&gt;"",CW4=""),0,0))</f>
        <v>0</v>
      </c>
      <c r="CW9" s="364">
        <f>IF(CW4&gt;=InServiceAlt3,0,SUM(Inputs!$E$99:CY99)-IF(AND(CW4&lt;&gt;"",CX4=""),0,0))</f>
        <v>0</v>
      </c>
      <c r="CX9" s="364">
        <f>IF(CX4&gt;=InServiceAlt3,0,SUM(Inputs!$E$99:CZ99)-IF(AND(CX4&lt;&gt;"",CY4=""),0,0))</f>
        <v>0</v>
      </c>
    </row>
    <row r="10" spans="1:103" s="10" customFormat="1" x14ac:dyDescent="0.25">
      <c r="A10" s="35" t="s">
        <v>70</v>
      </c>
      <c r="C10" s="364" t="e">
        <f ca="1">'Depr - Alt #3'!D53</f>
        <v>#REF!</v>
      </c>
      <c r="D10" s="364" t="e">
        <f ca="1">'Depr - Alt #3'!E53+C10</f>
        <v>#REF!</v>
      </c>
      <c r="E10" s="364" t="e">
        <f ca="1">'Depr - Alt #3'!F53+D10</f>
        <v>#REF!</v>
      </c>
      <c r="F10" s="364" t="e">
        <f ca="1">'Depr - Alt #3'!G53+E10</f>
        <v>#REF!</v>
      </c>
      <c r="G10" s="364" t="e">
        <f ca="1">'Depr - Alt #3'!H53+F10</f>
        <v>#REF!</v>
      </c>
      <c r="H10" s="364" t="e">
        <f ca="1">'Depr - Alt #3'!I53+G10</f>
        <v>#REF!</v>
      </c>
      <c r="I10" s="364" t="e">
        <f ca="1">'Depr - Alt #3'!J53+H10</f>
        <v>#REF!</v>
      </c>
      <c r="J10" s="364" t="e">
        <f ca="1">'Depr - Alt #3'!K53+I10</f>
        <v>#REF!</v>
      </c>
      <c r="K10" s="364" t="e">
        <f ca="1">'Depr - Alt #3'!L53+J10</f>
        <v>#REF!</v>
      </c>
      <c r="L10" s="364" t="e">
        <f ca="1">'Depr - Alt #3'!M53+K10</f>
        <v>#REF!</v>
      </c>
      <c r="M10" s="364" t="e">
        <f ca="1">'Depr - Alt #3'!N53+L10</f>
        <v>#REF!</v>
      </c>
      <c r="N10" s="364" t="e">
        <f ca="1">'Depr - Alt #3'!O53+M10</f>
        <v>#REF!</v>
      </c>
      <c r="O10" s="364" t="e">
        <f ca="1">'Depr - Alt #3'!P53+N10</f>
        <v>#REF!</v>
      </c>
      <c r="P10" s="364" t="e">
        <f ca="1">'Depr - Alt #3'!Q53+O10</f>
        <v>#REF!</v>
      </c>
      <c r="Q10" s="364" t="e">
        <f ca="1">'Depr - Alt #3'!R53+P10</f>
        <v>#REF!</v>
      </c>
      <c r="R10" s="364" t="e">
        <f ca="1">'Depr - Alt #3'!S53+Q10</f>
        <v>#REF!</v>
      </c>
      <c r="S10" s="364" t="e">
        <f ca="1">'Depr - Alt #3'!T53+R10</f>
        <v>#REF!</v>
      </c>
      <c r="T10" s="364" t="e">
        <f ca="1">'Depr - Alt #3'!U53+S10</f>
        <v>#REF!</v>
      </c>
      <c r="U10" s="364" t="e">
        <f ca="1">'Depr - Alt #3'!V53+T10</f>
        <v>#REF!</v>
      </c>
      <c r="V10" s="364" t="e">
        <f ca="1">'Depr - Alt #3'!W53+U10</f>
        <v>#REF!</v>
      </c>
      <c r="W10" s="364" t="e">
        <f ca="1">'Depr - Alt #3'!X53+V10</f>
        <v>#REF!</v>
      </c>
      <c r="X10" s="364" t="e">
        <f ca="1">'Depr - Alt #3'!Y53+W10</f>
        <v>#REF!</v>
      </c>
      <c r="Y10" s="364" t="e">
        <f ca="1">'Depr - Alt #3'!Z53+X10</f>
        <v>#REF!</v>
      </c>
      <c r="Z10" s="364" t="e">
        <f ca="1">'Depr - Alt #3'!AA53+Y10</f>
        <v>#REF!</v>
      </c>
      <c r="AA10" s="364" t="e">
        <f ca="1">'Depr - Alt #3'!AB53+Z10</f>
        <v>#REF!</v>
      </c>
      <c r="AB10" s="364" t="e">
        <f ca="1">'Depr - Alt #3'!AC53+AA10</f>
        <v>#REF!</v>
      </c>
      <c r="AC10" s="364" t="e">
        <f ca="1">'Depr - Alt #3'!AD53+AB10</f>
        <v>#REF!</v>
      </c>
      <c r="AD10" s="364" t="e">
        <f ca="1">'Depr - Alt #3'!AE53+AC10</f>
        <v>#REF!</v>
      </c>
      <c r="AE10" s="364" t="e">
        <f ca="1">'Depr - Alt #3'!AF53+AD10</f>
        <v>#REF!</v>
      </c>
      <c r="AF10" s="364" t="e">
        <f ca="1">'Depr - Alt #3'!AG53+AE10</f>
        <v>#REF!</v>
      </c>
      <c r="AG10" s="364" t="e">
        <f ca="1">'Depr - Alt #3'!AH53+AF10</f>
        <v>#REF!</v>
      </c>
      <c r="AH10" s="364" t="e">
        <f ca="1">'Depr - Alt #3'!AI53+AG10</f>
        <v>#REF!</v>
      </c>
      <c r="AI10" s="364" t="e">
        <f ca="1">'Depr - Alt #3'!AJ53+AH10</f>
        <v>#REF!</v>
      </c>
      <c r="AJ10" s="364" t="e">
        <f ca="1">'Depr - Alt #3'!AK53+AI10</f>
        <v>#REF!</v>
      </c>
      <c r="AK10" s="364" t="e">
        <f ca="1">'Depr - Alt #3'!AL53+AJ10</f>
        <v>#REF!</v>
      </c>
      <c r="AL10" s="364" t="e">
        <f ca="1">'Depr - Alt #3'!AM53+AK10</f>
        <v>#REF!</v>
      </c>
      <c r="AM10" s="364" t="e">
        <f ca="1">'Depr - Alt #3'!AN53+AL10</f>
        <v>#REF!</v>
      </c>
      <c r="AN10" s="364" t="e">
        <f ca="1">'Depr - Alt #3'!AO53+AM10</f>
        <v>#REF!</v>
      </c>
      <c r="AO10" s="364" t="e">
        <f ca="1">'Depr - Alt #3'!AP53+AN10</f>
        <v>#REF!</v>
      </c>
      <c r="AP10" s="364" t="e">
        <f ca="1">'Depr - Alt #3'!AQ53+AO10</f>
        <v>#REF!</v>
      </c>
      <c r="AQ10" s="364" t="e">
        <f ca="1">'Depr - Alt #3'!AR53+AP10</f>
        <v>#REF!</v>
      </c>
      <c r="AR10" s="364" t="e">
        <f ca="1">'Depr - Alt #3'!AS53+AQ10</f>
        <v>#REF!</v>
      </c>
      <c r="AS10" s="364" t="e">
        <f ca="1">'Depr - Alt #3'!AT53+AR10</f>
        <v>#REF!</v>
      </c>
      <c r="AT10" s="364" t="e">
        <f ca="1">'Depr - Alt #3'!AU53+AS10</f>
        <v>#REF!</v>
      </c>
      <c r="AU10" s="364" t="e">
        <f ca="1">'Depr - Alt #3'!AV53+AT10</f>
        <v>#REF!</v>
      </c>
      <c r="AV10" s="364" t="e">
        <f ca="1">'Depr - Alt #3'!AW53+AU10</f>
        <v>#REF!</v>
      </c>
      <c r="AW10" s="364" t="e">
        <f ca="1">'Depr - Alt #3'!AX53+AV10</f>
        <v>#REF!</v>
      </c>
      <c r="AX10" s="364" t="e">
        <f ca="1">'Depr - Alt #3'!AY53+AW10</f>
        <v>#REF!</v>
      </c>
      <c r="AY10" s="364" t="e">
        <f ca="1">'Depr - Alt #3'!AZ53+AX10</f>
        <v>#REF!</v>
      </c>
      <c r="AZ10" s="364" t="e">
        <f ca="1">'Depr - Alt #3'!BA53+AY10</f>
        <v>#REF!</v>
      </c>
      <c r="BA10" s="364" t="e">
        <f ca="1">'Depr - Alt #3'!BB53+AZ10</f>
        <v>#REF!</v>
      </c>
      <c r="BB10" s="364" t="e">
        <f ca="1">'Depr - Alt #3'!BC53+BA10</f>
        <v>#REF!</v>
      </c>
      <c r="BC10" s="364" t="e">
        <f ca="1">'Depr - Alt #3'!BD53+BB10</f>
        <v>#REF!</v>
      </c>
      <c r="BD10" s="364" t="e">
        <f ca="1">'Depr - Alt #3'!BE53+BC10</f>
        <v>#REF!</v>
      </c>
      <c r="BE10" s="364" t="e">
        <f ca="1">'Depr - Alt #3'!BF53+BD10</f>
        <v>#REF!</v>
      </c>
      <c r="BF10" s="364" t="e">
        <f ca="1">'Depr - Alt #3'!BG53+BE10</f>
        <v>#REF!</v>
      </c>
      <c r="BG10" s="364" t="e">
        <f ca="1">'Depr - Alt #3'!BH53+BF10</f>
        <v>#REF!</v>
      </c>
      <c r="BH10" s="364" t="e">
        <f ca="1">'Depr - Alt #3'!BI53+BG10</f>
        <v>#REF!</v>
      </c>
      <c r="BI10" s="364" t="e">
        <f ca="1">'Depr - Alt #3'!BJ53+BH10</f>
        <v>#REF!</v>
      </c>
      <c r="BJ10" s="364" t="e">
        <f ca="1">'Depr - Alt #3'!BK53+BI10</f>
        <v>#REF!</v>
      </c>
      <c r="BK10" s="364" t="e">
        <f ca="1">'Depr - Alt #3'!BL53+BJ10</f>
        <v>#REF!</v>
      </c>
      <c r="BL10" s="364" t="e">
        <f ca="1">'Depr - Alt #3'!BM53+BK10</f>
        <v>#REF!</v>
      </c>
      <c r="BM10" s="364" t="e">
        <f ca="1">'Depr - Alt #3'!BN53+BL10</f>
        <v>#REF!</v>
      </c>
      <c r="BN10" s="364" t="e">
        <f ca="1">'Depr - Alt #3'!BO53+BM10</f>
        <v>#REF!</v>
      </c>
      <c r="BO10" s="364" t="e">
        <f ca="1">'Depr - Alt #3'!BP53+BN10</f>
        <v>#REF!</v>
      </c>
      <c r="BP10" s="364" t="e">
        <f ca="1">'Depr - Alt #3'!BQ53+BO10</f>
        <v>#REF!</v>
      </c>
      <c r="BQ10" s="364" t="e">
        <f ca="1">'Depr - Alt #3'!BR53+BP10</f>
        <v>#REF!</v>
      </c>
      <c r="BR10" s="364" t="e">
        <f ca="1">'Depr - Alt #3'!BS53+BQ10</f>
        <v>#REF!</v>
      </c>
      <c r="BS10" s="364" t="e">
        <f ca="1">'Depr - Alt #3'!BT53+BR10</f>
        <v>#REF!</v>
      </c>
      <c r="BT10" s="364" t="e">
        <f ca="1">'Depr - Alt #3'!BU53+BS10</f>
        <v>#REF!</v>
      </c>
      <c r="BU10" s="364" t="e">
        <f ca="1">'Depr - Alt #3'!BV53+BT10</f>
        <v>#REF!</v>
      </c>
      <c r="BV10" s="364" t="e">
        <f ca="1">'Depr - Alt #3'!BW53+BU10</f>
        <v>#REF!</v>
      </c>
      <c r="BW10" s="364" t="e">
        <f ca="1">'Depr - Alt #3'!BX53+BV10</f>
        <v>#REF!</v>
      </c>
      <c r="BX10" s="364" t="e">
        <f ca="1">'Depr - Alt #3'!BY53+BW10</f>
        <v>#REF!</v>
      </c>
      <c r="BY10" s="364" t="e">
        <f ca="1">'Depr - Alt #3'!BZ53+BX10</f>
        <v>#REF!</v>
      </c>
      <c r="BZ10" s="364" t="e">
        <f ca="1">'Depr - Alt #3'!CA53+BY10</f>
        <v>#REF!</v>
      </c>
      <c r="CA10" s="364" t="e">
        <f ca="1">'Depr - Alt #3'!CB53+BZ10</f>
        <v>#REF!</v>
      </c>
      <c r="CB10" s="364" t="e">
        <f ca="1">'Depr - Alt #3'!CC53+CA10</f>
        <v>#REF!</v>
      </c>
      <c r="CC10" s="364" t="e">
        <f ca="1">'Depr - Alt #3'!CD53+CB10</f>
        <v>#REF!</v>
      </c>
      <c r="CD10" s="364" t="e">
        <f ca="1">'Depr - Alt #3'!CE53+CC10</f>
        <v>#REF!</v>
      </c>
      <c r="CE10" s="364" t="e">
        <f ca="1">'Depr - Alt #3'!CF53+CD10</f>
        <v>#REF!</v>
      </c>
      <c r="CF10" s="364" t="e">
        <f ca="1">'Depr - Alt #3'!CG53+CE10</f>
        <v>#REF!</v>
      </c>
      <c r="CG10" s="364" t="e">
        <f ca="1">'Depr - Alt #3'!CH53+CF10</f>
        <v>#REF!</v>
      </c>
      <c r="CH10" s="364" t="e">
        <f ca="1">'Depr - Alt #3'!CI53+CG10</f>
        <v>#REF!</v>
      </c>
      <c r="CI10" s="364" t="e">
        <f ca="1">'Depr - Alt #3'!CJ53+CH10</f>
        <v>#REF!</v>
      </c>
      <c r="CJ10" s="364" t="e">
        <f ca="1">'Depr - Alt #3'!CK53+CI10</f>
        <v>#REF!</v>
      </c>
      <c r="CK10" s="364" t="e">
        <f ca="1">'Depr - Alt #3'!CL53+CJ10</f>
        <v>#REF!</v>
      </c>
      <c r="CL10" s="364" t="e">
        <f ca="1">'Depr - Alt #3'!CM53+CK10</f>
        <v>#REF!</v>
      </c>
      <c r="CM10" s="364" t="e">
        <f ca="1">'Depr - Alt #3'!CN53+CL10</f>
        <v>#REF!</v>
      </c>
      <c r="CN10" s="364" t="e">
        <f ca="1">'Depr - Alt #3'!CO53+CM10</f>
        <v>#REF!</v>
      </c>
      <c r="CO10" s="364" t="e">
        <f ca="1">'Depr - Alt #3'!CP53+CN10</f>
        <v>#REF!</v>
      </c>
      <c r="CP10" s="364" t="e">
        <f ca="1">'Depr - Alt #3'!CQ53+CO10</f>
        <v>#REF!</v>
      </c>
      <c r="CQ10" s="364" t="e">
        <f ca="1">'Depr - Alt #3'!CR53+CP10</f>
        <v>#REF!</v>
      </c>
      <c r="CR10" s="364" t="e">
        <f ca="1">'Depr - Alt #3'!CS53+CQ10</f>
        <v>#REF!</v>
      </c>
      <c r="CS10" s="364" t="e">
        <f ca="1">'Depr - Alt #3'!CT53+CR10</f>
        <v>#REF!</v>
      </c>
      <c r="CT10" s="364" t="e">
        <f ca="1">'Depr - Alt #3'!CU53+CS10</f>
        <v>#REF!</v>
      </c>
      <c r="CU10" s="364" t="e">
        <f ca="1">'Depr - Alt #3'!CV53+CT10</f>
        <v>#REF!</v>
      </c>
      <c r="CV10" s="364" t="e">
        <f ca="1">'Depr - Alt #3'!CW53+CU10</f>
        <v>#REF!</v>
      </c>
      <c r="CW10" s="364" t="e">
        <f ca="1">'Depr - Alt #3'!CX53+CV10</f>
        <v>#REF!</v>
      </c>
      <c r="CX10" s="364" t="e">
        <f ca="1">'Depr - Alt #3'!CY53+CW10</f>
        <v>#REF!</v>
      </c>
    </row>
    <row r="11" spans="1:103" s="365" customFormat="1" x14ac:dyDescent="0.25">
      <c r="A11" s="35" t="s">
        <v>112</v>
      </c>
      <c r="C11" s="303" t="e">
        <f ca="1">('Depr - Alt #3'!D$98-'Depr - Alt #3'!D$53)*(FederalIncomeTax+ StateIncomeTax)</f>
        <v>#REF!</v>
      </c>
      <c r="D11" s="303" t="e">
        <f ca="1">('Depr - Alt #3'!E$98-'Depr - Alt #3'!E$53)*(FederalIncomeTax+ StateIncomeTax)+C11</f>
        <v>#REF!</v>
      </c>
      <c r="E11" s="303" t="e">
        <f ca="1">('Depr - Alt #3'!F$98-'Depr - Alt #3'!F$53)*(FederalIncomeTax+ StateIncomeTax)+D11</f>
        <v>#REF!</v>
      </c>
      <c r="F11" s="303" t="e">
        <f ca="1">('Depr - Alt #3'!G$98-'Depr - Alt #3'!G$53)*(FederalIncomeTax+ StateIncomeTax)+E11</f>
        <v>#REF!</v>
      </c>
      <c r="G11" s="303" t="e">
        <f ca="1">('Depr - Alt #3'!H$98-'Depr - Alt #3'!H$53)*(FederalIncomeTax+ StateIncomeTax)+F11</f>
        <v>#REF!</v>
      </c>
      <c r="H11" s="303" t="e">
        <f ca="1">('Depr - Alt #3'!I$98-'Depr - Alt #3'!I$53)*(FederalIncomeTax+ StateIncomeTax)+G11</f>
        <v>#REF!</v>
      </c>
      <c r="I11" s="303" t="e">
        <f ca="1">('Depr - Alt #3'!J$98-'Depr - Alt #3'!J$53)*(FederalIncomeTax+ StateIncomeTax)+H11</f>
        <v>#REF!</v>
      </c>
      <c r="J11" s="303" t="e">
        <f ca="1">('Depr - Alt #3'!K$98-'Depr - Alt #3'!K$53)*(FederalIncomeTax+ StateIncomeTax)+I11</f>
        <v>#REF!</v>
      </c>
      <c r="K11" s="303" t="e">
        <f ca="1">('Depr - Alt #3'!L$98-'Depr - Alt #3'!L$53)*(FederalIncomeTax+ StateIncomeTax)+J11</f>
        <v>#REF!</v>
      </c>
      <c r="L11" s="303" t="e">
        <f ca="1">('Depr - Alt #3'!M$98-'Depr - Alt #3'!M$53)*(FederalIncomeTax+ StateIncomeTax)+K11</f>
        <v>#REF!</v>
      </c>
      <c r="M11" s="303" t="e">
        <f ca="1">('Depr - Alt #3'!N$98-'Depr - Alt #3'!N$53)*(FederalIncomeTax+ StateIncomeTax)+L11</f>
        <v>#REF!</v>
      </c>
      <c r="N11" s="303" t="e">
        <f ca="1">('Depr - Alt #3'!O$98-'Depr - Alt #3'!O$53)*(FederalIncomeTax+ StateIncomeTax)+M11</f>
        <v>#REF!</v>
      </c>
      <c r="O11" s="303" t="e">
        <f ca="1">('Depr - Alt #3'!P$98-'Depr - Alt #3'!P$53)*(FederalIncomeTax+ StateIncomeTax)+N11</f>
        <v>#REF!</v>
      </c>
      <c r="P11" s="303" t="e">
        <f ca="1">('Depr - Alt #3'!Q$98-'Depr - Alt #3'!Q$53)*(FederalIncomeTax+ StateIncomeTax)+O11</f>
        <v>#REF!</v>
      </c>
      <c r="Q11" s="303" t="e">
        <f ca="1">('Depr - Alt #3'!R$98-'Depr - Alt #3'!R$53)*(FederalIncomeTax+ StateIncomeTax)+P11</f>
        <v>#REF!</v>
      </c>
      <c r="R11" s="303" t="e">
        <f ca="1">('Depr - Alt #3'!S$98-'Depr - Alt #3'!S$53)*(FederalIncomeTax+ StateIncomeTax)+Q11</f>
        <v>#REF!</v>
      </c>
      <c r="S11" s="303" t="e">
        <f ca="1">('Depr - Alt #3'!T$98-'Depr - Alt #3'!T$53)*(FederalIncomeTax+ StateIncomeTax)+R11</f>
        <v>#REF!</v>
      </c>
      <c r="T11" s="303" t="e">
        <f ca="1">('Depr - Alt #3'!U$98-'Depr - Alt #3'!U$53)*(FederalIncomeTax+ StateIncomeTax)+S11</f>
        <v>#REF!</v>
      </c>
      <c r="U11" s="303" t="e">
        <f ca="1">('Depr - Alt #3'!V$98-'Depr - Alt #3'!V$53)*(FederalIncomeTax+ StateIncomeTax)+T11</f>
        <v>#REF!</v>
      </c>
      <c r="V11" s="303" t="e">
        <f ca="1">('Depr - Alt #3'!W$98-'Depr - Alt #3'!W$53)*(FederalIncomeTax+ StateIncomeTax)+U11</f>
        <v>#REF!</v>
      </c>
      <c r="W11" s="303" t="e">
        <f ca="1">('Depr - Alt #3'!X$98-'Depr - Alt #3'!X$53)*(FederalIncomeTax+ StateIncomeTax)+V11</f>
        <v>#REF!</v>
      </c>
      <c r="X11" s="303" t="e">
        <f ca="1">('Depr - Alt #3'!Y$98-'Depr - Alt #3'!Y$53)*(FederalIncomeTax+ StateIncomeTax)+W11</f>
        <v>#REF!</v>
      </c>
      <c r="Y11" s="303" t="e">
        <f ca="1">('Depr - Alt #3'!Z$98-'Depr - Alt #3'!Z$53)*(FederalIncomeTax+ StateIncomeTax)+X11</f>
        <v>#REF!</v>
      </c>
      <c r="Z11" s="303" t="e">
        <f ca="1">('Depr - Alt #3'!AA$98-'Depr - Alt #3'!AA$53)*(FederalIncomeTax+ StateIncomeTax)+Y11</f>
        <v>#REF!</v>
      </c>
      <c r="AA11" s="303" t="e">
        <f ca="1">('Depr - Alt #3'!AB$98-'Depr - Alt #3'!AB$53)*(FederalIncomeTax+ StateIncomeTax)+Z11</f>
        <v>#REF!</v>
      </c>
      <c r="AB11" s="303" t="e">
        <f ca="1">('Depr - Alt #3'!AC$98-'Depr - Alt #3'!AC$53)*(FederalIncomeTax+ StateIncomeTax)+AA11</f>
        <v>#REF!</v>
      </c>
      <c r="AC11" s="303" t="e">
        <f ca="1">('Depr - Alt #3'!AD$98-'Depr - Alt #3'!AD$53)*(FederalIncomeTax+ StateIncomeTax)+AB11</f>
        <v>#REF!</v>
      </c>
      <c r="AD11" s="303" t="e">
        <f ca="1">('Depr - Alt #3'!AE$98-'Depr - Alt #3'!AE$53)*(FederalIncomeTax+ StateIncomeTax)+AC11</f>
        <v>#REF!</v>
      </c>
      <c r="AE11" s="303" t="e">
        <f ca="1">('Depr - Alt #3'!AF$98-'Depr - Alt #3'!AF$53)*(FederalIncomeTax+ StateIncomeTax)+AD11</f>
        <v>#REF!</v>
      </c>
      <c r="AF11" s="303" t="e">
        <f ca="1">('Depr - Alt #3'!AG$98-'Depr - Alt #3'!AG$53)*(FederalIncomeTax+ StateIncomeTax)+AE11</f>
        <v>#REF!</v>
      </c>
      <c r="AG11" s="303" t="e">
        <f ca="1">('Depr - Alt #3'!AH$98-'Depr - Alt #3'!AH$53)*(FederalIncomeTax+ StateIncomeTax)+AF11</f>
        <v>#REF!</v>
      </c>
      <c r="AH11" s="303" t="e">
        <f ca="1">('Depr - Alt #3'!AI$98-'Depr - Alt #3'!AI$53)*(FederalIncomeTax+ StateIncomeTax)+AG11</f>
        <v>#REF!</v>
      </c>
      <c r="AI11" s="303" t="e">
        <f ca="1">('Depr - Alt #3'!AJ$98-'Depr - Alt #3'!AJ$53)*(FederalIncomeTax+ StateIncomeTax)+AH11</f>
        <v>#REF!</v>
      </c>
      <c r="AJ11" s="303" t="e">
        <f ca="1">('Depr - Alt #3'!AK$98-'Depr - Alt #3'!AK$53)*(FederalIncomeTax+ StateIncomeTax)+AI11</f>
        <v>#REF!</v>
      </c>
      <c r="AK11" s="303" t="e">
        <f ca="1">('Depr - Alt #3'!AL$98-'Depr - Alt #3'!AL$53)*(FederalIncomeTax+ StateIncomeTax)+AJ11</f>
        <v>#REF!</v>
      </c>
      <c r="AL11" s="303" t="e">
        <f ca="1">('Depr - Alt #3'!AM$98-'Depr - Alt #3'!AM$53)*(FederalIncomeTax+ StateIncomeTax)+AK11</f>
        <v>#REF!</v>
      </c>
      <c r="AM11" s="303" t="e">
        <f ca="1">('Depr - Alt #3'!AN$98-'Depr - Alt #3'!AN$53)*(FederalIncomeTax+ StateIncomeTax)+AL11</f>
        <v>#REF!</v>
      </c>
      <c r="AN11" s="303" t="e">
        <f ca="1">('Depr - Alt #3'!AO$98-'Depr - Alt #3'!AO$53)*(FederalIncomeTax+ StateIncomeTax)+AM11</f>
        <v>#REF!</v>
      </c>
      <c r="AO11" s="303" t="e">
        <f ca="1">('Depr - Alt #3'!AP$98-'Depr - Alt #3'!AP$53)*(FederalIncomeTax+ StateIncomeTax)+AN11</f>
        <v>#REF!</v>
      </c>
      <c r="AP11" s="303" t="e">
        <f ca="1">('Depr - Alt #3'!AQ$98-'Depr - Alt #3'!AQ$53)*(FederalIncomeTax+ StateIncomeTax)+AO11</f>
        <v>#REF!</v>
      </c>
      <c r="AQ11" s="303" t="e">
        <f ca="1">('Depr - Alt #3'!AR$98-'Depr - Alt #3'!AR$53)*(FederalIncomeTax+ StateIncomeTax)+AP11</f>
        <v>#REF!</v>
      </c>
      <c r="AR11" s="303" t="e">
        <f ca="1">('Depr - Alt #3'!AS$98-'Depr - Alt #3'!AS$53)*(FederalIncomeTax+ StateIncomeTax)+AQ11</f>
        <v>#REF!</v>
      </c>
      <c r="AS11" s="303" t="e">
        <f ca="1">('Depr - Alt #3'!AT$98-'Depr - Alt #3'!AT$53)*(FederalIncomeTax+ StateIncomeTax)+AR11</f>
        <v>#REF!</v>
      </c>
      <c r="AT11" s="303" t="e">
        <f ca="1">('Depr - Alt #3'!AU$98-'Depr - Alt #3'!AU$53)*(FederalIncomeTax+ StateIncomeTax)+AS11</f>
        <v>#REF!</v>
      </c>
      <c r="AU11" s="303" t="e">
        <f ca="1">('Depr - Alt #3'!AV$98-'Depr - Alt #3'!AV$53)*(FederalIncomeTax+ StateIncomeTax)+AT11</f>
        <v>#REF!</v>
      </c>
      <c r="AV11" s="303" t="e">
        <f ca="1">('Depr - Alt #3'!AW$98-'Depr - Alt #3'!AW$53)*(FederalIncomeTax+ StateIncomeTax)+AU11</f>
        <v>#REF!</v>
      </c>
      <c r="AW11" s="303" t="e">
        <f ca="1">('Depr - Alt #3'!AX$98-'Depr - Alt #3'!AX$53)*(FederalIncomeTax+ StateIncomeTax)+AV11</f>
        <v>#REF!</v>
      </c>
      <c r="AX11" s="303" t="e">
        <f ca="1">('Depr - Alt #3'!AY$98-'Depr - Alt #3'!AY$53)*(FederalIncomeTax+ StateIncomeTax)+AW11</f>
        <v>#REF!</v>
      </c>
      <c r="AY11" s="303" t="e">
        <f ca="1">('Depr - Alt #3'!AZ$98-'Depr - Alt #3'!AZ$53)*(FederalIncomeTax+ StateIncomeTax)+AX11</f>
        <v>#REF!</v>
      </c>
      <c r="AZ11" s="303" t="e">
        <f ca="1">('Depr - Alt #3'!BA$98-'Depr - Alt #3'!BA$53)*(FederalIncomeTax+ StateIncomeTax)+AY11</f>
        <v>#REF!</v>
      </c>
      <c r="BA11" s="303" t="e">
        <f ca="1">('Depr - Alt #3'!BB$98-'Depr - Alt #3'!BB$53)*(FederalIncomeTax+ StateIncomeTax)+AZ11</f>
        <v>#REF!</v>
      </c>
      <c r="BB11" s="303" t="e">
        <f ca="1">('Depr - Alt #3'!BC$98-'Depr - Alt #3'!BC$53)*(FederalIncomeTax+ StateIncomeTax)+BA11</f>
        <v>#REF!</v>
      </c>
      <c r="BC11" s="303" t="e">
        <f ca="1">('Depr - Alt #3'!BD$98-'Depr - Alt #3'!BD$53)*(FederalIncomeTax+ StateIncomeTax)+BB11</f>
        <v>#REF!</v>
      </c>
      <c r="BD11" s="303" t="e">
        <f ca="1">('Depr - Alt #3'!BE$98-'Depr - Alt #3'!BE$53)*(FederalIncomeTax+ StateIncomeTax)+BC11</f>
        <v>#REF!</v>
      </c>
      <c r="BE11" s="303" t="e">
        <f ca="1">('Depr - Alt #3'!BF$98-'Depr - Alt #3'!BF$53)*(FederalIncomeTax+ StateIncomeTax)+BD11</f>
        <v>#REF!</v>
      </c>
      <c r="BF11" s="303" t="e">
        <f ca="1">('Depr - Alt #3'!BG$98-'Depr - Alt #3'!BG$53)*(FederalIncomeTax+ StateIncomeTax)+BE11</f>
        <v>#REF!</v>
      </c>
      <c r="BG11" s="303" t="e">
        <f ca="1">('Depr - Alt #3'!BH$98-'Depr - Alt #3'!BH$53)*(FederalIncomeTax+ StateIncomeTax)+BF11</f>
        <v>#REF!</v>
      </c>
      <c r="BH11" s="303" t="e">
        <f ca="1">('Depr - Alt #3'!BI$98-'Depr - Alt #3'!BI$53)*(FederalIncomeTax+ StateIncomeTax)+BG11</f>
        <v>#REF!</v>
      </c>
      <c r="BI11" s="303" t="e">
        <f ca="1">('Depr - Alt #3'!BJ$98-'Depr - Alt #3'!BJ$53)*(FederalIncomeTax+ StateIncomeTax)+BH11</f>
        <v>#REF!</v>
      </c>
      <c r="BJ11" s="303" t="e">
        <f ca="1">('Depr - Alt #3'!BK$98-'Depr - Alt #3'!BK$53)*(FederalIncomeTax+ StateIncomeTax)+BI11</f>
        <v>#REF!</v>
      </c>
      <c r="BK11" s="303" t="e">
        <f ca="1">('Depr - Alt #3'!BL$98-'Depr - Alt #3'!BL$53)*(FederalIncomeTax+ StateIncomeTax)+BJ11</f>
        <v>#REF!</v>
      </c>
      <c r="BL11" s="303" t="e">
        <f ca="1">('Depr - Alt #3'!BM$98-'Depr - Alt #3'!BM$53)*(FederalIncomeTax+ StateIncomeTax)+BK11</f>
        <v>#REF!</v>
      </c>
      <c r="BM11" s="303" t="e">
        <f ca="1">('Depr - Alt #3'!BN$98-'Depr - Alt #3'!BN$53)*(FederalIncomeTax+ StateIncomeTax)+BL11</f>
        <v>#REF!</v>
      </c>
      <c r="BN11" s="303" t="e">
        <f ca="1">('Depr - Alt #3'!BO$98-'Depr - Alt #3'!BO$53)*(FederalIncomeTax+ StateIncomeTax)+BM11</f>
        <v>#REF!</v>
      </c>
      <c r="BO11" s="303" t="e">
        <f ca="1">('Depr - Alt #3'!BP$98-'Depr - Alt #3'!BP$53)*(FederalIncomeTax+ StateIncomeTax)+BN11</f>
        <v>#REF!</v>
      </c>
      <c r="BP11" s="303" t="e">
        <f ca="1">('Depr - Alt #3'!BQ$98-'Depr - Alt #3'!BQ$53)*(FederalIncomeTax+ StateIncomeTax)+BO11</f>
        <v>#REF!</v>
      </c>
      <c r="BQ11" s="303" t="e">
        <f ca="1">('Depr - Alt #3'!BR$98-'Depr - Alt #3'!BR$53)*(FederalIncomeTax+ StateIncomeTax)+BP11</f>
        <v>#REF!</v>
      </c>
      <c r="BR11" s="303" t="e">
        <f ca="1">('Depr - Alt #3'!BS$98-'Depr - Alt #3'!BS$53)*(FederalIncomeTax+ StateIncomeTax)+BQ11</f>
        <v>#REF!</v>
      </c>
      <c r="BS11" s="303" t="e">
        <f ca="1">('Depr - Alt #3'!BT$98-'Depr - Alt #3'!BT$53)*(FederalIncomeTax+ StateIncomeTax)+BR11</f>
        <v>#REF!</v>
      </c>
      <c r="BT11" s="303" t="e">
        <f ca="1">('Depr - Alt #3'!BU$98-'Depr - Alt #3'!BU$53)*(FederalIncomeTax+ StateIncomeTax)+BS11</f>
        <v>#REF!</v>
      </c>
      <c r="BU11" s="303" t="e">
        <f ca="1">('Depr - Alt #3'!BV$98-'Depr - Alt #3'!BV$53)*(FederalIncomeTax+ StateIncomeTax)+BT11</f>
        <v>#REF!</v>
      </c>
      <c r="BV11" s="303" t="e">
        <f ca="1">('Depr - Alt #3'!BW$98-'Depr - Alt #3'!BW$53)*(FederalIncomeTax+ StateIncomeTax)+BU11</f>
        <v>#REF!</v>
      </c>
      <c r="BW11" s="303" t="e">
        <f ca="1">('Depr - Alt #3'!BX$98-'Depr - Alt #3'!BX$53)*(FederalIncomeTax+ StateIncomeTax)+BV11</f>
        <v>#REF!</v>
      </c>
      <c r="BX11" s="303" t="e">
        <f ca="1">('Depr - Alt #3'!BY$98-'Depr - Alt #3'!BY$53)*(FederalIncomeTax+ StateIncomeTax)+BW11</f>
        <v>#REF!</v>
      </c>
      <c r="BY11" s="303" t="e">
        <f ca="1">('Depr - Alt #3'!BZ$98-'Depr - Alt #3'!BZ$53)*(FederalIncomeTax+ StateIncomeTax)+BX11</f>
        <v>#REF!</v>
      </c>
      <c r="BZ11" s="303" t="e">
        <f ca="1">('Depr - Alt #3'!CA$98-'Depr - Alt #3'!CA$53)*(FederalIncomeTax+ StateIncomeTax)+BY11</f>
        <v>#REF!</v>
      </c>
      <c r="CA11" s="303" t="e">
        <f ca="1">('Depr - Alt #3'!CB$98-'Depr - Alt #3'!CB$53)*(FederalIncomeTax+ StateIncomeTax)+BZ11</f>
        <v>#REF!</v>
      </c>
      <c r="CB11" s="303" t="e">
        <f ca="1">('Depr - Alt #3'!CC$98-'Depr - Alt #3'!CC$53)*(FederalIncomeTax+ StateIncomeTax)+CA11</f>
        <v>#REF!</v>
      </c>
      <c r="CC11" s="303" t="e">
        <f ca="1">('Depr - Alt #3'!CD$98-'Depr - Alt #3'!CD$53)*(FederalIncomeTax+ StateIncomeTax)+CB11</f>
        <v>#REF!</v>
      </c>
      <c r="CD11" s="303" t="e">
        <f ca="1">('Depr - Alt #3'!CE$98-'Depr - Alt #3'!CE$53)*(FederalIncomeTax+ StateIncomeTax)+CC11</f>
        <v>#REF!</v>
      </c>
      <c r="CE11" s="303" t="e">
        <f ca="1">('Depr - Alt #3'!CF$98-'Depr - Alt #3'!CF$53)*(FederalIncomeTax+ StateIncomeTax)+CD11</f>
        <v>#REF!</v>
      </c>
      <c r="CF11" s="303" t="e">
        <f ca="1">('Depr - Alt #3'!CG$98-'Depr - Alt #3'!CG$53)*(FederalIncomeTax+ StateIncomeTax)+CE11</f>
        <v>#REF!</v>
      </c>
      <c r="CG11" s="303" t="e">
        <f ca="1">('Depr - Alt #3'!CH$98-'Depr - Alt #3'!CH$53)*(FederalIncomeTax+ StateIncomeTax)+CF11</f>
        <v>#REF!</v>
      </c>
      <c r="CH11" s="303" t="e">
        <f ca="1">('Depr - Alt #3'!CI$98-'Depr - Alt #3'!CI$53)*(FederalIncomeTax+ StateIncomeTax)+CG11</f>
        <v>#REF!</v>
      </c>
      <c r="CI11" s="303" t="e">
        <f ca="1">('Depr - Alt #3'!CJ$98-'Depr - Alt #3'!CJ$53)*(FederalIncomeTax+ StateIncomeTax)+CH11</f>
        <v>#REF!</v>
      </c>
      <c r="CJ11" s="303" t="e">
        <f ca="1">('Depr - Alt #3'!CK$98-'Depr - Alt #3'!CK$53)*(FederalIncomeTax+ StateIncomeTax)+CI11</f>
        <v>#REF!</v>
      </c>
      <c r="CK11" s="303" t="e">
        <f ca="1">('Depr - Alt #3'!CL$98-'Depr - Alt #3'!CL$53)*(FederalIncomeTax+ StateIncomeTax)+CJ11</f>
        <v>#REF!</v>
      </c>
      <c r="CL11" s="303" t="e">
        <f ca="1">('Depr - Alt #3'!CM$98-'Depr - Alt #3'!CM$53)*(FederalIncomeTax+ StateIncomeTax)+CK11</f>
        <v>#REF!</v>
      </c>
      <c r="CM11" s="303" t="e">
        <f ca="1">('Depr - Alt #3'!CN$98-'Depr - Alt #3'!CN$53)*(FederalIncomeTax+ StateIncomeTax)+CL11</f>
        <v>#REF!</v>
      </c>
      <c r="CN11" s="303" t="e">
        <f ca="1">('Depr - Alt #3'!CO$98-'Depr - Alt #3'!CO$53)*(FederalIncomeTax+ StateIncomeTax)+CM11</f>
        <v>#REF!</v>
      </c>
      <c r="CO11" s="303" t="e">
        <f ca="1">('Depr - Alt #3'!CP$98-'Depr - Alt #3'!CP$53)*(FederalIncomeTax+ StateIncomeTax)+CN11</f>
        <v>#REF!</v>
      </c>
      <c r="CP11" s="303" t="e">
        <f ca="1">('Depr - Alt #3'!CQ$98-'Depr - Alt #3'!CQ$53)*(FederalIncomeTax+ StateIncomeTax)+CO11</f>
        <v>#REF!</v>
      </c>
      <c r="CQ11" s="303" t="e">
        <f ca="1">('Depr - Alt #3'!CR$98-'Depr - Alt #3'!CR$53)*(FederalIncomeTax+ StateIncomeTax)+CP11</f>
        <v>#REF!</v>
      </c>
      <c r="CR11" s="303" t="e">
        <f ca="1">('Depr - Alt #3'!CS$98-'Depr - Alt #3'!CS$53)*(FederalIncomeTax+ StateIncomeTax)+CQ11</f>
        <v>#REF!</v>
      </c>
      <c r="CS11" s="303" t="e">
        <f ca="1">('Depr - Alt #3'!CT$98-'Depr - Alt #3'!CT$53)*(FederalIncomeTax+ StateIncomeTax)+CR11</f>
        <v>#REF!</v>
      </c>
      <c r="CT11" s="303" t="e">
        <f ca="1">('Depr - Alt #3'!CU$98-'Depr - Alt #3'!CU$53)*(FederalIncomeTax+ StateIncomeTax)+CS11</f>
        <v>#REF!</v>
      </c>
      <c r="CU11" s="303" t="e">
        <f ca="1">('Depr - Alt #3'!CV$98-'Depr - Alt #3'!CV$53)*(FederalIncomeTax+ StateIncomeTax)+CT11</f>
        <v>#REF!</v>
      </c>
      <c r="CV11" s="303" t="e">
        <f ca="1">('Depr - Alt #3'!CW$98-'Depr - Alt #3'!CW$53)*(FederalIncomeTax+ StateIncomeTax)+CU11</f>
        <v>#REF!</v>
      </c>
      <c r="CW11" s="303" t="e">
        <f ca="1">('Depr - Alt #3'!CX$98-'Depr - Alt #3'!CX$53)*(FederalIncomeTax+ StateIncomeTax)+CV11</f>
        <v>#REF!</v>
      </c>
      <c r="CX11" s="303" t="e">
        <f ca="1">('Depr - Alt #3'!CY$98-'Depr - Alt #3'!CY$53)*(FederalIncomeTax+ StateIncomeTax)+CW11</f>
        <v>#REF!</v>
      </c>
    </row>
    <row r="12" spans="1:103" s="23" customFormat="1" x14ac:dyDescent="0.25">
      <c r="A12" s="37" t="s">
        <v>113</v>
      </c>
      <c r="C12" s="364" t="e">
        <f t="shared" ref="C12:L12" ca="1" si="3">SUM(C8:C11)</f>
        <v>#REF!</v>
      </c>
      <c r="D12" s="364" t="e">
        <f t="shared" ca="1" si="3"/>
        <v>#REF!</v>
      </c>
      <c r="E12" s="364" t="e">
        <f t="shared" ca="1" si="3"/>
        <v>#REF!</v>
      </c>
      <c r="F12" s="364" t="e">
        <f t="shared" ca="1" si="3"/>
        <v>#REF!</v>
      </c>
      <c r="G12" s="364" t="e">
        <f t="shared" ca="1" si="3"/>
        <v>#REF!</v>
      </c>
      <c r="H12" s="364" t="e">
        <f t="shared" ca="1" si="3"/>
        <v>#REF!</v>
      </c>
      <c r="I12" s="364" t="e">
        <f t="shared" ca="1" si="3"/>
        <v>#REF!</v>
      </c>
      <c r="J12" s="364" t="e">
        <f t="shared" ca="1" si="3"/>
        <v>#REF!</v>
      </c>
      <c r="K12" s="364" t="e">
        <f t="shared" ca="1" si="3"/>
        <v>#REF!</v>
      </c>
      <c r="L12" s="364" t="e">
        <f t="shared" ca="1" si="3"/>
        <v>#REF!</v>
      </c>
      <c r="M12" s="364" t="e">
        <f t="shared" ref="M12:BR12" ca="1" si="4">SUM(M8:M11)</f>
        <v>#REF!</v>
      </c>
      <c r="N12" s="364" t="e">
        <f t="shared" ca="1" si="4"/>
        <v>#REF!</v>
      </c>
      <c r="O12" s="364" t="e">
        <f t="shared" ca="1" si="4"/>
        <v>#REF!</v>
      </c>
      <c r="P12" s="364" t="e">
        <f t="shared" ca="1" si="4"/>
        <v>#REF!</v>
      </c>
      <c r="Q12" s="364" t="e">
        <f t="shared" ca="1" si="4"/>
        <v>#REF!</v>
      </c>
      <c r="R12" s="364" t="e">
        <f t="shared" ca="1" si="4"/>
        <v>#REF!</v>
      </c>
      <c r="S12" s="364" t="e">
        <f t="shared" ca="1" si="4"/>
        <v>#REF!</v>
      </c>
      <c r="T12" s="364" t="e">
        <f t="shared" ca="1" si="4"/>
        <v>#REF!</v>
      </c>
      <c r="U12" s="364" t="e">
        <f t="shared" ca="1" si="4"/>
        <v>#REF!</v>
      </c>
      <c r="V12" s="364" t="e">
        <f t="shared" ca="1" si="4"/>
        <v>#REF!</v>
      </c>
      <c r="W12" s="364" t="e">
        <f t="shared" ca="1" si="4"/>
        <v>#REF!</v>
      </c>
      <c r="X12" s="364" t="e">
        <f t="shared" ca="1" si="4"/>
        <v>#REF!</v>
      </c>
      <c r="Y12" s="364" t="e">
        <f t="shared" ca="1" si="4"/>
        <v>#REF!</v>
      </c>
      <c r="Z12" s="364" t="e">
        <f t="shared" ca="1" si="4"/>
        <v>#REF!</v>
      </c>
      <c r="AA12" s="364" t="e">
        <f t="shared" ca="1" si="4"/>
        <v>#REF!</v>
      </c>
      <c r="AB12" s="364" t="e">
        <f t="shared" ca="1" si="4"/>
        <v>#REF!</v>
      </c>
      <c r="AC12" s="364" t="e">
        <f t="shared" ca="1" si="4"/>
        <v>#REF!</v>
      </c>
      <c r="AD12" s="364" t="e">
        <f t="shared" ca="1" si="4"/>
        <v>#REF!</v>
      </c>
      <c r="AE12" s="364" t="e">
        <f t="shared" ca="1" si="4"/>
        <v>#REF!</v>
      </c>
      <c r="AF12" s="364" t="e">
        <f t="shared" ca="1" si="4"/>
        <v>#REF!</v>
      </c>
      <c r="AG12" s="364" t="e">
        <f t="shared" ca="1" si="4"/>
        <v>#REF!</v>
      </c>
      <c r="AH12" s="364" t="e">
        <f t="shared" ca="1" si="4"/>
        <v>#REF!</v>
      </c>
      <c r="AI12" s="364" t="e">
        <f t="shared" ca="1" si="4"/>
        <v>#REF!</v>
      </c>
      <c r="AJ12" s="364" t="e">
        <f t="shared" ca="1" si="4"/>
        <v>#REF!</v>
      </c>
      <c r="AK12" s="364" t="e">
        <f t="shared" ca="1" si="4"/>
        <v>#REF!</v>
      </c>
      <c r="AL12" s="364" t="e">
        <f t="shared" ca="1" si="4"/>
        <v>#REF!</v>
      </c>
      <c r="AM12" s="364" t="e">
        <f t="shared" ca="1" si="4"/>
        <v>#REF!</v>
      </c>
      <c r="AN12" s="364" t="e">
        <f t="shared" ca="1" si="4"/>
        <v>#REF!</v>
      </c>
      <c r="AO12" s="364" t="e">
        <f t="shared" ca="1" si="4"/>
        <v>#REF!</v>
      </c>
      <c r="AP12" s="364" t="e">
        <f t="shared" ca="1" si="4"/>
        <v>#REF!</v>
      </c>
      <c r="AQ12" s="364" t="e">
        <f t="shared" ca="1" si="4"/>
        <v>#REF!</v>
      </c>
      <c r="AR12" s="364" t="e">
        <f t="shared" ca="1" si="4"/>
        <v>#REF!</v>
      </c>
      <c r="AS12" s="364" t="e">
        <f t="shared" ca="1" si="4"/>
        <v>#REF!</v>
      </c>
      <c r="AT12" s="364" t="e">
        <f t="shared" ca="1" si="4"/>
        <v>#REF!</v>
      </c>
      <c r="AU12" s="364" t="e">
        <f t="shared" ca="1" si="4"/>
        <v>#REF!</v>
      </c>
      <c r="AV12" s="364" t="e">
        <f t="shared" ca="1" si="4"/>
        <v>#REF!</v>
      </c>
      <c r="AW12" s="364" t="e">
        <f t="shared" ca="1" si="4"/>
        <v>#REF!</v>
      </c>
      <c r="AX12" s="364" t="e">
        <f t="shared" ca="1" si="4"/>
        <v>#REF!</v>
      </c>
      <c r="AY12" s="364" t="e">
        <f t="shared" ca="1" si="4"/>
        <v>#REF!</v>
      </c>
      <c r="AZ12" s="364" t="e">
        <f t="shared" ca="1" si="4"/>
        <v>#REF!</v>
      </c>
      <c r="BA12" s="364" t="e">
        <f t="shared" ca="1" si="4"/>
        <v>#REF!</v>
      </c>
      <c r="BB12" s="364" t="e">
        <f t="shared" ca="1" si="4"/>
        <v>#REF!</v>
      </c>
      <c r="BC12" s="364" t="e">
        <f t="shared" ca="1" si="4"/>
        <v>#REF!</v>
      </c>
      <c r="BD12" s="364" t="e">
        <f t="shared" ca="1" si="4"/>
        <v>#REF!</v>
      </c>
      <c r="BE12" s="364" t="e">
        <f t="shared" ca="1" si="4"/>
        <v>#REF!</v>
      </c>
      <c r="BF12" s="364" t="e">
        <f t="shared" ca="1" si="4"/>
        <v>#REF!</v>
      </c>
      <c r="BG12" s="364" t="e">
        <f t="shared" ca="1" si="4"/>
        <v>#REF!</v>
      </c>
      <c r="BH12" s="364" t="e">
        <f t="shared" ca="1" si="4"/>
        <v>#REF!</v>
      </c>
      <c r="BI12" s="364" t="e">
        <f t="shared" ca="1" si="4"/>
        <v>#REF!</v>
      </c>
      <c r="BJ12" s="364" t="e">
        <f t="shared" ca="1" si="4"/>
        <v>#REF!</v>
      </c>
      <c r="BK12" s="364" t="e">
        <f t="shared" ca="1" si="4"/>
        <v>#REF!</v>
      </c>
      <c r="BL12" s="364" t="e">
        <f t="shared" ca="1" si="4"/>
        <v>#REF!</v>
      </c>
      <c r="BM12" s="364" t="e">
        <f t="shared" ca="1" si="4"/>
        <v>#REF!</v>
      </c>
      <c r="BN12" s="364" t="e">
        <f t="shared" ca="1" si="4"/>
        <v>#REF!</v>
      </c>
      <c r="BO12" s="364" t="e">
        <f t="shared" ca="1" si="4"/>
        <v>#REF!</v>
      </c>
      <c r="BP12" s="364" t="e">
        <f t="shared" ca="1" si="4"/>
        <v>#REF!</v>
      </c>
      <c r="BQ12" s="364" t="e">
        <f t="shared" ca="1" si="4"/>
        <v>#REF!</v>
      </c>
      <c r="BR12" s="364" t="e">
        <f t="shared" ca="1" si="4"/>
        <v>#REF!</v>
      </c>
      <c r="BS12" s="364" t="e">
        <f t="shared" ref="BS12:CC12" ca="1" si="5">SUM(BS8:BS11)</f>
        <v>#REF!</v>
      </c>
      <c r="BT12" s="364" t="e">
        <f t="shared" ca="1" si="5"/>
        <v>#REF!</v>
      </c>
      <c r="BU12" s="364" t="e">
        <f t="shared" ca="1" si="5"/>
        <v>#REF!</v>
      </c>
      <c r="BV12" s="364" t="e">
        <f t="shared" ca="1" si="5"/>
        <v>#REF!</v>
      </c>
      <c r="BW12" s="364" t="e">
        <f t="shared" ca="1" si="5"/>
        <v>#REF!</v>
      </c>
      <c r="BX12" s="364" t="e">
        <f t="shared" ca="1" si="5"/>
        <v>#REF!</v>
      </c>
      <c r="BY12" s="364" t="e">
        <f t="shared" ca="1" si="5"/>
        <v>#REF!</v>
      </c>
      <c r="BZ12" s="364" t="e">
        <f t="shared" ca="1" si="5"/>
        <v>#REF!</v>
      </c>
      <c r="CA12" s="364" t="e">
        <f t="shared" ca="1" si="5"/>
        <v>#REF!</v>
      </c>
      <c r="CB12" s="364" t="e">
        <f t="shared" ca="1" si="5"/>
        <v>#REF!</v>
      </c>
      <c r="CC12" s="364" t="e">
        <f t="shared" ca="1" si="5"/>
        <v>#REF!</v>
      </c>
      <c r="CD12" s="364" t="e">
        <f t="shared" ref="CD12" ca="1" si="6">SUM(CD8:CD11)</f>
        <v>#REF!</v>
      </c>
      <c r="CE12" s="364" t="e">
        <f t="shared" ref="CE12:CQ12" ca="1" si="7">SUM(CE8:CE11)</f>
        <v>#REF!</v>
      </c>
      <c r="CF12" s="364" t="e">
        <f t="shared" ca="1" si="7"/>
        <v>#REF!</v>
      </c>
      <c r="CG12" s="364" t="e">
        <f t="shared" ca="1" si="7"/>
        <v>#REF!</v>
      </c>
      <c r="CH12" s="364" t="e">
        <f t="shared" ca="1" si="7"/>
        <v>#REF!</v>
      </c>
      <c r="CI12" s="364" t="e">
        <f t="shared" ca="1" si="7"/>
        <v>#REF!</v>
      </c>
      <c r="CJ12" s="364" t="e">
        <f t="shared" ca="1" si="7"/>
        <v>#REF!</v>
      </c>
      <c r="CK12" s="364" t="e">
        <f t="shared" ca="1" si="7"/>
        <v>#REF!</v>
      </c>
      <c r="CL12" s="364" t="e">
        <f t="shared" ca="1" si="7"/>
        <v>#REF!</v>
      </c>
      <c r="CM12" s="364" t="e">
        <f t="shared" ca="1" si="7"/>
        <v>#REF!</v>
      </c>
      <c r="CN12" s="364" t="e">
        <f t="shared" ca="1" si="7"/>
        <v>#REF!</v>
      </c>
      <c r="CO12" s="364" t="e">
        <f t="shared" ca="1" si="7"/>
        <v>#REF!</v>
      </c>
      <c r="CP12" s="364" t="e">
        <f t="shared" ca="1" si="7"/>
        <v>#REF!</v>
      </c>
      <c r="CQ12" s="364" t="e">
        <f t="shared" ca="1" si="7"/>
        <v>#REF!</v>
      </c>
      <c r="CR12" s="364" t="e">
        <f t="shared" ref="CR12:CX12" ca="1" si="8">SUM(CR8:CR11)</f>
        <v>#REF!</v>
      </c>
      <c r="CS12" s="364" t="e">
        <f t="shared" ca="1" si="8"/>
        <v>#REF!</v>
      </c>
      <c r="CT12" s="364" t="e">
        <f t="shared" ca="1" si="8"/>
        <v>#REF!</v>
      </c>
      <c r="CU12" s="364" t="e">
        <f t="shared" ca="1" si="8"/>
        <v>#REF!</v>
      </c>
      <c r="CV12" s="364" t="e">
        <f t="shared" ca="1" si="8"/>
        <v>#REF!</v>
      </c>
      <c r="CW12" s="364" t="e">
        <f t="shared" ca="1" si="8"/>
        <v>#REF!</v>
      </c>
      <c r="CX12" s="364" t="e">
        <f t="shared" ca="1" si="8"/>
        <v>#REF!</v>
      </c>
    </row>
    <row r="13" spans="1:103" s="20" customFormat="1" x14ac:dyDescent="0.25">
      <c r="A13" s="36" t="s">
        <v>114</v>
      </c>
      <c r="B13" s="39">
        <f>EQUITY</f>
        <v>0.53</v>
      </c>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row>
    <row r="14" spans="1:103" s="20" customFormat="1" x14ac:dyDescent="0.25">
      <c r="A14" s="36" t="s">
        <v>131</v>
      </c>
      <c r="B14" s="467">
        <f>IF(Project_ROE="ECR",ROE_ECR,IF(Project_ROE="GLT",ROE_GLT,IF(Project_ROE="DSM",ROE_DSM,ROE_Other)))</f>
        <v>9.425E-2</v>
      </c>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row>
    <row r="15" spans="1:103" s="6" customFormat="1" x14ac:dyDescent="0.25">
      <c r="A15" s="26" t="s">
        <v>123</v>
      </c>
      <c r="B15" s="38"/>
      <c r="C15" s="32" t="e">
        <f t="shared" ref="C15:BN15" ca="1" si="9">C12*$B$13*$B$14</f>
        <v>#REF!</v>
      </c>
      <c r="D15" s="32" t="e">
        <f t="shared" ca="1" si="9"/>
        <v>#REF!</v>
      </c>
      <c r="E15" s="32" t="e">
        <f t="shared" ca="1" si="9"/>
        <v>#REF!</v>
      </c>
      <c r="F15" s="32" t="e">
        <f t="shared" ca="1" si="9"/>
        <v>#REF!</v>
      </c>
      <c r="G15" s="32" t="e">
        <f t="shared" ca="1" si="9"/>
        <v>#REF!</v>
      </c>
      <c r="H15" s="32" t="e">
        <f t="shared" ca="1" si="9"/>
        <v>#REF!</v>
      </c>
      <c r="I15" s="32" t="e">
        <f t="shared" ca="1" si="9"/>
        <v>#REF!</v>
      </c>
      <c r="J15" s="32" t="e">
        <f t="shared" ca="1" si="9"/>
        <v>#REF!</v>
      </c>
      <c r="K15" s="32" t="e">
        <f t="shared" ca="1" si="9"/>
        <v>#REF!</v>
      </c>
      <c r="L15" s="32" t="e">
        <f t="shared" ca="1" si="9"/>
        <v>#REF!</v>
      </c>
      <c r="M15" s="32" t="e">
        <f t="shared" ca="1" si="9"/>
        <v>#REF!</v>
      </c>
      <c r="N15" s="32" t="e">
        <f t="shared" ca="1" si="9"/>
        <v>#REF!</v>
      </c>
      <c r="O15" s="32" t="e">
        <f t="shared" ca="1" si="9"/>
        <v>#REF!</v>
      </c>
      <c r="P15" s="32" t="e">
        <f t="shared" ca="1" si="9"/>
        <v>#REF!</v>
      </c>
      <c r="Q15" s="32" t="e">
        <f t="shared" ca="1" si="9"/>
        <v>#REF!</v>
      </c>
      <c r="R15" s="32" t="e">
        <f t="shared" ca="1" si="9"/>
        <v>#REF!</v>
      </c>
      <c r="S15" s="32" t="e">
        <f t="shared" ca="1" si="9"/>
        <v>#REF!</v>
      </c>
      <c r="T15" s="32" t="e">
        <f t="shared" ca="1" si="9"/>
        <v>#REF!</v>
      </c>
      <c r="U15" s="32" t="e">
        <f t="shared" ca="1" si="9"/>
        <v>#REF!</v>
      </c>
      <c r="V15" s="32" t="e">
        <f t="shared" ca="1" si="9"/>
        <v>#REF!</v>
      </c>
      <c r="W15" s="32" t="e">
        <f t="shared" ca="1" si="9"/>
        <v>#REF!</v>
      </c>
      <c r="X15" s="32" t="e">
        <f t="shared" ca="1" si="9"/>
        <v>#REF!</v>
      </c>
      <c r="Y15" s="32" t="e">
        <f t="shared" ca="1" si="9"/>
        <v>#REF!</v>
      </c>
      <c r="Z15" s="32" t="e">
        <f t="shared" ca="1" si="9"/>
        <v>#REF!</v>
      </c>
      <c r="AA15" s="32" t="e">
        <f t="shared" ca="1" si="9"/>
        <v>#REF!</v>
      </c>
      <c r="AB15" s="32" t="e">
        <f t="shared" ca="1" si="9"/>
        <v>#REF!</v>
      </c>
      <c r="AC15" s="32" t="e">
        <f t="shared" ca="1" si="9"/>
        <v>#REF!</v>
      </c>
      <c r="AD15" s="32" t="e">
        <f t="shared" ca="1" si="9"/>
        <v>#REF!</v>
      </c>
      <c r="AE15" s="32" t="e">
        <f t="shared" ca="1" si="9"/>
        <v>#REF!</v>
      </c>
      <c r="AF15" s="32" t="e">
        <f t="shared" ca="1" si="9"/>
        <v>#REF!</v>
      </c>
      <c r="AG15" s="32" t="e">
        <f t="shared" ca="1" si="9"/>
        <v>#REF!</v>
      </c>
      <c r="AH15" s="32" t="e">
        <f t="shared" ca="1" si="9"/>
        <v>#REF!</v>
      </c>
      <c r="AI15" s="32" t="e">
        <f t="shared" ca="1" si="9"/>
        <v>#REF!</v>
      </c>
      <c r="AJ15" s="32" t="e">
        <f t="shared" ca="1" si="9"/>
        <v>#REF!</v>
      </c>
      <c r="AK15" s="32" t="e">
        <f t="shared" ca="1" si="9"/>
        <v>#REF!</v>
      </c>
      <c r="AL15" s="32" t="e">
        <f t="shared" ca="1" si="9"/>
        <v>#REF!</v>
      </c>
      <c r="AM15" s="32" t="e">
        <f t="shared" ca="1" si="9"/>
        <v>#REF!</v>
      </c>
      <c r="AN15" s="32" t="e">
        <f t="shared" ca="1" si="9"/>
        <v>#REF!</v>
      </c>
      <c r="AO15" s="32" t="e">
        <f t="shared" ca="1" si="9"/>
        <v>#REF!</v>
      </c>
      <c r="AP15" s="32" t="e">
        <f t="shared" ca="1" si="9"/>
        <v>#REF!</v>
      </c>
      <c r="AQ15" s="32" t="e">
        <f t="shared" ca="1" si="9"/>
        <v>#REF!</v>
      </c>
      <c r="AR15" s="32" t="e">
        <f t="shared" ca="1" si="9"/>
        <v>#REF!</v>
      </c>
      <c r="AS15" s="32" t="e">
        <f t="shared" ca="1" si="9"/>
        <v>#REF!</v>
      </c>
      <c r="AT15" s="32" t="e">
        <f t="shared" ca="1" si="9"/>
        <v>#REF!</v>
      </c>
      <c r="AU15" s="32" t="e">
        <f t="shared" ca="1" si="9"/>
        <v>#REF!</v>
      </c>
      <c r="AV15" s="32" t="e">
        <f t="shared" ca="1" si="9"/>
        <v>#REF!</v>
      </c>
      <c r="AW15" s="32" t="e">
        <f t="shared" ca="1" si="9"/>
        <v>#REF!</v>
      </c>
      <c r="AX15" s="32" t="e">
        <f t="shared" ca="1" si="9"/>
        <v>#REF!</v>
      </c>
      <c r="AY15" s="32" t="e">
        <f t="shared" ca="1" si="9"/>
        <v>#REF!</v>
      </c>
      <c r="AZ15" s="32" t="e">
        <f t="shared" ca="1" si="9"/>
        <v>#REF!</v>
      </c>
      <c r="BA15" s="32" t="e">
        <f t="shared" ca="1" si="9"/>
        <v>#REF!</v>
      </c>
      <c r="BB15" s="32" t="e">
        <f t="shared" ca="1" si="9"/>
        <v>#REF!</v>
      </c>
      <c r="BC15" s="32" t="e">
        <f t="shared" ca="1" si="9"/>
        <v>#REF!</v>
      </c>
      <c r="BD15" s="32" t="e">
        <f t="shared" ca="1" si="9"/>
        <v>#REF!</v>
      </c>
      <c r="BE15" s="32" t="e">
        <f t="shared" ca="1" si="9"/>
        <v>#REF!</v>
      </c>
      <c r="BF15" s="32" t="e">
        <f t="shared" ca="1" si="9"/>
        <v>#REF!</v>
      </c>
      <c r="BG15" s="32" t="e">
        <f t="shared" ca="1" si="9"/>
        <v>#REF!</v>
      </c>
      <c r="BH15" s="32" t="e">
        <f t="shared" ca="1" si="9"/>
        <v>#REF!</v>
      </c>
      <c r="BI15" s="32" t="e">
        <f t="shared" ca="1" si="9"/>
        <v>#REF!</v>
      </c>
      <c r="BJ15" s="32" t="e">
        <f t="shared" ca="1" si="9"/>
        <v>#REF!</v>
      </c>
      <c r="BK15" s="32" t="e">
        <f t="shared" ca="1" si="9"/>
        <v>#REF!</v>
      </c>
      <c r="BL15" s="32" t="e">
        <f t="shared" ca="1" si="9"/>
        <v>#REF!</v>
      </c>
      <c r="BM15" s="32" t="e">
        <f t="shared" ca="1" si="9"/>
        <v>#REF!</v>
      </c>
      <c r="BN15" s="32" t="e">
        <f t="shared" ca="1" si="9"/>
        <v>#REF!</v>
      </c>
      <c r="BO15" s="32" t="e">
        <f t="shared" ref="BO15:BR15" ca="1" si="10">BO12*$B$13*$B$14</f>
        <v>#REF!</v>
      </c>
      <c r="BP15" s="32" t="e">
        <f t="shared" ca="1" si="10"/>
        <v>#REF!</v>
      </c>
      <c r="BQ15" s="32" t="e">
        <f t="shared" ca="1" si="10"/>
        <v>#REF!</v>
      </c>
      <c r="BR15" s="32" t="e">
        <f t="shared" ca="1" si="10"/>
        <v>#REF!</v>
      </c>
      <c r="BS15" s="32" t="e">
        <f t="shared" ref="BS15:CC15" ca="1" si="11">BS12*$B$13*$B$14</f>
        <v>#REF!</v>
      </c>
      <c r="BT15" s="32" t="e">
        <f t="shared" ca="1" si="11"/>
        <v>#REF!</v>
      </c>
      <c r="BU15" s="32" t="e">
        <f t="shared" ca="1" si="11"/>
        <v>#REF!</v>
      </c>
      <c r="BV15" s="32" t="e">
        <f t="shared" ca="1" si="11"/>
        <v>#REF!</v>
      </c>
      <c r="BW15" s="32" t="e">
        <f t="shared" ca="1" si="11"/>
        <v>#REF!</v>
      </c>
      <c r="BX15" s="32" t="e">
        <f t="shared" ca="1" si="11"/>
        <v>#REF!</v>
      </c>
      <c r="BY15" s="32" t="e">
        <f t="shared" ca="1" si="11"/>
        <v>#REF!</v>
      </c>
      <c r="BZ15" s="32" t="e">
        <f t="shared" ca="1" si="11"/>
        <v>#REF!</v>
      </c>
      <c r="CA15" s="32" t="e">
        <f t="shared" ca="1" si="11"/>
        <v>#REF!</v>
      </c>
      <c r="CB15" s="32" t="e">
        <f t="shared" ca="1" si="11"/>
        <v>#REF!</v>
      </c>
      <c r="CC15" s="32" t="e">
        <f t="shared" ca="1" si="11"/>
        <v>#REF!</v>
      </c>
      <c r="CD15" s="32" t="e">
        <f t="shared" ref="CD15" ca="1" si="12">CD12*$B$13*$B$14</f>
        <v>#REF!</v>
      </c>
      <c r="CE15" s="32" t="e">
        <f t="shared" ref="CE15:CQ15" ca="1" si="13">CE12*$B$13*$B$14</f>
        <v>#REF!</v>
      </c>
      <c r="CF15" s="32" t="e">
        <f t="shared" ca="1" si="13"/>
        <v>#REF!</v>
      </c>
      <c r="CG15" s="32" t="e">
        <f t="shared" ca="1" si="13"/>
        <v>#REF!</v>
      </c>
      <c r="CH15" s="32" t="e">
        <f t="shared" ca="1" si="13"/>
        <v>#REF!</v>
      </c>
      <c r="CI15" s="32" t="e">
        <f t="shared" ca="1" si="13"/>
        <v>#REF!</v>
      </c>
      <c r="CJ15" s="32" t="e">
        <f t="shared" ca="1" si="13"/>
        <v>#REF!</v>
      </c>
      <c r="CK15" s="32" t="e">
        <f t="shared" ca="1" si="13"/>
        <v>#REF!</v>
      </c>
      <c r="CL15" s="32" t="e">
        <f t="shared" ca="1" si="13"/>
        <v>#REF!</v>
      </c>
      <c r="CM15" s="32" t="e">
        <f t="shared" ca="1" si="13"/>
        <v>#REF!</v>
      </c>
      <c r="CN15" s="32" t="e">
        <f t="shared" ca="1" si="13"/>
        <v>#REF!</v>
      </c>
      <c r="CO15" s="32" t="e">
        <f t="shared" ca="1" si="13"/>
        <v>#REF!</v>
      </c>
      <c r="CP15" s="32" t="e">
        <f t="shared" ca="1" si="13"/>
        <v>#REF!</v>
      </c>
      <c r="CQ15" s="32" t="e">
        <f t="shared" ca="1" si="13"/>
        <v>#REF!</v>
      </c>
      <c r="CR15" s="32" t="e">
        <f t="shared" ref="CR15:CX15" ca="1" si="14">CR12*$B$13*$B$14</f>
        <v>#REF!</v>
      </c>
      <c r="CS15" s="32" t="e">
        <f t="shared" ca="1" si="14"/>
        <v>#REF!</v>
      </c>
      <c r="CT15" s="32" t="e">
        <f t="shared" ca="1" si="14"/>
        <v>#REF!</v>
      </c>
      <c r="CU15" s="32" t="e">
        <f t="shared" ca="1" si="14"/>
        <v>#REF!</v>
      </c>
      <c r="CV15" s="32" t="e">
        <f t="shared" ca="1" si="14"/>
        <v>#REF!</v>
      </c>
      <c r="CW15" s="32" t="e">
        <f t="shared" ca="1" si="14"/>
        <v>#REF!</v>
      </c>
      <c r="CX15" s="32" t="e">
        <f t="shared" ca="1" si="14"/>
        <v>#REF!</v>
      </c>
    </row>
    <row r="16" spans="1:103" x14ac:dyDescent="0.25">
      <c r="A16" s="15"/>
      <c r="B16" s="10"/>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row>
    <row r="17" spans="1:102" x14ac:dyDescent="0.25">
      <c r="A17" s="41" t="s">
        <v>77</v>
      </c>
      <c r="B17" s="10"/>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row>
    <row r="18" spans="1:102" s="365" customFormat="1" x14ac:dyDescent="0.25">
      <c r="A18" s="29" t="s">
        <v>293</v>
      </c>
      <c r="C18" s="364" t="e">
        <f ca="1">Inputs!E113+IF(C4='LookUp Ranges'!$E$145,RetireValueAlt3,0)</f>
        <v>#REF!</v>
      </c>
      <c r="D18" s="364" t="e">
        <f ca="1">Inputs!F113+IF(D4='LookUp Ranges'!$E$145,RetireValueAlt3,0)</f>
        <v>#REF!</v>
      </c>
      <c r="E18" s="364" t="e">
        <f ca="1">Inputs!G113+IF(E4='LookUp Ranges'!$E$145,RetireValueAlt3,0)</f>
        <v>#REF!</v>
      </c>
      <c r="F18" s="364" t="e">
        <f ca="1">Inputs!H113+IF(F4='LookUp Ranges'!$E$145,RetireValueAlt3,0)</f>
        <v>#REF!</v>
      </c>
      <c r="G18" s="364" t="e">
        <f ca="1">Inputs!I113+IF(G4='LookUp Ranges'!$E$145,RetireValueAlt3,0)</f>
        <v>#REF!</v>
      </c>
      <c r="H18" s="364" t="e">
        <f ca="1">Inputs!J113+IF(H4='LookUp Ranges'!$E$145,RetireValueAlt3,0)</f>
        <v>#REF!</v>
      </c>
      <c r="I18" s="364" t="e">
        <f ca="1">Inputs!K113+IF(I4='LookUp Ranges'!$E$145,RetireValueAlt3,0)</f>
        <v>#REF!</v>
      </c>
      <c r="J18" s="364" t="e">
        <f ca="1">Inputs!L113+IF(J4='LookUp Ranges'!$E$145,RetireValueAlt3,0)</f>
        <v>#REF!</v>
      </c>
      <c r="K18" s="364" t="e">
        <f ca="1">Inputs!M113+IF(K4='LookUp Ranges'!$E$145,RetireValueAlt3,0)</f>
        <v>#REF!</v>
      </c>
      <c r="L18" s="364" t="e">
        <f ca="1">Inputs!N113+IF(L4='LookUp Ranges'!$E$145,RetireValueAlt3,0)</f>
        <v>#REF!</v>
      </c>
      <c r="M18" s="364" t="e">
        <f ca="1">Inputs!O113+IF(M4='LookUp Ranges'!$E$145,RetireValueAlt3,0)</f>
        <v>#REF!</v>
      </c>
      <c r="N18" s="364" t="e">
        <f ca="1">Inputs!P113+IF(N4='LookUp Ranges'!$E$145,RetireValueAlt3,0)</f>
        <v>#REF!</v>
      </c>
      <c r="O18" s="364" t="e">
        <f ca="1">Inputs!Q113+IF(O4='LookUp Ranges'!$E$145,RetireValueAlt3,0)</f>
        <v>#REF!</v>
      </c>
      <c r="P18" s="364" t="e">
        <f ca="1">Inputs!R113+IF(P4='LookUp Ranges'!$E$145,RetireValueAlt3,0)</f>
        <v>#REF!</v>
      </c>
      <c r="Q18" s="364" t="e">
        <f ca="1">Inputs!S113+IF(Q4='LookUp Ranges'!$E$145,RetireValueAlt3,0)</f>
        <v>#REF!</v>
      </c>
      <c r="R18" s="364" t="e">
        <f ca="1">Inputs!T113+IF(R4='LookUp Ranges'!$E$145,RetireValueAlt3,0)</f>
        <v>#REF!</v>
      </c>
      <c r="S18" s="364" t="e">
        <f ca="1">Inputs!U113+IF(S4='LookUp Ranges'!$E$145,RetireValueAlt3,0)</f>
        <v>#REF!</v>
      </c>
      <c r="T18" s="364" t="e">
        <f ca="1">Inputs!V113+IF(T4='LookUp Ranges'!$E$145,RetireValueAlt3,0)</f>
        <v>#REF!</v>
      </c>
      <c r="U18" s="364" t="e">
        <f ca="1">Inputs!W113+IF(U4='LookUp Ranges'!$E$145,RetireValueAlt3,0)</f>
        <v>#REF!</v>
      </c>
      <c r="V18" s="364" t="e">
        <f ca="1">Inputs!X113+IF(V4='LookUp Ranges'!$E$145,RetireValueAlt3,0)</f>
        <v>#REF!</v>
      </c>
      <c r="W18" s="364" t="e">
        <f ca="1">Inputs!Y113+IF(W4='LookUp Ranges'!$E$145,RetireValueAlt3,0)</f>
        <v>#REF!</v>
      </c>
      <c r="X18" s="364" t="e">
        <f ca="1">Inputs!Z113+IF(X4='LookUp Ranges'!$E$145,RetireValueAlt3,0)</f>
        <v>#REF!</v>
      </c>
      <c r="Y18" s="364" t="e">
        <f ca="1">Inputs!AA113+IF(Y4='LookUp Ranges'!$E$145,RetireValueAlt3,0)</f>
        <v>#REF!</v>
      </c>
      <c r="Z18" s="364" t="e">
        <f ca="1">Inputs!AB113+IF(Z4='LookUp Ranges'!$E$145,RetireValueAlt3,0)</f>
        <v>#REF!</v>
      </c>
      <c r="AA18" s="364" t="e">
        <f ca="1">Inputs!AC113+IF(AA4='LookUp Ranges'!$E$145,RetireValueAlt3,0)</f>
        <v>#REF!</v>
      </c>
      <c r="AB18" s="364" t="e">
        <f ca="1">Inputs!AD113+IF(AB4='LookUp Ranges'!$E$145,RetireValueAlt3,0)</f>
        <v>#REF!</v>
      </c>
      <c r="AC18" s="364" t="e">
        <f ca="1">Inputs!AE113+IF(AC4='LookUp Ranges'!$E$145,RetireValueAlt3,0)</f>
        <v>#REF!</v>
      </c>
      <c r="AD18" s="364" t="e">
        <f ca="1">Inputs!AF113+IF(AD4='LookUp Ranges'!$E$145,RetireValueAlt3,0)</f>
        <v>#REF!</v>
      </c>
      <c r="AE18" s="364" t="e">
        <f ca="1">Inputs!AG113+IF(AE4='LookUp Ranges'!$E$145,RetireValueAlt3,0)</f>
        <v>#REF!</v>
      </c>
      <c r="AF18" s="364" t="e">
        <f ca="1">Inputs!AH113+IF(AF4='LookUp Ranges'!$E$145,RetireValueAlt3,0)</f>
        <v>#REF!</v>
      </c>
      <c r="AG18" s="364" t="e">
        <f ca="1">Inputs!AI113+IF(AG4='LookUp Ranges'!$E$145,RetireValueAlt3,0)</f>
        <v>#REF!</v>
      </c>
      <c r="AH18" s="364" t="e">
        <f ca="1">Inputs!AJ113+IF(AH4='LookUp Ranges'!$E$145,RetireValueAlt3,0)</f>
        <v>#REF!</v>
      </c>
      <c r="AI18" s="364" t="e">
        <f ca="1">Inputs!AK113+IF(AI4='LookUp Ranges'!$E$145,RetireValueAlt3,0)</f>
        <v>#REF!</v>
      </c>
      <c r="AJ18" s="364" t="e">
        <f ca="1">Inputs!AL113+IF(AJ4='LookUp Ranges'!$E$145,RetireValueAlt3,0)</f>
        <v>#REF!</v>
      </c>
      <c r="AK18" s="364" t="e">
        <f ca="1">Inputs!AM113+IF(AK4='LookUp Ranges'!$E$145,RetireValueAlt3,0)</f>
        <v>#REF!</v>
      </c>
      <c r="AL18" s="364" t="e">
        <f ca="1">Inputs!AN113+IF(AL4='LookUp Ranges'!$E$145,RetireValueAlt3,0)</f>
        <v>#REF!</v>
      </c>
      <c r="AM18" s="364" t="e">
        <f ca="1">Inputs!AO113+IF(AM4='LookUp Ranges'!$E$145,RetireValueAlt3,0)</f>
        <v>#REF!</v>
      </c>
      <c r="AN18" s="364" t="e">
        <f ca="1">Inputs!AP113+IF(AN4='LookUp Ranges'!$E$145,RetireValueAlt3,0)</f>
        <v>#REF!</v>
      </c>
      <c r="AO18" s="364" t="e">
        <f ca="1">Inputs!AQ113+IF(AO4='LookUp Ranges'!$E$145,RetireValueAlt3,0)</f>
        <v>#REF!</v>
      </c>
      <c r="AP18" s="364" t="e">
        <f ca="1">Inputs!AR113+IF(AP4='LookUp Ranges'!$E$145,RetireValueAlt3,0)</f>
        <v>#REF!</v>
      </c>
      <c r="AQ18" s="364" t="e">
        <f ca="1">Inputs!AS113+IF(AQ4='LookUp Ranges'!$E$145,RetireValueAlt3,0)</f>
        <v>#REF!</v>
      </c>
      <c r="AR18" s="364" t="e">
        <f ca="1">Inputs!AT113+IF(AR4='LookUp Ranges'!$E$145,RetireValueAlt3,0)</f>
        <v>#REF!</v>
      </c>
      <c r="AS18" s="364" t="e">
        <f ca="1">Inputs!AU113+IF(AS4='LookUp Ranges'!$E$145,RetireValueAlt3,0)</f>
        <v>#REF!</v>
      </c>
      <c r="AT18" s="364" t="e">
        <f ca="1">Inputs!AV113+IF(AT4='LookUp Ranges'!$E$145,RetireValueAlt3,0)</f>
        <v>#REF!</v>
      </c>
      <c r="AU18" s="364" t="e">
        <f ca="1">Inputs!AW113+IF(AU4='LookUp Ranges'!$E$145,RetireValueAlt3,0)</f>
        <v>#REF!</v>
      </c>
      <c r="AV18" s="364" t="e">
        <f ca="1">Inputs!AX113+IF(AV4='LookUp Ranges'!$E$145,RetireValueAlt3,0)</f>
        <v>#REF!</v>
      </c>
      <c r="AW18" s="364" t="e">
        <f ca="1">Inputs!AY113+IF(AW4='LookUp Ranges'!$E$145,RetireValueAlt3,0)</f>
        <v>#REF!</v>
      </c>
      <c r="AX18" s="364" t="e">
        <f ca="1">Inputs!AZ113+IF(AX4='LookUp Ranges'!$E$145,RetireValueAlt3,0)</f>
        <v>#REF!</v>
      </c>
      <c r="AY18" s="364" t="e">
        <f ca="1">Inputs!BA113+IF(AY4='LookUp Ranges'!$E$145,RetireValueAlt3,0)</f>
        <v>#REF!</v>
      </c>
      <c r="AZ18" s="364" t="e">
        <f ca="1">Inputs!BB113+IF(AZ4='LookUp Ranges'!$E$145,RetireValueAlt3,0)</f>
        <v>#REF!</v>
      </c>
      <c r="BA18" s="364" t="e">
        <f ca="1">Inputs!BC113+IF(BA4='LookUp Ranges'!$E$145,RetireValueAlt3,0)</f>
        <v>#REF!</v>
      </c>
      <c r="BB18" s="364" t="e">
        <f ca="1">Inputs!BD113+IF(BB4='LookUp Ranges'!$E$145,RetireValueAlt3,0)</f>
        <v>#REF!</v>
      </c>
      <c r="BC18" s="364" t="e">
        <f ca="1">Inputs!BE113+IF(BC4='LookUp Ranges'!$E$145,RetireValueAlt3,0)</f>
        <v>#REF!</v>
      </c>
      <c r="BD18" s="364" t="e">
        <f ca="1">Inputs!BF113+IF(BD4='LookUp Ranges'!$E$145,RetireValueAlt3,0)</f>
        <v>#REF!</v>
      </c>
      <c r="BE18" s="364" t="e">
        <f ca="1">Inputs!BG113+IF(BE4='LookUp Ranges'!$E$145,RetireValueAlt3,0)</f>
        <v>#REF!</v>
      </c>
      <c r="BF18" s="364" t="e">
        <f ca="1">Inputs!BH113+IF(BF4='LookUp Ranges'!$E$145,RetireValueAlt3,0)</f>
        <v>#REF!</v>
      </c>
      <c r="BG18" s="364" t="e">
        <f ca="1">Inputs!BI113+IF(BG4='LookUp Ranges'!$E$145,RetireValueAlt3,0)</f>
        <v>#REF!</v>
      </c>
      <c r="BH18" s="364" t="e">
        <f ca="1">Inputs!BJ113+IF(BH4='LookUp Ranges'!$E$145,RetireValueAlt3,0)</f>
        <v>#REF!</v>
      </c>
      <c r="BI18" s="364" t="e">
        <f ca="1">Inputs!BK113+IF(BI4='LookUp Ranges'!$E$145,RetireValueAlt3,0)</f>
        <v>#REF!</v>
      </c>
      <c r="BJ18" s="364" t="e">
        <f ca="1">Inputs!BL113+IF(BJ4='LookUp Ranges'!$E$145,RetireValueAlt3,0)</f>
        <v>#REF!</v>
      </c>
      <c r="BK18" s="364" t="e">
        <f ca="1">Inputs!BM113+IF(BK4='LookUp Ranges'!$E$145,RetireValueAlt3,0)</f>
        <v>#REF!</v>
      </c>
      <c r="BL18" s="364" t="e">
        <f ca="1">Inputs!BN113+IF(BL4='LookUp Ranges'!$E$145,RetireValueAlt3,0)</f>
        <v>#REF!</v>
      </c>
      <c r="BM18" s="364" t="e">
        <f ca="1">Inputs!BO113+IF(BM4='LookUp Ranges'!$E$145,RetireValueAlt3,0)</f>
        <v>#REF!</v>
      </c>
      <c r="BN18" s="364" t="e">
        <f ca="1">Inputs!BP113+IF(BN4='LookUp Ranges'!$E$145,RetireValueAlt3,0)</f>
        <v>#REF!</v>
      </c>
      <c r="BO18" s="364" t="e">
        <f ca="1">Inputs!BQ113+IF(BO4='LookUp Ranges'!$E$145,RetireValueAlt3,0)</f>
        <v>#REF!</v>
      </c>
      <c r="BP18" s="364" t="e">
        <f ca="1">Inputs!BR113+IF(BP4='LookUp Ranges'!$E$145,RetireValueAlt3,0)</f>
        <v>#REF!</v>
      </c>
      <c r="BQ18" s="364" t="e">
        <f ca="1">Inputs!BS113+IF(BQ4='LookUp Ranges'!$E$145,RetireValueAlt3,0)</f>
        <v>#REF!</v>
      </c>
      <c r="BR18" s="364" t="e">
        <f ca="1">Inputs!BT113+IF(BR4='LookUp Ranges'!$E$145,RetireValueAlt3,0)</f>
        <v>#REF!</v>
      </c>
      <c r="BS18" s="364" t="e">
        <f ca="1">Inputs!BU113+IF(BS4='LookUp Ranges'!$E$145,RetireValueAlt3,0)</f>
        <v>#REF!</v>
      </c>
      <c r="BT18" s="364" t="e">
        <f ca="1">Inputs!BV113+IF(BT4='LookUp Ranges'!$E$145,RetireValueAlt3,0)</f>
        <v>#REF!</v>
      </c>
      <c r="BU18" s="364" t="e">
        <f ca="1">Inputs!BW113+IF(BU4='LookUp Ranges'!$E$145,RetireValueAlt3,0)</f>
        <v>#REF!</v>
      </c>
      <c r="BV18" s="364" t="e">
        <f ca="1">Inputs!BX113+IF(BV4='LookUp Ranges'!$E$145,RetireValueAlt3,0)</f>
        <v>#REF!</v>
      </c>
      <c r="BW18" s="364" t="e">
        <f ca="1">Inputs!BY113+IF(BW4='LookUp Ranges'!$E$145,RetireValueAlt3,0)</f>
        <v>#REF!</v>
      </c>
      <c r="BX18" s="364" t="e">
        <f ca="1">Inputs!BZ113+IF(BX4='LookUp Ranges'!$E$145,RetireValueAlt3,0)</f>
        <v>#REF!</v>
      </c>
      <c r="BY18" s="364" t="e">
        <f ca="1">Inputs!CA113+IF(BY4='LookUp Ranges'!$E$145,RetireValueAlt3,0)</f>
        <v>#REF!</v>
      </c>
      <c r="BZ18" s="364" t="e">
        <f ca="1">Inputs!CB113+IF(BZ4='LookUp Ranges'!$E$145,RetireValueAlt3,0)</f>
        <v>#REF!</v>
      </c>
      <c r="CA18" s="364" t="e">
        <f ca="1">Inputs!CC113+IF(CA4='LookUp Ranges'!$E$145,RetireValueAlt3,0)</f>
        <v>#REF!</v>
      </c>
      <c r="CB18" s="364" t="e">
        <f ca="1">Inputs!CD113+IF(CB4='LookUp Ranges'!$E$145,RetireValueAlt3,0)</f>
        <v>#REF!</v>
      </c>
      <c r="CC18" s="364" t="e">
        <f ca="1">Inputs!CE113+IF(CC4='LookUp Ranges'!$E$145,RetireValueAlt3,0)</f>
        <v>#REF!</v>
      </c>
      <c r="CD18" s="364" t="e">
        <f ca="1">Inputs!CF113+IF(CD4='LookUp Ranges'!$E$145,RetireValueAlt3,0)</f>
        <v>#REF!</v>
      </c>
      <c r="CE18" s="364" t="e">
        <f ca="1">Inputs!CG113+IF(CE4='LookUp Ranges'!$E$145,RetireValueAlt3,0)</f>
        <v>#REF!</v>
      </c>
      <c r="CF18" s="364" t="e">
        <f ca="1">Inputs!CH113+IF(CF4='LookUp Ranges'!$E$145,RetireValueAlt3,0)</f>
        <v>#REF!</v>
      </c>
      <c r="CG18" s="364" t="e">
        <f ca="1">Inputs!CI113+IF(CG4='LookUp Ranges'!$E$145,RetireValueAlt3,0)</f>
        <v>#REF!</v>
      </c>
      <c r="CH18" s="364" t="e">
        <f ca="1">Inputs!CJ113+IF(CH4='LookUp Ranges'!$E$145,RetireValueAlt3,0)</f>
        <v>#REF!</v>
      </c>
      <c r="CI18" s="364" t="e">
        <f ca="1">Inputs!CK113+IF(CI4='LookUp Ranges'!$E$145,RetireValueAlt3,0)</f>
        <v>#REF!</v>
      </c>
      <c r="CJ18" s="364" t="e">
        <f ca="1">Inputs!CL113+IF(CJ4='LookUp Ranges'!$E$145,RetireValueAlt3,0)</f>
        <v>#REF!</v>
      </c>
      <c r="CK18" s="364" t="e">
        <f ca="1">Inputs!CM113+IF(CK4='LookUp Ranges'!$E$145,RetireValueAlt3,0)</f>
        <v>#REF!</v>
      </c>
      <c r="CL18" s="364" t="e">
        <f ca="1">Inputs!CN113+IF(CL4='LookUp Ranges'!$E$145,RetireValueAlt3,0)</f>
        <v>#REF!</v>
      </c>
      <c r="CM18" s="364" t="e">
        <f ca="1">Inputs!CO113+IF(CM4='LookUp Ranges'!$E$145,RetireValueAlt3,0)</f>
        <v>#REF!</v>
      </c>
      <c r="CN18" s="364" t="e">
        <f ca="1">Inputs!CP113+IF(CN4='LookUp Ranges'!$E$145,RetireValueAlt3,0)</f>
        <v>#REF!</v>
      </c>
      <c r="CO18" s="364" t="e">
        <f ca="1">Inputs!CQ113+IF(CO4='LookUp Ranges'!$E$145,RetireValueAlt3,0)</f>
        <v>#REF!</v>
      </c>
      <c r="CP18" s="364" t="e">
        <f ca="1">Inputs!CR113+IF(CP4='LookUp Ranges'!$E$145,RetireValueAlt3,0)</f>
        <v>#REF!</v>
      </c>
      <c r="CQ18" s="364" t="e">
        <f ca="1">Inputs!CS113+IF(CQ4='LookUp Ranges'!$E$145,RetireValueAlt3,0)</f>
        <v>#REF!</v>
      </c>
      <c r="CR18" s="364" t="e">
        <f ca="1">Inputs!CT113+IF(CR4='LookUp Ranges'!$E$145,RetireValueAlt3,0)</f>
        <v>#REF!</v>
      </c>
      <c r="CS18" s="364" t="e">
        <f ca="1">Inputs!CU113+IF(CS4='LookUp Ranges'!$E$145,RetireValueAlt3,0)</f>
        <v>#REF!</v>
      </c>
      <c r="CT18" s="364" t="e">
        <f ca="1">Inputs!CV113+IF(CT4='LookUp Ranges'!$E$145,RetireValueAlt3,0)</f>
        <v>#REF!</v>
      </c>
      <c r="CU18" s="364" t="e">
        <f ca="1">Inputs!CW113+IF(CU4='LookUp Ranges'!$E$145,RetireValueAlt3,0)</f>
        <v>#REF!</v>
      </c>
      <c r="CV18" s="364" t="e">
        <f ca="1">Inputs!CX113+IF(CV4='LookUp Ranges'!$E$145,RetireValueAlt3,0)</f>
        <v>#REF!</v>
      </c>
      <c r="CW18" s="364" t="e">
        <f ca="1">Inputs!CY113+IF(CW4='LookUp Ranges'!$E$145,RetireValueAlt3,0)</f>
        <v>#REF!</v>
      </c>
      <c r="CX18" s="364" t="e">
        <f ca="1">Inputs!CZ113+IF(CX4='LookUp Ranges'!$E$145,RetireValueAlt3,0)</f>
        <v>#REF!</v>
      </c>
    </row>
    <row r="19" spans="1:102" s="365" customFormat="1" x14ac:dyDescent="0.25">
      <c r="A19" s="29" t="s">
        <v>110</v>
      </c>
      <c r="C19" s="364" t="e">
        <f ca="1">-(SUM(Inputs!$E$99:'Inputs'!E99)+C10)*PropertyTaxRate</f>
        <v>#REF!</v>
      </c>
      <c r="D19" s="364" t="e">
        <f ca="1">-(SUM(Inputs!$E$99:'Inputs'!F99)+D10)*PropertyTaxRate</f>
        <v>#REF!</v>
      </c>
      <c r="E19" s="364" t="e">
        <f ca="1">-(SUM(Inputs!$E$99:'Inputs'!G99)+E10)*PropertyTaxRate</f>
        <v>#REF!</v>
      </c>
      <c r="F19" s="364" t="e">
        <f ca="1">-(SUM(Inputs!$E$99:'Inputs'!H99)+F10)*PropertyTaxRate</f>
        <v>#REF!</v>
      </c>
      <c r="G19" s="364" t="e">
        <f ca="1">-(SUM(Inputs!$E$99:'Inputs'!I99)+G10)*PropertyTaxRate</f>
        <v>#REF!</v>
      </c>
      <c r="H19" s="364" t="e">
        <f ca="1">-(SUM(Inputs!$E$99:'Inputs'!J99)+H10)*PropertyTaxRate</f>
        <v>#REF!</v>
      </c>
      <c r="I19" s="364" t="e">
        <f ca="1">-(SUM(Inputs!$E$99:'Inputs'!K99)+I10)*PropertyTaxRate</f>
        <v>#REF!</v>
      </c>
      <c r="J19" s="364" t="e">
        <f ca="1">-(SUM(Inputs!$E$99:'Inputs'!L99)+J10)*PropertyTaxRate</f>
        <v>#REF!</v>
      </c>
      <c r="K19" s="364" t="e">
        <f ca="1">-(SUM(Inputs!$E$99:'Inputs'!M99)+K10)*PropertyTaxRate</f>
        <v>#REF!</v>
      </c>
      <c r="L19" s="364" t="e">
        <f ca="1">-(SUM(Inputs!$E$99:'Inputs'!N99)+L10)*PropertyTaxRate</f>
        <v>#REF!</v>
      </c>
      <c r="M19" s="364" t="e">
        <f ca="1">-(SUM(Inputs!$E$99:'Inputs'!O99)+M10)*PropertyTaxRate</f>
        <v>#REF!</v>
      </c>
      <c r="N19" s="364" t="e">
        <f ca="1">-(SUM(Inputs!$E$99:'Inputs'!P99)+N10)*PropertyTaxRate</f>
        <v>#REF!</v>
      </c>
      <c r="O19" s="364" t="e">
        <f ca="1">-(SUM(Inputs!$E$99:'Inputs'!Q99)+O10)*PropertyTaxRate</f>
        <v>#REF!</v>
      </c>
      <c r="P19" s="364" t="e">
        <f ca="1">-(SUM(Inputs!$E$99:'Inputs'!R99)+P10)*PropertyTaxRate</f>
        <v>#REF!</v>
      </c>
      <c r="Q19" s="364" t="e">
        <f ca="1">-(SUM(Inputs!$E$99:'Inputs'!S99)+Q10)*PropertyTaxRate</f>
        <v>#REF!</v>
      </c>
      <c r="R19" s="364" t="e">
        <f ca="1">-(SUM(Inputs!$E$99:'Inputs'!T99)+R10)*PropertyTaxRate</f>
        <v>#REF!</v>
      </c>
      <c r="S19" s="364" t="e">
        <f ca="1">-(SUM(Inputs!$E$99:'Inputs'!U99)+S10)*PropertyTaxRate</f>
        <v>#REF!</v>
      </c>
      <c r="T19" s="364" t="e">
        <f ca="1">-(SUM(Inputs!$E$99:'Inputs'!V99)+T10)*PropertyTaxRate</f>
        <v>#REF!</v>
      </c>
      <c r="U19" s="364" t="e">
        <f ca="1">-(SUM(Inputs!$E$99:'Inputs'!W99)+U10)*PropertyTaxRate</f>
        <v>#REF!</v>
      </c>
      <c r="V19" s="364" t="e">
        <f ca="1">-(SUM(Inputs!$E$99:'Inputs'!X99)+V10)*PropertyTaxRate</f>
        <v>#REF!</v>
      </c>
      <c r="W19" s="364" t="e">
        <f ca="1">-(SUM(Inputs!$E$99:'Inputs'!Y99)+W10)*PropertyTaxRate</f>
        <v>#REF!</v>
      </c>
      <c r="X19" s="364" t="e">
        <f ca="1">-(SUM(Inputs!$E$99:'Inputs'!Z99)+X10)*PropertyTaxRate</f>
        <v>#REF!</v>
      </c>
      <c r="Y19" s="364" t="e">
        <f ca="1">-(SUM(Inputs!$E$99:'Inputs'!AA99)+Y10)*PropertyTaxRate</f>
        <v>#REF!</v>
      </c>
      <c r="Z19" s="364" t="e">
        <f ca="1">-(SUM(Inputs!$E$99:'Inputs'!AB99)+Z10)*PropertyTaxRate</f>
        <v>#REF!</v>
      </c>
      <c r="AA19" s="364" t="e">
        <f ca="1">-(SUM(Inputs!$E$99:'Inputs'!AC99)+AA10)*PropertyTaxRate</f>
        <v>#REF!</v>
      </c>
      <c r="AB19" s="364" t="e">
        <f ca="1">-(SUM(Inputs!$E$99:'Inputs'!AD99)+AB10)*PropertyTaxRate</f>
        <v>#REF!</v>
      </c>
      <c r="AC19" s="364" t="e">
        <f ca="1">-(SUM(Inputs!$E$99:'Inputs'!AE99)+AC10)*PropertyTaxRate</f>
        <v>#REF!</v>
      </c>
      <c r="AD19" s="364" t="e">
        <f ca="1">-(SUM(Inputs!$E$99:'Inputs'!AF99)+AD10)*PropertyTaxRate</f>
        <v>#REF!</v>
      </c>
      <c r="AE19" s="364" t="e">
        <f ca="1">-(SUM(Inputs!$E$99:'Inputs'!AG99)+AE10)*PropertyTaxRate</f>
        <v>#REF!</v>
      </c>
      <c r="AF19" s="364" t="e">
        <f ca="1">-(SUM(Inputs!$E$99:'Inputs'!AH99)+AF10)*PropertyTaxRate</f>
        <v>#REF!</v>
      </c>
      <c r="AG19" s="364" t="e">
        <f ca="1">-(SUM(Inputs!$E$99:'Inputs'!AI99)+AG10)*PropertyTaxRate</f>
        <v>#REF!</v>
      </c>
      <c r="AH19" s="364" t="e">
        <f ca="1">-(SUM(Inputs!$E$99:'Inputs'!AJ99)+AH10)*PropertyTaxRate</f>
        <v>#REF!</v>
      </c>
      <c r="AI19" s="364" t="e">
        <f ca="1">-(SUM(Inputs!$E$99:'Inputs'!AK99)+AI10)*PropertyTaxRate</f>
        <v>#REF!</v>
      </c>
      <c r="AJ19" s="364" t="e">
        <f ca="1">-(SUM(Inputs!$E$99:'Inputs'!AL99)+AJ10)*PropertyTaxRate</f>
        <v>#REF!</v>
      </c>
      <c r="AK19" s="364" t="e">
        <f ca="1">-(SUM(Inputs!$E$99:'Inputs'!AM99)+AK10)*PropertyTaxRate</f>
        <v>#REF!</v>
      </c>
      <c r="AL19" s="364" t="e">
        <f ca="1">-(SUM(Inputs!$E$99:'Inputs'!AN99)+AL10)*PropertyTaxRate</f>
        <v>#REF!</v>
      </c>
      <c r="AM19" s="364" t="e">
        <f ca="1">-(SUM(Inputs!$E$99:'Inputs'!AO99)+AM10)*PropertyTaxRate</f>
        <v>#REF!</v>
      </c>
      <c r="AN19" s="364" t="e">
        <f ca="1">-(SUM(Inputs!$E$99:'Inputs'!AP99)+AN10)*PropertyTaxRate</f>
        <v>#REF!</v>
      </c>
      <c r="AO19" s="364" t="e">
        <f ca="1">-(SUM(Inputs!$E$99:'Inputs'!AQ99)+AO10)*PropertyTaxRate</f>
        <v>#REF!</v>
      </c>
      <c r="AP19" s="364" t="e">
        <f ca="1">-(SUM(Inputs!$E$99:'Inputs'!AR99)+AP10)*PropertyTaxRate</f>
        <v>#REF!</v>
      </c>
      <c r="AQ19" s="364" t="e">
        <f ca="1">-(SUM(Inputs!$E$99:'Inputs'!AS99)+AQ10)*PropertyTaxRate</f>
        <v>#REF!</v>
      </c>
      <c r="AR19" s="364" t="e">
        <f ca="1">-(SUM(Inputs!$E$99:'Inputs'!AT99)+AR10)*PropertyTaxRate</f>
        <v>#REF!</v>
      </c>
      <c r="AS19" s="364" t="e">
        <f ca="1">-(SUM(Inputs!$E$99:'Inputs'!AU99)+AS10)*PropertyTaxRate</f>
        <v>#REF!</v>
      </c>
      <c r="AT19" s="364" t="e">
        <f ca="1">-(SUM(Inputs!$E$99:'Inputs'!AV99)+AT10)*PropertyTaxRate</f>
        <v>#REF!</v>
      </c>
      <c r="AU19" s="364" t="e">
        <f ca="1">-(SUM(Inputs!$E$99:'Inputs'!AW99)+AU10)*PropertyTaxRate</f>
        <v>#REF!</v>
      </c>
      <c r="AV19" s="364" t="e">
        <f ca="1">-(SUM(Inputs!$E$99:'Inputs'!AX99)+AV10)*PropertyTaxRate</f>
        <v>#REF!</v>
      </c>
      <c r="AW19" s="364" t="e">
        <f ca="1">-(SUM(Inputs!$E$99:'Inputs'!AY99)+AW10)*PropertyTaxRate</f>
        <v>#REF!</v>
      </c>
      <c r="AX19" s="364" t="e">
        <f ca="1">-(SUM(Inputs!$E$99:'Inputs'!AZ99)+AX10)*PropertyTaxRate</f>
        <v>#REF!</v>
      </c>
      <c r="AY19" s="364" t="e">
        <f ca="1">-(SUM(Inputs!$E$99:'Inputs'!BA99)+AY10)*PropertyTaxRate</f>
        <v>#REF!</v>
      </c>
      <c r="AZ19" s="364" t="e">
        <f ca="1">-(SUM(Inputs!$E$99:'Inputs'!BB99)+AZ10)*PropertyTaxRate</f>
        <v>#REF!</v>
      </c>
      <c r="BA19" s="364" t="e">
        <f ca="1">-(SUM(Inputs!$E$99:'Inputs'!BC99)+BA10)*PropertyTaxRate</f>
        <v>#REF!</v>
      </c>
      <c r="BB19" s="364" t="e">
        <f ca="1">-(SUM(Inputs!$E$99:'Inputs'!BD99)+BB10)*PropertyTaxRate</f>
        <v>#REF!</v>
      </c>
      <c r="BC19" s="364" t="e">
        <f ca="1">-(SUM(Inputs!$E$99:'Inputs'!BE99)+BC10)*PropertyTaxRate</f>
        <v>#REF!</v>
      </c>
      <c r="BD19" s="364" t="e">
        <f ca="1">-(SUM(Inputs!$E$99:'Inputs'!BF99)+BD10)*PropertyTaxRate</f>
        <v>#REF!</v>
      </c>
      <c r="BE19" s="364" t="e">
        <f ca="1">-(SUM(Inputs!$E$99:'Inputs'!BG99)+BE10)*PropertyTaxRate</f>
        <v>#REF!</v>
      </c>
      <c r="BF19" s="364" t="e">
        <f ca="1">-(SUM(Inputs!$E$99:'Inputs'!BH99)+BF10)*PropertyTaxRate</f>
        <v>#REF!</v>
      </c>
      <c r="BG19" s="364" t="e">
        <f ca="1">-(SUM(Inputs!$E$99:'Inputs'!BI99)+BG10)*PropertyTaxRate</f>
        <v>#REF!</v>
      </c>
      <c r="BH19" s="364" t="e">
        <f ca="1">-(SUM(Inputs!$E$99:'Inputs'!BJ99)+BH10)*PropertyTaxRate</f>
        <v>#REF!</v>
      </c>
      <c r="BI19" s="364" t="e">
        <f ca="1">-(SUM(Inputs!$E$99:'Inputs'!BK99)+BI10)*PropertyTaxRate</f>
        <v>#REF!</v>
      </c>
      <c r="BJ19" s="364" t="e">
        <f ca="1">-(SUM(Inputs!$E$99:'Inputs'!BL99)+BJ10)*PropertyTaxRate</f>
        <v>#REF!</v>
      </c>
      <c r="BK19" s="364" t="e">
        <f ca="1">-(SUM(Inputs!$E$99:'Inputs'!BM99)+BK10)*PropertyTaxRate</f>
        <v>#REF!</v>
      </c>
      <c r="BL19" s="364" t="e">
        <f ca="1">-(SUM(Inputs!$E$99:'Inputs'!BN99)+BL10)*PropertyTaxRate</f>
        <v>#REF!</v>
      </c>
      <c r="BM19" s="364" t="e">
        <f ca="1">-(SUM(Inputs!$E$99:'Inputs'!BO99)+BM10)*PropertyTaxRate</f>
        <v>#REF!</v>
      </c>
      <c r="BN19" s="364" t="e">
        <f ca="1">-(SUM(Inputs!$E$99:'Inputs'!BP99)+BN10)*PropertyTaxRate</f>
        <v>#REF!</v>
      </c>
      <c r="BO19" s="364" t="e">
        <f ca="1">-(SUM(Inputs!$E$99:'Inputs'!BQ99)+BO10)*PropertyTaxRate</f>
        <v>#REF!</v>
      </c>
      <c r="BP19" s="364" t="e">
        <f ca="1">-(SUM(Inputs!$E$99:'Inputs'!BR99)+BP10)*PropertyTaxRate</f>
        <v>#REF!</v>
      </c>
      <c r="BQ19" s="364" t="e">
        <f ca="1">-(SUM(Inputs!$E$99:'Inputs'!BS99)+BQ10)*PropertyTaxRate</f>
        <v>#REF!</v>
      </c>
      <c r="BR19" s="364" t="e">
        <f ca="1">-(SUM(Inputs!$E$99:'Inputs'!BT99)+BR10)*PropertyTaxRate</f>
        <v>#REF!</v>
      </c>
      <c r="BS19" s="364" t="e">
        <f ca="1">-(SUM(Inputs!$E$99:'Inputs'!BU99)+BS10)*PropertyTaxRate</f>
        <v>#REF!</v>
      </c>
      <c r="BT19" s="364" t="e">
        <f ca="1">-(SUM(Inputs!$E$99:'Inputs'!BV99)+BT10)*PropertyTaxRate</f>
        <v>#REF!</v>
      </c>
      <c r="BU19" s="364" t="e">
        <f ca="1">-(SUM(Inputs!$E$99:'Inputs'!BW99)+BU10)*PropertyTaxRate</f>
        <v>#REF!</v>
      </c>
      <c r="BV19" s="364" t="e">
        <f ca="1">-(SUM(Inputs!$E$99:'Inputs'!BX99)+BV10)*PropertyTaxRate</f>
        <v>#REF!</v>
      </c>
      <c r="BW19" s="364" t="e">
        <f ca="1">-(SUM(Inputs!$E$99:'Inputs'!BY99)+BW10)*PropertyTaxRate</f>
        <v>#REF!</v>
      </c>
      <c r="BX19" s="364" t="e">
        <f ca="1">-(SUM(Inputs!$E$99:'Inputs'!BZ99)+BX10)*PropertyTaxRate</f>
        <v>#REF!</v>
      </c>
      <c r="BY19" s="364" t="e">
        <f ca="1">-(SUM(Inputs!$E$99:'Inputs'!CA99)+BY10)*PropertyTaxRate</f>
        <v>#REF!</v>
      </c>
      <c r="BZ19" s="364" t="e">
        <f ca="1">-(SUM(Inputs!$E$99:'Inputs'!CB99)+BZ10)*PropertyTaxRate</f>
        <v>#REF!</v>
      </c>
      <c r="CA19" s="364" t="e">
        <f ca="1">-(SUM(Inputs!$E$99:'Inputs'!CC99)+CA10)*PropertyTaxRate</f>
        <v>#REF!</v>
      </c>
      <c r="CB19" s="364" t="e">
        <f ca="1">-(SUM(Inputs!$E$99:'Inputs'!CD99)+CB10)*PropertyTaxRate</f>
        <v>#REF!</v>
      </c>
      <c r="CC19" s="364" t="e">
        <f ca="1">-(SUM(Inputs!$E$99:'Inputs'!CE99)+CC10)*PropertyTaxRate</f>
        <v>#REF!</v>
      </c>
      <c r="CD19" s="364" t="e">
        <f ca="1">-(SUM(Inputs!$E$99:'Inputs'!CF99)+CD10)*PropertyTaxRate</f>
        <v>#REF!</v>
      </c>
      <c r="CE19" s="364" t="e">
        <f ca="1">-(SUM(Inputs!$E$99:'Inputs'!CG99)+CE10)*PropertyTaxRate</f>
        <v>#REF!</v>
      </c>
      <c r="CF19" s="364" t="e">
        <f ca="1">-(SUM(Inputs!$E$99:'Inputs'!CH99)+CF10)*PropertyTaxRate</f>
        <v>#REF!</v>
      </c>
      <c r="CG19" s="364" t="e">
        <f ca="1">-(SUM(Inputs!$E$99:'Inputs'!CI99)+CG10)*PropertyTaxRate</f>
        <v>#REF!</v>
      </c>
      <c r="CH19" s="364" t="e">
        <f ca="1">-(SUM(Inputs!$E$99:'Inputs'!CJ99)+CH10)*PropertyTaxRate</f>
        <v>#REF!</v>
      </c>
      <c r="CI19" s="364" t="e">
        <f ca="1">-(SUM(Inputs!$E$99:'Inputs'!CK99)+CI10)*PropertyTaxRate</f>
        <v>#REF!</v>
      </c>
      <c r="CJ19" s="364" t="e">
        <f ca="1">-(SUM(Inputs!$E$99:'Inputs'!CL99)+CJ10)*PropertyTaxRate</f>
        <v>#REF!</v>
      </c>
      <c r="CK19" s="364" t="e">
        <f ca="1">-(SUM(Inputs!$E$99:'Inputs'!CM99)+CK10)*PropertyTaxRate</f>
        <v>#REF!</v>
      </c>
      <c r="CL19" s="364" t="e">
        <f ca="1">-(SUM(Inputs!$E$99:'Inputs'!CN99)+CL10)*PropertyTaxRate</f>
        <v>#REF!</v>
      </c>
      <c r="CM19" s="364" t="e">
        <f ca="1">-(SUM(Inputs!$E$99:'Inputs'!CO99)+CM10)*PropertyTaxRate</f>
        <v>#REF!</v>
      </c>
      <c r="CN19" s="364" t="e">
        <f ca="1">-(SUM(Inputs!$E$99:'Inputs'!CP99)+CN10)*PropertyTaxRate</f>
        <v>#REF!</v>
      </c>
      <c r="CO19" s="364" t="e">
        <f ca="1">-(SUM(Inputs!$E$99:'Inputs'!CQ99)+CO10)*PropertyTaxRate</f>
        <v>#REF!</v>
      </c>
      <c r="CP19" s="364" t="e">
        <f ca="1">-(SUM(Inputs!$E$99:'Inputs'!CR99)+CP10)*PropertyTaxRate</f>
        <v>#REF!</v>
      </c>
      <c r="CQ19" s="364" t="e">
        <f ca="1">-(SUM(Inputs!$E$99:'Inputs'!CS99)+CQ10)*PropertyTaxRate</f>
        <v>#REF!</v>
      </c>
      <c r="CR19" s="364" t="e">
        <f ca="1">-(SUM(Inputs!$E$99:'Inputs'!CT99)+CR10)*PropertyTaxRate</f>
        <v>#REF!</v>
      </c>
      <c r="CS19" s="364" t="e">
        <f ca="1">-(SUM(Inputs!$E$99:'Inputs'!CU99)+CS10)*PropertyTaxRate</f>
        <v>#REF!</v>
      </c>
      <c r="CT19" s="364" t="e">
        <f ca="1">-(SUM(Inputs!$E$99:'Inputs'!CV99)+CT10)*PropertyTaxRate</f>
        <v>#REF!</v>
      </c>
      <c r="CU19" s="364" t="e">
        <f ca="1">-(SUM(Inputs!$E$99:'Inputs'!CW99)+CU10)*PropertyTaxRate</f>
        <v>#REF!</v>
      </c>
      <c r="CV19" s="364" t="e">
        <f ca="1">-(SUM(Inputs!$E$99:'Inputs'!CX99)+CV10)*PropertyTaxRate</f>
        <v>#REF!</v>
      </c>
      <c r="CW19" s="364" t="e">
        <f ca="1">-(SUM(Inputs!$E$99:'Inputs'!CY99)+CW10)*PropertyTaxRate</f>
        <v>#REF!</v>
      </c>
      <c r="CX19" s="364" t="e">
        <f ca="1">-(SUM(Inputs!$E$99:'Inputs'!CZ99)+CX10)*PropertyTaxRate</f>
        <v>#REF!</v>
      </c>
    </row>
    <row r="20" spans="1:102" s="10" customFormat="1" x14ac:dyDescent="0.25">
      <c r="A20" s="29" t="s">
        <v>60</v>
      </c>
      <c r="C20" s="303" t="e">
        <f ca="1">'Depr - Alt #3'!D53</f>
        <v>#REF!</v>
      </c>
      <c r="D20" s="303" t="e">
        <f ca="1">'Depr - Alt #3'!E53</f>
        <v>#REF!</v>
      </c>
      <c r="E20" s="303" t="e">
        <f ca="1">'Depr - Alt #3'!F53</f>
        <v>#REF!</v>
      </c>
      <c r="F20" s="303" t="e">
        <f ca="1">'Depr - Alt #3'!G53</f>
        <v>#REF!</v>
      </c>
      <c r="G20" s="303" t="e">
        <f ca="1">'Depr - Alt #3'!H53</f>
        <v>#REF!</v>
      </c>
      <c r="H20" s="303" t="e">
        <f ca="1">'Depr - Alt #3'!I53</f>
        <v>#REF!</v>
      </c>
      <c r="I20" s="303" t="e">
        <f ca="1">'Depr - Alt #3'!J53</f>
        <v>#REF!</v>
      </c>
      <c r="J20" s="303" t="e">
        <f ca="1">'Depr - Alt #3'!K53</f>
        <v>#REF!</v>
      </c>
      <c r="K20" s="303" t="e">
        <f ca="1">'Depr - Alt #3'!L53</f>
        <v>#REF!</v>
      </c>
      <c r="L20" s="303" t="e">
        <f ca="1">'Depr - Alt #3'!M53</f>
        <v>#REF!</v>
      </c>
      <c r="M20" s="303" t="e">
        <f ca="1">'Depr - Alt #3'!N53</f>
        <v>#REF!</v>
      </c>
      <c r="N20" s="303" t="e">
        <f ca="1">'Depr - Alt #3'!O53</f>
        <v>#REF!</v>
      </c>
      <c r="O20" s="303" t="e">
        <f ca="1">'Depr - Alt #3'!P53</f>
        <v>#REF!</v>
      </c>
      <c r="P20" s="303" t="e">
        <f ca="1">'Depr - Alt #3'!Q53</f>
        <v>#REF!</v>
      </c>
      <c r="Q20" s="303" t="e">
        <f ca="1">'Depr - Alt #3'!R53</f>
        <v>#REF!</v>
      </c>
      <c r="R20" s="303" t="e">
        <f ca="1">'Depr - Alt #3'!S53</f>
        <v>#REF!</v>
      </c>
      <c r="S20" s="303" t="e">
        <f ca="1">'Depr - Alt #3'!T53</f>
        <v>#REF!</v>
      </c>
      <c r="T20" s="303" t="e">
        <f ca="1">'Depr - Alt #3'!U53</f>
        <v>#REF!</v>
      </c>
      <c r="U20" s="303" t="e">
        <f ca="1">'Depr - Alt #3'!V53</f>
        <v>#REF!</v>
      </c>
      <c r="V20" s="303" t="e">
        <f ca="1">'Depr - Alt #3'!W53</f>
        <v>#REF!</v>
      </c>
      <c r="W20" s="303" t="e">
        <f ca="1">'Depr - Alt #3'!X53</f>
        <v>#REF!</v>
      </c>
      <c r="X20" s="303" t="e">
        <f ca="1">'Depr - Alt #3'!Y53</f>
        <v>#REF!</v>
      </c>
      <c r="Y20" s="303" t="e">
        <f ca="1">'Depr - Alt #3'!Z53</f>
        <v>#REF!</v>
      </c>
      <c r="Z20" s="303" t="e">
        <f ca="1">'Depr - Alt #3'!AA53</f>
        <v>#REF!</v>
      </c>
      <c r="AA20" s="303" t="e">
        <f ca="1">'Depr - Alt #3'!AB53</f>
        <v>#REF!</v>
      </c>
      <c r="AB20" s="303" t="e">
        <f ca="1">'Depr - Alt #3'!AC53</f>
        <v>#REF!</v>
      </c>
      <c r="AC20" s="303" t="e">
        <f ca="1">'Depr - Alt #3'!AD53</f>
        <v>#REF!</v>
      </c>
      <c r="AD20" s="303" t="e">
        <f ca="1">'Depr - Alt #3'!AE53</f>
        <v>#REF!</v>
      </c>
      <c r="AE20" s="303" t="e">
        <f ca="1">'Depr - Alt #3'!AF53</f>
        <v>#REF!</v>
      </c>
      <c r="AF20" s="303" t="e">
        <f ca="1">'Depr - Alt #3'!AG53</f>
        <v>#REF!</v>
      </c>
      <c r="AG20" s="303" t="e">
        <f ca="1">'Depr - Alt #3'!AH53</f>
        <v>#REF!</v>
      </c>
      <c r="AH20" s="303" t="e">
        <f ca="1">'Depr - Alt #3'!AI53</f>
        <v>#REF!</v>
      </c>
      <c r="AI20" s="303" t="e">
        <f ca="1">'Depr - Alt #3'!AJ53</f>
        <v>#REF!</v>
      </c>
      <c r="AJ20" s="303" t="e">
        <f ca="1">'Depr - Alt #3'!AK53</f>
        <v>#REF!</v>
      </c>
      <c r="AK20" s="303" t="e">
        <f ca="1">'Depr - Alt #3'!AL53</f>
        <v>#REF!</v>
      </c>
      <c r="AL20" s="303" t="e">
        <f ca="1">'Depr - Alt #3'!AM53</f>
        <v>#REF!</v>
      </c>
      <c r="AM20" s="303" t="e">
        <f ca="1">'Depr - Alt #3'!AN53</f>
        <v>#REF!</v>
      </c>
      <c r="AN20" s="303" t="e">
        <f ca="1">'Depr - Alt #3'!AO53</f>
        <v>#REF!</v>
      </c>
      <c r="AO20" s="303" t="e">
        <f ca="1">'Depr - Alt #3'!AP53</f>
        <v>#REF!</v>
      </c>
      <c r="AP20" s="303" t="e">
        <f ca="1">'Depr - Alt #3'!AQ53</f>
        <v>#REF!</v>
      </c>
      <c r="AQ20" s="303" t="e">
        <f ca="1">'Depr - Alt #3'!AR53</f>
        <v>#REF!</v>
      </c>
      <c r="AR20" s="303" t="e">
        <f ca="1">'Depr - Alt #3'!AS53</f>
        <v>#REF!</v>
      </c>
      <c r="AS20" s="303" t="e">
        <f ca="1">'Depr - Alt #3'!AT53</f>
        <v>#REF!</v>
      </c>
      <c r="AT20" s="303" t="e">
        <f ca="1">'Depr - Alt #3'!AU53</f>
        <v>#REF!</v>
      </c>
      <c r="AU20" s="303" t="e">
        <f ca="1">'Depr - Alt #3'!AV53</f>
        <v>#REF!</v>
      </c>
      <c r="AV20" s="303" t="e">
        <f ca="1">'Depr - Alt #3'!AW53</f>
        <v>#REF!</v>
      </c>
      <c r="AW20" s="303" t="e">
        <f ca="1">'Depr - Alt #3'!AX53</f>
        <v>#REF!</v>
      </c>
      <c r="AX20" s="303" t="e">
        <f ca="1">'Depr - Alt #3'!AY53</f>
        <v>#REF!</v>
      </c>
      <c r="AY20" s="303" t="e">
        <f ca="1">'Depr - Alt #3'!AZ53</f>
        <v>#REF!</v>
      </c>
      <c r="AZ20" s="303" t="e">
        <f ca="1">'Depr - Alt #3'!BA53</f>
        <v>#REF!</v>
      </c>
      <c r="BA20" s="303" t="e">
        <f ca="1">'Depr - Alt #3'!BB53</f>
        <v>#REF!</v>
      </c>
      <c r="BB20" s="303" t="e">
        <f ca="1">'Depr - Alt #3'!BC53</f>
        <v>#REF!</v>
      </c>
      <c r="BC20" s="303" t="e">
        <f ca="1">'Depr - Alt #3'!BD53</f>
        <v>#REF!</v>
      </c>
      <c r="BD20" s="303" t="e">
        <f ca="1">'Depr - Alt #3'!BE53</f>
        <v>#REF!</v>
      </c>
      <c r="BE20" s="303" t="e">
        <f ca="1">'Depr - Alt #3'!BF53</f>
        <v>#REF!</v>
      </c>
      <c r="BF20" s="303" t="e">
        <f ca="1">'Depr - Alt #3'!BG53</f>
        <v>#REF!</v>
      </c>
      <c r="BG20" s="303" t="e">
        <f ca="1">'Depr - Alt #3'!BH53</f>
        <v>#REF!</v>
      </c>
      <c r="BH20" s="303" t="e">
        <f ca="1">'Depr - Alt #3'!BI53</f>
        <v>#REF!</v>
      </c>
      <c r="BI20" s="303" t="e">
        <f ca="1">'Depr - Alt #3'!BJ53</f>
        <v>#REF!</v>
      </c>
      <c r="BJ20" s="303" t="e">
        <f ca="1">'Depr - Alt #3'!BK53</f>
        <v>#REF!</v>
      </c>
      <c r="BK20" s="303" t="e">
        <f ca="1">'Depr - Alt #3'!BL53</f>
        <v>#REF!</v>
      </c>
      <c r="BL20" s="303" t="e">
        <f ca="1">'Depr - Alt #3'!BM53</f>
        <v>#REF!</v>
      </c>
      <c r="BM20" s="303" t="e">
        <f ca="1">'Depr - Alt #3'!BN53</f>
        <v>#REF!</v>
      </c>
      <c r="BN20" s="303" t="e">
        <f ca="1">'Depr - Alt #3'!BO53</f>
        <v>#REF!</v>
      </c>
      <c r="BO20" s="303" t="e">
        <f ca="1">'Depr - Alt #3'!BP53</f>
        <v>#REF!</v>
      </c>
      <c r="BP20" s="303" t="e">
        <f ca="1">'Depr - Alt #3'!BQ53</f>
        <v>#REF!</v>
      </c>
      <c r="BQ20" s="303" t="e">
        <f ca="1">'Depr - Alt #3'!BR53</f>
        <v>#REF!</v>
      </c>
      <c r="BR20" s="303" t="e">
        <f ca="1">'Depr - Alt #3'!BS53</f>
        <v>#REF!</v>
      </c>
      <c r="BS20" s="303" t="e">
        <f ca="1">'Depr - Alt #3'!BT53</f>
        <v>#REF!</v>
      </c>
      <c r="BT20" s="303" t="e">
        <f ca="1">'Depr - Alt #3'!BU53</f>
        <v>#REF!</v>
      </c>
      <c r="BU20" s="303" t="e">
        <f ca="1">'Depr - Alt #3'!BV53</f>
        <v>#REF!</v>
      </c>
      <c r="BV20" s="303" t="e">
        <f ca="1">'Depr - Alt #3'!BW53</f>
        <v>#REF!</v>
      </c>
      <c r="BW20" s="303" t="e">
        <f ca="1">'Depr - Alt #3'!BX53</f>
        <v>#REF!</v>
      </c>
      <c r="BX20" s="303" t="e">
        <f ca="1">'Depr - Alt #3'!BY53</f>
        <v>#REF!</v>
      </c>
      <c r="BY20" s="303" t="e">
        <f ca="1">'Depr - Alt #3'!BZ53</f>
        <v>#REF!</v>
      </c>
      <c r="BZ20" s="303" t="e">
        <f ca="1">'Depr - Alt #3'!CA53</f>
        <v>#REF!</v>
      </c>
      <c r="CA20" s="303" t="e">
        <f ca="1">'Depr - Alt #3'!CB53</f>
        <v>#REF!</v>
      </c>
      <c r="CB20" s="303" t="e">
        <f ca="1">'Depr - Alt #3'!CC53</f>
        <v>#REF!</v>
      </c>
      <c r="CC20" s="303" t="e">
        <f ca="1">'Depr - Alt #3'!CD53</f>
        <v>#REF!</v>
      </c>
      <c r="CD20" s="303" t="e">
        <f ca="1">'Depr - Alt #3'!CE53</f>
        <v>#REF!</v>
      </c>
      <c r="CE20" s="303" t="e">
        <f ca="1">'Depr - Alt #3'!CF53</f>
        <v>#REF!</v>
      </c>
      <c r="CF20" s="303" t="e">
        <f ca="1">'Depr - Alt #3'!CG53</f>
        <v>#REF!</v>
      </c>
      <c r="CG20" s="303" t="e">
        <f ca="1">'Depr - Alt #3'!CH53</f>
        <v>#REF!</v>
      </c>
      <c r="CH20" s="303" t="e">
        <f ca="1">'Depr - Alt #3'!CI53</f>
        <v>#REF!</v>
      </c>
      <c r="CI20" s="303" t="e">
        <f ca="1">'Depr - Alt #3'!CJ53</f>
        <v>#REF!</v>
      </c>
      <c r="CJ20" s="303" t="e">
        <f ca="1">'Depr - Alt #3'!CK53</f>
        <v>#REF!</v>
      </c>
      <c r="CK20" s="303" t="e">
        <f ca="1">'Depr - Alt #3'!CL53</f>
        <v>#REF!</v>
      </c>
      <c r="CL20" s="303" t="e">
        <f ca="1">'Depr - Alt #3'!CM53</f>
        <v>#REF!</v>
      </c>
      <c r="CM20" s="303" t="e">
        <f ca="1">'Depr - Alt #3'!CN53</f>
        <v>#REF!</v>
      </c>
      <c r="CN20" s="303" t="e">
        <f ca="1">'Depr - Alt #3'!CO53</f>
        <v>#REF!</v>
      </c>
      <c r="CO20" s="303" t="e">
        <f ca="1">'Depr - Alt #3'!CP53</f>
        <v>#REF!</v>
      </c>
      <c r="CP20" s="303" t="e">
        <f ca="1">'Depr - Alt #3'!CQ53</f>
        <v>#REF!</v>
      </c>
      <c r="CQ20" s="303" t="e">
        <f ca="1">'Depr - Alt #3'!CR53</f>
        <v>#REF!</v>
      </c>
      <c r="CR20" s="303" t="e">
        <f ca="1">'Depr - Alt #3'!CS53</f>
        <v>#REF!</v>
      </c>
      <c r="CS20" s="303" t="e">
        <f ca="1">'Depr - Alt #3'!CT53</f>
        <v>#REF!</v>
      </c>
      <c r="CT20" s="303" t="e">
        <f ca="1">'Depr - Alt #3'!CU53</f>
        <v>#REF!</v>
      </c>
      <c r="CU20" s="303" t="e">
        <f ca="1">'Depr - Alt #3'!CV53</f>
        <v>#REF!</v>
      </c>
      <c r="CV20" s="303" t="e">
        <f ca="1">'Depr - Alt #3'!CW53</f>
        <v>#REF!</v>
      </c>
      <c r="CW20" s="303" t="e">
        <f ca="1">'Depr - Alt #3'!CX53</f>
        <v>#REF!</v>
      </c>
      <c r="CX20" s="303" t="e">
        <f ca="1">'Depr - Alt #3'!CY53</f>
        <v>#REF!</v>
      </c>
    </row>
    <row r="21" spans="1:102" s="10" customFormat="1" x14ac:dyDescent="0.25">
      <c r="A21" s="37" t="s">
        <v>116</v>
      </c>
      <c r="C21" s="364" t="e">
        <f t="shared" ref="C21:BN21" ca="1" si="15">SUM(C18:C20)</f>
        <v>#REF!</v>
      </c>
      <c r="D21" s="364" t="e">
        <f t="shared" ca="1" si="15"/>
        <v>#REF!</v>
      </c>
      <c r="E21" s="364" t="e">
        <f t="shared" ca="1" si="15"/>
        <v>#REF!</v>
      </c>
      <c r="F21" s="364" t="e">
        <f t="shared" ca="1" si="15"/>
        <v>#REF!</v>
      </c>
      <c r="G21" s="364" t="e">
        <f t="shared" ca="1" si="15"/>
        <v>#REF!</v>
      </c>
      <c r="H21" s="364" t="e">
        <f t="shared" ca="1" si="15"/>
        <v>#REF!</v>
      </c>
      <c r="I21" s="364" t="e">
        <f t="shared" ca="1" si="15"/>
        <v>#REF!</v>
      </c>
      <c r="J21" s="364" t="e">
        <f t="shared" ca="1" si="15"/>
        <v>#REF!</v>
      </c>
      <c r="K21" s="364" t="e">
        <f t="shared" ca="1" si="15"/>
        <v>#REF!</v>
      </c>
      <c r="L21" s="364" t="e">
        <f t="shared" ca="1" si="15"/>
        <v>#REF!</v>
      </c>
      <c r="M21" s="364" t="e">
        <f t="shared" ca="1" si="15"/>
        <v>#REF!</v>
      </c>
      <c r="N21" s="364" t="e">
        <f t="shared" ca="1" si="15"/>
        <v>#REF!</v>
      </c>
      <c r="O21" s="364" t="e">
        <f t="shared" ca="1" si="15"/>
        <v>#REF!</v>
      </c>
      <c r="P21" s="364" t="e">
        <f t="shared" ca="1" si="15"/>
        <v>#REF!</v>
      </c>
      <c r="Q21" s="364" t="e">
        <f t="shared" ca="1" si="15"/>
        <v>#REF!</v>
      </c>
      <c r="R21" s="364" t="e">
        <f t="shared" ca="1" si="15"/>
        <v>#REF!</v>
      </c>
      <c r="S21" s="364" t="e">
        <f t="shared" ca="1" si="15"/>
        <v>#REF!</v>
      </c>
      <c r="T21" s="364" t="e">
        <f t="shared" ca="1" si="15"/>
        <v>#REF!</v>
      </c>
      <c r="U21" s="364" t="e">
        <f t="shared" ca="1" si="15"/>
        <v>#REF!</v>
      </c>
      <c r="V21" s="364" t="e">
        <f t="shared" ca="1" si="15"/>
        <v>#REF!</v>
      </c>
      <c r="W21" s="364" t="e">
        <f t="shared" ca="1" si="15"/>
        <v>#REF!</v>
      </c>
      <c r="X21" s="364" t="e">
        <f t="shared" ca="1" si="15"/>
        <v>#REF!</v>
      </c>
      <c r="Y21" s="364" t="e">
        <f t="shared" ca="1" si="15"/>
        <v>#REF!</v>
      </c>
      <c r="Z21" s="364" t="e">
        <f t="shared" ca="1" si="15"/>
        <v>#REF!</v>
      </c>
      <c r="AA21" s="364" t="e">
        <f t="shared" ca="1" si="15"/>
        <v>#REF!</v>
      </c>
      <c r="AB21" s="364" t="e">
        <f t="shared" ca="1" si="15"/>
        <v>#REF!</v>
      </c>
      <c r="AC21" s="364" t="e">
        <f t="shared" ca="1" si="15"/>
        <v>#REF!</v>
      </c>
      <c r="AD21" s="364" t="e">
        <f t="shared" ca="1" si="15"/>
        <v>#REF!</v>
      </c>
      <c r="AE21" s="364" t="e">
        <f t="shared" ca="1" si="15"/>
        <v>#REF!</v>
      </c>
      <c r="AF21" s="364" t="e">
        <f t="shared" ca="1" si="15"/>
        <v>#REF!</v>
      </c>
      <c r="AG21" s="364" t="e">
        <f t="shared" ca="1" si="15"/>
        <v>#REF!</v>
      </c>
      <c r="AH21" s="364" t="e">
        <f t="shared" ca="1" si="15"/>
        <v>#REF!</v>
      </c>
      <c r="AI21" s="364" t="e">
        <f t="shared" ca="1" si="15"/>
        <v>#REF!</v>
      </c>
      <c r="AJ21" s="364" t="e">
        <f t="shared" ca="1" si="15"/>
        <v>#REF!</v>
      </c>
      <c r="AK21" s="364" t="e">
        <f t="shared" ca="1" si="15"/>
        <v>#REF!</v>
      </c>
      <c r="AL21" s="364" t="e">
        <f t="shared" ca="1" si="15"/>
        <v>#REF!</v>
      </c>
      <c r="AM21" s="364" t="e">
        <f t="shared" ca="1" si="15"/>
        <v>#REF!</v>
      </c>
      <c r="AN21" s="364" t="e">
        <f t="shared" ca="1" si="15"/>
        <v>#REF!</v>
      </c>
      <c r="AO21" s="364" t="e">
        <f t="shared" ca="1" si="15"/>
        <v>#REF!</v>
      </c>
      <c r="AP21" s="364" t="e">
        <f t="shared" ca="1" si="15"/>
        <v>#REF!</v>
      </c>
      <c r="AQ21" s="364" t="e">
        <f t="shared" ca="1" si="15"/>
        <v>#REF!</v>
      </c>
      <c r="AR21" s="364" t="e">
        <f t="shared" ca="1" si="15"/>
        <v>#REF!</v>
      </c>
      <c r="AS21" s="364" t="e">
        <f t="shared" ca="1" si="15"/>
        <v>#REF!</v>
      </c>
      <c r="AT21" s="364" t="e">
        <f t="shared" ca="1" si="15"/>
        <v>#REF!</v>
      </c>
      <c r="AU21" s="364" t="e">
        <f t="shared" ca="1" si="15"/>
        <v>#REF!</v>
      </c>
      <c r="AV21" s="364" t="e">
        <f t="shared" ca="1" si="15"/>
        <v>#REF!</v>
      </c>
      <c r="AW21" s="364" t="e">
        <f t="shared" ca="1" si="15"/>
        <v>#REF!</v>
      </c>
      <c r="AX21" s="364" t="e">
        <f t="shared" ca="1" si="15"/>
        <v>#REF!</v>
      </c>
      <c r="AY21" s="364" t="e">
        <f t="shared" ca="1" si="15"/>
        <v>#REF!</v>
      </c>
      <c r="AZ21" s="364" t="e">
        <f t="shared" ca="1" si="15"/>
        <v>#REF!</v>
      </c>
      <c r="BA21" s="364" t="e">
        <f t="shared" ca="1" si="15"/>
        <v>#REF!</v>
      </c>
      <c r="BB21" s="364" t="e">
        <f t="shared" ca="1" si="15"/>
        <v>#REF!</v>
      </c>
      <c r="BC21" s="364" t="e">
        <f t="shared" ca="1" si="15"/>
        <v>#REF!</v>
      </c>
      <c r="BD21" s="364" t="e">
        <f t="shared" ca="1" si="15"/>
        <v>#REF!</v>
      </c>
      <c r="BE21" s="364" t="e">
        <f t="shared" ca="1" si="15"/>
        <v>#REF!</v>
      </c>
      <c r="BF21" s="364" t="e">
        <f t="shared" ca="1" si="15"/>
        <v>#REF!</v>
      </c>
      <c r="BG21" s="364" t="e">
        <f t="shared" ca="1" si="15"/>
        <v>#REF!</v>
      </c>
      <c r="BH21" s="364" t="e">
        <f t="shared" ca="1" si="15"/>
        <v>#REF!</v>
      </c>
      <c r="BI21" s="364" t="e">
        <f t="shared" ca="1" si="15"/>
        <v>#REF!</v>
      </c>
      <c r="BJ21" s="364" t="e">
        <f t="shared" ca="1" si="15"/>
        <v>#REF!</v>
      </c>
      <c r="BK21" s="364" t="e">
        <f t="shared" ca="1" si="15"/>
        <v>#REF!</v>
      </c>
      <c r="BL21" s="364" t="e">
        <f t="shared" ca="1" si="15"/>
        <v>#REF!</v>
      </c>
      <c r="BM21" s="364" t="e">
        <f t="shared" ca="1" si="15"/>
        <v>#REF!</v>
      </c>
      <c r="BN21" s="364" t="e">
        <f t="shared" ca="1" si="15"/>
        <v>#REF!</v>
      </c>
      <c r="BO21" s="364" t="e">
        <f t="shared" ref="BO21:BR21" ca="1" si="16">SUM(BO18:BO20)</f>
        <v>#REF!</v>
      </c>
      <c r="BP21" s="364" t="e">
        <f t="shared" ca="1" si="16"/>
        <v>#REF!</v>
      </c>
      <c r="BQ21" s="364" t="e">
        <f t="shared" ca="1" si="16"/>
        <v>#REF!</v>
      </c>
      <c r="BR21" s="364" t="e">
        <f t="shared" ca="1" si="16"/>
        <v>#REF!</v>
      </c>
      <c r="BS21" s="364" t="e">
        <f t="shared" ref="BS21:CC21" ca="1" si="17">SUM(BS18:BS20)</f>
        <v>#REF!</v>
      </c>
      <c r="BT21" s="364" t="e">
        <f t="shared" ca="1" si="17"/>
        <v>#REF!</v>
      </c>
      <c r="BU21" s="364" t="e">
        <f t="shared" ca="1" si="17"/>
        <v>#REF!</v>
      </c>
      <c r="BV21" s="364" t="e">
        <f t="shared" ca="1" si="17"/>
        <v>#REF!</v>
      </c>
      <c r="BW21" s="364" t="e">
        <f t="shared" ca="1" si="17"/>
        <v>#REF!</v>
      </c>
      <c r="BX21" s="364" t="e">
        <f t="shared" ca="1" si="17"/>
        <v>#REF!</v>
      </c>
      <c r="BY21" s="364" t="e">
        <f t="shared" ca="1" si="17"/>
        <v>#REF!</v>
      </c>
      <c r="BZ21" s="364" t="e">
        <f t="shared" ca="1" si="17"/>
        <v>#REF!</v>
      </c>
      <c r="CA21" s="364" t="e">
        <f t="shared" ca="1" si="17"/>
        <v>#REF!</v>
      </c>
      <c r="CB21" s="364" t="e">
        <f t="shared" ca="1" si="17"/>
        <v>#REF!</v>
      </c>
      <c r="CC21" s="364" t="e">
        <f t="shared" ca="1" si="17"/>
        <v>#REF!</v>
      </c>
      <c r="CD21" s="364" t="e">
        <f t="shared" ref="CD21" ca="1" si="18">SUM(CD18:CD20)</f>
        <v>#REF!</v>
      </c>
      <c r="CE21" s="364" t="e">
        <f t="shared" ref="CE21:CQ21" ca="1" si="19">SUM(CE18:CE20)</f>
        <v>#REF!</v>
      </c>
      <c r="CF21" s="364" t="e">
        <f t="shared" ca="1" si="19"/>
        <v>#REF!</v>
      </c>
      <c r="CG21" s="364" t="e">
        <f t="shared" ca="1" si="19"/>
        <v>#REF!</v>
      </c>
      <c r="CH21" s="364" t="e">
        <f t="shared" ca="1" si="19"/>
        <v>#REF!</v>
      </c>
      <c r="CI21" s="364" t="e">
        <f t="shared" ca="1" si="19"/>
        <v>#REF!</v>
      </c>
      <c r="CJ21" s="364" t="e">
        <f t="shared" ca="1" si="19"/>
        <v>#REF!</v>
      </c>
      <c r="CK21" s="364" t="e">
        <f t="shared" ca="1" si="19"/>
        <v>#REF!</v>
      </c>
      <c r="CL21" s="364" t="e">
        <f t="shared" ca="1" si="19"/>
        <v>#REF!</v>
      </c>
      <c r="CM21" s="364" t="e">
        <f t="shared" ca="1" si="19"/>
        <v>#REF!</v>
      </c>
      <c r="CN21" s="364" t="e">
        <f t="shared" ca="1" si="19"/>
        <v>#REF!</v>
      </c>
      <c r="CO21" s="364" t="e">
        <f t="shared" ca="1" si="19"/>
        <v>#REF!</v>
      </c>
      <c r="CP21" s="364" t="e">
        <f t="shared" ca="1" si="19"/>
        <v>#REF!</v>
      </c>
      <c r="CQ21" s="364" t="e">
        <f t="shared" ca="1" si="19"/>
        <v>#REF!</v>
      </c>
      <c r="CR21" s="364" t="e">
        <f t="shared" ref="CR21:CX21" ca="1" si="20">SUM(CR18:CR20)</f>
        <v>#REF!</v>
      </c>
      <c r="CS21" s="364" t="e">
        <f t="shared" ca="1" si="20"/>
        <v>#REF!</v>
      </c>
      <c r="CT21" s="364" t="e">
        <f t="shared" ca="1" si="20"/>
        <v>#REF!</v>
      </c>
      <c r="CU21" s="364" t="e">
        <f t="shared" ca="1" si="20"/>
        <v>#REF!</v>
      </c>
      <c r="CV21" s="364" t="e">
        <f t="shared" ca="1" si="20"/>
        <v>#REF!</v>
      </c>
      <c r="CW21" s="364" t="e">
        <f t="shared" ca="1" si="20"/>
        <v>#REF!</v>
      </c>
      <c r="CX21" s="364" t="e">
        <f t="shared" ca="1" si="20"/>
        <v>#REF!</v>
      </c>
    </row>
    <row r="22" spans="1:102" s="10" customFormat="1" x14ac:dyDescent="0.25">
      <c r="A22" s="29" t="s">
        <v>120</v>
      </c>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row>
    <row r="23" spans="1:102" s="10" customFormat="1" x14ac:dyDescent="0.25">
      <c r="A23" s="35" t="s">
        <v>117</v>
      </c>
      <c r="B23" s="42">
        <f>DEBT</f>
        <v>0.47</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row>
    <row r="24" spans="1:102" s="10" customFormat="1" x14ac:dyDescent="0.25">
      <c r="A24" s="35" t="s">
        <v>118</v>
      </c>
      <c r="B24" s="43">
        <f>DEBT_INT_RATE</f>
        <v>4.0784565305913373E-2</v>
      </c>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row>
    <row r="25" spans="1:102" s="10" customFormat="1" x14ac:dyDescent="0.25">
      <c r="A25" s="37" t="s">
        <v>119</v>
      </c>
      <c r="B25" s="23"/>
      <c r="C25" s="364" t="e">
        <f t="shared" ref="C25:BN25" ca="1" si="21">-(DEBT*DEBT_INT_RATE)*C12</f>
        <v>#REF!</v>
      </c>
      <c r="D25" s="364" t="e">
        <f t="shared" ca="1" si="21"/>
        <v>#REF!</v>
      </c>
      <c r="E25" s="364" t="e">
        <f t="shared" ca="1" si="21"/>
        <v>#REF!</v>
      </c>
      <c r="F25" s="364" t="e">
        <f t="shared" ca="1" si="21"/>
        <v>#REF!</v>
      </c>
      <c r="G25" s="364" t="e">
        <f t="shared" ca="1" si="21"/>
        <v>#REF!</v>
      </c>
      <c r="H25" s="364" t="e">
        <f t="shared" ca="1" si="21"/>
        <v>#REF!</v>
      </c>
      <c r="I25" s="364" t="e">
        <f t="shared" ca="1" si="21"/>
        <v>#REF!</v>
      </c>
      <c r="J25" s="364" t="e">
        <f t="shared" ca="1" si="21"/>
        <v>#REF!</v>
      </c>
      <c r="K25" s="364" t="e">
        <f t="shared" ca="1" si="21"/>
        <v>#REF!</v>
      </c>
      <c r="L25" s="364" t="e">
        <f t="shared" ca="1" si="21"/>
        <v>#REF!</v>
      </c>
      <c r="M25" s="364" t="e">
        <f t="shared" ca="1" si="21"/>
        <v>#REF!</v>
      </c>
      <c r="N25" s="364" t="e">
        <f t="shared" ca="1" si="21"/>
        <v>#REF!</v>
      </c>
      <c r="O25" s="364" t="e">
        <f t="shared" ca="1" si="21"/>
        <v>#REF!</v>
      </c>
      <c r="P25" s="364" t="e">
        <f t="shared" ca="1" si="21"/>
        <v>#REF!</v>
      </c>
      <c r="Q25" s="364" t="e">
        <f t="shared" ca="1" si="21"/>
        <v>#REF!</v>
      </c>
      <c r="R25" s="364" t="e">
        <f t="shared" ca="1" si="21"/>
        <v>#REF!</v>
      </c>
      <c r="S25" s="364" t="e">
        <f t="shared" ca="1" si="21"/>
        <v>#REF!</v>
      </c>
      <c r="T25" s="364" t="e">
        <f t="shared" ca="1" si="21"/>
        <v>#REF!</v>
      </c>
      <c r="U25" s="364" t="e">
        <f t="shared" ca="1" si="21"/>
        <v>#REF!</v>
      </c>
      <c r="V25" s="364" t="e">
        <f t="shared" ca="1" si="21"/>
        <v>#REF!</v>
      </c>
      <c r="W25" s="364" t="e">
        <f t="shared" ca="1" si="21"/>
        <v>#REF!</v>
      </c>
      <c r="X25" s="364" t="e">
        <f t="shared" ca="1" si="21"/>
        <v>#REF!</v>
      </c>
      <c r="Y25" s="364" t="e">
        <f t="shared" ca="1" si="21"/>
        <v>#REF!</v>
      </c>
      <c r="Z25" s="364" t="e">
        <f t="shared" ca="1" si="21"/>
        <v>#REF!</v>
      </c>
      <c r="AA25" s="364" t="e">
        <f t="shared" ca="1" si="21"/>
        <v>#REF!</v>
      </c>
      <c r="AB25" s="364" t="e">
        <f t="shared" ca="1" si="21"/>
        <v>#REF!</v>
      </c>
      <c r="AC25" s="364" t="e">
        <f t="shared" ca="1" si="21"/>
        <v>#REF!</v>
      </c>
      <c r="AD25" s="364" t="e">
        <f t="shared" ca="1" si="21"/>
        <v>#REF!</v>
      </c>
      <c r="AE25" s="364" t="e">
        <f t="shared" ca="1" si="21"/>
        <v>#REF!</v>
      </c>
      <c r="AF25" s="364" t="e">
        <f t="shared" ca="1" si="21"/>
        <v>#REF!</v>
      </c>
      <c r="AG25" s="364" t="e">
        <f t="shared" ca="1" si="21"/>
        <v>#REF!</v>
      </c>
      <c r="AH25" s="364" t="e">
        <f t="shared" ca="1" si="21"/>
        <v>#REF!</v>
      </c>
      <c r="AI25" s="364" t="e">
        <f t="shared" ca="1" si="21"/>
        <v>#REF!</v>
      </c>
      <c r="AJ25" s="364" t="e">
        <f t="shared" ca="1" si="21"/>
        <v>#REF!</v>
      </c>
      <c r="AK25" s="364" t="e">
        <f t="shared" ca="1" si="21"/>
        <v>#REF!</v>
      </c>
      <c r="AL25" s="364" t="e">
        <f t="shared" ca="1" si="21"/>
        <v>#REF!</v>
      </c>
      <c r="AM25" s="364" t="e">
        <f t="shared" ca="1" si="21"/>
        <v>#REF!</v>
      </c>
      <c r="AN25" s="364" t="e">
        <f t="shared" ca="1" si="21"/>
        <v>#REF!</v>
      </c>
      <c r="AO25" s="364" t="e">
        <f t="shared" ca="1" si="21"/>
        <v>#REF!</v>
      </c>
      <c r="AP25" s="364" t="e">
        <f t="shared" ca="1" si="21"/>
        <v>#REF!</v>
      </c>
      <c r="AQ25" s="364" t="e">
        <f t="shared" ca="1" si="21"/>
        <v>#REF!</v>
      </c>
      <c r="AR25" s="364" t="e">
        <f t="shared" ca="1" si="21"/>
        <v>#REF!</v>
      </c>
      <c r="AS25" s="364" t="e">
        <f t="shared" ca="1" si="21"/>
        <v>#REF!</v>
      </c>
      <c r="AT25" s="364" t="e">
        <f t="shared" ca="1" si="21"/>
        <v>#REF!</v>
      </c>
      <c r="AU25" s="364" t="e">
        <f t="shared" ca="1" si="21"/>
        <v>#REF!</v>
      </c>
      <c r="AV25" s="364" t="e">
        <f t="shared" ca="1" si="21"/>
        <v>#REF!</v>
      </c>
      <c r="AW25" s="364" t="e">
        <f t="shared" ca="1" si="21"/>
        <v>#REF!</v>
      </c>
      <c r="AX25" s="364" t="e">
        <f t="shared" ca="1" si="21"/>
        <v>#REF!</v>
      </c>
      <c r="AY25" s="364" t="e">
        <f t="shared" ca="1" si="21"/>
        <v>#REF!</v>
      </c>
      <c r="AZ25" s="364" t="e">
        <f t="shared" ca="1" si="21"/>
        <v>#REF!</v>
      </c>
      <c r="BA25" s="364" t="e">
        <f t="shared" ca="1" si="21"/>
        <v>#REF!</v>
      </c>
      <c r="BB25" s="364" t="e">
        <f t="shared" ca="1" si="21"/>
        <v>#REF!</v>
      </c>
      <c r="BC25" s="364" t="e">
        <f t="shared" ca="1" si="21"/>
        <v>#REF!</v>
      </c>
      <c r="BD25" s="364" t="e">
        <f t="shared" ca="1" si="21"/>
        <v>#REF!</v>
      </c>
      <c r="BE25" s="364" t="e">
        <f t="shared" ca="1" si="21"/>
        <v>#REF!</v>
      </c>
      <c r="BF25" s="364" t="e">
        <f t="shared" ca="1" si="21"/>
        <v>#REF!</v>
      </c>
      <c r="BG25" s="364" t="e">
        <f t="shared" ca="1" si="21"/>
        <v>#REF!</v>
      </c>
      <c r="BH25" s="364" t="e">
        <f t="shared" ca="1" si="21"/>
        <v>#REF!</v>
      </c>
      <c r="BI25" s="364" t="e">
        <f t="shared" ca="1" si="21"/>
        <v>#REF!</v>
      </c>
      <c r="BJ25" s="364" t="e">
        <f t="shared" ca="1" si="21"/>
        <v>#REF!</v>
      </c>
      <c r="BK25" s="364" t="e">
        <f t="shared" ca="1" si="21"/>
        <v>#REF!</v>
      </c>
      <c r="BL25" s="364" t="e">
        <f t="shared" ca="1" si="21"/>
        <v>#REF!</v>
      </c>
      <c r="BM25" s="364" t="e">
        <f t="shared" ca="1" si="21"/>
        <v>#REF!</v>
      </c>
      <c r="BN25" s="364" t="e">
        <f t="shared" ca="1" si="21"/>
        <v>#REF!</v>
      </c>
      <c r="BO25" s="364" t="e">
        <f t="shared" ref="BO25:BR25" ca="1" si="22">-(DEBT*DEBT_INT_RATE)*BO12</f>
        <v>#REF!</v>
      </c>
      <c r="BP25" s="364" t="e">
        <f t="shared" ca="1" si="22"/>
        <v>#REF!</v>
      </c>
      <c r="BQ25" s="364" t="e">
        <f t="shared" ca="1" si="22"/>
        <v>#REF!</v>
      </c>
      <c r="BR25" s="364" t="e">
        <f t="shared" ca="1" si="22"/>
        <v>#REF!</v>
      </c>
      <c r="BS25" s="364" t="e">
        <f t="shared" ref="BS25:CC25" ca="1" si="23">-(DEBT*DEBT_INT_RATE)*BS12</f>
        <v>#REF!</v>
      </c>
      <c r="BT25" s="364" t="e">
        <f t="shared" ca="1" si="23"/>
        <v>#REF!</v>
      </c>
      <c r="BU25" s="364" t="e">
        <f t="shared" ca="1" si="23"/>
        <v>#REF!</v>
      </c>
      <c r="BV25" s="364" t="e">
        <f t="shared" ca="1" si="23"/>
        <v>#REF!</v>
      </c>
      <c r="BW25" s="364" t="e">
        <f t="shared" ca="1" si="23"/>
        <v>#REF!</v>
      </c>
      <c r="BX25" s="364" t="e">
        <f t="shared" ca="1" si="23"/>
        <v>#REF!</v>
      </c>
      <c r="BY25" s="364" t="e">
        <f t="shared" ca="1" si="23"/>
        <v>#REF!</v>
      </c>
      <c r="BZ25" s="364" t="e">
        <f t="shared" ca="1" si="23"/>
        <v>#REF!</v>
      </c>
      <c r="CA25" s="364" t="e">
        <f t="shared" ca="1" si="23"/>
        <v>#REF!</v>
      </c>
      <c r="CB25" s="364" t="e">
        <f t="shared" ca="1" si="23"/>
        <v>#REF!</v>
      </c>
      <c r="CC25" s="364" t="e">
        <f t="shared" ca="1" si="23"/>
        <v>#REF!</v>
      </c>
      <c r="CD25" s="364" t="e">
        <f t="shared" ref="CD25" ca="1" si="24">-(DEBT*DEBT_INT_RATE)*CD12</f>
        <v>#REF!</v>
      </c>
      <c r="CE25" s="364" t="e">
        <f t="shared" ref="CE25:CQ25" ca="1" si="25">-(DEBT*DEBT_INT_RATE)*CE12</f>
        <v>#REF!</v>
      </c>
      <c r="CF25" s="364" t="e">
        <f t="shared" ca="1" si="25"/>
        <v>#REF!</v>
      </c>
      <c r="CG25" s="364" t="e">
        <f t="shared" ca="1" si="25"/>
        <v>#REF!</v>
      </c>
      <c r="CH25" s="364" t="e">
        <f t="shared" ca="1" si="25"/>
        <v>#REF!</v>
      </c>
      <c r="CI25" s="364" t="e">
        <f t="shared" ca="1" si="25"/>
        <v>#REF!</v>
      </c>
      <c r="CJ25" s="364" t="e">
        <f t="shared" ca="1" si="25"/>
        <v>#REF!</v>
      </c>
      <c r="CK25" s="364" t="e">
        <f t="shared" ca="1" si="25"/>
        <v>#REF!</v>
      </c>
      <c r="CL25" s="364" t="e">
        <f t="shared" ca="1" si="25"/>
        <v>#REF!</v>
      </c>
      <c r="CM25" s="364" t="e">
        <f t="shared" ca="1" si="25"/>
        <v>#REF!</v>
      </c>
      <c r="CN25" s="364" t="e">
        <f t="shared" ca="1" si="25"/>
        <v>#REF!</v>
      </c>
      <c r="CO25" s="364" t="e">
        <f t="shared" ca="1" si="25"/>
        <v>#REF!</v>
      </c>
      <c r="CP25" s="364" t="e">
        <f t="shared" ca="1" si="25"/>
        <v>#REF!</v>
      </c>
      <c r="CQ25" s="364" t="e">
        <f t="shared" ca="1" si="25"/>
        <v>#REF!</v>
      </c>
      <c r="CR25" s="364" t="e">
        <f t="shared" ref="CR25:CX25" ca="1" si="26">-(DEBT*DEBT_INT_RATE)*CR12</f>
        <v>#REF!</v>
      </c>
      <c r="CS25" s="364" t="e">
        <f t="shared" ca="1" si="26"/>
        <v>#REF!</v>
      </c>
      <c r="CT25" s="364" t="e">
        <f t="shared" ca="1" si="26"/>
        <v>#REF!</v>
      </c>
      <c r="CU25" s="364" t="e">
        <f t="shared" ca="1" si="26"/>
        <v>#REF!</v>
      </c>
      <c r="CV25" s="364" t="e">
        <f t="shared" ca="1" si="26"/>
        <v>#REF!</v>
      </c>
      <c r="CW25" s="364" t="e">
        <f t="shared" ca="1" si="26"/>
        <v>#REF!</v>
      </c>
      <c r="CX25" s="364" t="e">
        <f t="shared" ca="1" si="26"/>
        <v>#REF!</v>
      </c>
    </row>
    <row r="26" spans="1:102" s="20" customFormat="1" x14ac:dyDescent="0.25">
      <c r="A26" s="36" t="s">
        <v>111</v>
      </c>
      <c r="B26" s="23"/>
      <c r="C26" s="303" t="e">
        <f t="shared" ref="C26:AH26" ca="1" si="27">-SUM(C21:C25)*(FederalIncomeTax+StateIncomeTax)</f>
        <v>#REF!</v>
      </c>
      <c r="D26" s="303" t="e">
        <f t="shared" ca="1" si="27"/>
        <v>#REF!</v>
      </c>
      <c r="E26" s="303" t="e">
        <f t="shared" ca="1" si="27"/>
        <v>#REF!</v>
      </c>
      <c r="F26" s="303" t="e">
        <f t="shared" ca="1" si="27"/>
        <v>#REF!</v>
      </c>
      <c r="G26" s="303" t="e">
        <f t="shared" ca="1" si="27"/>
        <v>#REF!</v>
      </c>
      <c r="H26" s="303" t="e">
        <f t="shared" ca="1" si="27"/>
        <v>#REF!</v>
      </c>
      <c r="I26" s="303" t="e">
        <f t="shared" ca="1" si="27"/>
        <v>#REF!</v>
      </c>
      <c r="J26" s="303" t="e">
        <f t="shared" ca="1" si="27"/>
        <v>#REF!</v>
      </c>
      <c r="K26" s="303" t="e">
        <f t="shared" ca="1" si="27"/>
        <v>#REF!</v>
      </c>
      <c r="L26" s="303" t="e">
        <f t="shared" ca="1" si="27"/>
        <v>#REF!</v>
      </c>
      <c r="M26" s="303" t="e">
        <f t="shared" ca="1" si="27"/>
        <v>#REF!</v>
      </c>
      <c r="N26" s="303" t="e">
        <f t="shared" ca="1" si="27"/>
        <v>#REF!</v>
      </c>
      <c r="O26" s="303" t="e">
        <f t="shared" ca="1" si="27"/>
        <v>#REF!</v>
      </c>
      <c r="P26" s="303" t="e">
        <f t="shared" ca="1" si="27"/>
        <v>#REF!</v>
      </c>
      <c r="Q26" s="303" t="e">
        <f t="shared" ca="1" si="27"/>
        <v>#REF!</v>
      </c>
      <c r="R26" s="303" t="e">
        <f t="shared" ca="1" si="27"/>
        <v>#REF!</v>
      </c>
      <c r="S26" s="303" t="e">
        <f t="shared" ca="1" si="27"/>
        <v>#REF!</v>
      </c>
      <c r="T26" s="303" t="e">
        <f t="shared" ca="1" si="27"/>
        <v>#REF!</v>
      </c>
      <c r="U26" s="303" t="e">
        <f t="shared" ca="1" si="27"/>
        <v>#REF!</v>
      </c>
      <c r="V26" s="303" t="e">
        <f t="shared" ca="1" si="27"/>
        <v>#REF!</v>
      </c>
      <c r="W26" s="303" t="e">
        <f t="shared" ca="1" si="27"/>
        <v>#REF!</v>
      </c>
      <c r="X26" s="303" t="e">
        <f t="shared" ca="1" si="27"/>
        <v>#REF!</v>
      </c>
      <c r="Y26" s="303" t="e">
        <f t="shared" ca="1" si="27"/>
        <v>#REF!</v>
      </c>
      <c r="Z26" s="303" t="e">
        <f t="shared" ca="1" si="27"/>
        <v>#REF!</v>
      </c>
      <c r="AA26" s="303" t="e">
        <f t="shared" ca="1" si="27"/>
        <v>#REF!</v>
      </c>
      <c r="AB26" s="303" t="e">
        <f t="shared" ca="1" si="27"/>
        <v>#REF!</v>
      </c>
      <c r="AC26" s="303" t="e">
        <f t="shared" ca="1" si="27"/>
        <v>#REF!</v>
      </c>
      <c r="AD26" s="303" t="e">
        <f t="shared" ca="1" si="27"/>
        <v>#REF!</v>
      </c>
      <c r="AE26" s="303" t="e">
        <f t="shared" ca="1" si="27"/>
        <v>#REF!</v>
      </c>
      <c r="AF26" s="303" t="e">
        <f t="shared" ca="1" si="27"/>
        <v>#REF!</v>
      </c>
      <c r="AG26" s="303" t="e">
        <f t="shared" ca="1" si="27"/>
        <v>#REF!</v>
      </c>
      <c r="AH26" s="303" t="e">
        <f t="shared" ca="1" si="27"/>
        <v>#REF!</v>
      </c>
      <c r="AI26" s="303" t="e">
        <f t="shared" ref="AI26:BN26" ca="1" si="28">-SUM(AI21:AI25)*(FederalIncomeTax+StateIncomeTax)</f>
        <v>#REF!</v>
      </c>
      <c r="AJ26" s="303" t="e">
        <f t="shared" ca="1" si="28"/>
        <v>#REF!</v>
      </c>
      <c r="AK26" s="303" t="e">
        <f t="shared" ca="1" si="28"/>
        <v>#REF!</v>
      </c>
      <c r="AL26" s="303" t="e">
        <f t="shared" ca="1" si="28"/>
        <v>#REF!</v>
      </c>
      <c r="AM26" s="303" t="e">
        <f t="shared" ca="1" si="28"/>
        <v>#REF!</v>
      </c>
      <c r="AN26" s="303" t="e">
        <f t="shared" ca="1" si="28"/>
        <v>#REF!</v>
      </c>
      <c r="AO26" s="303" t="e">
        <f t="shared" ca="1" si="28"/>
        <v>#REF!</v>
      </c>
      <c r="AP26" s="303" t="e">
        <f t="shared" ca="1" si="28"/>
        <v>#REF!</v>
      </c>
      <c r="AQ26" s="303" t="e">
        <f t="shared" ca="1" si="28"/>
        <v>#REF!</v>
      </c>
      <c r="AR26" s="303" t="e">
        <f t="shared" ca="1" si="28"/>
        <v>#REF!</v>
      </c>
      <c r="AS26" s="303" t="e">
        <f t="shared" ca="1" si="28"/>
        <v>#REF!</v>
      </c>
      <c r="AT26" s="303" t="e">
        <f t="shared" ca="1" si="28"/>
        <v>#REF!</v>
      </c>
      <c r="AU26" s="303" t="e">
        <f t="shared" ca="1" si="28"/>
        <v>#REF!</v>
      </c>
      <c r="AV26" s="303" t="e">
        <f t="shared" ca="1" si="28"/>
        <v>#REF!</v>
      </c>
      <c r="AW26" s="303" t="e">
        <f t="shared" ca="1" si="28"/>
        <v>#REF!</v>
      </c>
      <c r="AX26" s="303" t="e">
        <f t="shared" ca="1" si="28"/>
        <v>#REF!</v>
      </c>
      <c r="AY26" s="303" t="e">
        <f t="shared" ca="1" si="28"/>
        <v>#REF!</v>
      </c>
      <c r="AZ26" s="303" t="e">
        <f t="shared" ca="1" si="28"/>
        <v>#REF!</v>
      </c>
      <c r="BA26" s="303" t="e">
        <f t="shared" ca="1" si="28"/>
        <v>#REF!</v>
      </c>
      <c r="BB26" s="303" t="e">
        <f t="shared" ca="1" si="28"/>
        <v>#REF!</v>
      </c>
      <c r="BC26" s="303" t="e">
        <f t="shared" ca="1" si="28"/>
        <v>#REF!</v>
      </c>
      <c r="BD26" s="303" t="e">
        <f t="shared" ca="1" si="28"/>
        <v>#REF!</v>
      </c>
      <c r="BE26" s="303" t="e">
        <f t="shared" ca="1" si="28"/>
        <v>#REF!</v>
      </c>
      <c r="BF26" s="303" t="e">
        <f t="shared" ca="1" si="28"/>
        <v>#REF!</v>
      </c>
      <c r="BG26" s="303" t="e">
        <f t="shared" ca="1" si="28"/>
        <v>#REF!</v>
      </c>
      <c r="BH26" s="303" t="e">
        <f t="shared" ca="1" si="28"/>
        <v>#REF!</v>
      </c>
      <c r="BI26" s="303" t="e">
        <f t="shared" ca="1" si="28"/>
        <v>#REF!</v>
      </c>
      <c r="BJ26" s="303" t="e">
        <f t="shared" ca="1" si="28"/>
        <v>#REF!</v>
      </c>
      <c r="BK26" s="303" t="e">
        <f t="shared" ca="1" si="28"/>
        <v>#REF!</v>
      </c>
      <c r="BL26" s="303" t="e">
        <f t="shared" ca="1" si="28"/>
        <v>#REF!</v>
      </c>
      <c r="BM26" s="303" t="e">
        <f t="shared" ca="1" si="28"/>
        <v>#REF!</v>
      </c>
      <c r="BN26" s="303" t="e">
        <f t="shared" ca="1" si="28"/>
        <v>#REF!</v>
      </c>
      <c r="BO26" s="303" t="e">
        <f t="shared" ref="BO26:CQ26" ca="1" si="29">-SUM(BO21:BO25)*(FederalIncomeTax+StateIncomeTax)</f>
        <v>#REF!</v>
      </c>
      <c r="BP26" s="303" t="e">
        <f t="shared" ca="1" si="29"/>
        <v>#REF!</v>
      </c>
      <c r="BQ26" s="303" t="e">
        <f t="shared" ca="1" si="29"/>
        <v>#REF!</v>
      </c>
      <c r="BR26" s="303" t="e">
        <f t="shared" ca="1" si="29"/>
        <v>#REF!</v>
      </c>
      <c r="BS26" s="303" t="e">
        <f t="shared" ca="1" si="29"/>
        <v>#REF!</v>
      </c>
      <c r="BT26" s="303" t="e">
        <f t="shared" ca="1" si="29"/>
        <v>#REF!</v>
      </c>
      <c r="BU26" s="303" t="e">
        <f t="shared" ca="1" si="29"/>
        <v>#REF!</v>
      </c>
      <c r="BV26" s="303" t="e">
        <f t="shared" ca="1" si="29"/>
        <v>#REF!</v>
      </c>
      <c r="BW26" s="303" t="e">
        <f t="shared" ca="1" si="29"/>
        <v>#REF!</v>
      </c>
      <c r="BX26" s="303" t="e">
        <f t="shared" ca="1" si="29"/>
        <v>#REF!</v>
      </c>
      <c r="BY26" s="303" t="e">
        <f t="shared" ca="1" si="29"/>
        <v>#REF!</v>
      </c>
      <c r="BZ26" s="303" t="e">
        <f t="shared" ca="1" si="29"/>
        <v>#REF!</v>
      </c>
      <c r="CA26" s="303" t="e">
        <f t="shared" ca="1" si="29"/>
        <v>#REF!</v>
      </c>
      <c r="CB26" s="303" t="e">
        <f t="shared" ca="1" si="29"/>
        <v>#REF!</v>
      </c>
      <c r="CC26" s="303" t="e">
        <f t="shared" ca="1" si="29"/>
        <v>#REF!</v>
      </c>
      <c r="CD26" s="303" t="e">
        <f t="shared" ca="1" si="29"/>
        <v>#REF!</v>
      </c>
      <c r="CE26" s="303" t="e">
        <f t="shared" ca="1" si="29"/>
        <v>#REF!</v>
      </c>
      <c r="CF26" s="303" t="e">
        <f t="shared" ca="1" si="29"/>
        <v>#REF!</v>
      </c>
      <c r="CG26" s="303" t="e">
        <f t="shared" ca="1" si="29"/>
        <v>#REF!</v>
      </c>
      <c r="CH26" s="303" t="e">
        <f t="shared" ca="1" si="29"/>
        <v>#REF!</v>
      </c>
      <c r="CI26" s="303" t="e">
        <f t="shared" ca="1" si="29"/>
        <v>#REF!</v>
      </c>
      <c r="CJ26" s="303" t="e">
        <f t="shared" ca="1" si="29"/>
        <v>#REF!</v>
      </c>
      <c r="CK26" s="303" t="e">
        <f t="shared" ca="1" si="29"/>
        <v>#REF!</v>
      </c>
      <c r="CL26" s="303" t="e">
        <f t="shared" ca="1" si="29"/>
        <v>#REF!</v>
      </c>
      <c r="CM26" s="303" t="e">
        <f t="shared" ca="1" si="29"/>
        <v>#REF!</v>
      </c>
      <c r="CN26" s="303" t="e">
        <f t="shared" ca="1" si="29"/>
        <v>#REF!</v>
      </c>
      <c r="CO26" s="303" t="e">
        <f t="shared" ca="1" si="29"/>
        <v>#REF!</v>
      </c>
      <c r="CP26" s="303" t="e">
        <f t="shared" ca="1" si="29"/>
        <v>#REF!</v>
      </c>
      <c r="CQ26" s="303" t="e">
        <f t="shared" ca="1" si="29"/>
        <v>#REF!</v>
      </c>
      <c r="CR26" s="303" t="e">
        <f t="shared" ref="CR26:CX26" ca="1" si="30">-SUM(CR21:CR25)*(FederalIncomeTax+StateIncomeTax)</f>
        <v>#REF!</v>
      </c>
      <c r="CS26" s="303" t="e">
        <f t="shared" ca="1" si="30"/>
        <v>#REF!</v>
      </c>
      <c r="CT26" s="303" t="e">
        <f t="shared" ca="1" si="30"/>
        <v>#REF!</v>
      </c>
      <c r="CU26" s="303" t="e">
        <f t="shared" ca="1" si="30"/>
        <v>#REF!</v>
      </c>
      <c r="CV26" s="303" t="e">
        <f t="shared" ca="1" si="30"/>
        <v>#REF!</v>
      </c>
      <c r="CW26" s="303" t="e">
        <f t="shared" ca="1" si="30"/>
        <v>#REF!</v>
      </c>
      <c r="CX26" s="303" t="e">
        <f t="shared" ca="1" si="30"/>
        <v>#REF!</v>
      </c>
    </row>
    <row r="27" spans="1:102" x14ac:dyDescent="0.25">
      <c r="A27" s="26" t="s">
        <v>115</v>
      </c>
      <c r="B27" s="27"/>
      <c r="C27" s="19" t="e">
        <f t="shared" ref="C27:BN27" ca="1" si="31">SUM(C21:C26)</f>
        <v>#REF!</v>
      </c>
      <c r="D27" s="19" t="e">
        <f t="shared" ca="1" si="31"/>
        <v>#REF!</v>
      </c>
      <c r="E27" s="19" t="e">
        <f ca="1">SUM(E21:E26)</f>
        <v>#REF!</v>
      </c>
      <c r="F27" s="19" t="e">
        <f t="shared" ca="1" si="31"/>
        <v>#REF!</v>
      </c>
      <c r="G27" s="19" t="e">
        <f t="shared" ca="1" si="31"/>
        <v>#REF!</v>
      </c>
      <c r="H27" s="19" t="e">
        <f t="shared" ca="1" si="31"/>
        <v>#REF!</v>
      </c>
      <c r="I27" s="19" t="e">
        <f t="shared" ca="1" si="31"/>
        <v>#REF!</v>
      </c>
      <c r="J27" s="19" t="e">
        <f t="shared" ca="1" si="31"/>
        <v>#REF!</v>
      </c>
      <c r="K27" s="19" t="e">
        <f t="shared" ca="1" si="31"/>
        <v>#REF!</v>
      </c>
      <c r="L27" s="19" t="e">
        <f t="shared" ca="1" si="31"/>
        <v>#REF!</v>
      </c>
      <c r="M27" s="19" t="e">
        <f t="shared" ca="1" si="31"/>
        <v>#REF!</v>
      </c>
      <c r="N27" s="19" t="e">
        <f t="shared" ca="1" si="31"/>
        <v>#REF!</v>
      </c>
      <c r="O27" s="19" t="e">
        <f t="shared" ca="1" si="31"/>
        <v>#REF!</v>
      </c>
      <c r="P27" s="19" t="e">
        <f t="shared" ca="1" si="31"/>
        <v>#REF!</v>
      </c>
      <c r="Q27" s="19" t="e">
        <f t="shared" ca="1" si="31"/>
        <v>#REF!</v>
      </c>
      <c r="R27" s="19" t="e">
        <f t="shared" ca="1" si="31"/>
        <v>#REF!</v>
      </c>
      <c r="S27" s="19" t="e">
        <f t="shared" ca="1" si="31"/>
        <v>#REF!</v>
      </c>
      <c r="T27" s="19" t="e">
        <f t="shared" ca="1" si="31"/>
        <v>#REF!</v>
      </c>
      <c r="U27" s="19" t="e">
        <f t="shared" ca="1" si="31"/>
        <v>#REF!</v>
      </c>
      <c r="V27" s="19" t="e">
        <f t="shared" ca="1" si="31"/>
        <v>#REF!</v>
      </c>
      <c r="W27" s="19" t="e">
        <f t="shared" ca="1" si="31"/>
        <v>#REF!</v>
      </c>
      <c r="X27" s="19" t="e">
        <f t="shared" ca="1" si="31"/>
        <v>#REF!</v>
      </c>
      <c r="Y27" s="19" t="e">
        <f t="shared" ca="1" si="31"/>
        <v>#REF!</v>
      </c>
      <c r="Z27" s="19" t="e">
        <f t="shared" ca="1" si="31"/>
        <v>#REF!</v>
      </c>
      <c r="AA27" s="19" t="e">
        <f t="shared" ca="1" si="31"/>
        <v>#REF!</v>
      </c>
      <c r="AB27" s="19" t="e">
        <f t="shared" ca="1" si="31"/>
        <v>#REF!</v>
      </c>
      <c r="AC27" s="19" t="e">
        <f t="shared" ca="1" si="31"/>
        <v>#REF!</v>
      </c>
      <c r="AD27" s="19" t="e">
        <f t="shared" ca="1" si="31"/>
        <v>#REF!</v>
      </c>
      <c r="AE27" s="19" t="e">
        <f t="shared" ca="1" si="31"/>
        <v>#REF!</v>
      </c>
      <c r="AF27" s="19" t="e">
        <f t="shared" ca="1" si="31"/>
        <v>#REF!</v>
      </c>
      <c r="AG27" s="19" t="e">
        <f t="shared" ca="1" si="31"/>
        <v>#REF!</v>
      </c>
      <c r="AH27" s="19" t="e">
        <f t="shared" ca="1" si="31"/>
        <v>#REF!</v>
      </c>
      <c r="AI27" s="19" t="e">
        <f t="shared" ca="1" si="31"/>
        <v>#REF!</v>
      </c>
      <c r="AJ27" s="19" t="e">
        <f t="shared" ca="1" si="31"/>
        <v>#REF!</v>
      </c>
      <c r="AK27" s="19" t="e">
        <f t="shared" ca="1" si="31"/>
        <v>#REF!</v>
      </c>
      <c r="AL27" s="19" t="e">
        <f t="shared" ca="1" si="31"/>
        <v>#REF!</v>
      </c>
      <c r="AM27" s="19" t="e">
        <f t="shared" ca="1" si="31"/>
        <v>#REF!</v>
      </c>
      <c r="AN27" s="19" t="e">
        <f t="shared" ca="1" si="31"/>
        <v>#REF!</v>
      </c>
      <c r="AO27" s="19" t="e">
        <f t="shared" ca="1" si="31"/>
        <v>#REF!</v>
      </c>
      <c r="AP27" s="19" t="e">
        <f t="shared" ca="1" si="31"/>
        <v>#REF!</v>
      </c>
      <c r="AQ27" s="19" t="e">
        <f t="shared" ca="1" si="31"/>
        <v>#REF!</v>
      </c>
      <c r="AR27" s="19" t="e">
        <f t="shared" ca="1" si="31"/>
        <v>#REF!</v>
      </c>
      <c r="AS27" s="19" t="e">
        <f t="shared" ca="1" si="31"/>
        <v>#REF!</v>
      </c>
      <c r="AT27" s="19" t="e">
        <f t="shared" ca="1" si="31"/>
        <v>#REF!</v>
      </c>
      <c r="AU27" s="19" t="e">
        <f t="shared" ca="1" si="31"/>
        <v>#REF!</v>
      </c>
      <c r="AV27" s="19" t="e">
        <f t="shared" ca="1" si="31"/>
        <v>#REF!</v>
      </c>
      <c r="AW27" s="19" t="e">
        <f t="shared" ca="1" si="31"/>
        <v>#REF!</v>
      </c>
      <c r="AX27" s="19" t="e">
        <f t="shared" ca="1" si="31"/>
        <v>#REF!</v>
      </c>
      <c r="AY27" s="19" t="e">
        <f t="shared" ca="1" si="31"/>
        <v>#REF!</v>
      </c>
      <c r="AZ27" s="19" t="e">
        <f t="shared" ca="1" si="31"/>
        <v>#REF!</v>
      </c>
      <c r="BA27" s="19" t="e">
        <f t="shared" ca="1" si="31"/>
        <v>#REF!</v>
      </c>
      <c r="BB27" s="19" t="e">
        <f t="shared" ca="1" si="31"/>
        <v>#REF!</v>
      </c>
      <c r="BC27" s="19" t="e">
        <f t="shared" ca="1" si="31"/>
        <v>#REF!</v>
      </c>
      <c r="BD27" s="19" t="e">
        <f t="shared" ca="1" si="31"/>
        <v>#REF!</v>
      </c>
      <c r="BE27" s="19" t="e">
        <f t="shared" ca="1" si="31"/>
        <v>#REF!</v>
      </c>
      <c r="BF27" s="19" t="e">
        <f t="shared" ca="1" si="31"/>
        <v>#REF!</v>
      </c>
      <c r="BG27" s="19" t="e">
        <f t="shared" ca="1" si="31"/>
        <v>#REF!</v>
      </c>
      <c r="BH27" s="19" t="e">
        <f t="shared" ca="1" si="31"/>
        <v>#REF!</v>
      </c>
      <c r="BI27" s="19" t="e">
        <f t="shared" ca="1" si="31"/>
        <v>#REF!</v>
      </c>
      <c r="BJ27" s="19" t="e">
        <f t="shared" ca="1" si="31"/>
        <v>#REF!</v>
      </c>
      <c r="BK27" s="19" t="e">
        <f t="shared" ca="1" si="31"/>
        <v>#REF!</v>
      </c>
      <c r="BL27" s="19" t="e">
        <f t="shared" ca="1" si="31"/>
        <v>#REF!</v>
      </c>
      <c r="BM27" s="19" t="e">
        <f t="shared" ca="1" si="31"/>
        <v>#REF!</v>
      </c>
      <c r="BN27" s="19" t="e">
        <f t="shared" ca="1" si="31"/>
        <v>#REF!</v>
      </c>
      <c r="BO27" s="19" t="e">
        <f t="shared" ref="BO27:BR27" ca="1" si="32">SUM(BO21:BO26)</f>
        <v>#REF!</v>
      </c>
      <c r="BP27" s="19" t="e">
        <f t="shared" ca="1" si="32"/>
        <v>#REF!</v>
      </c>
      <c r="BQ27" s="19" t="e">
        <f t="shared" ca="1" si="32"/>
        <v>#REF!</v>
      </c>
      <c r="BR27" s="19" t="e">
        <f t="shared" ca="1" si="32"/>
        <v>#REF!</v>
      </c>
      <c r="BS27" s="19" t="e">
        <f t="shared" ref="BS27:CC27" ca="1" si="33">SUM(BS21:BS26)</f>
        <v>#REF!</v>
      </c>
      <c r="BT27" s="19" t="e">
        <f t="shared" ca="1" si="33"/>
        <v>#REF!</v>
      </c>
      <c r="BU27" s="19" t="e">
        <f t="shared" ca="1" si="33"/>
        <v>#REF!</v>
      </c>
      <c r="BV27" s="19" t="e">
        <f t="shared" ca="1" si="33"/>
        <v>#REF!</v>
      </c>
      <c r="BW27" s="19" t="e">
        <f t="shared" ca="1" si="33"/>
        <v>#REF!</v>
      </c>
      <c r="BX27" s="19" t="e">
        <f t="shared" ca="1" si="33"/>
        <v>#REF!</v>
      </c>
      <c r="BY27" s="19" t="e">
        <f t="shared" ca="1" si="33"/>
        <v>#REF!</v>
      </c>
      <c r="BZ27" s="19" t="e">
        <f t="shared" ca="1" si="33"/>
        <v>#REF!</v>
      </c>
      <c r="CA27" s="19" t="e">
        <f t="shared" ca="1" si="33"/>
        <v>#REF!</v>
      </c>
      <c r="CB27" s="19" t="e">
        <f t="shared" ca="1" si="33"/>
        <v>#REF!</v>
      </c>
      <c r="CC27" s="19" t="e">
        <f t="shared" ca="1" si="33"/>
        <v>#REF!</v>
      </c>
      <c r="CD27" s="19" t="e">
        <f t="shared" ref="CD27" ca="1" si="34">SUM(CD21:CD26)</f>
        <v>#REF!</v>
      </c>
      <c r="CE27" s="19" t="e">
        <f t="shared" ref="CE27:CQ27" ca="1" si="35">SUM(CE21:CE26)</f>
        <v>#REF!</v>
      </c>
      <c r="CF27" s="19" t="e">
        <f t="shared" ca="1" si="35"/>
        <v>#REF!</v>
      </c>
      <c r="CG27" s="19" t="e">
        <f t="shared" ca="1" si="35"/>
        <v>#REF!</v>
      </c>
      <c r="CH27" s="19" t="e">
        <f t="shared" ca="1" si="35"/>
        <v>#REF!</v>
      </c>
      <c r="CI27" s="19" t="e">
        <f t="shared" ca="1" si="35"/>
        <v>#REF!</v>
      </c>
      <c r="CJ27" s="19" t="e">
        <f t="shared" ca="1" si="35"/>
        <v>#REF!</v>
      </c>
      <c r="CK27" s="19" t="e">
        <f t="shared" ca="1" si="35"/>
        <v>#REF!</v>
      </c>
      <c r="CL27" s="19" t="e">
        <f t="shared" ca="1" si="35"/>
        <v>#REF!</v>
      </c>
      <c r="CM27" s="19" t="e">
        <f t="shared" ca="1" si="35"/>
        <v>#REF!</v>
      </c>
      <c r="CN27" s="19" t="e">
        <f t="shared" ca="1" si="35"/>
        <v>#REF!</v>
      </c>
      <c r="CO27" s="19" t="e">
        <f t="shared" ca="1" si="35"/>
        <v>#REF!</v>
      </c>
      <c r="CP27" s="19" t="e">
        <f t="shared" ca="1" si="35"/>
        <v>#REF!</v>
      </c>
      <c r="CQ27" s="19" t="e">
        <f t="shared" ca="1" si="35"/>
        <v>#REF!</v>
      </c>
      <c r="CR27" s="19" t="e">
        <f t="shared" ref="CR27:CX27" ca="1" si="36">SUM(CR21:CR26)</f>
        <v>#REF!</v>
      </c>
      <c r="CS27" s="19" t="e">
        <f t="shared" ca="1" si="36"/>
        <v>#REF!</v>
      </c>
      <c r="CT27" s="19" t="e">
        <f t="shared" ca="1" si="36"/>
        <v>#REF!</v>
      </c>
      <c r="CU27" s="19" t="e">
        <f t="shared" ca="1" si="36"/>
        <v>#REF!</v>
      </c>
      <c r="CV27" s="19" t="e">
        <f t="shared" ca="1" si="36"/>
        <v>#REF!</v>
      </c>
      <c r="CW27" s="19" t="e">
        <f t="shared" ca="1" si="36"/>
        <v>#REF!</v>
      </c>
      <c r="CX27" s="19" t="e">
        <f t="shared" ca="1" si="36"/>
        <v>#REF!</v>
      </c>
    </row>
    <row r="28" spans="1:102" x14ac:dyDescent="0.25">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row>
    <row r="29" spans="1:102" x14ac:dyDescent="0.25">
      <c r="A29" s="14" t="s">
        <v>121</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row>
    <row r="30" spans="1:102" x14ac:dyDescent="0.25">
      <c r="A30" s="36" t="s">
        <v>124</v>
      </c>
      <c r="B30" s="23"/>
      <c r="C30" s="364" t="e">
        <f ca="1">C15</f>
        <v>#REF!</v>
      </c>
      <c r="D30" s="364" t="e">
        <f t="shared" ref="D30:BO30" ca="1" si="37">D15</f>
        <v>#REF!</v>
      </c>
      <c r="E30" s="364" t="e">
        <f t="shared" ca="1" si="37"/>
        <v>#REF!</v>
      </c>
      <c r="F30" s="364" t="e">
        <f t="shared" ca="1" si="37"/>
        <v>#REF!</v>
      </c>
      <c r="G30" s="364" t="e">
        <f t="shared" ca="1" si="37"/>
        <v>#REF!</v>
      </c>
      <c r="H30" s="364" t="e">
        <f t="shared" ca="1" si="37"/>
        <v>#REF!</v>
      </c>
      <c r="I30" s="364" t="e">
        <f t="shared" ca="1" si="37"/>
        <v>#REF!</v>
      </c>
      <c r="J30" s="364" t="e">
        <f t="shared" ca="1" si="37"/>
        <v>#REF!</v>
      </c>
      <c r="K30" s="364" t="e">
        <f t="shared" ca="1" si="37"/>
        <v>#REF!</v>
      </c>
      <c r="L30" s="364" t="e">
        <f t="shared" ca="1" si="37"/>
        <v>#REF!</v>
      </c>
      <c r="M30" s="364" t="e">
        <f t="shared" ca="1" si="37"/>
        <v>#REF!</v>
      </c>
      <c r="N30" s="364" t="e">
        <f t="shared" ca="1" si="37"/>
        <v>#REF!</v>
      </c>
      <c r="O30" s="364" t="e">
        <f t="shared" ca="1" si="37"/>
        <v>#REF!</v>
      </c>
      <c r="P30" s="364" t="e">
        <f t="shared" ca="1" si="37"/>
        <v>#REF!</v>
      </c>
      <c r="Q30" s="364" t="e">
        <f t="shared" ca="1" si="37"/>
        <v>#REF!</v>
      </c>
      <c r="R30" s="364" t="e">
        <f t="shared" ca="1" si="37"/>
        <v>#REF!</v>
      </c>
      <c r="S30" s="364" t="e">
        <f t="shared" ca="1" si="37"/>
        <v>#REF!</v>
      </c>
      <c r="T30" s="364" t="e">
        <f t="shared" ca="1" si="37"/>
        <v>#REF!</v>
      </c>
      <c r="U30" s="364" t="e">
        <f t="shared" ca="1" si="37"/>
        <v>#REF!</v>
      </c>
      <c r="V30" s="364" t="e">
        <f t="shared" ca="1" si="37"/>
        <v>#REF!</v>
      </c>
      <c r="W30" s="364" t="e">
        <f t="shared" ca="1" si="37"/>
        <v>#REF!</v>
      </c>
      <c r="X30" s="364" t="e">
        <f t="shared" ca="1" si="37"/>
        <v>#REF!</v>
      </c>
      <c r="Y30" s="364" t="e">
        <f t="shared" ca="1" si="37"/>
        <v>#REF!</v>
      </c>
      <c r="Z30" s="364" t="e">
        <f t="shared" ca="1" si="37"/>
        <v>#REF!</v>
      </c>
      <c r="AA30" s="364" t="e">
        <f t="shared" ca="1" si="37"/>
        <v>#REF!</v>
      </c>
      <c r="AB30" s="364" t="e">
        <f t="shared" ca="1" si="37"/>
        <v>#REF!</v>
      </c>
      <c r="AC30" s="364" t="e">
        <f t="shared" ca="1" si="37"/>
        <v>#REF!</v>
      </c>
      <c r="AD30" s="364" t="e">
        <f t="shared" ca="1" si="37"/>
        <v>#REF!</v>
      </c>
      <c r="AE30" s="364" t="e">
        <f t="shared" ca="1" si="37"/>
        <v>#REF!</v>
      </c>
      <c r="AF30" s="364" t="e">
        <f t="shared" ca="1" si="37"/>
        <v>#REF!</v>
      </c>
      <c r="AG30" s="364" t="e">
        <f t="shared" ca="1" si="37"/>
        <v>#REF!</v>
      </c>
      <c r="AH30" s="364" t="e">
        <f t="shared" ca="1" si="37"/>
        <v>#REF!</v>
      </c>
      <c r="AI30" s="364" t="e">
        <f t="shared" ca="1" si="37"/>
        <v>#REF!</v>
      </c>
      <c r="AJ30" s="364" t="e">
        <f t="shared" ca="1" si="37"/>
        <v>#REF!</v>
      </c>
      <c r="AK30" s="364" t="e">
        <f t="shared" ca="1" si="37"/>
        <v>#REF!</v>
      </c>
      <c r="AL30" s="364" t="e">
        <f t="shared" ca="1" si="37"/>
        <v>#REF!</v>
      </c>
      <c r="AM30" s="364" t="e">
        <f t="shared" ca="1" si="37"/>
        <v>#REF!</v>
      </c>
      <c r="AN30" s="364" t="e">
        <f t="shared" ca="1" si="37"/>
        <v>#REF!</v>
      </c>
      <c r="AO30" s="364" t="e">
        <f t="shared" ca="1" si="37"/>
        <v>#REF!</v>
      </c>
      <c r="AP30" s="364" t="e">
        <f t="shared" ca="1" si="37"/>
        <v>#REF!</v>
      </c>
      <c r="AQ30" s="364" t="e">
        <f t="shared" ca="1" si="37"/>
        <v>#REF!</v>
      </c>
      <c r="AR30" s="364" t="e">
        <f t="shared" ca="1" si="37"/>
        <v>#REF!</v>
      </c>
      <c r="AS30" s="364" t="e">
        <f t="shared" ca="1" si="37"/>
        <v>#REF!</v>
      </c>
      <c r="AT30" s="364" t="e">
        <f t="shared" ca="1" si="37"/>
        <v>#REF!</v>
      </c>
      <c r="AU30" s="364" t="e">
        <f t="shared" ca="1" si="37"/>
        <v>#REF!</v>
      </c>
      <c r="AV30" s="364" t="e">
        <f t="shared" ca="1" si="37"/>
        <v>#REF!</v>
      </c>
      <c r="AW30" s="364" t="e">
        <f t="shared" ca="1" si="37"/>
        <v>#REF!</v>
      </c>
      <c r="AX30" s="364" t="e">
        <f t="shared" ca="1" si="37"/>
        <v>#REF!</v>
      </c>
      <c r="AY30" s="364" t="e">
        <f t="shared" ca="1" si="37"/>
        <v>#REF!</v>
      </c>
      <c r="AZ30" s="364" t="e">
        <f t="shared" ca="1" si="37"/>
        <v>#REF!</v>
      </c>
      <c r="BA30" s="364" t="e">
        <f t="shared" ca="1" si="37"/>
        <v>#REF!</v>
      </c>
      <c r="BB30" s="364" t="e">
        <f t="shared" ca="1" si="37"/>
        <v>#REF!</v>
      </c>
      <c r="BC30" s="364" t="e">
        <f t="shared" ca="1" si="37"/>
        <v>#REF!</v>
      </c>
      <c r="BD30" s="364" t="e">
        <f t="shared" ca="1" si="37"/>
        <v>#REF!</v>
      </c>
      <c r="BE30" s="364" t="e">
        <f t="shared" ca="1" si="37"/>
        <v>#REF!</v>
      </c>
      <c r="BF30" s="364" t="e">
        <f t="shared" ca="1" si="37"/>
        <v>#REF!</v>
      </c>
      <c r="BG30" s="364" t="e">
        <f t="shared" ca="1" si="37"/>
        <v>#REF!</v>
      </c>
      <c r="BH30" s="364" t="e">
        <f t="shared" ca="1" si="37"/>
        <v>#REF!</v>
      </c>
      <c r="BI30" s="364" t="e">
        <f t="shared" ca="1" si="37"/>
        <v>#REF!</v>
      </c>
      <c r="BJ30" s="364" t="e">
        <f t="shared" ca="1" si="37"/>
        <v>#REF!</v>
      </c>
      <c r="BK30" s="364" t="e">
        <f t="shared" ca="1" si="37"/>
        <v>#REF!</v>
      </c>
      <c r="BL30" s="364" t="e">
        <f t="shared" ca="1" si="37"/>
        <v>#REF!</v>
      </c>
      <c r="BM30" s="364" t="e">
        <f t="shared" ca="1" si="37"/>
        <v>#REF!</v>
      </c>
      <c r="BN30" s="364" t="e">
        <f t="shared" ca="1" si="37"/>
        <v>#REF!</v>
      </c>
      <c r="BO30" s="364" t="e">
        <f t="shared" ca="1" si="37"/>
        <v>#REF!</v>
      </c>
      <c r="BP30" s="364" t="e">
        <f t="shared" ref="BP30:BR30" ca="1" si="38">BP15</f>
        <v>#REF!</v>
      </c>
      <c r="BQ30" s="364" t="e">
        <f t="shared" ca="1" si="38"/>
        <v>#REF!</v>
      </c>
      <c r="BR30" s="364" t="e">
        <f t="shared" ca="1" si="38"/>
        <v>#REF!</v>
      </c>
      <c r="BS30" s="364" t="e">
        <f t="shared" ref="BS30:CC30" ca="1" si="39">BS15</f>
        <v>#REF!</v>
      </c>
      <c r="BT30" s="364" t="e">
        <f t="shared" ca="1" si="39"/>
        <v>#REF!</v>
      </c>
      <c r="BU30" s="364" t="e">
        <f t="shared" ca="1" si="39"/>
        <v>#REF!</v>
      </c>
      <c r="BV30" s="364" t="e">
        <f t="shared" ca="1" si="39"/>
        <v>#REF!</v>
      </c>
      <c r="BW30" s="364" t="e">
        <f t="shared" ca="1" si="39"/>
        <v>#REF!</v>
      </c>
      <c r="BX30" s="364" t="e">
        <f t="shared" ca="1" si="39"/>
        <v>#REF!</v>
      </c>
      <c r="BY30" s="364" t="e">
        <f t="shared" ca="1" si="39"/>
        <v>#REF!</v>
      </c>
      <c r="BZ30" s="364" t="e">
        <f t="shared" ca="1" si="39"/>
        <v>#REF!</v>
      </c>
      <c r="CA30" s="364" t="e">
        <f t="shared" ca="1" si="39"/>
        <v>#REF!</v>
      </c>
      <c r="CB30" s="364" t="e">
        <f t="shared" ca="1" si="39"/>
        <v>#REF!</v>
      </c>
      <c r="CC30" s="364" t="e">
        <f t="shared" ca="1" si="39"/>
        <v>#REF!</v>
      </c>
      <c r="CD30" s="364" t="e">
        <f t="shared" ref="CD30" ca="1" si="40">CD15</f>
        <v>#REF!</v>
      </c>
      <c r="CE30" s="364" t="e">
        <f t="shared" ref="CE30:CQ30" ca="1" si="41">CE15</f>
        <v>#REF!</v>
      </c>
      <c r="CF30" s="364" t="e">
        <f t="shared" ca="1" si="41"/>
        <v>#REF!</v>
      </c>
      <c r="CG30" s="364" t="e">
        <f t="shared" ca="1" si="41"/>
        <v>#REF!</v>
      </c>
      <c r="CH30" s="364" t="e">
        <f t="shared" ca="1" si="41"/>
        <v>#REF!</v>
      </c>
      <c r="CI30" s="364" t="e">
        <f t="shared" ca="1" si="41"/>
        <v>#REF!</v>
      </c>
      <c r="CJ30" s="364" t="e">
        <f t="shared" ca="1" si="41"/>
        <v>#REF!</v>
      </c>
      <c r="CK30" s="364" t="e">
        <f t="shared" ca="1" si="41"/>
        <v>#REF!</v>
      </c>
      <c r="CL30" s="364" t="e">
        <f t="shared" ca="1" si="41"/>
        <v>#REF!</v>
      </c>
      <c r="CM30" s="364" t="e">
        <f t="shared" ca="1" si="41"/>
        <v>#REF!</v>
      </c>
      <c r="CN30" s="364" t="e">
        <f t="shared" ca="1" si="41"/>
        <v>#REF!</v>
      </c>
      <c r="CO30" s="364" t="e">
        <f t="shared" ca="1" si="41"/>
        <v>#REF!</v>
      </c>
      <c r="CP30" s="364" t="e">
        <f t="shared" ca="1" si="41"/>
        <v>#REF!</v>
      </c>
      <c r="CQ30" s="364" t="e">
        <f t="shared" ca="1" si="41"/>
        <v>#REF!</v>
      </c>
      <c r="CR30" s="364" t="e">
        <f t="shared" ref="CR30:CX30" ca="1" si="42">CR15</f>
        <v>#REF!</v>
      </c>
      <c r="CS30" s="364" t="e">
        <f t="shared" ca="1" si="42"/>
        <v>#REF!</v>
      </c>
      <c r="CT30" s="364" t="e">
        <f t="shared" ca="1" si="42"/>
        <v>#REF!</v>
      </c>
      <c r="CU30" s="364" t="e">
        <f t="shared" ca="1" si="42"/>
        <v>#REF!</v>
      </c>
      <c r="CV30" s="364" t="e">
        <f t="shared" ca="1" si="42"/>
        <v>#REF!</v>
      </c>
      <c r="CW30" s="364" t="e">
        <f t="shared" ca="1" si="42"/>
        <v>#REF!</v>
      </c>
      <c r="CX30" s="364" t="e">
        <f t="shared" ca="1" si="42"/>
        <v>#REF!</v>
      </c>
    </row>
    <row r="31" spans="1:102" x14ac:dyDescent="0.25">
      <c r="A31" s="36" t="s">
        <v>126</v>
      </c>
      <c r="B31" s="23"/>
      <c r="C31" s="364" t="e">
        <f t="shared" ref="C31:BN31" ca="1" si="43">-C27</f>
        <v>#REF!</v>
      </c>
      <c r="D31" s="364" t="e">
        <f t="shared" ca="1" si="43"/>
        <v>#REF!</v>
      </c>
      <c r="E31" s="364" t="e">
        <f t="shared" ca="1" si="43"/>
        <v>#REF!</v>
      </c>
      <c r="F31" s="364" t="e">
        <f t="shared" ca="1" si="43"/>
        <v>#REF!</v>
      </c>
      <c r="G31" s="364" t="e">
        <f t="shared" ca="1" si="43"/>
        <v>#REF!</v>
      </c>
      <c r="H31" s="364" t="e">
        <f t="shared" ca="1" si="43"/>
        <v>#REF!</v>
      </c>
      <c r="I31" s="364" t="e">
        <f t="shared" ca="1" si="43"/>
        <v>#REF!</v>
      </c>
      <c r="J31" s="364" t="e">
        <f t="shared" ca="1" si="43"/>
        <v>#REF!</v>
      </c>
      <c r="K31" s="364" t="e">
        <f t="shared" ca="1" si="43"/>
        <v>#REF!</v>
      </c>
      <c r="L31" s="364" t="e">
        <f t="shared" ca="1" si="43"/>
        <v>#REF!</v>
      </c>
      <c r="M31" s="364" t="e">
        <f t="shared" ca="1" si="43"/>
        <v>#REF!</v>
      </c>
      <c r="N31" s="364" t="e">
        <f t="shared" ca="1" si="43"/>
        <v>#REF!</v>
      </c>
      <c r="O31" s="364" t="e">
        <f t="shared" ca="1" si="43"/>
        <v>#REF!</v>
      </c>
      <c r="P31" s="364" t="e">
        <f t="shared" ca="1" si="43"/>
        <v>#REF!</v>
      </c>
      <c r="Q31" s="364" t="e">
        <f t="shared" ca="1" si="43"/>
        <v>#REF!</v>
      </c>
      <c r="R31" s="364" t="e">
        <f t="shared" ca="1" si="43"/>
        <v>#REF!</v>
      </c>
      <c r="S31" s="364" t="e">
        <f t="shared" ca="1" si="43"/>
        <v>#REF!</v>
      </c>
      <c r="T31" s="364" t="e">
        <f t="shared" ca="1" si="43"/>
        <v>#REF!</v>
      </c>
      <c r="U31" s="364" t="e">
        <f t="shared" ca="1" si="43"/>
        <v>#REF!</v>
      </c>
      <c r="V31" s="364" t="e">
        <f t="shared" ca="1" si="43"/>
        <v>#REF!</v>
      </c>
      <c r="W31" s="364" t="e">
        <f t="shared" ca="1" si="43"/>
        <v>#REF!</v>
      </c>
      <c r="X31" s="364" t="e">
        <f t="shared" ca="1" si="43"/>
        <v>#REF!</v>
      </c>
      <c r="Y31" s="364" t="e">
        <f t="shared" ca="1" si="43"/>
        <v>#REF!</v>
      </c>
      <c r="Z31" s="364" t="e">
        <f t="shared" ca="1" si="43"/>
        <v>#REF!</v>
      </c>
      <c r="AA31" s="364" t="e">
        <f t="shared" ca="1" si="43"/>
        <v>#REF!</v>
      </c>
      <c r="AB31" s="364" t="e">
        <f t="shared" ca="1" si="43"/>
        <v>#REF!</v>
      </c>
      <c r="AC31" s="364" t="e">
        <f t="shared" ca="1" si="43"/>
        <v>#REF!</v>
      </c>
      <c r="AD31" s="364" t="e">
        <f t="shared" ca="1" si="43"/>
        <v>#REF!</v>
      </c>
      <c r="AE31" s="364" t="e">
        <f t="shared" ca="1" si="43"/>
        <v>#REF!</v>
      </c>
      <c r="AF31" s="364" t="e">
        <f t="shared" ca="1" si="43"/>
        <v>#REF!</v>
      </c>
      <c r="AG31" s="364" t="e">
        <f t="shared" ca="1" si="43"/>
        <v>#REF!</v>
      </c>
      <c r="AH31" s="364" t="e">
        <f t="shared" ca="1" si="43"/>
        <v>#REF!</v>
      </c>
      <c r="AI31" s="364" t="e">
        <f t="shared" ca="1" si="43"/>
        <v>#REF!</v>
      </c>
      <c r="AJ31" s="364" t="e">
        <f t="shared" ca="1" si="43"/>
        <v>#REF!</v>
      </c>
      <c r="AK31" s="364" t="e">
        <f t="shared" ca="1" si="43"/>
        <v>#REF!</v>
      </c>
      <c r="AL31" s="364" t="e">
        <f t="shared" ca="1" si="43"/>
        <v>#REF!</v>
      </c>
      <c r="AM31" s="364" t="e">
        <f t="shared" ca="1" si="43"/>
        <v>#REF!</v>
      </c>
      <c r="AN31" s="364" t="e">
        <f t="shared" ca="1" si="43"/>
        <v>#REF!</v>
      </c>
      <c r="AO31" s="364" t="e">
        <f t="shared" ca="1" si="43"/>
        <v>#REF!</v>
      </c>
      <c r="AP31" s="364" t="e">
        <f t="shared" ca="1" si="43"/>
        <v>#REF!</v>
      </c>
      <c r="AQ31" s="364" t="e">
        <f t="shared" ca="1" si="43"/>
        <v>#REF!</v>
      </c>
      <c r="AR31" s="364" t="e">
        <f t="shared" ca="1" si="43"/>
        <v>#REF!</v>
      </c>
      <c r="AS31" s="364" t="e">
        <f t="shared" ca="1" si="43"/>
        <v>#REF!</v>
      </c>
      <c r="AT31" s="364" t="e">
        <f t="shared" ca="1" si="43"/>
        <v>#REF!</v>
      </c>
      <c r="AU31" s="364" t="e">
        <f t="shared" ca="1" si="43"/>
        <v>#REF!</v>
      </c>
      <c r="AV31" s="364" t="e">
        <f t="shared" ca="1" si="43"/>
        <v>#REF!</v>
      </c>
      <c r="AW31" s="364" t="e">
        <f t="shared" ca="1" si="43"/>
        <v>#REF!</v>
      </c>
      <c r="AX31" s="364" t="e">
        <f t="shared" ca="1" si="43"/>
        <v>#REF!</v>
      </c>
      <c r="AY31" s="364" t="e">
        <f t="shared" ca="1" si="43"/>
        <v>#REF!</v>
      </c>
      <c r="AZ31" s="364" t="e">
        <f t="shared" ca="1" si="43"/>
        <v>#REF!</v>
      </c>
      <c r="BA31" s="364" t="e">
        <f t="shared" ca="1" si="43"/>
        <v>#REF!</v>
      </c>
      <c r="BB31" s="364" t="e">
        <f t="shared" ca="1" si="43"/>
        <v>#REF!</v>
      </c>
      <c r="BC31" s="364" t="e">
        <f t="shared" ca="1" si="43"/>
        <v>#REF!</v>
      </c>
      <c r="BD31" s="364" t="e">
        <f t="shared" ca="1" si="43"/>
        <v>#REF!</v>
      </c>
      <c r="BE31" s="364" t="e">
        <f t="shared" ca="1" si="43"/>
        <v>#REF!</v>
      </c>
      <c r="BF31" s="364" t="e">
        <f t="shared" ca="1" si="43"/>
        <v>#REF!</v>
      </c>
      <c r="BG31" s="364" t="e">
        <f t="shared" ca="1" si="43"/>
        <v>#REF!</v>
      </c>
      <c r="BH31" s="364" t="e">
        <f t="shared" ca="1" si="43"/>
        <v>#REF!</v>
      </c>
      <c r="BI31" s="364" t="e">
        <f t="shared" ca="1" si="43"/>
        <v>#REF!</v>
      </c>
      <c r="BJ31" s="364" t="e">
        <f t="shared" ca="1" si="43"/>
        <v>#REF!</v>
      </c>
      <c r="BK31" s="364" t="e">
        <f t="shared" ca="1" si="43"/>
        <v>#REF!</v>
      </c>
      <c r="BL31" s="364" t="e">
        <f t="shared" ca="1" si="43"/>
        <v>#REF!</v>
      </c>
      <c r="BM31" s="364" t="e">
        <f t="shared" ca="1" si="43"/>
        <v>#REF!</v>
      </c>
      <c r="BN31" s="364" t="e">
        <f t="shared" ca="1" si="43"/>
        <v>#REF!</v>
      </c>
      <c r="BO31" s="364" t="e">
        <f t="shared" ref="BO31:BR31" ca="1" si="44">-BO27</f>
        <v>#REF!</v>
      </c>
      <c r="BP31" s="364" t="e">
        <f t="shared" ca="1" si="44"/>
        <v>#REF!</v>
      </c>
      <c r="BQ31" s="364" t="e">
        <f t="shared" ca="1" si="44"/>
        <v>#REF!</v>
      </c>
      <c r="BR31" s="364" t="e">
        <f t="shared" ca="1" si="44"/>
        <v>#REF!</v>
      </c>
      <c r="BS31" s="364" t="e">
        <f t="shared" ref="BS31:CC31" ca="1" si="45">-BS27</f>
        <v>#REF!</v>
      </c>
      <c r="BT31" s="364" t="e">
        <f t="shared" ca="1" si="45"/>
        <v>#REF!</v>
      </c>
      <c r="BU31" s="364" t="e">
        <f t="shared" ca="1" si="45"/>
        <v>#REF!</v>
      </c>
      <c r="BV31" s="364" t="e">
        <f t="shared" ca="1" si="45"/>
        <v>#REF!</v>
      </c>
      <c r="BW31" s="364" t="e">
        <f t="shared" ca="1" si="45"/>
        <v>#REF!</v>
      </c>
      <c r="BX31" s="364" t="e">
        <f t="shared" ca="1" si="45"/>
        <v>#REF!</v>
      </c>
      <c r="BY31" s="364" t="e">
        <f t="shared" ca="1" si="45"/>
        <v>#REF!</v>
      </c>
      <c r="BZ31" s="364" t="e">
        <f t="shared" ca="1" si="45"/>
        <v>#REF!</v>
      </c>
      <c r="CA31" s="364" t="e">
        <f t="shared" ca="1" si="45"/>
        <v>#REF!</v>
      </c>
      <c r="CB31" s="364" t="e">
        <f t="shared" ca="1" si="45"/>
        <v>#REF!</v>
      </c>
      <c r="CC31" s="364" t="e">
        <f t="shared" ca="1" si="45"/>
        <v>#REF!</v>
      </c>
      <c r="CD31" s="364" t="e">
        <f t="shared" ref="CD31" ca="1" si="46">-CD27</f>
        <v>#REF!</v>
      </c>
      <c r="CE31" s="364" t="e">
        <f t="shared" ref="CE31:CQ31" ca="1" si="47">-CE27</f>
        <v>#REF!</v>
      </c>
      <c r="CF31" s="364" t="e">
        <f t="shared" ca="1" si="47"/>
        <v>#REF!</v>
      </c>
      <c r="CG31" s="364" t="e">
        <f t="shared" ca="1" si="47"/>
        <v>#REF!</v>
      </c>
      <c r="CH31" s="364" t="e">
        <f t="shared" ca="1" si="47"/>
        <v>#REF!</v>
      </c>
      <c r="CI31" s="364" t="e">
        <f t="shared" ca="1" si="47"/>
        <v>#REF!</v>
      </c>
      <c r="CJ31" s="364" t="e">
        <f t="shared" ca="1" si="47"/>
        <v>#REF!</v>
      </c>
      <c r="CK31" s="364" t="e">
        <f t="shared" ca="1" si="47"/>
        <v>#REF!</v>
      </c>
      <c r="CL31" s="364" t="e">
        <f t="shared" ca="1" si="47"/>
        <v>#REF!</v>
      </c>
      <c r="CM31" s="364" t="e">
        <f t="shared" ca="1" si="47"/>
        <v>#REF!</v>
      </c>
      <c r="CN31" s="364" t="e">
        <f t="shared" ca="1" si="47"/>
        <v>#REF!</v>
      </c>
      <c r="CO31" s="364" t="e">
        <f t="shared" ca="1" si="47"/>
        <v>#REF!</v>
      </c>
      <c r="CP31" s="364" t="e">
        <f t="shared" ca="1" si="47"/>
        <v>#REF!</v>
      </c>
      <c r="CQ31" s="364" t="e">
        <f t="shared" ca="1" si="47"/>
        <v>#REF!</v>
      </c>
      <c r="CR31" s="364" t="e">
        <f t="shared" ref="CR31:CX31" ca="1" si="48">-CR27</f>
        <v>#REF!</v>
      </c>
      <c r="CS31" s="364" t="e">
        <f t="shared" ca="1" si="48"/>
        <v>#REF!</v>
      </c>
      <c r="CT31" s="364" t="e">
        <f t="shared" ca="1" si="48"/>
        <v>#REF!</v>
      </c>
      <c r="CU31" s="364" t="e">
        <f t="shared" ca="1" si="48"/>
        <v>#REF!</v>
      </c>
      <c r="CV31" s="364" t="e">
        <f t="shared" ca="1" si="48"/>
        <v>#REF!</v>
      </c>
      <c r="CW31" s="364" t="e">
        <f t="shared" ca="1" si="48"/>
        <v>#REF!</v>
      </c>
      <c r="CX31" s="364" t="e">
        <f t="shared" ca="1" si="48"/>
        <v>#REF!</v>
      </c>
    </row>
    <row r="32" spans="1:102" x14ac:dyDescent="0.25">
      <c r="A32" s="36" t="s">
        <v>125</v>
      </c>
      <c r="B32" s="23"/>
      <c r="C32" s="303" t="e">
        <f t="shared" ref="C32:AH32" ca="1" si="49">IF(C4=Inservice,-C20,0)*(1-FederalIncomeTax-StateIncomeTax)</f>
        <v>#REF!</v>
      </c>
      <c r="D32" s="303">
        <f t="shared" si="49"/>
        <v>0</v>
      </c>
      <c r="E32" s="303">
        <f t="shared" si="49"/>
        <v>0</v>
      </c>
      <c r="F32" s="303">
        <f t="shared" si="49"/>
        <v>0</v>
      </c>
      <c r="G32" s="303">
        <f t="shared" si="49"/>
        <v>0</v>
      </c>
      <c r="H32" s="303">
        <f t="shared" si="49"/>
        <v>0</v>
      </c>
      <c r="I32" s="303">
        <f t="shared" si="49"/>
        <v>0</v>
      </c>
      <c r="J32" s="303">
        <f t="shared" si="49"/>
        <v>0</v>
      </c>
      <c r="K32" s="303">
        <f t="shared" si="49"/>
        <v>0</v>
      </c>
      <c r="L32" s="303">
        <f t="shared" si="49"/>
        <v>0</v>
      </c>
      <c r="M32" s="303">
        <f t="shared" si="49"/>
        <v>0</v>
      </c>
      <c r="N32" s="303">
        <f t="shared" si="49"/>
        <v>0</v>
      </c>
      <c r="O32" s="303">
        <f t="shared" si="49"/>
        <v>0</v>
      </c>
      <c r="P32" s="303">
        <f t="shared" si="49"/>
        <v>0</v>
      </c>
      <c r="Q32" s="303">
        <f t="shared" si="49"/>
        <v>0</v>
      </c>
      <c r="R32" s="303">
        <f t="shared" si="49"/>
        <v>0</v>
      </c>
      <c r="S32" s="303">
        <f t="shared" si="49"/>
        <v>0</v>
      </c>
      <c r="T32" s="303">
        <f t="shared" si="49"/>
        <v>0</v>
      </c>
      <c r="U32" s="303">
        <f t="shared" si="49"/>
        <v>0</v>
      </c>
      <c r="V32" s="303">
        <f t="shared" si="49"/>
        <v>0</v>
      </c>
      <c r="W32" s="303">
        <f t="shared" si="49"/>
        <v>0</v>
      </c>
      <c r="X32" s="303">
        <f t="shared" si="49"/>
        <v>0</v>
      </c>
      <c r="Y32" s="303">
        <f t="shared" si="49"/>
        <v>0</v>
      </c>
      <c r="Z32" s="303">
        <f t="shared" si="49"/>
        <v>0</v>
      </c>
      <c r="AA32" s="303">
        <f t="shared" si="49"/>
        <v>0</v>
      </c>
      <c r="AB32" s="303">
        <f t="shared" si="49"/>
        <v>0</v>
      </c>
      <c r="AC32" s="303">
        <f t="shared" si="49"/>
        <v>0</v>
      </c>
      <c r="AD32" s="303">
        <f t="shared" si="49"/>
        <v>0</v>
      </c>
      <c r="AE32" s="303">
        <f t="shared" si="49"/>
        <v>0</v>
      </c>
      <c r="AF32" s="303">
        <f t="shared" si="49"/>
        <v>0</v>
      </c>
      <c r="AG32" s="303">
        <f t="shared" si="49"/>
        <v>0</v>
      </c>
      <c r="AH32" s="303">
        <f t="shared" si="49"/>
        <v>0</v>
      </c>
      <c r="AI32" s="303">
        <f t="shared" ref="AI32:CQ32" si="50">IF(AI4=Inservice,-AI20,0)*(1-FederalIncomeTax-StateIncomeTax)</f>
        <v>0</v>
      </c>
      <c r="AJ32" s="303">
        <f t="shared" si="50"/>
        <v>0</v>
      </c>
      <c r="AK32" s="303">
        <f t="shared" si="50"/>
        <v>0</v>
      </c>
      <c r="AL32" s="303">
        <f t="shared" si="50"/>
        <v>0</v>
      </c>
      <c r="AM32" s="303">
        <f t="shared" si="50"/>
        <v>0</v>
      </c>
      <c r="AN32" s="303">
        <f t="shared" si="50"/>
        <v>0</v>
      </c>
      <c r="AO32" s="303">
        <f t="shared" si="50"/>
        <v>0</v>
      </c>
      <c r="AP32" s="303">
        <f t="shared" si="50"/>
        <v>0</v>
      </c>
      <c r="AQ32" s="303">
        <f t="shared" si="50"/>
        <v>0</v>
      </c>
      <c r="AR32" s="303">
        <f t="shared" si="50"/>
        <v>0</v>
      </c>
      <c r="AS32" s="303">
        <f t="shared" si="50"/>
        <v>0</v>
      </c>
      <c r="AT32" s="303">
        <f t="shared" si="50"/>
        <v>0</v>
      </c>
      <c r="AU32" s="303">
        <f t="shared" si="50"/>
        <v>0</v>
      </c>
      <c r="AV32" s="303">
        <f t="shared" si="50"/>
        <v>0</v>
      </c>
      <c r="AW32" s="303">
        <f t="shared" si="50"/>
        <v>0</v>
      </c>
      <c r="AX32" s="303">
        <f t="shared" si="50"/>
        <v>0</v>
      </c>
      <c r="AY32" s="303">
        <f t="shared" si="50"/>
        <v>0</v>
      </c>
      <c r="AZ32" s="303">
        <f t="shared" si="50"/>
        <v>0</v>
      </c>
      <c r="BA32" s="303">
        <f t="shared" si="50"/>
        <v>0</v>
      </c>
      <c r="BB32" s="303">
        <f t="shared" si="50"/>
        <v>0</v>
      </c>
      <c r="BC32" s="303">
        <f t="shared" si="50"/>
        <v>0</v>
      </c>
      <c r="BD32" s="303">
        <f t="shared" si="50"/>
        <v>0</v>
      </c>
      <c r="BE32" s="303">
        <f t="shared" si="50"/>
        <v>0</v>
      </c>
      <c r="BF32" s="303">
        <f t="shared" si="50"/>
        <v>0</v>
      </c>
      <c r="BG32" s="303">
        <f t="shared" si="50"/>
        <v>0</v>
      </c>
      <c r="BH32" s="303">
        <f t="shared" si="50"/>
        <v>0</v>
      </c>
      <c r="BI32" s="303">
        <f t="shared" si="50"/>
        <v>0</v>
      </c>
      <c r="BJ32" s="303">
        <f t="shared" si="50"/>
        <v>0</v>
      </c>
      <c r="BK32" s="303">
        <f t="shared" si="50"/>
        <v>0</v>
      </c>
      <c r="BL32" s="303">
        <f t="shared" si="50"/>
        <v>0</v>
      </c>
      <c r="BM32" s="303">
        <f t="shared" si="50"/>
        <v>0</v>
      </c>
      <c r="BN32" s="303">
        <f t="shared" si="50"/>
        <v>0</v>
      </c>
      <c r="BO32" s="303">
        <f t="shared" si="50"/>
        <v>0</v>
      </c>
      <c r="BP32" s="303">
        <f t="shared" si="50"/>
        <v>0</v>
      </c>
      <c r="BQ32" s="303">
        <f t="shared" si="50"/>
        <v>0</v>
      </c>
      <c r="BR32" s="303">
        <f t="shared" si="50"/>
        <v>0</v>
      </c>
      <c r="BS32" s="303">
        <f t="shared" si="50"/>
        <v>0</v>
      </c>
      <c r="BT32" s="303">
        <f t="shared" si="50"/>
        <v>0</v>
      </c>
      <c r="BU32" s="303">
        <f t="shared" si="50"/>
        <v>0</v>
      </c>
      <c r="BV32" s="303">
        <f t="shared" si="50"/>
        <v>0</v>
      </c>
      <c r="BW32" s="303">
        <f t="shared" si="50"/>
        <v>0</v>
      </c>
      <c r="BX32" s="303">
        <f t="shared" si="50"/>
        <v>0</v>
      </c>
      <c r="BY32" s="303">
        <f t="shared" si="50"/>
        <v>0</v>
      </c>
      <c r="BZ32" s="303">
        <f t="shared" si="50"/>
        <v>0</v>
      </c>
      <c r="CA32" s="303">
        <f t="shared" si="50"/>
        <v>0</v>
      </c>
      <c r="CB32" s="303">
        <f t="shared" si="50"/>
        <v>0</v>
      </c>
      <c r="CC32" s="303">
        <f t="shared" si="50"/>
        <v>0</v>
      </c>
      <c r="CD32" s="303">
        <f t="shared" si="50"/>
        <v>0</v>
      </c>
      <c r="CE32" s="303">
        <f t="shared" si="50"/>
        <v>0</v>
      </c>
      <c r="CF32" s="303">
        <f t="shared" si="50"/>
        <v>0</v>
      </c>
      <c r="CG32" s="303">
        <f t="shared" si="50"/>
        <v>0</v>
      </c>
      <c r="CH32" s="303">
        <f t="shared" si="50"/>
        <v>0</v>
      </c>
      <c r="CI32" s="303">
        <f t="shared" si="50"/>
        <v>0</v>
      </c>
      <c r="CJ32" s="303">
        <f t="shared" si="50"/>
        <v>0</v>
      </c>
      <c r="CK32" s="303">
        <f t="shared" si="50"/>
        <v>0</v>
      </c>
      <c r="CL32" s="303">
        <f t="shared" si="50"/>
        <v>0</v>
      </c>
      <c r="CM32" s="303">
        <f t="shared" si="50"/>
        <v>0</v>
      </c>
      <c r="CN32" s="303">
        <f t="shared" si="50"/>
        <v>0</v>
      </c>
      <c r="CO32" s="303">
        <f t="shared" si="50"/>
        <v>0</v>
      </c>
      <c r="CP32" s="303">
        <f t="shared" si="50"/>
        <v>0</v>
      </c>
      <c r="CQ32" s="303">
        <f t="shared" si="50"/>
        <v>0</v>
      </c>
      <c r="CR32" s="303">
        <f t="shared" ref="CR32:CX32" si="51">IF(CR4=Inservice,-CR20,0)*(1-FederalIncomeTax-StateIncomeTax)</f>
        <v>0</v>
      </c>
      <c r="CS32" s="303">
        <f t="shared" si="51"/>
        <v>0</v>
      </c>
      <c r="CT32" s="303">
        <f t="shared" si="51"/>
        <v>0</v>
      </c>
      <c r="CU32" s="303">
        <f t="shared" si="51"/>
        <v>0</v>
      </c>
      <c r="CV32" s="303">
        <f t="shared" si="51"/>
        <v>0</v>
      </c>
      <c r="CW32" s="303">
        <f t="shared" si="51"/>
        <v>0</v>
      </c>
      <c r="CX32" s="303">
        <f t="shared" si="51"/>
        <v>0</v>
      </c>
    </row>
    <row r="33" spans="1:102" x14ac:dyDescent="0.25">
      <c r="A33" s="26" t="s">
        <v>78</v>
      </c>
      <c r="B33" s="27"/>
      <c r="C33" s="19" t="e">
        <f t="shared" ref="C33:L33" ca="1" si="52">SUM(C30:C32)</f>
        <v>#REF!</v>
      </c>
      <c r="D33" s="19" t="e">
        <f t="shared" ca="1" si="52"/>
        <v>#REF!</v>
      </c>
      <c r="E33" s="19" t="e">
        <f t="shared" ca="1" si="52"/>
        <v>#REF!</v>
      </c>
      <c r="F33" s="19" t="e">
        <f t="shared" ca="1" si="52"/>
        <v>#REF!</v>
      </c>
      <c r="G33" s="19" t="e">
        <f t="shared" ca="1" si="52"/>
        <v>#REF!</v>
      </c>
      <c r="H33" s="19" t="e">
        <f t="shared" ca="1" si="52"/>
        <v>#REF!</v>
      </c>
      <c r="I33" s="19" t="e">
        <f t="shared" ca="1" si="52"/>
        <v>#REF!</v>
      </c>
      <c r="J33" s="19" t="e">
        <f t="shared" ca="1" si="52"/>
        <v>#REF!</v>
      </c>
      <c r="K33" s="19" t="e">
        <f t="shared" ca="1" si="52"/>
        <v>#REF!</v>
      </c>
      <c r="L33" s="19" t="e">
        <f t="shared" ca="1" si="52"/>
        <v>#REF!</v>
      </c>
      <c r="M33" s="19" t="e">
        <f t="shared" ref="M33:BR33" ca="1" si="53">SUM(M30:M32)</f>
        <v>#REF!</v>
      </c>
      <c r="N33" s="19" t="e">
        <f t="shared" ca="1" si="53"/>
        <v>#REF!</v>
      </c>
      <c r="O33" s="19" t="e">
        <f t="shared" ca="1" si="53"/>
        <v>#REF!</v>
      </c>
      <c r="P33" s="19" t="e">
        <f t="shared" ca="1" si="53"/>
        <v>#REF!</v>
      </c>
      <c r="Q33" s="19" t="e">
        <f t="shared" ca="1" si="53"/>
        <v>#REF!</v>
      </c>
      <c r="R33" s="19" t="e">
        <f t="shared" ca="1" si="53"/>
        <v>#REF!</v>
      </c>
      <c r="S33" s="19" t="e">
        <f t="shared" ca="1" si="53"/>
        <v>#REF!</v>
      </c>
      <c r="T33" s="19" t="e">
        <f t="shared" ca="1" si="53"/>
        <v>#REF!</v>
      </c>
      <c r="U33" s="19" t="e">
        <f t="shared" ca="1" si="53"/>
        <v>#REF!</v>
      </c>
      <c r="V33" s="19" t="e">
        <f t="shared" ca="1" si="53"/>
        <v>#REF!</v>
      </c>
      <c r="W33" s="19" t="e">
        <f t="shared" ca="1" si="53"/>
        <v>#REF!</v>
      </c>
      <c r="X33" s="19" t="e">
        <f t="shared" ca="1" si="53"/>
        <v>#REF!</v>
      </c>
      <c r="Y33" s="19" t="e">
        <f t="shared" ca="1" si="53"/>
        <v>#REF!</v>
      </c>
      <c r="Z33" s="19" t="e">
        <f t="shared" ca="1" si="53"/>
        <v>#REF!</v>
      </c>
      <c r="AA33" s="19" t="e">
        <f t="shared" ca="1" si="53"/>
        <v>#REF!</v>
      </c>
      <c r="AB33" s="19" t="e">
        <f t="shared" ca="1" si="53"/>
        <v>#REF!</v>
      </c>
      <c r="AC33" s="19" t="e">
        <f t="shared" ca="1" si="53"/>
        <v>#REF!</v>
      </c>
      <c r="AD33" s="19" t="e">
        <f t="shared" ca="1" si="53"/>
        <v>#REF!</v>
      </c>
      <c r="AE33" s="19" t="e">
        <f t="shared" ca="1" si="53"/>
        <v>#REF!</v>
      </c>
      <c r="AF33" s="19" t="e">
        <f t="shared" ca="1" si="53"/>
        <v>#REF!</v>
      </c>
      <c r="AG33" s="19" t="e">
        <f t="shared" ca="1" si="53"/>
        <v>#REF!</v>
      </c>
      <c r="AH33" s="19" t="e">
        <f t="shared" ca="1" si="53"/>
        <v>#REF!</v>
      </c>
      <c r="AI33" s="19" t="e">
        <f t="shared" ca="1" si="53"/>
        <v>#REF!</v>
      </c>
      <c r="AJ33" s="19" t="e">
        <f t="shared" ca="1" si="53"/>
        <v>#REF!</v>
      </c>
      <c r="AK33" s="19" t="e">
        <f t="shared" ca="1" si="53"/>
        <v>#REF!</v>
      </c>
      <c r="AL33" s="19" t="e">
        <f t="shared" ca="1" si="53"/>
        <v>#REF!</v>
      </c>
      <c r="AM33" s="19" t="e">
        <f t="shared" ca="1" si="53"/>
        <v>#REF!</v>
      </c>
      <c r="AN33" s="19" t="e">
        <f t="shared" ca="1" si="53"/>
        <v>#REF!</v>
      </c>
      <c r="AO33" s="19" t="e">
        <f t="shared" ca="1" si="53"/>
        <v>#REF!</v>
      </c>
      <c r="AP33" s="19" t="e">
        <f t="shared" ca="1" si="53"/>
        <v>#REF!</v>
      </c>
      <c r="AQ33" s="19" t="e">
        <f t="shared" ca="1" si="53"/>
        <v>#REF!</v>
      </c>
      <c r="AR33" s="19" t="e">
        <f t="shared" ca="1" si="53"/>
        <v>#REF!</v>
      </c>
      <c r="AS33" s="19" t="e">
        <f t="shared" ca="1" si="53"/>
        <v>#REF!</v>
      </c>
      <c r="AT33" s="19" t="e">
        <f t="shared" ca="1" si="53"/>
        <v>#REF!</v>
      </c>
      <c r="AU33" s="19" t="e">
        <f t="shared" ca="1" si="53"/>
        <v>#REF!</v>
      </c>
      <c r="AV33" s="19" t="e">
        <f t="shared" ca="1" si="53"/>
        <v>#REF!</v>
      </c>
      <c r="AW33" s="19" t="e">
        <f t="shared" ca="1" si="53"/>
        <v>#REF!</v>
      </c>
      <c r="AX33" s="19" t="e">
        <f t="shared" ca="1" si="53"/>
        <v>#REF!</v>
      </c>
      <c r="AY33" s="19" t="e">
        <f t="shared" ca="1" si="53"/>
        <v>#REF!</v>
      </c>
      <c r="AZ33" s="19" t="e">
        <f t="shared" ca="1" si="53"/>
        <v>#REF!</v>
      </c>
      <c r="BA33" s="19" t="e">
        <f t="shared" ca="1" si="53"/>
        <v>#REF!</v>
      </c>
      <c r="BB33" s="19" t="e">
        <f t="shared" ca="1" si="53"/>
        <v>#REF!</v>
      </c>
      <c r="BC33" s="19" t="e">
        <f t="shared" ca="1" si="53"/>
        <v>#REF!</v>
      </c>
      <c r="BD33" s="19" t="e">
        <f t="shared" ca="1" si="53"/>
        <v>#REF!</v>
      </c>
      <c r="BE33" s="19" t="e">
        <f t="shared" ca="1" si="53"/>
        <v>#REF!</v>
      </c>
      <c r="BF33" s="19" t="e">
        <f t="shared" ca="1" si="53"/>
        <v>#REF!</v>
      </c>
      <c r="BG33" s="19" t="e">
        <f t="shared" ca="1" si="53"/>
        <v>#REF!</v>
      </c>
      <c r="BH33" s="19" t="e">
        <f t="shared" ca="1" si="53"/>
        <v>#REF!</v>
      </c>
      <c r="BI33" s="19" t="e">
        <f t="shared" ca="1" si="53"/>
        <v>#REF!</v>
      </c>
      <c r="BJ33" s="19" t="e">
        <f t="shared" ca="1" si="53"/>
        <v>#REF!</v>
      </c>
      <c r="BK33" s="19" t="e">
        <f t="shared" ca="1" si="53"/>
        <v>#REF!</v>
      </c>
      <c r="BL33" s="19" t="e">
        <f t="shared" ca="1" si="53"/>
        <v>#REF!</v>
      </c>
      <c r="BM33" s="19" t="e">
        <f t="shared" ca="1" si="53"/>
        <v>#REF!</v>
      </c>
      <c r="BN33" s="19" t="e">
        <f t="shared" ca="1" si="53"/>
        <v>#REF!</v>
      </c>
      <c r="BO33" s="19" t="e">
        <f t="shared" ca="1" si="53"/>
        <v>#REF!</v>
      </c>
      <c r="BP33" s="19" t="e">
        <f t="shared" ca="1" si="53"/>
        <v>#REF!</v>
      </c>
      <c r="BQ33" s="19" t="e">
        <f t="shared" ca="1" si="53"/>
        <v>#REF!</v>
      </c>
      <c r="BR33" s="19" t="e">
        <f t="shared" ca="1" si="53"/>
        <v>#REF!</v>
      </c>
      <c r="BS33" s="19" t="e">
        <f t="shared" ref="BS33:CC33" ca="1" si="54">SUM(BS30:BS32)</f>
        <v>#REF!</v>
      </c>
      <c r="BT33" s="19" t="e">
        <f t="shared" ca="1" si="54"/>
        <v>#REF!</v>
      </c>
      <c r="BU33" s="19" t="e">
        <f t="shared" ca="1" si="54"/>
        <v>#REF!</v>
      </c>
      <c r="BV33" s="19" t="e">
        <f t="shared" ca="1" si="54"/>
        <v>#REF!</v>
      </c>
      <c r="BW33" s="19" t="e">
        <f t="shared" ca="1" si="54"/>
        <v>#REF!</v>
      </c>
      <c r="BX33" s="19" t="e">
        <f t="shared" ca="1" si="54"/>
        <v>#REF!</v>
      </c>
      <c r="BY33" s="19" t="e">
        <f t="shared" ca="1" si="54"/>
        <v>#REF!</v>
      </c>
      <c r="BZ33" s="19" t="e">
        <f t="shared" ca="1" si="54"/>
        <v>#REF!</v>
      </c>
      <c r="CA33" s="19" t="e">
        <f t="shared" ca="1" si="54"/>
        <v>#REF!</v>
      </c>
      <c r="CB33" s="19" t="e">
        <f t="shared" ca="1" si="54"/>
        <v>#REF!</v>
      </c>
      <c r="CC33" s="19" t="e">
        <f t="shared" ca="1" si="54"/>
        <v>#REF!</v>
      </c>
      <c r="CD33" s="19" t="e">
        <f t="shared" ref="CD33" ca="1" si="55">SUM(CD30:CD32)</f>
        <v>#REF!</v>
      </c>
      <c r="CE33" s="19" t="e">
        <f t="shared" ref="CE33:CQ33" ca="1" si="56">SUM(CE30:CE32)</f>
        <v>#REF!</v>
      </c>
      <c r="CF33" s="19" t="e">
        <f t="shared" ca="1" si="56"/>
        <v>#REF!</v>
      </c>
      <c r="CG33" s="19" t="e">
        <f t="shared" ca="1" si="56"/>
        <v>#REF!</v>
      </c>
      <c r="CH33" s="19" t="e">
        <f t="shared" ca="1" si="56"/>
        <v>#REF!</v>
      </c>
      <c r="CI33" s="19" t="e">
        <f t="shared" ca="1" si="56"/>
        <v>#REF!</v>
      </c>
      <c r="CJ33" s="19" t="e">
        <f t="shared" ca="1" si="56"/>
        <v>#REF!</v>
      </c>
      <c r="CK33" s="19" t="e">
        <f t="shared" ca="1" si="56"/>
        <v>#REF!</v>
      </c>
      <c r="CL33" s="19" t="e">
        <f t="shared" ca="1" si="56"/>
        <v>#REF!</v>
      </c>
      <c r="CM33" s="19" t="e">
        <f t="shared" ca="1" si="56"/>
        <v>#REF!</v>
      </c>
      <c r="CN33" s="19" t="e">
        <f t="shared" ca="1" si="56"/>
        <v>#REF!</v>
      </c>
      <c r="CO33" s="19" t="e">
        <f t="shared" ca="1" si="56"/>
        <v>#REF!</v>
      </c>
      <c r="CP33" s="19" t="e">
        <f t="shared" ca="1" si="56"/>
        <v>#REF!</v>
      </c>
      <c r="CQ33" s="19" t="e">
        <f t="shared" ca="1" si="56"/>
        <v>#REF!</v>
      </c>
      <c r="CR33" s="19" t="e">
        <f t="shared" ref="CR33:CX33" ca="1" si="57">SUM(CR30:CR32)</f>
        <v>#REF!</v>
      </c>
      <c r="CS33" s="19" t="e">
        <f t="shared" ca="1" si="57"/>
        <v>#REF!</v>
      </c>
      <c r="CT33" s="19" t="e">
        <f t="shared" ca="1" si="57"/>
        <v>#REF!</v>
      </c>
      <c r="CU33" s="19" t="e">
        <f t="shared" ca="1" si="57"/>
        <v>#REF!</v>
      </c>
      <c r="CV33" s="19" t="e">
        <f t="shared" ca="1" si="57"/>
        <v>#REF!</v>
      </c>
      <c r="CW33" s="19" t="e">
        <f t="shared" ca="1" si="57"/>
        <v>#REF!</v>
      </c>
      <c r="CX33" s="19" t="e">
        <f t="shared" ca="1" si="57"/>
        <v>#REF!</v>
      </c>
    </row>
    <row r="34" spans="1:102" x14ac:dyDescent="0.25">
      <c r="A34" s="14"/>
      <c r="B34" s="11"/>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row>
    <row r="35" spans="1:102" ht="16.5" thickBot="1" x14ac:dyDescent="0.3">
      <c r="A35" s="17"/>
      <c r="B35" s="10"/>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row>
    <row r="36" spans="1:102" ht="16.5" thickBot="1" x14ac:dyDescent="0.3">
      <c r="A36" s="47" t="s">
        <v>128</v>
      </c>
      <c r="B36" s="45"/>
    </row>
    <row r="37" spans="1:102" x14ac:dyDescent="0.25">
      <c r="A37" s="33" t="s">
        <v>127</v>
      </c>
      <c r="C37" s="364" t="e">
        <f ca="1">C12/2</f>
        <v>#REF!</v>
      </c>
      <c r="D37" s="364" t="e">
        <f t="shared" ref="D37:AI37" ca="1" si="58">(C12+D12)/2</f>
        <v>#REF!</v>
      </c>
      <c r="E37" s="364" t="e">
        <f t="shared" ca="1" si="58"/>
        <v>#REF!</v>
      </c>
      <c r="F37" s="364" t="e">
        <f t="shared" ca="1" si="58"/>
        <v>#REF!</v>
      </c>
      <c r="G37" s="364" t="e">
        <f t="shared" ca="1" si="58"/>
        <v>#REF!</v>
      </c>
      <c r="H37" s="364" t="e">
        <f t="shared" ca="1" si="58"/>
        <v>#REF!</v>
      </c>
      <c r="I37" s="364" t="e">
        <f t="shared" ca="1" si="58"/>
        <v>#REF!</v>
      </c>
      <c r="J37" s="364" t="e">
        <f t="shared" ca="1" si="58"/>
        <v>#REF!</v>
      </c>
      <c r="K37" s="364" t="e">
        <f t="shared" ca="1" si="58"/>
        <v>#REF!</v>
      </c>
      <c r="L37" s="364" t="e">
        <f t="shared" ca="1" si="58"/>
        <v>#REF!</v>
      </c>
      <c r="M37" s="364" t="e">
        <f t="shared" ca="1" si="58"/>
        <v>#REF!</v>
      </c>
      <c r="N37" s="364" t="e">
        <f t="shared" ca="1" si="58"/>
        <v>#REF!</v>
      </c>
      <c r="O37" s="364" t="e">
        <f t="shared" ca="1" si="58"/>
        <v>#REF!</v>
      </c>
      <c r="P37" s="364" t="e">
        <f t="shared" ca="1" si="58"/>
        <v>#REF!</v>
      </c>
      <c r="Q37" s="364" t="e">
        <f t="shared" ca="1" si="58"/>
        <v>#REF!</v>
      </c>
      <c r="R37" s="364" t="e">
        <f t="shared" ca="1" si="58"/>
        <v>#REF!</v>
      </c>
      <c r="S37" s="364" t="e">
        <f t="shared" ca="1" si="58"/>
        <v>#REF!</v>
      </c>
      <c r="T37" s="364" t="e">
        <f t="shared" ca="1" si="58"/>
        <v>#REF!</v>
      </c>
      <c r="U37" s="364" t="e">
        <f t="shared" ca="1" si="58"/>
        <v>#REF!</v>
      </c>
      <c r="V37" s="364" t="e">
        <f t="shared" ca="1" si="58"/>
        <v>#REF!</v>
      </c>
      <c r="W37" s="364" t="e">
        <f t="shared" ca="1" si="58"/>
        <v>#REF!</v>
      </c>
      <c r="X37" s="364" t="e">
        <f t="shared" ca="1" si="58"/>
        <v>#REF!</v>
      </c>
      <c r="Y37" s="364" t="e">
        <f t="shared" ca="1" si="58"/>
        <v>#REF!</v>
      </c>
      <c r="Z37" s="364" t="e">
        <f t="shared" ca="1" si="58"/>
        <v>#REF!</v>
      </c>
      <c r="AA37" s="364" t="e">
        <f t="shared" ca="1" si="58"/>
        <v>#REF!</v>
      </c>
      <c r="AB37" s="364" t="e">
        <f t="shared" ca="1" si="58"/>
        <v>#REF!</v>
      </c>
      <c r="AC37" s="364" t="e">
        <f t="shared" ca="1" si="58"/>
        <v>#REF!</v>
      </c>
      <c r="AD37" s="364" t="e">
        <f t="shared" ca="1" si="58"/>
        <v>#REF!</v>
      </c>
      <c r="AE37" s="364" t="e">
        <f t="shared" ca="1" si="58"/>
        <v>#REF!</v>
      </c>
      <c r="AF37" s="364" t="e">
        <f t="shared" ca="1" si="58"/>
        <v>#REF!</v>
      </c>
      <c r="AG37" s="364" t="e">
        <f t="shared" ca="1" si="58"/>
        <v>#REF!</v>
      </c>
      <c r="AH37" s="364" t="e">
        <f t="shared" ca="1" si="58"/>
        <v>#REF!</v>
      </c>
      <c r="AI37" s="364" t="e">
        <f t="shared" ca="1" si="58"/>
        <v>#REF!</v>
      </c>
      <c r="AJ37" s="364" t="e">
        <f t="shared" ref="AJ37:BO37" ca="1" si="59">(AI12+AJ12)/2</f>
        <v>#REF!</v>
      </c>
      <c r="AK37" s="364" t="e">
        <f t="shared" ca="1" si="59"/>
        <v>#REF!</v>
      </c>
      <c r="AL37" s="364" t="e">
        <f t="shared" ca="1" si="59"/>
        <v>#REF!</v>
      </c>
      <c r="AM37" s="364" t="e">
        <f t="shared" ca="1" si="59"/>
        <v>#REF!</v>
      </c>
      <c r="AN37" s="364" t="e">
        <f t="shared" ca="1" si="59"/>
        <v>#REF!</v>
      </c>
      <c r="AO37" s="364" t="e">
        <f t="shared" ca="1" si="59"/>
        <v>#REF!</v>
      </c>
      <c r="AP37" s="364" t="e">
        <f t="shared" ca="1" si="59"/>
        <v>#REF!</v>
      </c>
      <c r="AQ37" s="364" t="e">
        <f t="shared" ca="1" si="59"/>
        <v>#REF!</v>
      </c>
      <c r="AR37" s="364" t="e">
        <f t="shared" ca="1" si="59"/>
        <v>#REF!</v>
      </c>
      <c r="AS37" s="364" t="e">
        <f t="shared" ca="1" si="59"/>
        <v>#REF!</v>
      </c>
      <c r="AT37" s="364" t="e">
        <f t="shared" ca="1" si="59"/>
        <v>#REF!</v>
      </c>
      <c r="AU37" s="364" t="e">
        <f t="shared" ca="1" si="59"/>
        <v>#REF!</v>
      </c>
      <c r="AV37" s="364" t="e">
        <f t="shared" ca="1" si="59"/>
        <v>#REF!</v>
      </c>
      <c r="AW37" s="364" t="e">
        <f t="shared" ca="1" si="59"/>
        <v>#REF!</v>
      </c>
      <c r="AX37" s="364" t="e">
        <f t="shared" ca="1" si="59"/>
        <v>#REF!</v>
      </c>
      <c r="AY37" s="364" t="e">
        <f t="shared" ca="1" si="59"/>
        <v>#REF!</v>
      </c>
      <c r="AZ37" s="364" t="e">
        <f t="shared" ca="1" si="59"/>
        <v>#REF!</v>
      </c>
      <c r="BA37" s="364" t="e">
        <f t="shared" ca="1" si="59"/>
        <v>#REF!</v>
      </c>
      <c r="BB37" s="364" t="e">
        <f t="shared" ca="1" si="59"/>
        <v>#REF!</v>
      </c>
      <c r="BC37" s="364" t="e">
        <f t="shared" ca="1" si="59"/>
        <v>#REF!</v>
      </c>
      <c r="BD37" s="364" t="e">
        <f t="shared" ca="1" si="59"/>
        <v>#REF!</v>
      </c>
      <c r="BE37" s="364" t="e">
        <f t="shared" ca="1" si="59"/>
        <v>#REF!</v>
      </c>
      <c r="BF37" s="364" t="e">
        <f t="shared" ca="1" si="59"/>
        <v>#REF!</v>
      </c>
      <c r="BG37" s="364" t="e">
        <f t="shared" ca="1" si="59"/>
        <v>#REF!</v>
      </c>
      <c r="BH37" s="364" t="e">
        <f t="shared" ca="1" si="59"/>
        <v>#REF!</v>
      </c>
      <c r="BI37" s="364" t="e">
        <f t="shared" ca="1" si="59"/>
        <v>#REF!</v>
      </c>
      <c r="BJ37" s="364" t="e">
        <f t="shared" ca="1" si="59"/>
        <v>#REF!</v>
      </c>
      <c r="BK37" s="364" t="e">
        <f t="shared" ca="1" si="59"/>
        <v>#REF!</v>
      </c>
      <c r="BL37" s="364" t="e">
        <f t="shared" ca="1" si="59"/>
        <v>#REF!</v>
      </c>
      <c r="BM37" s="364" t="e">
        <f t="shared" ca="1" si="59"/>
        <v>#REF!</v>
      </c>
      <c r="BN37" s="364" t="e">
        <f t="shared" ca="1" si="59"/>
        <v>#REF!</v>
      </c>
      <c r="BO37" s="364" t="e">
        <f t="shared" ca="1" si="59"/>
        <v>#REF!</v>
      </c>
      <c r="BP37" s="364" t="e">
        <f t="shared" ref="BP37:BR37" ca="1" si="60">(BO12+BP12)/2</f>
        <v>#REF!</v>
      </c>
      <c r="BQ37" s="364" t="e">
        <f t="shared" ca="1" si="60"/>
        <v>#REF!</v>
      </c>
      <c r="BR37" s="364" t="e">
        <f t="shared" ca="1" si="60"/>
        <v>#REF!</v>
      </c>
      <c r="BS37" s="364" t="e">
        <f t="shared" ref="BS37" ca="1" si="61">(BR12+BS12)/2</f>
        <v>#REF!</v>
      </c>
      <c r="BT37" s="364" t="e">
        <f t="shared" ref="BT37" ca="1" si="62">(BS12+BT12)/2</f>
        <v>#REF!</v>
      </c>
      <c r="BU37" s="364" t="e">
        <f t="shared" ref="BU37" ca="1" si="63">(BT12+BU12)/2</f>
        <v>#REF!</v>
      </c>
      <c r="BV37" s="364" t="e">
        <f t="shared" ref="BV37" ca="1" si="64">(BU12+BV12)/2</f>
        <v>#REF!</v>
      </c>
      <c r="BW37" s="364" t="e">
        <f t="shared" ref="BW37" ca="1" si="65">(BV12+BW12)/2</f>
        <v>#REF!</v>
      </c>
      <c r="BX37" s="364" t="e">
        <f t="shared" ref="BX37" ca="1" si="66">(BW12+BX12)/2</f>
        <v>#REF!</v>
      </c>
      <c r="BY37" s="364" t="e">
        <f t="shared" ref="BY37" ca="1" si="67">(BX12+BY12)/2</f>
        <v>#REF!</v>
      </c>
      <c r="BZ37" s="364" t="e">
        <f t="shared" ref="BZ37" ca="1" si="68">(BY12+BZ12)/2</f>
        <v>#REF!</v>
      </c>
      <c r="CA37" s="364" t="e">
        <f t="shared" ref="CA37" ca="1" si="69">(BZ12+CA12)/2</f>
        <v>#REF!</v>
      </c>
      <c r="CB37" s="364" t="e">
        <f t="shared" ref="CB37" ca="1" si="70">(CA12+CB12)/2</f>
        <v>#REF!</v>
      </c>
      <c r="CC37" s="364" t="e">
        <f t="shared" ref="CC37" ca="1" si="71">(CB12+CC12)/2</f>
        <v>#REF!</v>
      </c>
      <c r="CD37" s="364" t="e">
        <f t="shared" ref="CD37" ca="1" si="72">(CC12+CD12)/2</f>
        <v>#REF!</v>
      </c>
      <c r="CE37" s="364" t="e">
        <f t="shared" ref="CE37" ca="1" si="73">(CD12+CE12)/2</f>
        <v>#REF!</v>
      </c>
      <c r="CF37" s="364" t="e">
        <f t="shared" ref="CF37" ca="1" si="74">(CE12+CF12)/2</f>
        <v>#REF!</v>
      </c>
      <c r="CG37" s="364" t="e">
        <f t="shared" ref="CG37" ca="1" si="75">(CF12+CG12)/2</f>
        <v>#REF!</v>
      </c>
      <c r="CH37" s="364" t="e">
        <f t="shared" ref="CH37" ca="1" si="76">(CG12+CH12)/2</f>
        <v>#REF!</v>
      </c>
      <c r="CI37" s="364" t="e">
        <f t="shared" ref="CI37" ca="1" si="77">(CH12+CI12)/2</f>
        <v>#REF!</v>
      </c>
      <c r="CJ37" s="364" t="e">
        <f t="shared" ref="CJ37" ca="1" si="78">(CI12+CJ12)/2</f>
        <v>#REF!</v>
      </c>
      <c r="CK37" s="364" t="e">
        <f t="shared" ref="CK37" ca="1" si="79">(CJ12+CK12)/2</f>
        <v>#REF!</v>
      </c>
      <c r="CL37" s="364" t="e">
        <f t="shared" ref="CL37" ca="1" si="80">(CK12+CL12)/2</f>
        <v>#REF!</v>
      </c>
      <c r="CM37" s="364" t="e">
        <f t="shared" ref="CM37" ca="1" si="81">(CL12+CM12)/2</f>
        <v>#REF!</v>
      </c>
      <c r="CN37" s="364" t="e">
        <f t="shared" ref="CN37" ca="1" si="82">(CM12+CN12)/2</f>
        <v>#REF!</v>
      </c>
      <c r="CO37" s="364" t="e">
        <f t="shared" ref="CO37" ca="1" si="83">(CN12+CO12)/2</f>
        <v>#REF!</v>
      </c>
      <c r="CP37" s="364" t="e">
        <f t="shared" ref="CP37" ca="1" si="84">(CO12+CP12)/2</f>
        <v>#REF!</v>
      </c>
      <c r="CQ37" s="364" t="e">
        <f t="shared" ref="CQ37" ca="1" si="85">(CP12+CQ12)/2</f>
        <v>#REF!</v>
      </c>
      <c r="CR37" s="364" t="e">
        <f t="shared" ref="CR37" ca="1" si="86">(CQ12+CR12)/2</f>
        <v>#REF!</v>
      </c>
      <c r="CS37" s="364" t="e">
        <f t="shared" ref="CS37" ca="1" si="87">(CR12+CS12)/2</f>
        <v>#REF!</v>
      </c>
      <c r="CT37" s="364" t="e">
        <f t="shared" ref="CT37" ca="1" si="88">(CS12+CT12)/2</f>
        <v>#REF!</v>
      </c>
      <c r="CU37" s="364" t="e">
        <f t="shared" ref="CU37" ca="1" si="89">(CT12+CU12)/2</f>
        <v>#REF!</v>
      </c>
      <c r="CV37" s="364" t="e">
        <f t="shared" ref="CV37" ca="1" si="90">(CU12+CV12)/2</f>
        <v>#REF!</v>
      </c>
      <c r="CW37" s="364" t="e">
        <f t="shared" ref="CW37" ca="1" si="91">(CV12+CW12)/2</f>
        <v>#REF!</v>
      </c>
      <c r="CX37" s="364" t="e">
        <f t="shared" ref="CX37" ca="1" si="92">(CW12+CX12)/2</f>
        <v>#REF!</v>
      </c>
    </row>
    <row r="38" spans="1:102" s="10" customFormat="1" x14ac:dyDescent="0.25">
      <c r="A38" s="26" t="s">
        <v>129</v>
      </c>
      <c r="B38" s="38"/>
      <c r="C38" s="19" t="e">
        <f t="shared" ref="C38:BN38" ca="1" si="93">C37*$B$13*$B$14</f>
        <v>#REF!</v>
      </c>
      <c r="D38" s="19" t="e">
        <f t="shared" ca="1" si="93"/>
        <v>#REF!</v>
      </c>
      <c r="E38" s="19" t="e">
        <f t="shared" ca="1" si="93"/>
        <v>#REF!</v>
      </c>
      <c r="F38" s="19" t="e">
        <f t="shared" ca="1" si="93"/>
        <v>#REF!</v>
      </c>
      <c r="G38" s="19" t="e">
        <f t="shared" ca="1" si="93"/>
        <v>#REF!</v>
      </c>
      <c r="H38" s="19" t="e">
        <f t="shared" ca="1" si="93"/>
        <v>#REF!</v>
      </c>
      <c r="I38" s="19" t="e">
        <f t="shared" ca="1" si="93"/>
        <v>#REF!</v>
      </c>
      <c r="J38" s="19" t="e">
        <f t="shared" ca="1" si="93"/>
        <v>#REF!</v>
      </c>
      <c r="K38" s="19" t="e">
        <f t="shared" ca="1" si="93"/>
        <v>#REF!</v>
      </c>
      <c r="L38" s="19" t="e">
        <f t="shared" ca="1" si="93"/>
        <v>#REF!</v>
      </c>
      <c r="M38" s="19" t="e">
        <f t="shared" ca="1" si="93"/>
        <v>#REF!</v>
      </c>
      <c r="N38" s="19" t="e">
        <f t="shared" ca="1" si="93"/>
        <v>#REF!</v>
      </c>
      <c r="O38" s="19" t="e">
        <f t="shared" ca="1" si="93"/>
        <v>#REF!</v>
      </c>
      <c r="P38" s="19" t="e">
        <f t="shared" ca="1" si="93"/>
        <v>#REF!</v>
      </c>
      <c r="Q38" s="19" t="e">
        <f t="shared" ca="1" si="93"/>
        <v>#REF!</v>
      </c>
      <c r="R38" s="19" t="e">
        <f t="shared" ca="1" si="93"/>
        <v>#REF!</v>
      </c>
      <c r="S38" s="19" t="e">
        <f t="shared" ca="1" si="93"/>
        <v>#REF!</v>
      </c>
      <c r="T38" s="19" t="e">
        <f t="shared" ca="1" si="93"/>
        <v>#REF!</v>
      </c>
      <c r="U38" s="19" t="e">
        <f t="shared" ca="1" si="93"/>
        <v>#REF!</v>
      </c>
      <c r="V38" s="19" t="e">
        <f t="shared" ca="1" si="93"/>
        <v>#REF!</v>
      </c>
      <c r="W38" s="19" t="e">
        <f t="shared" ca="1" si="93"/>
        <v>#REF!</v>
      </c>
      <c r="X38" s="19" t="e">
        <f t="shared" ca="1" si="93"/>
        <v>#REF!</v>
      </c>
      <c r="Y38" s="19" t="e">
        <f t="shared" ca="1" si="93"/>
        <v>#REF!</v>
      </c>
      <c r="Z38" s="19" t="e">
        <f t="shared" ca="1" si="93"/>
        <v>#REF!</v>
      </c>
      <c r="AA38" s="19" t="e">
        <f t="shared" ca="1" si="93"/>
        <v>#REF!</v>
      </c>
      <c r="AB38" s="19" t="e">
        <f t="shared" ca="1" si="93"/>
        <v>#REF!</v>
      </c>
      <c r="AC38" s="19" t="e">
        <f t="shared" ca="1" si="93"/>
        <v>#REF!</v>
      </c>
      <c r="AD38" s="19" t="e">
        <f t="shared" ca="1" si="93"/>
        <v>#REF!</v>
      </c>
      <c r="AE38" s="19" t="e">
        <f t="shared" ca="1" si="93"/>
        <v>#REF!</v>
      </c>
      <c r="AF38" s="19" t="e">
        <f t="shared" ca="1" si="93"/>
        <v>#REF!</v>
      </c>
      <c r="AG38" s="19" t="e">
        <f t="shared" ca="1" si="93"/>
        <v>#REF!</v>
      </c>
      <c r="AH38" s="19" t="e">
        <f t="shared" ca="1" si="93"/>
        <v>#REF!</v>
      </c>
      <c r="AI38" s="19" t="e">
        <f t="shared" ca="1" si="93"/>
        <v>#REF!</v>
      </c>
      <c r="AJ38" s="19" t="e">
        <f t="shared" ca="1" si="93"/>
        <v>#REF!</v>
      </c>
      <c r="AK38" s="19" t="e">
        <f t="shared" ca="1" si="93"/>
        <v>#REF!</v>
      </c>
      <c r="AL38" s="19" t="e">
        <f t="shared" ca="1" si="93"/>
        <v>#REF!</v>
      </c>
      <c r="AM38" s="19" t="e">
        <f t="shared" ca="1" si="93"/>
        <v>#REF!</v>
      </c>
      <c r="AN38" s="19" t="e">
        <f t="shared" ca="1" si="93"/>
        <v>#REF!</v>
      </c>
      <c r="AO38" s="19" t="e">
        <f t="shared" ca="1" si="93"/>
        <v>#REF!</v>
      </c>
      <c r="AP38" s="19" t="e">
        <f t="shared" ca="1" si="93"/>
        <v>#REF!</v>
      </c>
      <c r="AQ38" s="19" t="e">
        <f t="shared" ca="1" si="93"/>
        <v>#REF!</v>
      </c>
      <c r="AR38" s="19" t="e">
        <f t="shared" ca="1" si="93"/>
        <v>#REF!</v>
      </c>
      <c r="AS38" s="19" t="e">
        <f t="shared" ca="1" si="93"/>
        <v>#REF!</v>
      </c>
      <c r="AT38" s="19" t="e">
        <f t="shared" ca="1" si="93"/>
        <v>#REF!</v>
      </c>
      <c r="AU38" s="19" t="e">
        <f t="shared" ca="1" si="93"/>
        <v>#REF!</v>
      </c>
      <c r="AV38" s="19" t="e">
        <f t="shared" ca="1" si="93"/>
        <v>#REF!</v>
      </c>
      <c r="AW38" s="19" t="e">
        <f t="shared" ca="1" si="93"/>
        <v>#REF!</v>
      </c>
      <c r="AX38" s="19" t="e">
        <f t="shared" ca="1" si="93"/>
        <v>#REF!</v>
      </c>
      <c r="AY38" s="19" t="e">
        <f t="shared" ca="1" si="93"/>
        <v>#REF!</v>
      </c>
      <c r="AZ38" s="19" t="e">
        <f t="shared" ca="1" si="93"/>
        <v>#REF!</v>
      </c>
      <c r="BA38" s="19" t="e">
        <f t="shared" ca="1" si="93"/>
        <v>#REF!</v>
      </c>
      <c r="BB38" s="19" t="e">
        <f t="shared" ca="1" si="93"/>
        <v>#REF!</v>
      </c>
      <c r="BC38" s="19" t="e">
        <f t="shared" ca="1" si="93"/>
        <v>#REF!</v>
      </c>
      <c r="BD38" s="19" t="e">
        <f t="shared" ca="1" si="93"/>
        <v>#REF!</v>
      </c>
      <c r="BE38" s="19" t="e">
        <f t="shared" ca="1" si="93"/>
        <v>#REF!</v>
      </c>
      <c r="BF38" s="19" t="e">
        <f t="shared" ca="1" si="93"/>
        <v>#REF!</v>
      </c>
      <c r="BG38" s="19" t="e">
        <f t="shared" ca="1" si="93"/>
        <v>#REF!</v>
      </c>
      <c r="BH38" s="19" t="e">
        <f t="shared" ca="1" si="93"/>
        <v>#REF!</v>
      </c>
      <c r="BI38" s="19" t="e">
        <f t="shared" ca="1" si="93"/>
        <v>#REF!</v>
      </c>
      <c r="BJ38" s="19" t="e">
        <f t="shared" ca="1" si="93"/>
        <v>#REF!</v>
      </c>
      <c r="BK38" s="19" t="e">
        <f t="shared" ca="1" si="93"/>
        <v>#REF!</v>
      </c>
      <c r="BL38" s="19" t="e">
        <f t="shared" ca="1" si="93"/>
        <v>#REF!</v>
      </c>
      <c r="BM38" s="19" t="e">
        <f t="shared" ca="1" si="93"/>
        <v>#REF!</v>
      </c>
      <c r="BN38" s="19" t="e">
        <f t="shared" ca="1" si="93"/>
        <v>#REF!</v>
      </c>
      <c r="BO38" s="19" t="e">
        <f t="shared" ref="BO38:BR38" ca="1" si="94">BO37*$B$13*$B$14</f>
        <v>#REF!</v>
      </c>
      <c r="BP38" s="19" t="e">
        <f t="shared" ca="1" si="94"/>
        <v>#REF!</v>
      </c>
      <c r="BQ38" s="19" t="e">
        <f t="shared" ca="1" si="94"/>
        <v>#REF!</v>
      </c>
      <c r="BR38" s="19" t="e">
        <f t="shared" ca="1" si="94"/>
        <v>#REF!</v>
      </c>
      <c r="BS38" s="19" t="e">
        <f t="shared" ref="BS38:CC38" ca="1" si="95">BS37*$B$13*$B$14</f>
        <v>#REF!</v>
      </c>
      <c r="BT38" s="19" t="e">
        <f t="shared" ca="1" si="95"/>
        <v>#REF!</v>
      </c>
      <c r="BU38" s="19" t="e">
        <f t="shared" ca="1" si="95"/>
        <v>#REF!</v>
      </c>
      <c r="BV38" s="19" t="e">
        <f t="shared" ca="1" si="95"/>
        <v>#REF!</v>
      </c>
      <c r="BW38" s="19" t="e">
        <f t="shared" ca="1" si="95"/>
        <v>#REF!</v>
      </c>
      <c r="BX38" s="19" t="e">
        <f t="shared" ca="1" si="95"/>
        <v>#REF!</v>
      </c>
      <c r="BY38" s="19" t="e">
        <f t="shared" ca="1" si="95"/>
        <v>#REF!</v>
      </c>
      <c r="BZ38" s="19" t="e">
        <f t="shared" ca="1" si="95"/>
        <v>#REF!</v>
      </c>
      <c r="CA38" s="19" t="e">
        <f t="shared" ca="1" si="95"/>
        <v>#REF!</v>
      </c>
      <c r="CB38" s="19" t="e">
        <f t="shared" ca="1" si="95"/>
        <v>#REF!</v>
      </c>
      <c r="CC38" s="19" t="e">
        <f t="shared" ca="1" si="95"/>
        <v>#REF!</v>
      </c>
      <c r="CD38" s="19" t="e">
        <f t="shared" ref="CD38" ca="1" si="96">CD37*$B$13*$B$14</f>
        <v>#REF!</v>
      </c>
      <c r="CE38" s="19" t="e">
        <f t="shared" ref="CE38:CQ38" ca="1" si="97">CE37*$B$13*$B$14</f>
        <v>#REF!</v>
      </c>
      <c r="CF38" s="19" t="e">
        <f t="shared" ca="1" si="97"/>
        <v>#REF!</v>
      </c>
      <c r="CG38" s="19" t="e">
        <f t="shared" ca="1" si="97"/>
        <v>#REF!</v>
      </c>
      <c r="CH38" s="19" t="e">
        <f t="shared" ca="1" si="97"/>
        <v>#REF!</v>
      </c>
      <c r="CI38" s="19" t="e">
        <f t="shared" ca="1" si="97"/>
        <v>#REF!</v>
      </c>
      <c r="CJ38" s="19" t="e">
        <f t="shared" ca="1" si="97"/>
        <v>#REF!</v>
      </c>
      <c r="CK38" s="19" t="e">
        <f t="shared" ca="1" si="97"/>
        <v>#REF!</v>
      </c>
      <c r="CL38" s="19" t="e">
        <f t="shared" ca="1" si="97"/>
        <v>#REF!</v>
      </c>
      <c r="CM38" s="19" t="e">
        <f t="shared" ca="1" si="97"/>
        <v>#REF!</v>
      </c>
      <c r="CN38" s="19" t="e">
        <f t="shared" ca="1" si="97"/>
        <v>#REF!</v>
      </c>
      <c r="CO38" s="19" t="e">
        <f t="shared" ca="1" si="97"/>
        <v>#REF!</v>
      </c>
      <c r="CP38" s="19" t="e">
        <f t="shared" ca="1" si="97"/>
        <v>#REF!</v>
      </c>
      <c r="CQ38" s="19" t="e">
        <f t="shared" ca="1" si="97"/>
        <v>#REF!</v>
      </c>
      <c r="CR38" s="19" t="e">
        <f t="shared" ref="CR38:CX38" ca="1" si="98">CR37*$B$13*$B$14</f>
        <v>#REF!</v>
      </c>
      <c r="CS38" s="19" t="e">
        <f t="shared" ca="1" si="98"/>
        <v>#REF!</v>
      </c>
      <c r="CT38" s="19" t="e">
        <f t="shared" ca="1" si="98"/>
        <v>#REF!</v>
      </c>
      <c r="CU38" s="19" t="e">
        <f t="shared" ca="1" si="98"/>
        <v>#REF!</v>
      </c>
      <c r="CV38" s="19" t="e">
        <f t="shared" ca="1" si="98"/>
        <v>#REF!</v>
      </c>
      <c r="CW38" s="19" t="e">
        <f t="shared" ca="1" si="98"/>
        <v>#REF!</v>
      </c>
      <c r="CX38" s="19" t="e">
        <f t="shared" ca="1" si="98"/>
        <v>#REF!</v>
      </c>
    </row>
    <row r="39" spans="1:102" s="10"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row>
    <row r="40" spans="1:102" s="10" customFormat="1" x14ac:dyDescent="0.25">
      <c r="A40" s="33"/>
      <c r="B40" s="40"/>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row>
    <row r="41" spans="1:102" x14ac:dyDescent="0.25">
      <c r="A41" s="48" t="s">
        <v>116</v>
      </c>
      <c r="B41" s="40"/>
      <c r="C41" s="364" t="e">
        <f t="shared" ref="C41:AH41" ca="1" si="99">C21</f>
        <v>#REF!</v>
      </c>
      <c r="D41" s="364" t="e">
        <f t="shared" ca="1" si="99"/>
        <v>#REF!</v>
      </c>
      <c r="E41" s="364" t="e">
        <f t="shared" ca="1" si="99"/>
        <v>#REF!</v>
      </c>
      <c r="F41" s="364" t="e">
        <f t="shared" ca="1" si="99"/>
        <v>#REF!</v>
      </c>
      <c r="G41" s="364" t="e">
        <f t="shared" ca="1" si="99"/>
        <v>#REF!</v>
      </c>
      <c r="H41" s="364" t="e">
        <f t="shared" ca="1" si="99"/>
        <v>#REF!</v>
      </c>
      <c r="I41" s="364" t="e">
        <f t="shared" ca="1" si="99"/>
        <v>#REF!</v>
      </c>
      <c r="J41" s="364" t="e">
        <f t="shared" ca="1" si="99"/>
        <v>#REF!</v>
      </c>
      <c r="K41" s="364" t="e">
        <f t="shared" ca="1" si="99"/>
        <v>#REF!</v>
      </c>
      <c r="L41" s="364" t="e">
        <f t="shared" ca="1" si="99"/>
        <v>#REF!</v>
      </c>
      <c r="M41" s="364" t="e">
        <f t="shared" ca="1" si="99"/>
        <v>#REF!</v>
      </c>
      <c r="N41" s="364" t="e">
        <f t="shared" ca="1" si="99"/>
        <v>#REF!</v>
      </c>
      <c r="O41" s="364" t="e">
        <f t="shared" ca="1" si="99"/>
        <v>#REF!</v>
      </c>
      <c r="P41" s="364" t="e">
        <f t="shared" ca="1" si="99"/>
        <v>#REF!</v>
      </c>
      <c r="Q41" s="364" t="e">
        <f t="shared" ca="1" si="99"/>
        <v>#REF!</v>
      </c>
      <c r="R41" s="364" t="e">
        <f t="shared" ca="1" si="99"/>
        <v>#REF!</v>
      </c>
      <c r="S41" s="364" t="e">
        <f t="shared" ca="1" si="99"/>
        <v>#REF!</v>
      </c>
      <c r="T41" s="364" t="e">
        <f t="shared" ca="1" si="99"/>
        <v>#REF!</v>
      </c>
      <c r="U41" s="364" t="e">
        <f t="shared" ca="1" si="99"/>
        <v>#REF!</v>
      </c>
      <c r="V41" s="364" t="e">
        <f t="shared" ca="1" si="99"/>
        <v>#REF!</v>
      </c>
      <c r="W41" s="364" t="e">
        <f t="shared" ca="1" si="99"/>
        <v>#REF!</v>
      </c>
      <c r="X41" s="364" t="e">
        <f t="shared" ca="1" si="99"/>
        <v>#REF!</v>
      </c>
      <c r="Y41" s="364" t="e">
        <f t="shared" ca="1" si="99"/>
        <v>#REF!</v>
      </c>
      <c r="Z41" s="364" t="e">
        <f t="shared" ca="1" si="99"/>
        <v>#REF!</v>
      </c>
      <c r="AA41" s="364" t="e">
        <f t="shared" ca="1" si="99"/>
        <v>#REF!</v>
      </c>
      <c r="AB41" s="364" t="e">
        <f t="shared" ca="1" si="99"/>
        <v>#REF!</v>
      </c>
      <c r="AC41" s="364" t="e">
        <f t="shared" ca="1" si="99"/>
        <v>#REF!</v>
      </c>
      <c r="AD41" s="364" t="e">
        <f t="shared" ca="1" si="99"/>
        <v>#REF!</v>
      </c>
      <c r="AE41" s="364" t="e">
        <f t="shared" ca="1" si="99"/>
        <v>#REF!</v>
      </c>
      <c r="AF41" s="364" t="e">
        <f t="shared" ca="1" si="99"/>
        <v>#REF!</v>
      </c>
      <c r="AG41" s="364" t="e">
        <f t="shared" ca="1" si="99"/>
        <v>#REF!</v>
      </c>
      <c r="AH41" s="364" t="e">
        <f t="shared" ca="1" si="99"/>
        <v>#REF!</v>
      </c>
      <c r="AI41" s="364" t="e">
        <f t="shared" ref="AI41:BN41" ca="1" si="100">AI21</f>
        <v>#REF!</v>
      </c>
      <c r="AJ41" s="364" t="e">
        <f t="shared" ca="1" si="100"/>
        <v>#REF!</v>
      </c>
      <c r="AK41" s="364" t="e">
        <f t="shared" ca="1" si="100"/>
        <v>#REF!</v>
      </c>
      <c r="AL41" s="364" t="e">
        <f t="shared" ca="1" si="100"/>
        <v>#REF!</v>
      </c>
      <c r="AM41" s="364" t="e">
        <f t="shared" ca="1" si="100"/>
        <v>#REF!</v>
      </c>
      <c r="AN41" s="364" t="e">
        <f t="shared" ca="1" si="100"/>
        <v>#REF!</v>
      </c>
      <c r="AO41" s="364" t="e">
        <f t="shared" ca="1" si="100"/>
        <v>#REF!</v>
      </c>
      <c r="AP41" s="364" t="e">
        <f t="shared" ca="1" si="100"/>
        <v>#REF!</v>
      </c>
      <c r="AQ41" s="364" t="e">
        <f t="shared" ca="1" si="100"/>
        <v>#REF!</v>
      </c>
      <c r="AR41" s="364" t="e">
        <f t="shared" ca="1" si="100"/>
        <v>#REF!</v>
      </c>
      <c r="AS41" s="364" t="e">
        <f t="shared" ca="1" si="100"/>
        <v>#REF!</v>
      </c>
      <c r="AT41" s="364" t="e">
        <f t="shared" ca="1" si="100"/>
        <v>#REF!</v>
      </c>
      <c r="AU41" s="364" t="e">
        <f t="shared" ca="1" si="100"/>
        <v>#REF!</v>
      </c>
      <c r="AV41" s="364" t="e">
        <f t="shared" ca="1" si="100"/>
        <v>#REF!</v>
      </c>
      <c r="AW41" s="364" t="e">
        <f t="shared" ca="1" si="100"/>
        <v>#REF!</v>
      </c>
      <c r="AX41" s="364" t="e">
        <f t="shared" ca="1" si="100"/>
        <v>#REF!</v>
      </c>
      <c r="AY41" s="364" t="e">
        <f t="shared" ca="1" si="100"/>
        <v>#REF!</v>
      </c>
      <c r="AZ41" s="364" t="e">
        <f t="shared" ca="1" si="100"/>
        <v>#REF!</v>
      </c>
      <c r="BA41" s="364" t="e">
        <f t="shared" ca="1" si="100"/>
        <v>#REF!</v>
      </c>
      <c r="BB41" s="364" t="e">
        <f t="shared" ca="1" si="100"/>
        <v>#REF!</v>
      </c>
      <c r="BC41" s="364" t="e">
        <f t="shared" ca="1" si="100"/>
        <v>#REF!</v>
      </c>
      <c r="BD41" s="364" t="e">
        <f t="shared" ca="1" si="100"/>
        <v>#REF!</v>
      </c>
      <c r="BE41" s="364" t="e">
        <f t="shared" ca="1" si="100"/>
        <v>#REF!</v>
      </c>
      <c r="BF41" s="364" t="e">
        <f t="shared" ca="1" si="100"/>
        <v>#REF!</v>
      </c>
      <c r="BG41" s="364" t="e">
        <f t="shared" ca="1" si="100"/>
        <v>#REF!</v>
      </c>
      <c r="BH41" s="364" t="e">
        <f t="shared" ca="1" si="100"/>
        <v>#REF!</v>
      </c>
      <c r="BI41" s="364" t="e">
        <f t="shared" ca="1" si="100"/>
        <v>#REF!</v>
      </c>
      <c r="BJ41" s="364" t="e">
        <f t="shared" ca="1" si="100"/>
        <v>#REF!</v>
      </c>
      <c r="BK41" s="364" t="e">
        <f t="shared" ca="1" si="100"/>
        <v>#REF!</v>
      </c>
      <c r="BL41" s="364" t="e">
        <f t="shared" ca="1" si="100"/>
        <v>#REF!</v>
      </c>
      <c r="BM41" s="364" t="e">
        <f t="shared" ca="1" si="100"/>
        <v>#REF!</v>
      </c>
      <c r="BN41" s="364" t="e">
        <f t="shared" ca="1" si="100"/>
        <v>#REF!</v>
      </c>
      <c r="BO41" s="364" t="e">
        <f t="shared" ref="BO41:BR41" ca="1" si="101">BO21</f>
        <v>#REF!</v>
      </c>
      <c r="BP41" s="364" t="e">
        <f t="shared" ca="1" si="101"/>
        <v>#REF!</v>
      </c>
      <c r="BQ41" s="364" t="e">
        <f t="shared" ca="1" si="101"/>
        <v>#REF!</v>
      </c>
      <c r="BR41" s="364" t="e">
        <f t="shared" ca="1" si="101"/>
        <v>#REF!</v>
      </c>
      <c r="BS41" s="364" t="e">
        <f t="shared" ref="BS41:CC41" ca="1" si="102">BS21</f>
        <v>#REF!</v>
      </c>
      <c r="BT41" s="364" t="e">
        <f t="shared" ca="1" si="102"/>
        <v>#REF!</v>
      </c>
      <c r="BU41" s="364" t="e">
        <f t="shared" ca="1" si="102"/>
        <v>#REF!</v>
      </c>
      <c r="BV41" s="364" t="e">
        <f t="shared" ca="1" si="102"/>
        <v>#REF!</v>
      </c>
      <c r="BW41" s="364" t="e">
        <f t="shared" ca="1" si="102"/>
        <v>#REF!</v>
      </c>
      <c r="BX41" s="364" t="e">
        <f t="shared" ca="1" si="102"/>
        <v>#REF!</v>
      </c>
      <c r="BY41" s="364" t="e">
        <f t="shared" ca="1" si="102"/>
        <v>#REF!</v>
      </c>
      <c r="BZ41" s="364" t="e">
        <f t="shared" ca="1" si="102"/>
        <v>#REF!</v>
      </c>
      <c r="CA41" s="364" t="e">
        <f t="shared" ca="1" si="102"/>
        <v>#REF!</v>
      </c>
      <c r="CB41" s="364" t="e">
        <f t="shared" ca="1" si="102"/>
        <v>#REF!</v>
      </c>
      <c r="CC41" s="364" t="e">
        <f t="shared" ca="1" si="102"/>
        <v>#REF!</v>
      </c>
      <c r="CD41" s="364" t="e">
        <f t="shared" ref="CD41" ca="1" si="103">CD21</f>
        <v>#REF!</v>
      </c>
      <c r="CE41" s="364" t="e">
        <f t="shared" ref="CE41:CQ41" ca="1" si="104">CE21</f>
        <v>#REF!</v>
      </c>
      <c r="CF41" s="364" t="e">
        <f t="shared" ca="1" si="104"/>
        <v>#REF!</v>
      </c>
      <c r="CG41" s="364" t="e">
        <f t="shared" ca="1" si="104"/>
        <v>#REF!</v>
      </c>
      <c r="CH41" s="364" t="e">
        <f t="shared" ca="1" si="104"/>
        <v>#REF!</v>
      </c>
      <c r="CI41" s="364" t="e">
        <f t="shared" ca="1" si="104"/>
        <v>#REF!</v>
      </c>
      <c r="CJ41" s="364" t="e">
        <f t="shared" ca="1" si="104"/>
        <v>#REF!</v>
      </c>
      <c r="CK41" s="364" t="e">
        <f t="shared" ca="1" si="104"/>
        <v>#REF!</v>
      </c>
      <c r="CL41" s="364" t="e">
        <f t="shared" ca="1" si="104"/>
        <v>#REF!</v>
      </c>
      <c r="CM41" s="364" t="e">
        <f t="shared" ca="1" si="104"/>
        <v>#REF!</v>
      </c>
      <c r="CN41" s="364" t="e">
        <f t="shared" ca="1" si="104"/>
        <v>#REF!</v>
      </c>
      <c r="CO41" s="364" t="e">
        <f t="shared" ca="1" si="104"/>
        <v>#REF!</v>
      </c>
      <c r="CP41" s="364" t="e">
        <f t="shared" ca="1" si="104"/>
        <v>#REF!</v>
      </c>
      <c r="CQ41" s="364" t="e">
        <f t="shared" ca="1" si="104"/>
        <v>#REF!</v>
      </c>
      <c r="CR41" s="364" t="e">
        <f t="shared" ref="CR41:CX41" ca="1" si="105">CR21</f>
        <v>#REF!</v>
      </c>
      <c r="CS41" s="364" t="e">
        <f t="shared" ca="1" si="105"/>
        <v>#REF!</v>
      </c>
      <c r="CT41" s="364" t="e">
        <f t="shared" ca="1" si="105"/>
        <v>#REF!</v>
      </c>
      <c r="CU41" s="364" t="e">
        <f t="shared" ca="1" si="105"/>
        <v>#REF!</v>
      </c>
      <c r="CV41" s="364" t="e">
        <f t="shared" ca="1" si="105"/>
        <v>#REF!</v>
      </c>
      <c r="CW41" s="364" t="e">
        <f t="shared" ca="1" si="105"/>
        <v>#REF!</v>
      </c>
      <c r="CX41" s="364" t="e">
        <f t="shared" ca="1" si="105"/>
        <v>#REF!</v>
      </c>
    </row>
    <row r="42" spans="1:102" s="23" customFormat="1" x14ac:dyDescent="0.25">
      <c r="A42" s="33" t="s">
        <v>130</v>
      </c>
      <c r="C42" s="364" t="e">
        <f t="shared" ref="C42:BN42" ca="1" si="106">-(DEBT*DEBT_INT_RATE)*C37</f>
        <v>#REF!</v>
      </c>
      <c r="D42" s="364" t="e">
        <f t="shared" ca="1" si="106"/>
        <v>#REF!</v>
      </c>
      <c r="E42" s="364" t="e">
        <f t="shared" ca="1" si="106"/>
        <v>#REF!</v>
      </c>
      <c r="F42" s="364" t="e">
        <f t="shared" ca="1" si="106"/>
        <v>#REF!</v>
      </c>
      <c r="G42" s="364" t="e">
        <f t="shared" ca="1" si="106"/>
        <v>#REF!</v>
      </c>
      <c r="H42" s="364" t="e">
        <f t="shared" ca="1" si="106"/>
        <v>#REF!</v>
      </c>
      <c r="I42" s="364" t="e">
        <f t="shared" ca="1" si="106"/>
        <v>#REF!</v>
      </c>
      <c r="J42" s="364" t="e">
        <f t="shared" ca="1" si="106"/>
        <v>#REF!</v>
      </c>
      <c r="K42" s="364" t="e">
        <f t="shared" ca="1" si="106"/>
        <v>#REF!</v>
      </c>
      <c r="L42" s="364" t="e">
        <f t="shared" ca="1" si="106"/>
        <v>#REF!</v>
      </c>
      <c r="M42" s="364" t="e">
        <f t="shared" ca="1" si="106"/>
        <v>#REF!</v>
      </c>
      <c r="N42" s="364" t="e">
        <f t="shared" ca="1" si="106"/>
        <v>#REF!</v>
      </c>
      <c r="O42" s="364" t="e">
        <f t="shared" ca="1" si="106"/>
        <v>#REF!</v>
      </c>
      <c r="P42" s="364" t="e">
        <f t="shared" ca="1" si="106"/>
        <v>#REF!</v>
      </c>
      <c r="Q42" s="364" t="e">
        <f t="shared" ca="1" si="106"/>
        <v>#REF!</v>
      </c>
      <c r="R42" s="364" t="e">
        <f t="shared" ca="1" si="106"/>
        <v>#REF!</v>
      </c>
      <c r="S42" s="364" t="e">
        <f t="shared" ca="1" si="106"/>
        <v>#REF!</v>
      </c>
      <c r="T42" s="364" t="e">
        <f t="shared" ca="1" si="106"/>
        <v>#REF!</v>
      </c>
      <c r="U42" s="364" t="e">
        <f t="shared" ca="1" si="106"/>
        <v>#REF!</v>
      </c>
      <c r="V42" s="364" t="e">
        <f t="shared" ca="1" si="106"/>
        <v>#REF!</v>
      </c>
      <c r="W42" s="364" t="e">
        <f t="shared" ca="1" si="106"/>
        <v>#REF!</v>
      </c>
      <c r="X42" s="364" t="e">
        <f t="shared" ca="1" si="106"/>
        <v>#REF!</v>
      </c>
      <c r="Y42" s="364" t="e">
        <f t="shared" ca="1" si="106"/>
        <v>#REF!</v>
      </c>
      <c r="Z42" s="364" t="e">
        <f t="shared" ca="1" si="106"/>
        <v>#REF!</v>
      </c>
      <c r="AA42" s="364" t="e">
        <f t="shared" ca="1" si="106"/>
        <v>#REF!</v>
      </c>
      <c r="AB42" s="364" t="e">
        <f t="shared" ca="1" si="106"/>
        <v>#REF!</v>
      </c>
      <c r="AC42" s="364" t="e">
        <f t="shared" ca="1" si="106"/>
        <v>#REF!</v>
      </c>
      <c r="AD42" s="364" t="e">
        <f t="shared" ca="1" si="106"/>
        <v>#REF!</v>
      </c>
      <c r="AE42" s="364" t="e">
        <f t="shared" ca="1" si="106"/>
        <v>#REF!</v>
      </c>
      <c r="AF42" s="364" t="e">
        <f t="shared" ca="1" si="106"/>
        <v>#REF!</v>
      </c>
      <c r="AG42" s="364" t="e">
        <f t="shared" ca="1" si="106"/>
        <v>#REF!</v>
      </c>
      <c r="AH42" s="364" t="e">
        <f t="shared" ca="1" si="106"/>
        <v>#REF!</v>
      </c>
      <c r="AI42" s="364" t="e">
        <f t="shared" ca="1" si="106"/>
        <v>#REF!</v>
      </c>
      <c r="AJ42" s="364" t="e">
        <f t="shared" ca="1" si="106"/>
        <v>#REF!</v>
      </c>
      <c r="AK42" s="364" t="e">
        <f t="shared" ca="1" si="106"/>
        <v>#REF!</v>
      </c>
      <c r="AL42" s="364" t="e">
        <f t="shared" ca="1" si="106"/>
        <v>#REF!</v>
      </c>
      <c r="AM42" s="364" t="e">
        <f t="shared" ca="1" si="106"/>
        <v>#REF!</v>
      </c>
      <c r="AN42" s="364" t="e">
        <f t="shared" ca="1" si="106"/>
        <v>#REF!</v>
      </c>
      <c r="AO42" s="364" t="e">
        <f t="shared" ca="1" si="106"/>
        <v>#REF!</v>
      </c>
      <c r="AP42" s="364" t="e">
        <f t="shared" ca="1" si="106"/>
        <v>#REF!</v>
      </c>
      <c r="AQ42" s="364" t="e">
        <f t="shared" ca="1" si="106"/>
        <v>#REF!</v>
      </c>
      <c r="AR42" s="364" t="e">
        <f t="shared" ca="1" si="106"/>
        <v>#REF!</v>
      </c>
      <c r="AS42" s="364" t="e">
        <f t="shared" ca="1" si="106"/>
        <v>#REF!</v>
      </c>
      <c r="AT42" s="364" t="e">
        <f t="shared" ca="1" si="106"/>
        <v>#REF!</v>
      </c>
      <c r="AU42" s="364" t="e">
        <f t="shared" ca="1" si="106"/>
        <v>#REF!</v>
      </c>
      <c r="AV42" s="364" t="e">
        <f t="shared" ca="1" si="106"/>
        <v>#REF!</v>
      </c>
      <c r="AW42" s="364" t="e">
        <f t="shared" ca="1" si="106"/>
        <v>#REF!</v>
      </c>
      <c r="AX42" s="364" t="e">
        <f t="shared" ca="1" si="106"/>
        <v>#REF!</v>
      </c>
      <c r="AY42" s="364" t="e">
        <f t="shared" ca="1" si="106"/>
        <v>#REF!</v>
      </c>
      <c r="AZ42" s="364" t="e">
        <f t="shared" ca="1" si="106"/>
        <v>#REF!</v>
      </c>
      <c r="BA42" s="364" t="e">
        <f t="shared" ca="1" si="106"/>
        <v>#REF!</v>
      </c>
      <c r="BB42" s="364" t="e">
        <f t="shared" ca="1" si="106"/>
        <v>#REF!</v>
      </c>
      <c r="BC42" s="364" t="e">
        <f t="shared" ca="1" si="106"/>
        <v>#REF!</v>
      </c>
      <c r="BD42" s="364" t="e">
        <f t="shared" ca="1" si="106"/>
        <v>#REF!</v>
      </c>
      <c r="BE42" s="364" t="e">
        <f t="shared" ca="1" si="106"/>
        <v>#REF!</v>
      </c>
      <c r="BF42" s="364" t="e">
        <f t="shared" ca="1" si="106"/>
        <v>#REF!</v>
      </c>
      <c r="BG42" s="364" t="e">
        <f t="shared" ca="1" si="106"/>
        <v>#REF!</v>
      </c>
      <c r="BH42" s="364" t="e">
        <f t="shared" ca="1" si="106"/>
        <v>#REF!</v>
      </c>
      <c r="BI42" s="364" t="e">
        <f t="shared" ca="1" si="106"/>
        <v>#REF!</v>
      </c>
      <c r="BJ42" s="364" t="e">
        <f t="shared" ca="1" si="106"/>
        <v>#REF!</v>
      </c>
      <c r="BK42" s="364" t="e">
        <f t="shared" ca="1" si="106"/>
        <v>#REF!</v>
      </c>
      <c r="BL42" s="364" t="e">
        <f t="shared" ca="1" si="106"/>
        <v>#REF!</v>
      </c>
      <c r="BM42" s="364" t="e">
        <f t="shared" ca="1" si="106"/>
        <v>#REF!</v>
      </c>
      <c r="BN42" s="364" t="e">
        <f t="shared" ca="1" si="106"/>
        <v>#REF!</v>
      </c>
      <c r="BO42" s="364" t="e">
        <f t="shared" ref="BO42:BR42" ca="1" si="107">-(DEBT*DEBT_INT_RATE)*BO37</f>
        <v>#REF!</v>
      </c>
      <c r="BP42" s="364" t="e">
        <f t="shared" ca="1" si="107"/>
        <v>#REF!</v>
      </c>
      <c r="BQ42" s="364" t="e">
        <f t="shared" ca="1" si="107"/>
        <v>#REF!</v>
      </c>
      <c r="BR42" s="364" t="e">
        <f t="shared" ca="1" si="107"/>
        <v>#REF!</v>
      </c>
      <c r="BS42" s="364" t="e">
        <f t="shared" ref="BS42:CC42" ca="1" si="108">-(DEBT*DEBT_INT_RATE)*BS37</f>
        <v>#REF!</v>
      </c>
      <c r="BT42" s="364" t="e">
        <f t="shared" ca="1" si="108"/>
        <v>#REF!</v>
      </c>
      <c r="BU42" s="364" t="e">
        <f t="shared" ca="1" si="108"/>
        <v>#REF!</v>
      </c>
      <c r="BV42" s="364" t="e">
        <f t="shared" ca="1" si="108"/>
        <v>#REF!</v>
      </c>
      <c r="BW42" s="364" t="e">
        <f t="shared" ca="1" si="108"/>
        <v>#REF!</v>
      </c>
      <c r="BX42" s="364" t="e">
        <f t="shared" ca="1" si="108"/>
        <v>#REF!</v>
      </c>
      <c r="BY42" s="364" t="e">
        <f t="shared" ca="1" si="108"/>
        <v>#REF!</v>
      </c>
      <c r="BZ42" s="364" t="e">
        <f t="shared" ca="1" si="108"/>
        <v>#REF!</v>
      </c>
      <c r="CA42" s="364" t="e">
        <f t="shared" ca="1" si="108"/>
        <v>#REF!</v>
      </c>
      <c r="CB42" s="364" t="e">
        <f t="shared" ca="1" si="108"/>
        <v>#REF!</v>
      </c>
      <c r="CC42" s="364" t="e">
        <f t="shared" ca="1" si="108"/>
        <v>#REF!</v>
      </c>
      <c r="CD42" s="364" t="e">
        <f t="shared" ref="CD42" ca="1" si="109">-(DEBT*DEBT_INT_RATE)*CD37</f>
        <v>#REF!</v>
      </c>
      <c r="CE42" s="364" t="e">
        <f t="shared" ref="CE42:CQ42" ca="1" si="110">-(DEBT*DEBT_INT_RATE)*CE37</f>
        <v>#REF!</v>
      </c>
      <c r="CF42" s="364" t="e">
        <f t="shared" ca="1" si="110"/>
        <v>#REF!</v>
      </c>
      <c r="CG42" s="364" t="e">
        <f t="shared" ca="1" si="110"/>
        <v>#REF!</v>
      </c>
      <c r="CH42" s="364" t="e">
        <f t="shared" ca="1" si="110"/>
        <v>#REF!</v>
      </c>
      <c r="CI42" s="364" t="e">
        <f t="shared" ca="1" si="110"/>
        <v>#REF!</v>
      </c>
      <c r="CJ42" s="364" t="e">
        <f t="shared" ca="1" si="110"/>
        <v>#REF!</v>
      </c>
      <c r="CK42" s="364" t="e">
        <f t="shared" ca="1" si="110"/>
        <v>#REF!</v>
      </c>
      <c r="CL42" s="364" t="e">
        <f t="shared" ca="1" si="110"/>
        <v>#REF!</v>
      </c>
      <c r="CM42" s="364" t="e">
        <f t="shared" ca="1" si="110"/>
        <v>#REF!</v>
      </c>
      <c r="CN42" s="364" t="e">
        <f t="shared" ca="1" si="110"/>
        <v>#REF!</v>
      </c>
      <c r="CO42" s="364" t="e">
        <f t="shared" ca="1" si="110"/>
        <v>#REF!</v>
      </c>
      <c r="CP42" s="364" t="e">
        <f t="shared" ca="1" si="110"/>
        <v>#REF!</v>
      </c>
      <c r="CQ42" s="364" t="e">
        <f t="shared" ca="1" si="110"/>
        <v>#REF!</v>
      </c>
      <c r="CR42" s="364" t="e">
        <f t="shared" ref="CR42:CX42" ca="1" si="111">-(DEBT*DEBT_INT_RATE)*CR37</f>
        <v>#REF!</v>
      </c>
      <c r="CS42" s="364" t="e">
        <f t="shared" ca="1" si="111"/>
        <v>#REF!</v>
      </c>
      <c r="CT42" s="364" t="e">
        <f t="shared" ca="1" si="111"/>
        <v>#REF!</v>
      </c>
      <c r="CU42" s="364" t="e">
        <f t="shared" ca="1" si="111"/>
        <v>#REF!</v>
      </c>
      <c r="CV42" s="364" t="e">
        <f t="shared" ca="1" si="111"/>
        <v>#REF!</v>
      </c>
      <c r="CW42" s="364" t="e">
        <f t="shared" ca="1" si="111"/>
        <v>#REF!</v>
      </c>
      <c r="CX42" s="364" t="e">
        <f t="shared" ca="1" si="111"/>
        <v>#REF!</v>
      </c>
    </row>
    <row r="43" spans="1:102" x14ac:dyDescent="0.25">
      <c r="A43" s="48" t="s">
        <v>111</v>
      </c>
      <c r="B43" s="11"/>
      <c r="C43" s="303" t="e">
        <f t="shared" ref="C43:AH43" ca="1" si="112">-SUM(C41:C42)*(FederalIncomeTax+StateIncomeTax)</f>
        <v>#REF!</v>
      </c>
      <c r="D43" s="303" t="e">
        <f t="shared" ca="1" si="112"/>
        <v>#REF!</v>
      </c>
      <c r="E43" s="303" t="e">
        <f t="shared" ca="1" si="112"/>
        <v>#REF!</v>
      </c>
      <c r="F43" s="303" t="e">
        <f t="shared" ca="1" si="112"/>
        <v>#REF!</v>
      </c>
      <c r="G43" s="303" t="e">
        <f t="shared" ca="1" si="112"/>
        <v>#REF!</v>
      </c>
      <c r="H43" s="303" t="e">
        <f t="shared" ca="1" si="112"/>
        <v>#REF!</v>
      </c>
      <c r="I43" s="303" t="e">
        <f t="shared" ca="1" si="112"/>
        <v>#REF!</v>
      </c>
      <c r="J43" s="303" t="e">
        <f t="shared" ca="1" si="112"/>
        <v>#REF!</v>
      </c>
      <c r="K43" s="303" t="e">
        <f t="shared" ca="1" si="112"/>
        <v>#REF!</v>
      </c>
      <c r="L43" s="303" t="e">
        <f t="shared" ca="1" si="112"/>
        <v>#REF!</v>
      </c>
      <c r="M43" s="303" t="e">
        <f t="shared" ca="1" si="112"/>
        <v>#REF!</v>
      </c>
      <c r="N43" s="303" t="e">
        <f t="shared" ca="1" si="112"/>
        <v>#REF!</v>
      </c>
      <c r="O43" s="303" t="e">
        <f t="shared" ca="1" si="112"/>
        <v>#REF!</v>
      </c>
      <c r="P43" s="303" t="e">
        <f t="shared" ca="1" si="112"/>
        <v>#REF!</v>
      </c>
      <c r="Q43" s="303" t="e">
        <f t="shared" ca="1" si="112"/>
        <v>#REF!</v>
      </c>
      <c r="R43" s="303" t="e">
        <f t="shared" ca="1" si="112"/>
        <v>#REF!</v>
      </c>
      <c r="S43" s="303" t="e">
        <f t="shared" ca="1" si="112"/>
        <v>#REF!</v>
      </c>
      <c r="T43" s="303" t="e">
        <f t="shared" ca="1" si="112"/>
        <v>#REF!</v>
      </c>
      <c r="U43" s="303" t="e">
        <f t="shared" ca="1" si="112"/>
        <v>#REF!</v>
      </c>
      <c r="V43" s="303" t="e">
        <f t="shared" ca="1" si="112"/>
        <v>#REF!</v>
      </c>
      <c r="W43" s="303" t="e">
        <f t="shared" ca="1" si="112"/>
        <v>#REF!</v>
      </c>
      <c r="X43" s="303" t="e">
        <f t="shared" ca="1" si="112"/>
        <v>#REF!</v>
      </c>
      <c r="Y43" s="303" t="e">
        <f t="shared" ca="1" si="112"/>
        <v>#REF!</v>
      </c>
      <c r="Z43" s="303" t="e">
        <f t="shared" ca="1" si="112"/>
        <v>#REF!</v>
      </c>
      <c r="AA43" s="303" t="e">
        <f t="shared" ca="1" si="112"/>
        <v>#REF!</v>
      </c>
      <c r="AB43" s="303" t="e">
        <f t="shared" ca="1" si="112"/>
        <v>#REF!</v>
      </c>
      <c r="AC43" s="303" t="e">
        <f t="shared" ca="1" si="112"/>
        <v>#REF!</v>
      </c>
      <c r="AD43" s="303" t="e">
        <f t="shared" ca="1" si="112"/>
        <v>#REF!</v>
      </c>
      <c r="AE43" s="303" t="e">
        <f t="shared" ca="1" si="112"/>
        <v>#REF!</v>
      </c>
      <c r="AF43" s="303" t="e">
        <f t="shared" ca="1" si="112"/>
        <v>#REF!</v>
      </c>
      <c r="AG43" s="303" t="e">
        <f t="shared" ca="1" si="112"/>
        <v>#REF!</v>
      </c>
      <c r="AH43" s="303" t="e">
        <f t="shared" ca="1" si="112"/>
        <v>#REF!</v>
      </c>
      <c r="AI43" s="303" t="e">
        <f t="shared" ref="AI43:BN43" ca="1" si="113">-SUM(AI41:AI42)*(FederalIncomeTax+StateIncomeTax)</f>
        <v>#REF!</v>
      </c>
      <c r="AJ43" s="303" t="e">
        <f t="shared" ca="1" si="113"/>
        <v>#REF!</v>
      </c>
      <c r="AK43" s="303" t="e">
        <f t="shared" ca="1" si="113"/>
        <v>#REF!</v>
      </c>
      <c r="AL43" s="303" t="e">
        <f t="shared" ca="1" si="113"/>
        <v>#REF!</v>
      </c>
      <c r="AM43" s="303" t="e">
        <f t="shared" ca="1" si="113"/>
        <v>#REF!</v>
      </c>
      <c r="AN43" s="303" t="e">
        <f t="shared" ca="1" si="113"/>
        <v>#REF!</v>
      </c>
      <c r="AO43" s="303" t="e">
        <f t="shared" ca="1" si="113"/>
        <v>#REF!</v>
      </c>
      <c r="AP43" s="303" t="e">
        <f t="shared" ca="1" si="113"/>
        <v>#REF!</v>
      </c>
      <c r="AQ43" s="303" t="e">
        <f t="shared" ca="1" si="113"/>
        <v>#REF!</v>
      </c>
      <c r="AR43" s="303" t="e">
        <f t="shared" ca="1" si="113"/>
        <v>#REF!</v>
      </c>
      <c r="AS43" s="303" t="e">
        <f t="shared" ca="1" si="113"/>
        <v>#REF!</v>
      </c>
      <c r="AT43" s="303" t="e">
        <f t="shared" ca="1" si="113"/>
        <v>#REF!</v>
      </c>
      <c r="AU43" s="303" t="e">
        <f t="shared" ca="1" si="113"/>
        <v>#REF!</v>
      </c>
      <c r="AV43" s="303" t="e">
        <f t="shared" ca="1" si="113"/>
        <v>#REF!</v>
      </c>
      <c r="AW43" s="303" t="e">
        <f t="shared" ca="1" si="113"/>
        <v>#REF!</v>
      </c>
      <c r="AX43" s="303" t="e">
        <f t="shared" ca="1" si="113"/>
        <v>#REF!</v>
      </c>
      <c r="AY43" s="303" t="e">
        <f t="shared" ca="1" si="113"/>
        <v>#REF!</v>
      </c>
      <c r="AZ43" s="303" t="e">
        <f t="shared" ca="1" si="113"/>
        <v>#REF!</v>
      </c>
      <c r="BA43" s="303" t="e">
        <f t="shared" ca="1" si="113"/>
        <v>#REF!</v>
      </c>
      <c r="BB43" s="303" t="e">
        <f t="shared" ca="1" si="113"/>
        <v>#REF!</v>
      </c>
      <c r="BC43" s="303" t="e">
        <f t="shared" ca="1" si="113"/>
        <v>#REF!</v>
      </c>
      <c r="BD43" s="303" t="e">
        <f t="shared" ca="1" si="113"/>
        <v>#REF!</v>
      </c>
      <c r="BE43" s="303" t="e">
        <f t="shared" ca="1" si="113"/>
        <v>#REF!</v>
      </c>
      <c r="BF43" s="303" t="e">
        <f t="shared" ca="1" si="113"/>
        <v>#REF!</v>
      </c>
      <c r="BG43" s="303" t="e">
        <f t="shared" ca="1" si="113"/>
        <v>#REF!</v>
      </c>
      <c r="BH43" s="303" t="e">
        <f t="shared" ca="1" si="113"/>
        <v>#REF!</v>
      </c>
      <c r="BI43" s="303" t="e">
        <f t="shared" ca="1" si="113"/>
        <v>#REF!</v>
      </c>
      <c r="BJ43" s="303" t="e">
        <f t="shared" ca="1" si="113"/>
        <v>#REF!</v>
      </c>
      <c r="BK43" s="303" t="e">
        <f t="shared" ca="1" si="113"/>
        <v>#REF!</v>
      </c>
      <c r="BL43" s="303" t="e">
        <f t="shared" ca="1" si="113"/>
        <v>#REF!</v>
      </c>
      <c r="BM43" s="303" t="e">
        <f t="shared" ca="1" si="113"/>
        <v>#REF!</v>
      </c>
      <c r="BN43" s="303" t="e">
        <f t="shared" ca="1" si="113"/>
        <v>#REF!</v>
      </c>
      <c r="BO43" s="303" t="e">
        <f t="shared" ref="BO43:CQ43" ca="1" si="114">-SUM(BO41:BO42)*(FederalIncomeTax+StateIncomeTax)</f>
        <v>#REF!</v>
      </c>
      <c r="BP43" s="303" t="e">
        <f t="shared" ca="1" si="114"/>
        <v>#REF!</v>
      </c>
      <c r="BQ43" s="303" t="e">
        <f t="shared" ca="1" si="114"/>
        <v>#REF!</v>
      </c>
      <c r="BR43" s="303" t="e">
        <f t="shared" ca="1" si="114"/>
        <v>#REF!</v>
      </c>
      <c r="BS43" s="303" t="e">
        <f t="shared" ca="1" si="114"/>
        <v>#REF!</v>
      </c>
      <c r="BT43" s="303" t="e">
        <f t="shared" ca="1" si="114"/>
        <v>#REF!</v>
      </c>
      <c r="BU43" s="303" t="e">
        <f t="shared" ca="1" si="114"/>
        <v>#REF!</v>
      </c>
      <c r="BV43" s="303" t="e">
        <f t="shared" ca="1" si="114"/>
        <v>#REF!</v>
      </c>
      <c r="BW43" s="303" t="e">
        <f t="shared" ca="1" si="114"/>
        <v>#REF!</v>
      </c>
      <c r="BX43" s="303" t="e">
        <f t="shared" ca="1" si="114"/>
        <v>#REF!</v>
      </c>
      <c r="BY43" s="303" t="e">
        <f t="shared" ca="1" si="114"/>
        <v>#REF!</v>
      </c>
      <c r="BZ43" s="303" t="e">
        <f t="shared" ca="1" si="114"/>
        <v>#REF!</v>
      </c>
      <c r="CA43" s="303" t="e">
        <f t="shared" ca="1" si="114"/>
        <v>#REF!</v>
      </c>
      <c r="CB43" s="303" t="e">
        <f t="shared" ca="1" si="114"/>
        <v>#REF!</v>
      </c>
      <c r="CC43" s="303" t="e">
        <f t="shared" ca="1" si="114"/>
        <v>#REF!</v>
      </c>
      <c r="CD43" s="303" t="e">
        <f t="shared" ca="1" si="114"/>
        <v>#REF!</v>
      </c>
      <c r="CE43" s="303" t="e">
        <f t="shared" ca="1" si="114"/>
        <v>#REF!</v>
      </c>
      <c r="CF43" s="303" t="e">
        <f t="shared" ca="1" si="114"/>
        <v>#REF!</v>
      </c>
      <c r="CG43" s="303" t="e">
        <f t="shared" ca="1" si="114"/>
        <v>#REF!</v>
      </c>
      <c r="CH43" s="303" t="e">
        <f t="shared" ca="1" si="114"/>
        <v>#REF!</v>
      </c>
      <c r="CI43" s="303" t="e">
        <f t="shared" ca="1" si="114"/>
        <v>#REF!</v>
      </c>
      <c r="CJ43" s="303" t="e">
        <f t="shared" ca="1" si="114"/>
        <v>#REF!</v>
      </c>
      <c r="CK43" s="303" t="e">
        <f t="shared" ca="1" si="114"/>
        <v>#REF!</v>
      </c>
      <c r="CL43" s="303" t="e">
        <f t="shared" ca="1" si="114"/>
        <v>#REF!</v>
      </c>
      <c r="CM43" s="303" t="e">
        <f t="shared" ca="1" si="114"/>
        <v>#REF!</v>
      </c>
      <c r="CN43" s="303" t="e">
        <f t="shared" ca="1" si="114"/>
        <v>#REF!</v>
      </c>
      <c r="CO43" s="303" t="e">
        <f t="shared" ca="1" si="114"/>
        <v>#REF!</v>
      </c>
      <c r="CP43" s="303" t="e">
        <f t="shared" ca="1" si="114"/>
        <v>#REF!</v>
      </c>
      <c r="CQ43" s="303" t="e">
        <f t="shared" ca="1" si="114"/>
        <v>#REF!</v>
      </c>
      <c r="CR43" s="303" t="e">
        <f t="shared" ref="CR43:CX43" ca="1" si="115">-SUM(CR41:CR42)*(FederalIncomeTax+StateIncomeTax)</f>
        <v>#REF!</v>
      </c>
      <c r="CS43" s="303" t="e">
        <f t="shared" ca="1" si="115"/>
        <v>#REF!</v>
      </c>
      <c r="CT43" s="303" t="e">
        <f t="shared" ca="1" si="115"/>
        <v>#REF!</v>
      </c>
      <c r="CU43" s="303" t="e">
        <f t="shared" ca="1" si="115"/>
        <v>#REF!</v>
      </c>
      <c r="CV43" s="303" t="e">
        <f t="shared" ca="1" si="115"/>
        <v>#REF!</v>
      </c>
      <c r="CW43" s="303" t="e">
        <f t="shared" ca="1" si="115"/>
        <v>#REF!</v>
      </c>
      <c r="CX43" s="303" t="e">
        <f t="shared" ca="1" si="115"/>
        <v>#REF!</v>
      </c>
    </row>
    <row r="44" spans="1:102" x14ac:dyDescent="0.25">
      <c r="A44" s="50" t="s">
        <v>115</v>
      </c>
      <c r="B44" s="51"/>
      <c r="C44" s="19" t="e">
        <f t="shared" ref="C44:BN44" ca="1" si="116">SUM(C41:C43)</f>
        <v>#REF!</v>
      </c>
      <c r="D44" s="19" t="e">
        <f t="shared" ca="1" si="116"/>
        <v>#REF!</v>
      </c>
      <c r="E44" s="19" t="e">
        <f t="shared" ca="1" si="116"/>
        <v>#REF!</v>
      </c>
      <c r="F44" s="19" t="e">
        <f t="shared" ca="1" si="116"/>
        <v>#REF!</v>
      </c>
      <c r="G44" s="19" t="e">
        <f t="shared" ca="1" si="116"/>
        <v>#REF!</v>
      </c>
      <c r="H44" s="19" t="e">
        <f t="shared" ca="1" si="116"/>
        <v>#REF!</v>
      </c>
      <c r="I44" s="19" t="e">
        <f t="shared" ca="1" si="116"/>
        <v>#REF!</v>
      </c>
      <c r="J44" s="19" t="e">
        <f t="shared" ca="1" si="116"/>
        <v>#REF!</v>
      </c>
      <c r="K44" s="19" t="e">
        <f t="shared" ca="1" si="116"/>
        <v>#REF!</v>
      </c>
      <c r="L44" s="19" t="e">
        <f t="shared" ca="1" si="116"/>
        <v>#REF!</v>
      </c>
      <c r="M44" s="19" t="e">
        <f t="shared" ca="1" si="116"/>
        <v>#REF!</v>
      </c>
      <c r="N44" s="19" t="e">
        <f t="shared" ca="1" si="116"/>
        <v>#REF!</v>
      </c>
      <c r="O44" s="19" t="e">
        <f t="shared" ca="1" si="116"/>
        <v>#REF!</v>
      </c>
      <c r="P44" s="19" t="e">
        <f t="shared" ca="1" si="116"/>
        <v>#REF!</v>
      </c>
      <c r="Q44" s="19" t="e">
        <f t="shared" ca="1" si="116"/>
        <v>#REF!</v>
      </c>
      <c r="R44" s="19" t="e">
        <f t="shared" ca="1" si="116"/>
        <v>#REF!</v>
      </c>
      <c r="S44" s="19" t="e">
        <f t="shared" ca="1" si="116"/>
        <v>#REF!</v>
      </c>
      <c r="T44" s="19" t="e">
        <f t="shared" ca="1" si="116"/>
        <v>#REF!</v>
      </c>
      <c r="U44" s="19" t="e">
        <f t="shared" ca="1" si="116"/>
        <v>#REF!</v>
      </c>
      <c r="V44" s="19" t="e">
        <f t="shared" ca="1" si="116"/>
        <v>#REF!</v>
      </c>
      <c r="W44" s="19" t="e">
        <f t="shared" ca="1" si="116"/>
        <v>#REF!</v>
      </c>
      <c r="X44" s="19" t="e">
        <f t="shared" ca="1" si="116"/>
        <v>#REF!</v>
      </c>
      <c r="Y44" s="19" t="e">
        <f t="shared" ca="1" si="116"/>
        <v>#REF!</v>
      </c>
      <c r="Z44" s="19" t="e">
        <f t="shared" ca="1" si="116"/>
        <v>#REF!</v>
      </c>
      <c r="AA44" s="19" t="e">
        <f t="shared" ca="1" si="116"/>
        <v>#REF!</v>
      </c>
      <c r="AB44" s="19" t="e">
        <f t="shared" ca="1" si="116"/>
        <v>#REF!</v>
      </c>
      <c r="AC44" s="19" t="e">
        <f t="shared" ca="1" si="116"/>
        <v>#REF!</v>
      </c>
      <c r="AD44" s="19" t="e">
        <f t="shared" ca="1" si="116"/>
        <v>#REF!</v>
      </c>
      <c r="AE44" s="19" t="e">
        <f t="shared" ca="1" si="116"/>
        <v>#REF!</v>
      </c>
      <c r="AF44" s="19" t="e">
        <f t="shared" ca="1" si="116"/>
        <v>#REF!</v>
      </c>
      <c r="AG44" s="19" t="e">
        <f t="shared" ca="1" si="116"/>
        <v>#REF!</v>
      </c>
      <c r="AH44" s="19" t="e">
        <f t="shared" ca="1" si="116"/>
        <v>#REF!</v>
      </c>
      <c r="AI44" s="19" t="e">
        <f t="shared" ca="1" si="116"/>
        <v>#REF!</v>
      </c>
      <c r="AJ44" s="19" t="e">
        <f t="shared" ca="1" si="116"/>
        <v>#REF!</v>
      </c>
      <c r="AK44" s="19" t="e">
        <f t="shared" ca="1" si="116"/>
        <v>#REF!</v>
      </c>
      <c r="AL44" s="19" t="e">
        <f t="shared" ca="1" si="116"/>
        <v>#REF!</v>
      </c>
      <c r="AM44" s="19" t="e">
        <f t="shared" ca="1" si="116"/>
        <v>#REF!</v>
      </c>
      <c r="AN44" s="19" t="e">
        <f t="shared" ca="1" si="116"/>
        <v>#REF!</v>
      </c>
      <c r="AO44" s="19" t="e">
        <f t="shared" ca="1" si="116"/>
        <v>#REF!</v>
      </c>
      <c r="AP44" s="19" t="e">
        <f t="shared" ca="1" si="116"/>
        <v>#REF!</v>
      </c>
      <c r="AQ44" s="19" t="e">
        <f t="shared" ca="1" si="116"/>
        <v>#REF!</v>
      </c>
      <c r="AR44" s="19" t="e">
        <f t="shared" ca="1" si="116"/>
        <v>#REF!</v>
      </c>
      <c r="AS44" s="19" t="e">
        <f t="shared" ca="1" si="116"/>
        <v>#REF!</v>
      </c>
      <c r="AT44" s="19" t="e">
        <f t="shared" ca="1" si="116"/>
        <v>#REF!</v>
      </c>
      <c r="AU44" s="19" t="e">
        <f t="shared" ca="1" si="116"/>
        <v>#REF!</v>
      </c>
      <c r="AV44" s="19" t="e">
        <f t="shared" ca="1" si="116"/>
        <v>#REF!</v>
      </c>
      <c r="AW44" s="19" t="e">
        <f t="shared" ca="1" si="116"/>
        <v>#REF!</v>
      </c>
      <c r="AX44" s="19" t="e">
        <f t="shared" ca="1" si="116"/>
        <v>#REF!</v>
      </c>
      <c r="AY44" s="19" t="e">
        <f t="shared" ca="1" si="116"/>
        <v>#REF!</v>
      </c>
      <c r="AZ44" s="19" t="e">
        <f t="shared" ca="1" si="116"/>
        <v>#REF!</v>
      </c>
      <c r="BA44" s="19" t="e">
        <f t="shared" ca="1" si="116"/>
        <v>#REF!</v>
      </c>
      <c r="BB44" s="19" t="e">
        <f t="shared" ca="1" si="116"/>
        <v>#REF!</v>
      </c>
      <c r="BC44" s="19" t="e">
        <f t="shared" ca="1" si="116"/>
        <v>#REF!</v>
      </c>
      <c r="BD44" s="19" t="e">
        <f t="shared" ca="1" si="116"/>
        <v>#REF!</v>
      </c>
      <c r="BE44" s="19" t="e">
        <f t="shared" ca="1" si="116"/>
        <v>#REF!</v>
      </c>
      <c r="BF44" s="19" t="e">
        <f t="shared" ca="1" si="116"/>
        <v>#REF!</v>
      </c>
      <c r="BG44" s="19" t="e">
        <f t="shared" ca="1" si="116"/>
        <v>#REF!</v>
      </c>
      <c r="BH44" s="19" t="e">
        <f t="shared" ca="1" si="116"/>
        <v>#REF!</v>
      </c>
      <c r="BI44" s="19" t="e">
        <f t="shared" ca="1" si="116"/>
        <v>#REF!</v>
      </c>
      <c r="BJ44" s="19" t="e">
        <f t="shared" ca="1" si="116"/>
        <v>#REF!</v>
      </c>
      <c r="BK44" s="19" t="e">
        <f t="shared" ca="1" si="116"/>
        <v>#REF!</v>
      </c>
      <c r="BL44" s="19" t="e">
        <f t="shared" ca="1" si="116"/>
        <v>#REF!</v>
      </c>
      <c r="BM44" s="19" t="e">
        <f t="shared" ca="1" si="116"/>
        <v>#REF!</v>
      </c>
      <c r="BN44" s="19" t="e">
        <f t="shared" ca="1" si="116"/>
        <v>#REF!</v>
      </c>
      <c r="BO44" s="19" t="e">
        <f t="shared" ref="BO44:BR44" ca="1" si="117">SUM(BO41:BO43)</f>
        <v>#REF!</v>
      </c>
      <c r="BP44" s="19" t="e">
        <f t="shared" ca="1" si="117"/>
        <v>#REF!</v>
      </c>
      <c r="BQ44" s="19" t="e">
        <f t="shared" ca="1" si="117"/>
        <v>#REF!</v>
      </c>
      <c r="BR44" s="19" t="e">
        <f t="shared" ca="1" si="117"/>
        <v>#REF!</v>
      </c>
      <c r="BS44" s="19" t="e">
        <f t="shared" ref="BS44:CC44" ca="1" si="118">SUM(BS41:BS43)</f>
        <v>#REF!</v>
      </c>
      <c r="BT44" s="19" t="e">
        <f t="shared" ca="1" si="118"/>
        <v>#REF!</v>
      </c>
      <c r="BU44" s="19" t="e">
        <f t="shared" ca="1" si="118"/>
        <v>#REF!</v>
      </c>
      <c r="BV44" s="19" t="e">
        <f t="shared" ca="1" si="118"/>
        <v>#REF!</v>
      </c>
      <c r="BW44" s="19" t="e">
        <f t="shared" ca="1" si="118"/>
        <v>#REF!</v>
      </c>
      <c r="BX44" s="19" t="e">
        <f t="shared" ca="1" si="118"/>
        <v>#REF!</v>
      </c>
      <c r="BY44" s="19" t="e">
        <f t="shared" ca="1" si="118"/>
        <v>#REF!</v>
      </c>
      <c r="BZ44" s="19" t="e">
        <f t="shared" ca="1" si="118"/>
        <v>#REF!</v>
      </c>
      <c r="CA44" s="19" t="e">
        <f t="shared" ca="1" si="118"/>
        <v>#REF!</v>
      </c>
      <c r="CB44" s="19" t="e">
        <f t="shared" ca="1" si="118"/>
        <v>#REF!</v>
      </c>
      <c r="CC44" s="19" t="e">
        <f t="shared" ca="1" si="118"/>
        <v>#REF!</v>
      </c>
      <c r="CD44" s="19" t="e">
        <f t="shared" ref="CD44" ca="1" si="119">SUM(CD41:CD43)</f>
        <v>#REF!</v>
      </c>
      <c r="CE44" s="19" t="e">
        <f t="shared" ref="CE44:CQ44" ca="1" si="120">SUM(CE41:CE43)</f>
        <v>#REF!</v>
      </c>
      <c r="CF44" s="19" t="e">
        <f t="shared" ca="1" si="120"/>
        <v>#REF!</v>
      </c>
      <c r="CG44" s="19" t="e">
        <f t="shared" ca="1" si="120"/>
        <v>#REF!</v>
      </c>
      <c r="CH44" s="19" t="e">
        <f t="shared" ca="1" si="120"/>
        <v>#REF!</v>
      </c>
      <c r="CI44" s="19" t="e">
        <f t="shared" ca="1" si="120"/>
        <v>#REF!</v>
      </c>
      <c r="CJ44" s="19" t="e">
        <f t="shared" ca="1" si="120"/>
        <v>#REF!</v>
      </c>
      <c r="CK44" s="19" t="e">
        <f t="shared" ca="1" si="120"/>
        <v>#REF!</v>
      </c>
      <c r="CL44" s="19" t="e">
        <f t="shared" ca="1" si="120"/>
        <v>#REF!</v>
      </c>
      <c r="CM44" s="19" t="e">
        <f t="shared" ca="1" si="120"/>
        <v>#REF!</v>
      </c>
      <c r="CN44" s="19" t="e">
        <f t="shared" ca="1" si="120"/>
        <v>#REF!</v>
      </c>
      <c r="CO44" s="19" t="e">
        <f t="shared" ca="1" si="120"/>
        <v>#REF!</v>
      </c>
      <c r="CP44" s="19" t="e">
        <f t="shared" ca="1" si="120"/>
        <v>#REF!</v>
      </c>
      <c r="CQ44" s="19" t="e">
        <f t="shared" ca="1" si="120"/>
        <v>#REF!</v>
      </c>
      <c r="CR44" s="19" t="e">
        <f t="shared" ref="CR44:CX44" ca="1" si="121">SUM(CR41:CR43)</f>
        <v>#REF!</v>
      </c>
      <c r="CS44" s="19" t="e">
        <f t="shared" ca="1" si="121"/>
        <v>#REF!</v>
      </c>
      <c r="CT44" s="19" t="e">
        <f t="shared" ca="1" si="121"/>
        <v>#REF!</v>
      </c>
      <c r="CU44" s="19" t="e">
        <f t="shared" ca="1" si="121"/>
        <v>#REF!</v>
      </c>
      <c r="CV44" s="19" t="e">
        <f t="shared" ca="1" si="121"/>
        <v>#REF!</v>
      </c>
      <c r="CW44" s="19" t="e">
        <f t="shared" ca="1" si="121"/>
        <v>#REF!</v>
      </c>
      <c r="CX44" s="19" t="e">
        <f t="shared" ca="1" si="121"/>
        <v>#REF!</v>
      </c>
    </row>
    <row r="45" spans="1:102" x14ac:dyDescent="0.25">
      <c r="A45" s="48"/>
      <c r="B45" s="28"/>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row>
    <row r="46" spans="1:102" x14ac:dyDescent="0.25">
      <c r="A46" s="52" t="s">
        <v>78</v>
      </c>
      <c r="B46" s="27"/>
      <c r="C46" s="19" t="e">
        <f t="shared" ref="C46:BN46" ca="1" si="122">C38-C44</f>
        <v>#REF!</v>
      </c>
      <c r="D46" s="19" t="e">
        <f t="shared" ca="1" si="122"/>
        <v>#REF!</v>
      </c>
      <c r="E46" s="19" t="e">
        <f t="shared" ca="1" si="122"/>
        <v>#REF!</v>
      </c>
      <c r="F46" s="19" t="e">
        <f t="shared" ca="1" si="122"/>
        <v>#REF!</v>
      </c>
      <c r="G46" s="19" t="e">
        <f t="shared" ca="1" si="122"/>
        <v>#REF!</v>
      </c>
      <c r="H46" s="19" t="e">
        <f t="shared" ca="1" si="122"/>
        <v>#REF!</v>
      </c>
      <c r="I46" s="19" t="e">
        <f t="shared" ca="1" si="122"/>
        <v>#REF!</v>
      </c>
      <c r="J46" s="19" t="e">
        <f t="shared" ca="1" si="122"/>
        <v>#REF!</v>
      </c>
      <c r="K46" s="19" t="e">
        <f t="shared" ca="1" si="122"/>
        <v>#REF!</v>
      </c>
      <c r="L46" s="19" t="e">
        <f t="shared" ca="1" si="122"/>
        <v>#REF!</v>
      </c>
      <c r="M46" s="19" t="e">
        <f t="shared" ca="1" si="122"/>
        <v>#REF!</v>
      </c>
      <c r="N46" s="19" t="e">
        <f t="shared" ca="1" si="122"/>
        <v>#REF!</v>
      </c>
      <c r="O46" s="19" t="e">
        <f t="shared" ca="1" si="122"/>
        <v>#REF!</v>
      </c>
      <c r="P46" s="19" t="e">
        <f t="shared" ca="1" si="122"/>
        <v>#REF!</v>
      </c>
      <c r="Q46" s="19" t="e">
        <f t="shared" ca="1" si="122"/>
        <v>#REF!</v>
      </c>
      <c r="R46" s="19" t="e">
        <f t="shared" ca="1" si="122"/>
        <v>#REF!</v>
      </c>
      <c r="S46" s="19" t="e">
        <f t="shared" ca="1" si="122"/>
        <v>#REF!</v>
      </c>
      <c r="T46" s="19" t="e">
        <f t="shared" ca="1" si="122"/>
        <v>#REF!</v>
      </c>
      <c r="U46" s="19" t="e">
        <f t="shared" ca="1" si="122"/>
        <v>#REF!</v>
      </c>
      <c r="V46" s="19" t="e">
        <f t="shared" ca="1" si="122"/>
        <v>#REF!</v>
      </c>
      <c r="W46" s="19" t="e">
        <f t="shared" ca="1" si="122"/>
        <v>#REF!</v>
      </c>
      <c r="X46" s="19" t="e">
        <f t="shared" ca="1" si="122"/>
        <v>#REF!</v>
      </c>
      <c r="Y46" s="19" t="e">
        <f t="shared" ca="1" si="122"/>
        <v>#REF!</v>
      </c>
      <c r="Z46" s="19" t="e">
        <f t="shared" ca="1" si="122"/>
        <v>#REF!</v>
      </c>
      <c r="AA46" s="19" t="e">
        <f t="shared" ca="1" si="122"/>
        <v>#REF!</v>
      </c>
      <c r="AB46" s="19" t="e">
        <f t="shared" ca="1" si="122"/>
        <v>#REF!</v>
      </c>
      <c r="AC46" s="19" t="e">
        <f t="shared" ca="1" si="122"/>
        <v>#REF!</v>
      </c>
      <c r="AD46" s="19" t="e">
        <f t="shared" ca="1" si="122"/>
        <v>#REF!</v>
      </c>
      <c r="AE46" s="19" t="e">
        <f t="shared" ca="1" si="122"/>
        <v>#REF!</v>
      </c>
      <c r="AF46" s="19" t="e">
        <f t="shared" ca="1" si="122"/>
        <v>#REF!</v>
      </c>
      <c r="AG46" s="19" t="e">
        <f t="shared" ca="1" si="122"/>
        <v>#REF!</v>
      </c>
      <c r="AH46" s="19" t="e">
        <f t="shared" ca="1" si="122"/>
        <v>#REF!</v>
      </c>
      <c r="AI46" s="19" t="e">
        <f t="shared" ca="1" si="122"/>
        <v>#REF!</v>
      </c>
      <c r="AJ46" s="19" t="e">
        <f t="shared" ca="1" si="122"/>
        <v>#REF!</v>
      </c>
      <c r="AK46" s="19" t="e">
        <f t="shared" ca="1" si="122"/>
        <v>#REF!</v>
      </c>
      <c r="AL46" s="19" t="e">
        <f t="shared" ca="1" si="122"/>
        <v>#REF!</v>
      </c>
      <c r="AM46" s="19" t="e">
        <f t="shared" ca="1" si="122"/>
        <v>#REF!</v>
      </c>
      <c r="AN46" s="19" t="e">
        <f t="shared" ca="1" si="122"/>
        <v>#REF!</v>
      </c>
      <c r="AO46" s="19" t="e">
        <f t="shared" ca="1" si="122"/>
        <v>#REF!</v>
      </c>
      <c r="AP46" s="19" t="e">
        <f t="shared" ca="1" si="122"/>
        <v>#REF!</v>
      </c>
      <c r="AQ46" s="19" t="e">
        <f t="shared" ca="1" si="122"/>
        <v>#REF!</v>
      </c>
      <c r="AR46" s="19" t="e">
        <f t="shared" ca="1" si="122"/>
        <v>#REF!</v>
      </c>
      <c r="AS46" s="19" t="e">
        <f t="shared" ca="1" si="122"/>
        <v>#REF!</v>
      </c>
      <c r="AT46" s="19" t="e">
        <f t="shared" ca="1" si="122"/>
        <v>#REF!</v>
      </c>
      <c r="AU46" s="19" t="e">
        <f t="shared" ca="1" si="122"/>
        <v>#REF!</v>
      </c>
      <c r="AV46" s="19" t="e">
        <f t="shared" ca="1" si="122"/>
        <v>#REF!</v>
      </c>
      <c r="AW46" s="19" t="e">
        <f t="shared" ca="1" si="122"/>
        <v>#REF!</v>
      </c>
      <c r="AX46" s="19" t="e">
        <f t="shared" ca="1" si="122"/>
        <v>#REF!</v>
      </c>
      <c r="AY46" s="19" t="e">
        <f t="shared" ca="1" si="122"/>
        <v>#REF!</v>
      </c>
      <c r="AZ46" s="19" t="e">
        <f t="shared" ca="1" si="122"/>
        <v>#REF!</v>
      </c>
      <c r="BA46" s="19" t="e">
        <f t="shared" ca="1" si="122"/>
        <v>#REF!</v>
      </c>
      <c r="BB46" s="19" t="e">
        <f t="shared" ca="1" si="122"/>
        <v>#REF!</v>
      </c>
      <c r="BC46" s="19" t="e">
        <f t="shared" ca="1" si="122"/>
        <v>#REF!</v>
      </c>
      <c r="BD46" s="19" t="e">
        <f t="shared" ca="1" si="122"/>
        <v>#REF!</v>
      </c>
      <c r="BE46" s="19" t="e">
        <f t="shared" ca="1" si="122"/>
        <v>#REF!</v>
      </c>
      <c r="BF46" s="19" t="e">
        <f t="shared" ca="1" si="122"/>
        <v>#REF!</v>
      </c>
      <c r="BG46" s="19" t="e">
        <f t="shared" ca="1" si="122"/>
        <v>#REF!</v>
      </c>
      <c r="BH46" s="19" t="e">
        <f t="shared" ca="1" si="122"/>
        <v>#REF!</v>
      </c>
      <c r="BI46" s="19" t="e">
        <f t="shared" ca="1" si="122"/>
        <v>#REF!</v>
      </c>
      <c r="BJ46" s="19" t="e">
        <f t="shared" ca="1" si="122"/>
        <v>#REF!</v>
      </c>
      <c r="BK46" s="19" t="e">
        <f t="shared" ca="1" si="122"/>
        <v>#REF!</v>
      </c>
      <c r="BL46" s="19" t="e">
        <f t="shared" ca="1" si="122"/>
        <v>#REF!</v>
      </c>
      <c r="BM46" s="19" t="e">
        <f t="shared" ca="1" si="122"/>
        <v>#REF!</v>
      </c>
      <c r="BN46" s="19" t="e">
        <f t="shared" ca="1" si="122"/>
        <v>#REF!</v>
      </c>
      <c r="BO46" s="19" t="e">
        <f t="shared" ref="BO46:BR46" ca="1" si="123">BO38-BO44</f>
        <v>#REF!</v>
      </c>
      <c r="BP46" s="19" t="e">
        <f t="shared" ca="1" si="123"/>
        <v>#REF!</v>
      </c>
      <c r="BQ46" s="19" t="e">
        <f t="shared" ca="1" si="123"/>
        <v>#REF!</v>
      </c>
      <c r="BR46" s="19" t="e">
        <f t="shared" ca="1" si="123"/>
        <v>#REF!</v>
      </c>
      <c r="BS46" s="19" t="e">
        <f t="shared" ref="BS46:CC46" ca="1" si="124">BS38-BS44</f>
        <v>#REF!</v>
      </c>
      <c r="BT46" s="19" t="e">
        <f t="shared" ca="1" si="124"/>
        <v>#REF!</v>
      </c>
      <c r="BU46" s="19" t="e">
        <f t="shared" ca="1" si="124"/>
        <v>#REF!</v>
      </c>
      <c r="BV46" s="19" t="e">
        <f t="shared" ca="1" si="124"/>
        <v>#REF!</v>
      </c>
      <c r="BW46" s="19" t="e">
        <f t="shared" ca="1" si="124"/>
        <v>#REF!</v>
      </c>
      <c r="BX46" s="19" t="e">
        <f t="shared" ca="1" si="124"/>
        <v>#REF!</v>
      </c>
      <c r="BY46" s="19" t="e">
        <f t="shared" ca="1" si="124"/>
        <v>#REF!</v>
      </c>
      <c r="BZ46" s="19" t="e">
        <f t="shared" ca="1" si="124"/>
        <v>#REF!</v>
      </c>
      <c r="CA46" s="19" t="e">
        <f t="shared" ca="1" si="124"/>
        <v>#REF!</v>
      </c>
      <c r="CB46" s="19" t="e">
        <f t="shared" ca="1" si="124"/>
        <v>#REF!</v>
      </c>
      <c r="CC46" s="19" t="e">
        <f t="shared" ca="1" si="124"/>
        <v>#REF!</v>
      </c>
      <c r="CD46" s="19" t="e">
        <f t="shared" ref="CD46" ca="1" si="125">CD38-CD44</f>
        <v>#REF!</v>
      </c>
      <c r="CE46" s="19" t="e">
        <f t="shared" ref="CE46:CQ46" ca="1" si="126">CE38-CE44</f>
        <v>#REF!</v>
      </c>
      <c r="CF46" s="19" t="e">
        <f t="shared" ca="1" si="126"/>
        <v>#REF!</v>
      </c>
      <c r="CG46" s="19" t="e">
        <f t="shared" ca="1" si="126"/>
        <v>#REF!</v>
      </c>
      <c r="CH46" s="19" t="e">
        <f t="shared" ca="1" si="126"/>
        <v>#REF!</v>
      </c>
      <c r="CI46" s="19" t="e">
        <f t="shared" ca="1" si="126"/>
        <v>#REF!</v>
      </c>
      <c r="CJ46" s="19" t="e">
        <f t="shared" ca="1" si="126"/>
        <v>#REF!</v>
      </c>
      <c r="CK46" s="19" t="e">
        <f t="shared" ca="1" si="126"/>
        <v>#REF!</v>
      </c>
      <c r="CL46" s="19" t="e">
        <f t="shared" ca="1" si="126"/>
        <v>#REF!</v>
      </c>
      <c r="CM46" s="19" t="e">
        <f t="shared" ca="1" si="126"/>
        <v>#REF!</v>
      </c>
      <c r="CN46" s="19" t="e">
        <f t="shared" ca="1" si="126"/>
        <v>#REF!</v>
      </c>
      <c r="CO46" s="19" t="e">
        <f t="shared" ca="1" si="126"/>
        <v>#REF!</v>
      </c>
      <c r="CP46" s="19" t="e">
        <f t="shared" ca="1" si="126"/>
        <v>#REF!</v>
      </c>
      <c r="CQ46" s="19" t="e">
        <f t="shared" ca="1" si="126"/>
        <v>#REF!</v>
      </c>
      <c r="CR46" s="19" t="e">
        <f t="shared" ref="CR46:CX46" ca="1" si="127">CR38-CR44</f>
        <v>#REF!</v>
      </c>
      <c r="CS46" s="19" t="e">
        <f t="shared" ca="1" si="127"/>
        <v>#REF!</v>
      </c>
      <c r="CT46" s="19" t="e">
        <f t="shared" ca="1" si="127"/>
        <v>#REF!</v>
      </c>
      <c r="CU46" s="19" t="e">
        <f t="shared" ca="1" si="127"/>
        <v>#REF!</v>
      </c>
      <c r="CV46" s="19" t="e">
        <f t="shared" ca="1" si="127"/>
        <v>#REF!</v>
      </c>
      <c r="CW46" s="19" t="e">
        <f t="shared" ca="1" si="127"/>
        <v>#REF!</v>
      </c>
      <c r="CX46" s="19" t="e">
        <f t="shared" ca="1" si="127"/>
        <v>#REF!</v>
      </c>
    </row>
    <row r="47" spans="1:102" x14ac:dyDescent="0.25">
      <c r="A47" s="24"/>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row>
    <row r="48" spans="1:102" x14ac:dyDescent="0.25">
      <c r="A48" s="41" t="s">
        <v>80</v>
      </c>
      <c r="C48" s="303" t="e">
        <f t="shared" ref="C48:AH48" ca="1" si="128">C46/(1-FederalIncomeTax-StateIncomeTax)-C46</f>
        <v>#REF!</v>
      </c>
      <c r="D48" s="303" t="e">
        <f t="shared" ca="1" si="128"/>
        <v>#REF!</v>
      </c>
      <c r="E48" s="303" t="e">
        <f t="shared" ca="1" si="128"/>
        <v>#REF!</v>
      </c>
      <c r="F48" s="303" t="e">
        <f t="shared" ca="1" si="128"/>
        <v>#REF!</v>
      </c>
      <c r="G48" s="303" t="e">
        <f t="shared" ca="1" si="128"/>
        <v>#REF!</v>
      </c>
      <c r="H48" s="303" t="e">
        <f t="shared" ca="1" si="128"/>
        <v>#REF!</v>
      </c>
      <c r="I48" s="303" t="e">
        <f t="shared" ca="1" si="128"/>
        <v>#REF!</v>
      </c>
      <c r="J48" s="303" t="e">
        <f t="shared" ca="1" si="128"/>
        <v>#REF!</v>
      </c>
      <c r="K48" s="303" t="e">
        <f t="shared" ca="1" si="128"/>
        <v>#REF!</v>
      </c>
      <c r="L48" s="303" t="e">
        <f t="shared" ca="1" si="128"/>
        <v>#REF!</v>
      </c>
      <c r="M48" s="303" t="e">
        <f t="shared" ca="1" si="128"/>
        <v>#REF!</v>
      </c>
      <c r="N48" s="303" t="e">
        <f t="shared" ca="1" si="128"/>
        <v>#REF!</v>
      </c>
      <c r="O48" s="303" t="e">
        <f t="shared" ca="1" si="128"/>
        <v>#REF!</v>
      </c>
      <c r="P48" s="303" t="e">
        <f t="shared" ca="1" si="128"/>
        <v>#REF!</v>
      </c>
      <c r="Q48" s="303" t="e">
        <f t="shared" ca="1" si="128"/>
        <v>#REF!</v>
      </c>
      <c r="R48" s="303" t="e">
        <f t="shared" ca="1" si="128"/>
        <v>#REF!</v>
      </c>
      <c r="S48" s="303" t="e">
        <f t="shared" ca="1" si="128"/>
        <v>#REF!</v>
      </c>
      <c r="T48" s="303" t="e">
        <f t="shared" ca="1" si="128"/>
        <v>#REF!</v>
      </c>
      <c r="U48" s="303" t="e">
        <f t="shared" ca="1" si="128"/>
        <v>#REF!</v>
      </c>
      <c r="V48" s="303" t="e">
        <f t="shared" ca="1" si="128"/>
        <v>#REF!</v>
      </c>
      <c r="W48" s="303" t="e">
        <f t="shared" ca="1" si="128"/>
        <v>#REF!</v>
      </c>
      <c r="X48" s="303" t="e">
        <f t="shared" ca="1" si="128"/>
        <v>#REF!</v>
      </c>
      <c r="Y48" s="303" t="e">
        <f t="shared" ca="1" si="128"/>
        <v>#REF!</v>
      </c>
      <c r="Z48" s="303" t="e">
        <f t="shared" ca="1" si="128"/>
        <v>#REF!</v>
      </c>
      <c r="AA48" s="303" t="e">
        <f t="shared" ca="1" si="128"/>
        <v>#REF!</v>
      </c>
      <c r="AB48" s="303" t="e">
        <f t="shared" ca="1" si="128"/>
        <v>#REF!</v>
      </c>
      <c r="AC48" s="303" t="e">
        <f t="shared" ca="1" si="128"/>
        <v>#REF!</v>
      </c>
      <c r="AD48" s="303" t="e">
        <f t="shared" ca="1" si="128"/>
        <v>#REF!</v>
      </c>
      <c r="AE48" s="303" t="e">
        <f t="shared" ca="1" si="128"/>
        <v>#REF!</v>
      </c>
      <c r="AF48" s="303" t="e">
        <f t="shared" ca="1" si="128"/>
        <v>#REF!</v>
      </c>
      <c r="AG48" s="303" t="e">
        <f t="shared" ca="1" si="128"/>
        <v>#REF!</v>
      </c>
      <c r="AH48" s="303" t="e">
        <f t="shared" ca="1" si="128"/>
        <v>#REF!</v>
      </c>
      <c r="AI48" s="303" t="e">
        <f t="shared" ref="AI48:CQ48" ca="1" si="129">AI46/(1-FederalIncomeTax-StateIncomeTax)-AI46</f>
        <v>#REF!</v>
      </c>
      <c r="AJ48" s="303" t="e">
        <f t="shared" ca="1" si="129"/>
        <v>#REF!</v>
      </c>
      <c r="AK48" s="303" t="e">
        <f t="shared" ca="1" si="129"/>
        <v>#REF!</v>
      </c>
      <c r="AL48" s="303" t="e">
        <f t="shared" ca="1" si="129"/>
        <v>#REF!</v>
      </c>
      <c r="AM48" s="303" t="e">
        <f t="shared" ca="1" si="129"/>
        <v>#REF!</v>
      </c>
      <c r="AN48" s="303" t="e">
        <f t="shared" ca="1" si="129"/>
        <v>#REF!</v>
      </c>
      <c r="AO48" s="303" t="e">
        <f t="shared" ca="1" si="129"/>
        <v>#REF!</v>
      </c>
      <c r="AP48" s="303" t="e">
        <f t="shared" ca="1" si="129"/>
        <v>#REF!</v>
      </c>
      <c r="AQ48" s="303" t="e">
        <f t="shared" ca="1" si="129"/>
        <v>#REF!</v>
      </c>
      <c r="AR48" s="303" t="e">
        <f t="shared" ca="1" si="129"/>
        <v>#REF!</v>
      </c>
      <c r="AS48" s="303" t="e">
        <f t="shared" ca="1" si="129"/>
        <v>#REF!</v>
      </c>
      <c r="AT48" s="303" t="e">
        <f t="shared" ca="1" si="129"/>
        <v>#REF!</v>
      </c>
      <c r="AU48" s="303" t="e">
        <f t="shared" ca="1" si="129"/>
        <v>#REF!</v>
      </c>
      <c r="AV48" s="303" t="e">
        <f t="shared" ca="1" si="129"/>
        <v>#REF!</v>
      </c>
      <c r="AW48" s="303" t="e">
        <f t="shared" ca="1" si="129"/>
        <v>#REF!</v>
      </c>
      <c r="AX48" s="303" t="e">
        <f t="shared" ca="1" si="129"/>
        <v>#REF!</v>
      </c>
      <c r="AY48" s="303" t="e">
        <f t="shared" ca="1" si="129"/>
        <v>#REF!</v>
      </c>
      <c r="AZ48" s="303" t="e">
        <f t="shared" ca="1" si="129"/>
        <v>#REF!</v>
      </c>
      <c r="BA48" s="303" t="e">
        <f t="shared" ca="1" si="129"/>
        <v>#REF!</v>
      </c>
      <c r="BB48" s="303" t="e">
        <f t="shared" ca="1" si="129"/>
        <v>#REF!</v>
      </c>
      <c r="BC48" s="303" t="e">
        <f t="shared" ca="1" si="129"/>
        <v>#REF!</v>
      </c>
      <c r="BD48" s="303" t="e">
        <f t="shared" ca="1" si="129"/>
        <v>#REF!</v>
      </c>
      <c r="BE48" s="303" t="e">
        <f t="shared" ca="1" si="129"/>
        <v>#REF!</v>
      </c>
      <c r="BF48" s="303" t="e">
        <f t="shared" ca="1" si="129"/>
        <v>#REF!</v>
      </c>
      <c r="BG48" s="303" t="e">
        <f t="shared" ca="1" si="129"/>
        <v>#REF!</v>
      </c>
      <c r="BH48" s="303" t="e">
        <f t="shared" ca="1" si="129"/>
        <v>#REF!</v>
      </c>
      <c r="BI48" s="303" t="e">
        <f t="shared" ca="1" si="129"/>
        <v>#REF!</v>
      </c>
      <c r="BJ48" s="303" t="e">
        <f t="shared" ca="1" si="129"/>
        <v>#REF!</v>
      </c>
      <c r="BK48" s="303" t="e">
        <f t="shared" ca="1" si="129"/>
        <v>#REF!</v>
      </c>
      <c r="BL48" s="303" t="e">
        <f t="shared" ca="1" si="129"/>
        <v>#REF!</v>
      </c>
      <c r="BM48" s="303" t="e">
        <f t="shared" ca="1" si="129"/>
        <v>#REF!</v>
      </c>
      <c r="BN48" s="303" t="e">
        <f t="shared" ca="1" si="129"/>
        <v>#REF!</v>
      </c>
      <c r="BO48" s="303" t="e">
        <f t="shared" ca="1" si="129"/>
        <v>#REF!</v>
      </c>
      <c r="BP48" s="303" t="e">
        <f t="shared" ca="1" si="129"/>
        <v>#REF!</v>
      </c>
      <c r="BQ48" s="303" t="e">
        <f t="shared" ca="1" si="129"/>
        <v>#REF!</v>
      </c>
      <c r="BR48" s="303" t="e">
        <f t="shared" ca="1" si="129"/>
        <v>#REF!</v>
      </c>
      <c r="BS48" s="303" t="e">
        <f t="shared" ca="1" si="129"/>
        <v>#REF!</v>
      </c>
      <c r="BT48" s="303" t="e">
        <f t="shared" ca="1" si="129"/>
        <v>#REF!</v>
      </c>
      <c r="BU48" s="303" t="e">
        <f t="shared" ca="1" si="129"/>
        <v>#REF!</v>
      </c>
      <c r="BV48" s="303" t="e">
        <f t="shared" ca="1" si="129"/>
        <v>#REF!</v>
      </c>
      <c r="BW48" s="303" t="e">
        <f t="shared" ca="1" si="129"/>
        <v>#REF!</v>
      </c>
      <c r="BX48" s="303" t="e">
        <f t="shared" ca="1" si="129"/>
        <v>#REF!</v>
      </c>
      <c r="BY48" s="303" t="e">
        <f t="shared" ca="1" si="129"/>
        <v>#REF!</v>
      </c>
      <c r="BZ48" s="303" t="e">
        <f t="shared" ca="1" si="129"/>
        <v>#REF!</v>
      </c>
      <c r="CA48" s="303" t="e">
        <f t="shared" ca="1" si="129"/>
        <v>#REF!</v>
      </c>
      <c r="CB48" s="303" t="e">
        <f t="shared" ca="1" si="129"/>
        <v>#REF!</v>
      </c>
      <c r="CC48" s="303" t="e">
        <f t="shared" ca="1" si="129"/>
        <v>#REF!</v>
      </c>
      <c r="CD48" s="303" t="e">
        <f t="shared" ca="1" si="129"/>
        <v>#REF!</v>
      </c>
      <c r="CE48" s="303" t="e">
        <f t="shared" ca="1" si="129"/>
        <v>#REF!</v>
      </c>
      <c r="CF48" s="303" t="e">
        <f t="shared" ca="1" si="129"/>
        <v>#REF!</v>
      </c>
      <c r="CG48" s="303" t="e">
        <f t="shared" ca="1" si="129"/>
        <v>#REF!</v>
      </c>
      <c r="CH48" s="303" t="e">
        <f t="shared" ca="1" si="129"/>
        <v>#REF!</v>
      </c>
      <c r="CI48" s="303" t="e">
        <f t="shared" ca="1" si="129"/>
        <v>#REF!</v>
      </c>
      <c r="CJ48" s="303" t="e">
        <f t="shared" ca="1" si="129"/>
        <v>#REF!</v>
      </c>
      <c r="CK48" s="303" t="e">
        <f t="shared" ca="1" si="129"/>
        <v>#REF!</v>
      </c>
      <c r="CL48" s="303" t="e">
        <f t="shared" ca="1" si="129"/>
        <v>#REF!</v>
      </c>
      <c r="CM48" s="303" t="e">
        <f t="shared" ca="1" si="129"/>
        <v>#REF!</v>
      </c>
      <c r="CN48" s="303" t="e">
        <f t="shared" ca="1" si="129"/>
        <v>#REF!</v>
      </c>
      <c r="CO48" s="303" t="e">
        <f t="shared" ca="1" si="129"/>
        <v>#REF!</v>
      </c>
      <c r="CP48" s="303" t="e">
        <f t="shared" ca="1" si="129"/>
        <v>#REF!</v>
      </c>
      <c r="CQ48" s="303" t="e">
        <f t="shared" ca="1" si="129"/>
        <v>#REF!</v>
      </c>
      <c r="CR48" s="303" t="e">
        <f t="shared" ref="CR48:CX48" ca="1" si="130">CR46/(1-FederalIncomeTax-StateIncomeTax)-CR46</f>
        <v>#REF!</v>
      </c>
      <c r="CS48" s="303" t="e">
        <f t="shared" ca="1" si="130"/>
        <v>#REF!</v>
      </c>
      <c r="CT48" s="303" t="e">
        <f t="shared" ca="1" si="130"/>
        <v>#REF!</v>
      </c>
      <c r="CU48" s="303" t="e">
        <f t="shared" ca="1" si="130"/>
        <v>#REF!</v>
      </c>
      <c r="CV48" s="303" t="e">
        <f t="shared" ca="1" si="130"/>
        <v>#REF!</v>
      </c>
      <c r="CW48" s="303" t="e">
        <f t="shared" ca="1" si="130"/>
        <v>#REF!</v>
      </c>
      <c r="CX48" s="303" t="e">
        <f t="shared" ca="1" si="130"/>
        <v>#REF!</v>
      </c>
    </row>
    <row r="49" spans="1:102" x14ac:dyDescent="0.25">
      <c r="A49" s="44" t="s">
        <v>81</v>
      </c>
      <c r="B49" s="51"/>
      <c r="C49" s="19" t="e">
        <f t="shared" ref="C49:BN49" ca="1" si="131">C46+C48</f>
        <v>#REF!</v>
      </c>
      <c r="D49" s="19" t="e">
        <f t="shared" ca="1" si="131"/>
        <v>#REF!</v>
      </c>
      <c r="E49" s="19" t="e">
        <f t="shared" ca="1" si="131"/>
        <v>#REF!</v>
      </c>
      <c r="F49" s="19" t="e">
        <f t="shared" ca="1" si="131"/>
        <v>#REF!</v>
      </c>
      <c r="G49" s="19" t="e">
        <f t="shared" ca="1" si="131"/>
        <v>#REF!</v>
      </c>
      <c r="H49" s="19" t="e">
        <f t="shared" ca="1" si="131"/>
        <v>#REF!</v>
      </c>
      <c r="I49" s="19" t="e">
        <f t="shared" ca="1" si="131"/>
        <v>#REF!</v>
      </c>
      <c r="J49" s="19" t="e">
        <f t="shared" ca="1" si="131"/>
        <v>#REF!</v>
      </c>
      <c r="K49" s="19" t="e">
        <f t="shared" ca="1" si="131"/>
        <v>#REF!</v>
      </c>
      <c r="L49" s="19" t="e">
        <f t="shared" ca="1" si="131"/>
        <v>#REF!</v>
      </c>
      <c r="M49" s="19" t="e">
        <f t="shared" ca="1" si="131"/>
        <v>#REF!</v>
      </c>
      <c r="N49" s="19" t="e">
        <f t="shared" ca="1" si="131"/>
        <v>#REF!</v>
      </c>
      <c r="O49" s="19" t="e">
        <f t="shared" ca="1" si="131"/>
        <v>#REF!</v>
      </c>
      <c r="P49" s="19" t="e">
        <f t="shared" ca="1" si="131"/>
        <v>#REF!</v>
      </c>
      <c r="Q49" s="19" t="e">
        <f t="shared" ca="1" si="131"/>
        <v>#REF!</v>
      </c>
      <c r="R49" s="19" t="e">
        <f t="shared" ca="1" si="131"/>
        <v>#REF!</v>
      </c>
      <c r="S49" s="19" t="e">
        <f t="shared" ca="1" si="131"/>
        <v>#REF!</v>
      </c>
      <c r="T49" s="19" t="e">
        <f t="shared" ca="1" si="131"/>
        <v>#REF!</v>
      </c>
      <c r="U49" s="19" t="e">
        <f t="shared" ca="1" si="131"/>
        <v>#REF!</v>
      </c>
      <c r="V49" s="19" t="e">
        <f t="shared" ca="1" si="131"/>
        <v>#REF!</v>
      </c>
      <c r="W49" s="19" t="e">
        <f t="shared" ca="1" si="131"/>
        <v>#REF!</v>
      </c>
      <c r="X49" s="19" t="e">
        <f t="shared" ca="1" si="131"/>
        <v>#REF!</v>
      </c>
      <c r="Y49" s="19" t="e">
        <f t="shared" ca="1" si="131"/>
        <v>#REF!</v>
      </c>
      <c r="Z49" s="19" t="e">
        <f t="shared" ca="1" si="131"/>
        <v>#REF!</v>
      </c>
      <c r="AA49" s="19" t="e">
        <f t="shared" ca="1" si="131"/>
        <v>#REF!</v>
      </c>
      <c r="AB49" s="19" t="e">
        <f t="shared" ca="1" si="131"/>
        <v>#REF!</v>
      </c>
      <c r="AC49" s="19" t="e">
        <f t="shared" ca="1" si="131"/>
        <v>#REF!</v>
      </c>
      <c r="AD49" s="19" t="e">
        <f t="shared" ca="1" si="131"/>
        <v>#REF!</v>
      </c>
      <c r="AE49" s="19" t="e">
        <f t="shared" ca="1" si="131"/>
        <v>#REF!</v>
      </c>
      <c r="AF49" s="19" t="e">
        <f t="shared" ca="1" si="131"/>
        <v>#REF!</v>
      </c>
      <c r="AG49" s="19" t="e">
        <f t="shared" ca="1" si="131"/>
        <v>#REF!</v>
      </c>
      <c r="AH49" s="19" t="e">
        <f t="shared" ca="1" si="131"/>
        <v>#REF!</v>
      </c>
      <c r="AI49" s="19" t="e">
        <f t="shared" ca="1" si="131"/>
        <v>#REF!</v>
      </c>
      <c r="AJ49" s="19" t="e">
        <f t="shared" ca="1" si="131"/>
        <v>#REF!</v>
      </c>
      <c r="AK49" s="19" t="e">
        <f t="shared" ca="1" si="131"/>
        <v>#REF!</v>
      </c>
      <c r="AL49" s="19" t="e">
        <f t="shared" ca="1" si="131"/>
        <v>#REF!</v>
      </c>
      <c r="AM49" s="19" t="e">
        <f t="shared" ca="1" si="131"/>
        <v>#REF!</v>
      </c>
      <c r="AN49" s="19" t="e">
        <f t="shared" ca="1" si="131"/>
        <v>#REF!</v>
      </c>
      <c r="AO49" s="19" t="e">
        <f t="shared" ca="1" si="131"/>
        <v>#REF!</v>
      </c>
      <c r="AP49" s="19" t="e">
        <f t="shared" ca="1" si="131"/>
        <v>#REF!</v>
      </c>
      <c r="AQ49" s="19" t="e">
        <f t="shared" ca="1" si="131"/>
        <v>#REF!</v>
      </c>
      <c r="AR49" s="19" t="e">
        <f t="shared" ca="1" si="131"/>
        <v>#REF!</v>
      </c>
      <c r="AS49" s="19" t="e">
        <f t="shared" ca="1" si="131"/>
        <v>#REF!</v>
      </c>
      <c r="AT49" s="19" t="e">
        <f t="shared" ca="1" si="131"/>
        <v>#REF!</v>
      </c>
      <c r="AU49" s="19" t="e">
        <f t="shared" ca="1" si="131"/>
        <v>#REF!</v>
      </c>
      <c r="AV49" s="19" t="e">
        <f t="shared" ca="1" si="131"/>
        <v>#REF!</v>
      </c>
      <c r="AW49" s="19" t="e">
        <f t="shared" ca="1" si="131"/>
        <v>#REF!</v>
      </c>
      <c r="AX49" s="19" t="e">
        <f t="shared" ca="1" si="131"/>
        <v>#REF!</v>
      </c>
      <c r="AY49" s="19" t="e">
        <f t="shared" ca="1" si="131"/>
        <v>#REF!</v>
      </c>
      <c r="AZ49" s="19" t="e">
        <f t="shared" ca="1" si="131"/>
        <v>#REF!</v>
      </c>
      <c r="BA49" s="19" t="e">
        <f t="shared" ca="1" si="131"/>
        <v>#REF!</v>
      </c>
      <c r="BB49" s="19" t="e">
        <f t="shared" ca="1" si="131"/>
        <v>#REF!</v>
      </c>
      <c r="BC49" s="19" t="e">
        <f t="shared" ca="1" si="131"/>
        <v>#REF!</v>
      </c>
      <c r="BD49" s="19" t="e">
        <f t="shared" ca="1" si="131"/>
        <v>#REF!</v>
      </c>
      <c r="BE49" s="19" t="e">
        <f t="shared" ca="1" si="131"/>
        <v>#REF!</v>
      </c>
      <c r="BF49" s="19" t="e">
        <f t="shared" ca="1" si="131"/>
        <v>#REF!</v>
      </c>
      <c r="BG49" s="19" t="e">
        <f t="shared" ca="1" si="131"/>
        <v>#REF!</v>
      </c>
      <c r="BH49" s="19" t="e">
        <f t="shared" ca="1" si="131"/>
        <v>#REF!</v>
      </c>
      <c r="BI49" s="19" t="e">
        <f t="shared" ca="1" si="131"/>
        <v>#REF!</v>
      </c>
      <c r="BJ49" s="19" t="e">
        <f t="shared" ca="1" si="131"/>
        <v>#REF!</v>
      </c>
      <c r="BK49" s="19" t="e">
        <f t="shared" ca="1" si="131"/>
        <v>#REF!</v>
      </c>
      <c r="BL49" s="19" t="e">
        <f t="shared" ca="1" si="131"/>
        <v>#REF!</v>
      </c>
      <c r="BM49" s="19" t="e">
        <f t="shared" ca="1" si="131"/>
        <v>#REF!</v>
      </c>
      <c r="BN49" s="19" t="e">
        <f t="shared" ca="1" si="131"/>
        <v>#REF!</v>
      </c>
      <c r="BO49" s="19" t="e">
        <f t="shared" ref="BO49:BR49" ca="1" si="132">BO46+BO48</f>
        <v>#REF!</v>
      </c>
      <c r="BP49" s="19" t="e">
        <f t="shared" ca="1" si="132"/>
        <v>#REF!</v>
      </c>
      <c r="BQ49" s="19" t="e">
        <f t="shared" ca="1" si="132"/>
        <v>#REF!</v>
      </c>
      <c r="BR49" s="19" t="e">
        <f t="shared" ca="1" si="132"/>
        <v>#REF!</v>
      </c>
      <c r="BS49" s="19" t="e">
        <f t="shared" ref="BS49:CC49" ca="1" si="133">BS46+BS48</f>
        <v>#REF!</v>
      </c>
      <c r="BT49" s="19" t="e">
        <f t="shared" ca="1" si="133"/>
        <v>#REF!</v>
      </c>
      <c r="BU49" s="19" t="e">
        <f t="shared" ca="1" si="133"/>
        <v>#REF!</v>
      </c>
      <c r="BV49" s="19" t="e">
        <f t="shared" ca="1" si="133"/>
        <v>#REF!</v>
      </c>
      <c r="BW49" s="19" t="e">
        <f t="shared" ca="1" si="133"/>
        <v>#REF!</v>
      </c>
      <c r="BX49" s="19" t="e">
        <f t="shared" ca="1" si="133"/>
        <v>#REF!</v>
      </c>
      <c r="BY49" s="19" t="e">
        <f t="shared" ca="1" si="133"/>
        <v>#REF!</v>
      </c>
      <c r="BZ49" s="19" t="e">
        <f t="shared" ca="1" si="133"/>
        <v>#REF!</v>
      </c>
      <c r="CA49" s="19" t="e">
        <f t="shared" ca="1" si="133"/>
        <v>#REF!</v>
      </c>
      <c r="CB49" s="19" t="e">
        <f t="shared" ca="1" si="133"/>
        <v>#REF!</v>
      </c>
      <c r="CC49" s="19" t="e">
        <f t="shared" ca="1" si="133"/>
        <v>#REF!</v>
      </c>
      <c r="CD49" s="19" t="e">
        <f t="shared" ref="CD49" ca="1" si="134">CD46+CD48</f>
        <v>#REF!</v>
      </c>
      <c r="CE49" s="19" t="e">
        <f t="shared" ref="CE49:CQ49" ca="1" si="135">CE46+CE48</f>
        <v>#REF!</v>
      </c>
      <c r="CF49" s="19" t="e">
        <f t="shared" ca="1" si="135"/>
        <v>#REF!</v>
      </c>
      <c r="CG49" s="19" t="e">
        <f t="shared" ca="1" si="135"/>
        <v>#REF!</v>
      </c>
      <c r="CH49" s="19" t="e">
        <f t="shared" ca="1" si="135"/>
        <v>#REF!</v>
      </c>
      <c r="CI49" s="19" t="e">
        <f t="shared" ca="1" si="135"/>
        <v>#REF!</v>
      </c>
      <c r="CJ49" s="19" t="e">
        <f t="shared" ca="1" si="135"/>
        <v>#REF!</v>
      </c>
      <c r="CK49" s="19" t="e">
        <f t="shared" ca="1" si="135"/>
        <v>#REF!</v>
      </c>
      <c r="CL49" s="19" t="e">
        <f t="shared" ca="1" si="135"/>
        <v>#REF!</v>
      </c>
      <c r="CM49" s="19" t="e">
        <f t="shared" ca="1" si="135"/>
        <v>#REF!</v>
      </c>
      <c r="CN49" s="19" t="e">
        <f t="shared" ca="1" si="135"/>
        <v>#REF!</v>
      </c>
      <c r="CO49" s="19" t="e">
        <f t="shared" ca="1" si="135"/>
        <v>#REF!</v>
      </c>
      <c r="CP49" s="19" t="e">
        <f t="shared" ca="1" si="135"/>
        <v>#REF!</v>
      </c>
      <c r="CQ49" s="19" t="e">
        <f t="shared" ca="1" si="135"/>
        <v>#REF!</v>
      </c>
      <c r="CR49" s="19" t="e">
        <f t="shared" ref="CR49:CX49" ca="1" si="136">CR46+CR48</f>
        <v>#REF!</v>
      </c>
      <c r="CS49" s="19" t="e">
        <f t="shared" ca="1" si="136"/>
        <v>#REF!</v>
      </c>
      <c r="CT49" s="19" t="e">
        <f t="shared" ca="1" si="136"/>
        <v>#REF!</v>
      </c>
      <c r="CU49" s="19" t="e">
        <f t="shared" ca="1" si="136"/>
        <v>#REF!</v>
      </c>
      <c r="CV49" s="19" t="e">
        <f t="shared" ca="1" si="136"/>
        <v>#REF!</v>
      </c>
      <c r="CW49" s="19" t="e">
        <f t="shared" ca="1" si="136"/>
        <v>#REF!</v>
      </c>
      <c r="CX49" s="19" t="e">
        <f t="shared" ca="1" si="136"/>
        <v>#REF!</v>
      </c>
    </row>
    <row r="50" spans="1:102" ht="16.5" thickBot="1" x14ac:dyDescent="0.3">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x14ac:dyDescent="0.25">
      <c r="A51" s="53" t="s">
        <v>83</v>
      </c>
      <c r="B51" s="378">
        <f ca="1">IFERROR(NPV(WACC,D49:CX49)+C49,0)</f>
        <v>0</v>
      </c>
      <c r="C51" s="291"/>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364"/>
      <c r="CE51" s="364"/>
      <c r="CF51" s="364"/>
      <c r="CG51" s="364"/>
      <c r="CH51" s="364"/>
      <c r="CI51" s="364"/>
      <c r="CJ51" s="364"/>
      <c r="CK51" s="364"/>
      <c r="CL51" s="364"/>
      <c r="CM51" s="364"/>
      <c r="CN51" s="364"/>
      <c r="CO51" s="364"/>
      <c r="CP51" s="364"/>
      <c r="CQ51" s="5"/>
      <c r="CR51" s="364"/>
      <c r="CS51" s="364"/>
      <c r="CT51" s="364"/>
      <c r="CU51" s="364"/>
      <c r="CV51" s="364"/>
      <c r="CW51" s="364"/>
      <c r="CX51" s="364"/>
    </row>
    <row r="52" spans="1:102" ht="16.5" thickBot="1" x14ac:dyDescent="0.3">
      <c r="A52" s="54" t="str">
        <f>"(Discounted at "&amp;TEXT(WACC,"0.00%")&amp;" WACC rate)"</f>
        <v>(Discounted at 6.43% WACC rate)</v>
      </c>
      <c r="B52" s="55"/>
    </row>
  </sheetData>
  <sheetProtection algorithmName="SHA-512" hashValue="7WodqulTy8v84cIThnhZwe2d/ZdTR9M1vDvi/k9ZAwVDEYjD4qIhhGweMybe9g+pvPq8XfzcJjD6fxFpW54aHg==" saltValue="RLB8aBZ19IbBVJ+WwpQ5SQ==" spinCount="100000" sheet="1" objects="1" scenarios="1"/>
  <mergeCells count="2">
    <mergeCell ref="A2:B2"/>
    <mergeCell ref="A3:B3"/>
  </mergeCells>
  <conditionalFormatting sqref="D50:CX51 D5:CX7">
    <cfRule type="expression" dxfId="1251" priority="4831">
      <formula>$D$4=""</formula>
    </cfRule>
  </conditionalFormatting>
  <conditionalFormatting sqref="E50:CX51 E5:CX7">
    <cfRule type="expression" dxfId="1250" priority="4830">
      <formula>$E$4=""</formula>
    </cfRule>
  </conditionalFormatting>
  <conditionalFormatting sqref="F50:CX51 F5:CX7">
    <cfRule type="expression" dxfId="1249" priority="4829">
      <formula>$F$4=""</formula>
    </cfRule>
  </conditionalFormatting>
  <conditionalFormatting sqref="G50:CX51 G5:CX7">
    <cfRule type="expression" dxfId="1248" priority="4828">
      <formula>$G$4=""</formula>
    </cfRule>
  </conditionalFormatting>
  <conditionalFormatting sqref="H50:CX51 H5:CX7">
    <cfRule type="expression" dxfId="1247" priority="4827">
      <formula>$H$4=""</formula>
    </cfRule>
  </conditionalFormatting>
  <conditionalFormatting sqref="I50:CX51 I5:CX7">
    <cfRule type="expression" dxfId="1246" priority="4826">
      <formula>$I$4=""</formula>
    </cfRule>
  </conditionalFormatting>
  <conditionalFormatting sqref="J50:CX51 J5:CX7">
    <cfRule type="expression" dxfId="1245" priority="4825">
      <formula>$J$4=""</formula>
    </cfRule>
  </conditionalFormatting>
  <conditionalFormatting sqref="K50:CX51 K5:CX7">
    <cfRule type="expression" dxfId="1244" priority="4824">
      <formula>$K$4=""</formula>
    </cfRule>
  </conditionalFormatting>
  <conditionalFormatting sqref="L50:CX51 L5:CX7">
    <cfRule type="expression" dxfId="1243" priority="4823">
      <formula>$L$4=""</formula>
    </cfRule>
  </conditionalFormatting>
  <conditionalFormatting sqref="M50:CX51 M5:CX7">
    <cfRule type="expression" dxfId="1242" priority="4822">
      <formula>$M$4=""</formula>
    </cfRule>
  </conditionalFormatting>
  <conditionalFormatting sqref="N50:CX51 N5:CX7">
    <cfRule type="expression" dxfId="1241" priority="4821">
      <formula>$N$4=""</formula>
    </cfRule>
  </conditionalFormatting>
  <conditionalFormatting sqref="O50:CX51 O5:CX7">
    <cfRule type="expression" dxfId="1240" priority="4820">
      <formula>$O$4=""</formula>
    </cfRule>
  </conditionalFormatting>
  <conditionalFormatting sqref="P50:CX51 P5:CX7">
    <cfRule type="expression" dxfId="1239" priority="4819">
      <formula>$P$4=""</formula>
    </cfRule>
  </conditionalFormatting>
  <conditionalFormatting sqref="Q50:CX51 Q5:CX7">
    <cfRule type="expression" dxfId="1238" priority="4818">
      <formula>$Q$4=""</formula>
    </cfRule>
  </conditionalFormatting>
  <conditionalFormatting sqref="R50:CX51 R5:CX7">
    <cfRule type="expression" dxfId="1237" priority="4817">
      <formula>$R$4=""</formula>
    </cfRule>
  </conditionalFormatting>
  <conditionalFormatting sqref="S50:CX51 S5:CX7">
    <cfRule type="expression" dxfId="1236" priority="4816">
      <formula>$S$4=""</formula>
    </cfRule>
  </conditionalFormatting>
  <conditionalFormatting sqref="T50:CX51 T5:CX7">
    <cfRule type="expression" dxfId="1235" priority="4815">
      <formula>$T$4=""</formula>
    </cfRule>
  </conditionalFormatting>
  <conditionalFormatting sqref="U50:CX51 U5:CX7">
    <cfRule type="expression" dxfId="1234" priority="4814">
      <formula>$U$4=""</formula>
    </cfRule>
  </conditionalFormatting>
  <conditionalFormatting sqref="V50:CX51 V5:CX7">
    <cfRule type="expression" dxfId="1233" priority="4813">
      <formula>$V$4=""</formula>
    </cfRule>
  </conditionalFormatting>
  <conditionalFormatting sqref="W50:CX51 W5:CX7">
    <cfRule type="expression" dxfId="1232" priority="4812">
      <formula>$W$4=""</formula>
    </cfRule>
  </conditionalFormatting>
  <conditionalFormatting sqref="X50:CX51 X5:CX7">
    <cfRule type="expression" dxfId="1231" priority="4811">
      <formula>$X$4=""</formula>
    </cfRule>
  </conditionalFormatting>
  <conditionalFormatting sqref="Y50:CX51 Y5:CX7">
    <cfRule type="expression" dxfId="1230" priority="4810">
      <formula>$Y$4=""</formula>
    </cfRule>
  </conditionalFormatting>
  <conditionalFormatting sqref="Z50:CX51 Z5:CX7">
    <cfRule type="expression" dxfId="1229" priority="4809">
      <formula>$Z$4=""</formula>
    </cfRule>
  </conditionalFormatting>
  <conditionalFormatting sqref="AA50:CX51 AA5:CX7">
    <cfRule type="expression" dxfId="1228" priority="4808">
      <formula>$AA$4=""</formula>
    </cfRule>
  </conditionalFormatting>
  <conditionalFormatting sqref="AY50:CX51 AY5:CX7">
    <cfRule type="expression" dxfId="1227" priority="4784">
      <formula>$AY$4=""</formula>
    </cfRule>
  </conditionalFormatting>
  <conditionalFormatting sqref="AX50:CX51 AX5:CX7">
    <cfRule type="expression" dxfId="1226" priority="4785">
      <formula>$AX$4=""</formula>
    </cfRule>
  </conditionalFormatting>
  <conditionalFormatting sqref="AW50:CX51 AW5:CX7">
    <cfRule type="expression" dxfId="1225" priority="4786">
      <formula>$AW$4=""</formula>
    </cfRule>
  </conditionalFormatting>
  <conditionalFormatting sqref="AV50:CX51 AV5:CX7">
    <cfRule type="expression" dxfId="1224" priority="4787">
      <formula>$AV$4=""</formula>
    </cfRule>
  </conditionalFormatting>
  <conditionalFormatting sqref="AU50:CX51 AU5:CX7">
    <cfRule type="expression" dxfId="1223" priority="4788">
      <formula>$AU$4=""</formula>
    </cfRule>
  </conditionalFormatting>
  <conditionalFormatting sqref="AT50:CX51 AT5:CX7">
    <cfRule type="expression" dxfId="1222" priority="4789">
      <formula>$AT$4=""</formula>
    </cfRule>
  </conditionalFormatting>
  <conditionalFormatting sqref="AS50:CX51 AS5:CX7">
    <cfRule type="expression" dxfId="1221" priority="4790">
      <formula>$AS$4=""</formula>
    </cfRule>
  </conditionalFormatting>
  <conditionalFormatting sqref="AR50:CX51 AR5:CX7">
    <cfRule type="expression" dxfId="1220" priority="4791">
      <formula>$AR$4=""</formula>
    </cfRule>
  </conditionalFormatting>
  <conditionalFormatting sqref="AQ50:CX51 AQ5:CX7">
    <cfRule type="expression" dxfId="1219" priority="4792">
      <formula>$AQ$4=""</formula>
    </cfRule>
  </conditionalFormatting>
  <conditionalFormatting sqref="AP50:CX51 AP5:CX7">
    <cfRule type="expression" dxfId="1218" priority="4793">
      <formula>$AP$4=""</formula>
    </cfRule>
  </conditionalFormatting>
  <conditionalFormatting sqref="AO50:CX51 AO5:CX7">
    <cfRule type="expression" dxfId="1217" priority="4794">
      <formula>$AO$4=""</formula>
    </cfRule>
  </conditionalFormatting>
  <conditionalFormatting sqref="AN50:CX51 AN5:CX7">
    <cfRule type="expression" dxfId="1216" priority="4795">
      <formula>$AN$4=""</formula>
    </cfRule>
  </conditionalFormatting>
  <conditionalFormatting sqref="AM50:CX51 AM5:CX7">
    <cfRule type="expression" dxfId="1215" priority="4796">
      <formula>$AM$4=""</formula>
    </cfRule>
  </conditionalFormatting>
  <conditionalFormatting sqref="AL50:CX51 AL5:CX7">
    <cfRule type="expression" dxfId="1214" priority="4797">
      <formula>$AL$4=""</formula>
    </cfRule>
  </conditionalFormatting>
  <conditionalFormatting sqref="AK50:CX51 AK5:CX7">
    <cfRule type="expression" dxfId="1213" priority="4798">
      <formula>$AK$4=""</formula>
    </cfRule>
  </conditionalFormatting>
  <conditionalFormatting sqref="AJ50:CX51 AJ5:CX7">
    <cfRule type="expression" dxfId="1212" priority="4799">
      <formula>$AJ$4=""</formula>
    </cfRule>
  </conditionalFormatting>
  <conditionalFormatting sqref="AI50:CX51 AI5:CX7">
    <cfRule type="expression" dxfId="1211" priority="4800">
      <formula>$AI$4=""</formula>
    </cfRule>
  </conditionalFormatting>
  <conditionalFormatting sqref="AH50:CX51 AH5:CX7">
    <cfRule type="expression" dxfId="1210" priority="4801">
      <formula>$AH$4=""</formula>
    </cfRule>
  </conditionalFormatting>
  <conditionalFormatting sqref="AG50:CX51 AG5:CX7">
    <cfRule type="expression" dxfId="1209" priority="4802">
      <formula>$AG$4=""</formula>
    </cfRule>
  </conditionalFormatting>
  <conditionalFormatting sqref="AF50:CX51 AF5:CX7">
    <cfRule type="expression" dxfId="1208" priority="4803">
      <formula>$AF$4=""</formula>
    </cfRule>
  </conditionalFormatting>
  <conditionalFormatting sqref="AE50:CX51 AE5:CX7">
    <cfRule type="expression" dxfId="1207" priority="4804">
      <formula>$AE$4=""</formula>
    </cfRule>
  </conditionalFormatting>
  <conditionalFormatting sqref="AD50:CX51 AD5:CX7">
    <cfRule type="expression" dxfId="1206" priority="4805">
      <formula>$AD$4=""</formula>
    </cfRule>
  </conditionalFormatting>
  <conditionalFormatting sqref="AC50:CX51 AC5:CX7">
    <cfRule type="expression" dxfId="1205" priority="4806">
      <formula>$AC$4=""</formula>
    </cfRule>
  </conditionalFormatting>
  <conditionalFormatting sqref="AB50:CX51 AB5:CX7">
    <cfRule type="expression" dxfId="1204" priority="4807">
      <formula>$AB$4=""</formula>
    </cfRule>
  </conditionalFormatting>
  <conditionalFormatting sqref="BA50:CX51 BA5:CX7">
    <cfRule type="expression" dxfId="1203" priority="4782">
      <formula>$BA$4=""</formula>
    </cfRule>
  </conditionalFormatting>
  <conditionalFormatting sqref="BO50:CX51 BO5:CX7">
    <cfRule type="expression" dxfId="1202" priority="4768">
      <formula>$BO$4=""</formula>
    </cfRule>
  </conditionalFormatting>
  <conditionalFormatting sqref="BN50:CX51 BN5:CX7">
    <cfRule type="expression" dxfId="1201" priority="4769">
      <formula>$BN$4=""</formula>
    </cfRule>
  </conditionalFormatting>
  <conditionalFormatting sqref="BM50:CX51 BM5:CX7">
    <cfRule type="expression" dxfId="1200" priority="4770">
      <formula>$BM$4=""</formula>
    </cfRule>
  </conditionalFormatting>
  <conditionalFormatting sqref="BL50:CX51 BL5:CX7">
    <cfRule type="expression" dxfId="1199" priority="4771">
      <formula>$BL$4=""</formula>
    </cfRule>
  </conditionalFormatting>
  <conditionalFormatting sqref="BK50:CX51 BK5:CX7">
    <cfRule type="expression" dxfId="1198" priority="4772">
      <formula>$BK$4=""</formula>
    </cfRule>
  </conditionalFormatting>
  <conditionalFormatting sqref="BJ50:CX51 BJ5:CX7">
    <cfRule type="expression" dxfId="1197" priority="4773">
      <formula>$BJ$4=""</formula>
    </cfRule>
  </conditionalFormatting>
  <conditionalFormatting sqref="BI50:CX51 BI5:CX7">
    <cfRule type="expression" dxfId="1196" priority="4774">
      <formula>$BI$4=""</formula>
    </cfRule>
  </conditionalFormatting>
  <conditionalFormatting sqref="BH50:CX51 BH5:CX7">
    <cfRule type="expression" dxfId="1195" priority="4775">
      <formula>$BH$4=""</formula>
    </cfRule>
  </conditionalFormatting>
  <conditionalFormatting sqref="BG50:CX51 BG5:CX7">
    <cfRule type="expression" dxfId="1194" priority="4776">
      <formula>$BG$4=""</formula>
    </cfRule>
  </conditionalFormatting>
  <conditionalFormatting sqref="BF50:CX51 BF5:CX7">
    <cfRule type="expression" dxfId="1193" priority="4777">
      <formula>$BF$4=""</formula>
    </cfRule>
  </conditionalFormatting>
  <conditionalFormatting sqref="BE50:CX51 BE5:CX7">
    <cfRule type="expression" dxfId="1192" priority="4778">
      <formula>$BE$4=""</formula>
    </cfRule>
  </conditionalFormatting>
  <conditionalFormatting sqref="BD50:CX51 BD5:CX7">
    <cfRule type="expression" dxfId="1191" priority="4779">
      <formula>$BD$4=""</formula>
    </cfRule>
  </conditionalFormatting>
  <conditionalFormatting sqref="BB50:CX51 BB5:CX7">
    <cfRule type="expression" dxfId="1190" priority="4781">
      <formula>$BB$4=""</formula>
    </cfRule>
  </conditionalFormatting>
  <conditionalFormatting sqref="AZ50:CX51 AZ5:CX7">
    <cfRule type="expression" dxfId="1189" priority="4783">
      <formula>$AZ$4=""</formula>
    </cfRule>
  </conditionalFormatting>
  <conditionalFormatting sqref="CQ50:CX51">
    <cfRule type="expression" dxfId="1188" priority="4753">
      <formula>$CQ$4=""</formula>
    </cfRule>
  </conditionalFormatting>
  <conditionalFormatting sqref="BP50:CX51 BP5:CX7">
    <cfRule type="expression" dxfId="1187" priority="4767">
      <formula>$BP$4=""</formula>
    </cfRule>
  </conditionalFormatting>
  <conditionalFormatting sqref="BQ50:CX51 BQ5:CX7">
    <cfRule type="expression" dxfId="1186" priority="4766">
      <formula>$BQ$4=""</formula>
    </cfRule>
  </conditionalFormatting>
  <conditionalFormatting sqref="BR50:CX51 BR5:CX7">
    <cfRule type="expression" dxfId="1185" priority="4765">
      <formula>$BR$4=""</formula>
    </cfRule>
  </conditionalFormatting>
  <conditionalFormatting sqref="BS50:CX51 BS5:CX7">
    <cfRule type="expression" dxfId="1184" priority="4764">
      <formula>$BS$4=""</formula>
    </cfRule>
  </conditionalFormatting>
  <conditionalFormatting sqref="BT50:CX51 BT5:CX7">
    <cfRule type="expression" dxfId="1183" priority="4763">
      <formula>$BT$4=""</formula>
    </cfRule>
  </conditionalFormatting>
  <conditionalFormatting sqref="BU50:CX51 BU5:CX7">
    <cfRule type="expression" dxfId="1182" priority="4762">
      <formula>$BU$4=""</formula>
    </cfRule>
  </conditionalFormatting>
  <conditionalFormatting sqref="BV50:CX51 BV5:CX7">
    <cfRule type="expression" dxfId="1181" priority="4761">
      <formula>$BV$4=""</formula>
    </cfRule>
  </conditionalFormatting>
  <conditionalFormatting sqref="BW50:CX51 BW5:CX7">
    <cfRule type="expression" dxfId="1180" priority="4760">
      <formula>$BW$4=""</formula>
    </cfRule>
  </conditionalFormatting>
  <conditionalFormatting sqref="BX50:CX51 BX5:CX7">
    <cfRule type="expression" dxfId="1179" priority="4759">
      <formula>$BX$4=""</formula>
    </cfRule>
  </conditionalFormatting>
  <conditionalFormatting sqref="BY50:CX51 BY5:CX7">
    <cfRule type="expression" dxfId="1178" priority="4758">
      <formula>$BY$4=""</formula>
    </cfRule>
  </conditionalFormatting>
  <conditionalFormatting sqref="BZ50:CX51 BZ5:CX7">
    <cfRule type="expression" dxfId="1177" priority="4757">
      <formula>$BZ$4=""</formula>
    </cfRule>
  </conditionalFormatting>
  <conditionalFormatting sqref="CA50:CX51 CA5:CX7">
    <cfRule type="expression" dxfId="1176" priority="4756">
      <formula>$CA$4=""</formula>
    </cfRule>
  </conditionalFormatting>
  <conditionalFormatting sqref="CB50:CX51 CB5:CX7">
    <cfRule type="expression" dxfId="1175" priority="4755">
      <formula>$CB$4=""</formula>
    </cfRule>
  </conditionalFormatting>
  <conditionalFormatting sqref="CC50:CX51 CC5:CX7">
    <cfRule type="expression" dxfId="1174" priority="4754">
      <formula>$CC$4=""</formula>
    </cfRule>
  </conditionalFormatting>
  <conditionalFormatting sqref="BC50:CX51 BC5:CX7">
    <cfRule type="expression" dxfId="1173" priority="4780">
      <formula>$BC$4=""</formula>
    </cfRule>
  </conditionalFormatting>
  <conditionalFormatting sqref="E14:CX14 D47:CX47 D37:CX40 D15:CX17 D20:CX25 D10:CX10 D12:CX13 D27:CX31 D33:CX35 D49:CX49">
    <cfRule type="expression" dxfId="1172" priority="2161">
      <formula>$D$4=""</formula>
    </cfRule>
  </conditionalFormatting>
  <conditionalFormatting sqref="E47:CX47 E37:CX40 E10:CX10 E20:CX25 E12:CX17 E27:CX31 E33:CX35 E49:CX49">
    <cfRule type="expression" dxfId="1171" priority="2160">
      <formula>$E$4=""</formula>
    </cfRule>
  </conditionalFormatting>
  <conditionalFormatting sqref="F47:CX47 F37:CX40 F10:CX10 F20:CX25 F12:CX17 F27:CX31 F33:CX35 F49:CX49">
    <cfRule type="expression" dxfId="1170" priority="2159">
      <formula>$F$4=""</formula>
    </cfRule>
  </conditionalFormatting>
  <conditionalFormatting sqref="G47:CX47 G37:CX40 G10:CX10 G20:CX25 G12:CX17 G27:CX31 G33:CX35 G49:CX49">
    <cfRule type="expression" dxfId="1169" priority="2158">
      <formula>$G$4=""</formula>
    </cfRule>
  </conditionalFormatting>
  <conditionalFormatting sqref="H47:CX47 H37:CX40 H10:CX10 H20:CX25 H12:CX17 H27:CX31 H33:CX35 H49:CX49">
    <cfRule type="expression" dxfId="1168" priority="2157">
      <formula>$H$4=""</formula>
    </cfRule>
  </conditionalFormatting>
  <conditionalFormatting sqref="I47:CX47 I37:CX40 I10:CX10 I20:CX25 I12:CX17 I27:CX31 I33:CX35 I49:CX49">
    <cfRule type="expression" dxfId="1167" priority="2156">
      <formula>$I$4=""</formula>
    </cfRule>
  </conditionalFormatting>
  <conditionalFormatting sqref="J47:CX47 J37:CX40 J10:CX10 J20:CX25 J12:CX17 J27:CX31 J33:CX35 J49:CX49">
    <cfRule type="expression" dxfId="1166" priority="2155">
      <formula>$J$4=""</formula>
    </cfRule>
  </conditionalFormatting>
  <conditionalFormatting sqref="K47:CX47 K37:CX40 K10:CX10 K20:CX25 K12:CX17 K27:CX31 K33:CX35 K49:CX49">
    <cfRule type="expression" dxfId="1165" priority="2154">
      <formula>$K$4=""</formula>
    </cfRule>
  </conditionalFormatting>
  <conditionalFormatting sqref="L47:CX47 L37:CX40 L10:CX10 L20:CX25 L12:CX17 L27:CX31 L33:CX35 L49:CX49">
    <cfRule type="expression" dxfId="1164" priority="2153">
      <formula>$L$4=""</formula>
    </cfRule>
  </conditionalFormatting>
  <conditionalFormatting sqref="M47:CX47 M37:CX40 M10:CX10 M20:CX25 M12:CX17 M27:CX31 M33:CX35 M49:CX49">
    <cfRule type="expression" dxfId="1163" priority="2152">
      <formula>$M$4=""</formula>
    </cfRule>
  </conditionalFormatting>
  <conditionalFormatting sqref="N47:CX47 N37:CX40 N10:CX10 N20:CX25 N12:CX17 N27:CX31 N33:CX35 N49:CX49">
    <cfRule type="expression" dxfId="1162" priority="2151">
      <formula>$N$4=""</formula>
    </cfRule>
  </conditionalFormatting>
  <conditionalFormatting sqref="O47:CX47 O37:CX40 O10:CX10 O20:CX25 O12:CX17 O27:CX31 O33:CX35 O49:CX49">
    <cfRule type="expression" dxfId="1161" priority="2150">
      <formula>$O$4=""</formula>
    </cfRule>
  </conditionalFormatting>
  <conditionalFormatting sqref="P47:CX47 P37:CX40 P10:CX10 P20:CX25 P12:CX17 P27:CX31 P33:CX35 P49:CX49">
    <cfRule type="expression" dxfId="1160" priority="2149">
      <formula>$P$4=""</formula>
    </cfRule>
  </conditionalFormatting>
  <conditionalFormatting sqref="Q47:CX47 Q37:CX40 Q10:CX10 Q20:CX25 Q12:CX17 Q27:CX31 Q33:CX35 Q49:CX49">
    <cfRule type="expression" dxfId="1159" priority="2148">
      <formula>$Q$4=""</formula>
    </cfRule>
  </conditionalFormatting>
  <conditionalFormatting sqref="R47:CX47 R37:CX40 R10:CX10 R20:CX25 R12:CX17 R27:CX31 R33:CX35 R49:CX49">
    <cfRule type="expression" dxfId="1158" priority="2147">
      <formula>$R$4=""</formula>
    </cfRule>
  </conditionalFormatting>
  <conditionalFormatting sqref="S47:CX47 S37:CX40 S10:CX10 S20:CX25 S12:CX17 S27:CX31 S33:CX35 S49:CX49">
    <cfRule type="expression" dxfId="1157" priority="2146">
      <formula>$S$4=""</formula>
    </cfRule>
  </conditionalFormatting>
  <conditionalFormatting sqref="T47:CX47 T37:CX40 T10:CX10 T20:CX25 T12:CX17 T27:CX31 T33:CX35 T49:CX49">
    <cfRule type="expression" dxfId="1156" priority="2145">
      <formula>$T$4=""</formula>
    </cfRule>
  </conditionalFormatting>
  <conditionalFormatting sqref="U47:CX47 U37:CX40 U10:CX10 U20:CX25 U12:CX17 U27:CX31 U33:CX35 U49:CX49">
    <cfRule type="expression" dxfId="1155" priority="2144">
      <formula>$U$4=""</formula>
    </cfRule>
  </conditionalFormatting>
  <conditionalFormatting sqref="V47:CX47 V37:CX40 V10:CX10 V20:CX25 V12:CX17 V27:CX31 V33:CX35 V49:CX49">
    <cfRule type="expression" dxfId="1154" priority="2143">
      <formula>$V$4=""</formula>
    </cfRule>
  </conditionalFormatting>
  <conditionalFormatting sqref="W47:CX47 W37:CX40 W10:CX10 W20:CX25 W12:CX17 W27:CX31 W33:CX35 W49:CX49">
    <cfRule type="expression" dxfId="1153" priority="2142">
      <formula>$W$4=""</formula>
    </cfRule>
  </conditionalFormatting>
  <conditionalFormatting sqref="X47:CX47 X37:CX40 X10:CX10 X20:CX25 X12:CX17 X27:CX31 X33:CX35 X49:CX49">
    <cfRule type="expression" dxfId="1152" priority="2141">
      <formula>$X$4=""</formula>
    </cfRule>
  </conditionalFormatting>
  <conditionalFormatting sqref="Y47:CX47 Y37:CX40 Y10:CX10 Y20:CX25 Y12:CX17 Y27:CX31 Y33:CX35 Y49:CX49">
    <cfRule type="expression" dxfId="1151" priority="2140">
      <formula>$Y$4=""</formula>
    </cfRule>
  </conditionalFormatting>
  <conditionalFormatting sqref="Z47:CX47 Z37:CX40 Z10:CX10 Z20:CX25 Z12:CX17 Z27:CX31 Z33:CX35 Z49:CX49">
    <cfRule type="expression" dxfId="1150" priority="2139">
      <formula>$Z$4=""</formula>
    </cfRule>
  </conditionalFormatting>
  <conditionalFormatting sqref="AA47:CX47 AA37:CX40 AA10:CX10 AA20:CX25 AA12:CX17 AA27:CX31 AA33:CX35 AA49:CX49">
    <cfRule type="expression" dxfId="1149" priority="2138">
      <formula>$AA$4=""</formula>
    </cfRule>
  </conditionalFormatting>
  <conditionalFormatting sqref="AY47:CX47 AY37:CX40 AY10:CX10 AY20:CX25 AY12:CX17 AY27:CX31 AY33:CX35 AY49:CX49">
    <cfRule type="expression" dxfId="1148" priority="2114">
      <formula>$AY$4=""</formula>
    </cfRule>
  </conditionalFormatting>
  <conditionalFormatting sqref="AX47:CX47 AX37:CX40 AX10:CX10 AX20:CX25 AX12:CX17 AX27:CX31 AX33:CX35 AX49:CX49">
    <cfRule type="expression" dxfId="1147" priority="2115">
      <formula>$AX$4=""</formula>
    </cfRule>
  </conditionalFormatting>
  <conditionalFormatting sqref="AW47:CX47 AW37:CX40 AW10:CX10 AW20:CX25 AW12:CX17 AW27:CX31 AW33:CX35 AW49:CX49">
    <cfRule type="expression" dxfId="1146" priority="2116">
      <formula>$AW$4=""</formula>
    </cfRule>
  </conditionalFormatting>
  <conditionalFormatting sqref="AV47:CX47 AV37:CX40 AV10:CX10 AV20:CX25 AV12:CX17 AV27:CX31 AV33:CX35 AV49:CX49">
    <cfRule type="expression" dxfId="1145" priority="2117">
      <formula>$AV$4=""</formula>
    </cfRule>
  </conditionalFormatting>
  <conditionalFormatting sqref="AU47:CX47 AU37:CX40 AU10:CX10 AU20:CX25 AU12:CX17 AU27:CX31 AU33:CX35 AU49:CX49">
    <cfRule type="expression" dxfId="1144" priority="2118">
      <formula>$AU$4=""</formula>
    </cfRule>
  </conditionalFormatting>
  <conditionalFormatting sqref="AT47:CX47 AT37:CX40 AT10:CX10 AT20:CX25 AT12:CX17 AT27:CX31 AT33:CX35 AT49:CX49">
    <cfRule type="expression" dxfId="1143" priority="2119">
      <formula>$AT$4=""</formula>
    </cfRule>
  </conditionalFormatting>
  <conditionalFormatting sqref="AS47:CX47 AS37:CX40 AS10:CX10 AS20:CX25 AS12:CX17 AS27:CX31 AS33:CX35 AS49:CX49">
    <cfRule type="expression" dxfId="1142" priority="2120">
      <formula>$AS$4=""</formula>
    </cfRule>
  </conditionalFormatting>
  <conditionalFormatting sqref="AR47:CX47 AR37:CX40 AR10:CX10 AR20:CX25 AR12:CX17 AR27:CX31 AR33:CX35 AR49:CX49">
    <cfRule type="expression" dxfId="1141" priority="2121">
      <formula>$AR$4=""</formula>
    </cfRule>
  </conditionalFormatting>
  <conditionalFormatting sqref="AQ47:CX47 AQ37:CX40 AQ10:CX10 AQ20:CX25 AQ12:CX17 AQ27:CX31 AQ33:CX35 AQ49:CX49">
    <cfRule type="expression" dxfId="1140" priority="2122">
      <formula>$AQ$4=""</formula>
    </cfRule>
  </conditionalFormatting>
  <conditionalFormatting sqref="AP47:CX47 AP37:CX40 AP10:CX10 AP20:CX25 AP12:CX17 AP27:CX31 AP33:CX35 AP49:CX49">
    <cfRule type="expression" dxfId="1139" priority="2123">
      <formula>$AP$4=""</formula>
    </cfRule>
  </conditionalFormatting>
  <conditionalFormatting sqref="AO47:CX47 AO37:CX40 AO10:CX10 AO20:CX25 AO12:CX17 AO27:CX31 AO33:CX35 AO49:CX49">
    <cfRule type="expression" dxfId="1138" priority="2124">
      <formula>$AO$4=""</formula>
    </cfRule>
  </conditionalFormatting>
  <conditionalFormatting sqref="AN47:CX47 AN37:CX40 AN10:CX10 AN20:CX25 AN12:CX17 AN27:CX31 AN33:CX35 AN49:CX49">
    <cfRule type="expression" dxfId="1137" priority="2125">
      <formula>$AN$4=""</formula>
    </cfRule>
  </conditionalFormatting>
  <conditionalFormatting sqref="AM47:CX47 AM37:CX40 AM10:CX10 AM20:CX25 AM12:CX17 AM27:CX31 AM33:CX35 AM49:CX49">
    <cfRule type="expression" dxfId="1136" priority="2126">
      <formula>$AM$4=""</formula>
    </cfRule>
  </conditionalFormatting>
  <conditionalFormatting sqref="AL47:CX47 AL37:CX40 AL10:CX10 AL20:CX25 AL12:CX17 AL27:CX31 AL33:CX35 AL49:CX49">
    <cfRule type="expression" dxfId="1135" priority="2127">
      <formula>$AL$4=""</formula>
    </cfRule>
  </conditionalFormatting>
  <conditionalFormatting sqref="AK47:CX47 AK37:CX40 AK10:CX10 AK20:CX25 AK12:CX17 AK27:CX31 AK33:CX35 AK49:CX49">
    <cfRule type="expression" dxfId="1134" priority="2128">
      <formula>$AK$4=""</formula>
    </cfRule>
  </conditionalFormatting>
  <conditionalFormatting sqref="AJ47:CX47 AJ37:CX40 AJ10:CX10 AJ20:CX25 AJ12:CX17 AJ27:CX31 AJ33:CX35 AJ49:CX49">
    <cfRule type="expression" dxfId="1133" priority="2129">
      <formula>$AJ$4=""</formula>
    </cfRule>
  </conditionalFormatting>
  <conditionalFormatting sqref="AI47:CX47 AI37:CX40 AI10:CX10 AI20:CX25 AI12:CX17 AI27:CX31 AI33:CX35 AI49:CX49">
    <cfRule type="expression" dxfId="1132" priority="2130">
      <formula>$AI$4=""</formula>
    </cfRule>
  </conditionalFormatting>
  <conditionalFormatting sqref="AH47:CX47 AH37:CX40 AH10:CX10 AH20:CX25 AH12:CX17 AH27:CX31 AH33:CX35 AH49:CX49">
    <cfRule type="expression" dxfId="1131" priority="2131">
      <formula>$AH$4=""</formula>
    </cfRule>
  </conditionalFormatting>
  <conditionalFormatting sqref="AG47:CX47 AG37:CX40 AG10:CX10 AG20:CX25 AG12:CX17 AG27:CX31 AG33:CX35 AG49:CX49">
    <cfRule type="expression" dxfId="1130" priority="2132">
      <formula>$AG$4=""</formula>
    </cfRule>
  </conditionalFormatting>
  <conditionalFormatting sqref="AF47:CX47 AF37:CX40 AF10:CX10 AF20:CX25 AF12:CX17 AF27:CX31 AF33:CX35 AF49:CX49">
    <cfRule type="expression" dxfId="1129" priority="2133">
      <formula>$AF$4=""</formula>
    </cfRule>
  </conditionalFormatting>
  <conditionalFormatting sqref="AE47:CX47 AE37:CX40 AE10:CX10 AE20:CX25 AE12:CX17 AE27:CX31 AE33:CX35 AE49:CX49">
    <cfRule type="expression" dxfId="1128" priority="2134">
      <formula>$AE$4=""</formula>
    </cfRule>
  </conditionalFormatting>
  <conditionalFormatting sqref="AD47:CX47 AD37:CX40 AD10:CX10 AD20:CX25 AD12:CX17 AD27:CX31 AD33:CX35 AD49:CX49">
    <cfRule type="expression" dxfId="1127" priority="2135">
      <formula>$AD$4=""</formula>
    </cfRule>
  </conditionalFormatting>
  <conditionalFormatting sqref="AC47:CX47 AC37:CX40 AC10:CX10 AC20:CX25 AC12:CX17 AC27:CX31 AC33:CX35 AC49:CX49">
    <cfRule type="expression" dxfId="1126" priority="2136">
      <formula>$AC$4=""</formula>
    </cfRule>
  </conditionalFormatting>
  <conditionalFormatting sqref="AB47:CX47 AB37:CX40 AB10:CX10 AB20:CX25 AB12:CX17 AB27:CX31 AB33:CX35 AB49:CX49">
    <cfRule type="expression" dxfId="1125" priority="2137">
      <formula>$AB$4=""</formula>
    </cfRule>
  </conditionalFormatting>
  <conditionalFormatting sqref="BA47:CX47 BA37:CX40 BA10:CX10 BA20:CX25 BA12:CX17 BA27:CX31 BA33:CX35 BA49:CX49">
    <cfRule type="expression" dxfId="1124" priority="2112">
      <formula>$BA$4=""</formula>
    </cfRule>
  </conditionalFormatting>
  <conditionalFormatting sqref="BO47:CX47 BO37:CX40 BO10:CX10 BO20:CX25 BO12:CX17 BO27:CX31 BO33:CX35 BO49:CX49">
    <cfRule type="expression" dxfId="1123" priority="2098">
      <formula>$BO$4=""</formula>
    </cfRule>
  </conditionalFormatting>
  <conditionalFormatting sqref="BN47:CX47 BN37:CX40 BN10:CX10 BN20:CX25 BN12:CX17 BN27:CX31 BN33:CX35 BN49:CX49">
    <cfRule type="expression" dxfId="1122" priority="2099">
      <formula>$BN$4=""</formula>
    </cfRule>
  </conditionalFormatting>
  <conditionalFormatting sqref="BM47:CX47 BM37:CX40 BM10:CX10 BM20:CX25 BM12:CX17 BM27:CX31 BM33:CX35 BM49:CX49">
    <cfRule type="expression" dxfId="1121" priority="2100">
      <formula>$BM$4=""</formula>
    </cfRule>
  </conditionalFormatting>
  <conditionalFormatting sqref="BL47:CX47 BL37:CX40 BL10:CX10 BL20:CX25 BL12:CX17 BL27:CX31 BL33:CX35 BL49:CX49">
    <cfRule type="expression" dxfId="1120" priority="2101">
      <formula>$BL$4=""</formula>
    </cfRule>
  </conditionalFormatting>
  <conditionalFormatting sqref="BK47:CX47 BK37:CX40 BK10:CX10 BK20:CX25 BK12:CX17 BK27:CX31 BK33:CX35 BK49:CX49">
    <cfRule type="expression" dxfId="1119" priority="2102">
      <formula>$BK$4=""</formula>
    </cfRule>
  </conditionalFormatting>
  <conditionalFormatting sqref="BJ47:CX47 BJ37:CX40 BJ10:CX10 BJ20:CX25 BJ12:CX17 BJ27:CX31 BJ33:CX35 BJ49:CX49">
    <cfRule type="expression" dxfId="1118" priority="2103">
      <formula>$BJ$4=""</formula>
    </cfRule>
  </conditionalFormatting>
  <conditionalFormatting sqref="BI47:CX47 BI37:CX40 BI10:CX10 BI20:CX25 BI12:CX17 BI27:CX31 BI33:CX35 BI49:CX49">
    <cfRule type="expression" dxfId="1117" priority="2104">
      <formula>$BI$4=""</formula>
    </cfRule>
  </conditionalFormatting>
  <conditionalFormatting sqref="BH47:CX47 BH37:CX40 BH10:CX10 BH20:CX25 BH12:CX17 BH27:CX31 BH33:CX35 BH49:CX49">
    <cfRule type="expression" dxfId="1116" priority="2105">
      <formula>$BH$4=""</formula>
    </cfRule>
  </conditionalFormatting>
  <conditionalFormatting sqref="BG47:CX47 BG37:CX40 BG10:CX10 BG20:CX25 BG12:CX17 BG27:CX31 BG33:CX35 BG49:CX49">
    <cfRule type="expression" dxfId="1115" priority="2106">
      <formula>$BG$4=""</formula>
    </cfRule>
  </conditionalFormatting>
  <conditionalFormatting sqref="BF47:CX47 BF37:CX40 BF10:CX10 BF20:CX25 BF12:CX17 BF27:CX31 BF33:CX35 BF49:CX49">
    <cfRule type="expression" dxfId="1114" priority="2107">
      <formula>$BF$4=""</formula>
    </cfRule>
  </conditionalFormatting>
  <conditionalFormatting sqref="BE47:CX47 BE37:CX40 BE10:CX10 BE20:CX25 BE12:CX17 BE27:CX31 BE33:CX35 BE49:CX49">
    <cfRule type="expression" dxfId="1113" priority="2108">
      <formula>$BE$4=""</formula>
    </cfRule>
  </conditionalFormatting>
  <conditionalFormatting sqref="BD47:CX47 BD37:CX40 BD10:CX10 BD20:CX25 BD12:CX17 BD27:CX31 BD33:CX35 BD49:CX49">
    <cfRule type="expression" dxfId="1112" priority="2109">
      <formula>$BD$4=""</formula>
    </cfRule>
  </conditionalFormatting>
  <conditionalFormatting sqref="BB47:CX47 BB37:CX40 BB10:CX10 BB20:CX25 BB12:CX17 BB27:CX31 BB33:CX35 BB49:CX49">
    <cfRule type="expression" dxfId="1111" priority="2111">
      <formula>$BB$4=""</formula>
    </cfRule>
  </conditionalFormatting>
  <conditionalFormatting sqref="AZ47:CX47 AZ37:CX40 AZ10:CX10 AZ20:CX25 AZ12:CX17 AZ27:CX31 AZ33:CX35 AZ49:CX49">
    <cfRule type="expression" dxfId="1110" priority="2113">
      <formula>$AZ$4=""</formula>
    </cfRule>
  </conditionalFormatting>
  <conditionalFormatting sqref="CD47:CX47 CD37:CX40 CD10:CX10 CD20:CX25 CD49:CX49 CD33:CX35 CD27:CX31 CD12:CX17">
    <cfRule type="expression" dxfId="1109" priority="2083">
      <formula>$CD$4=""</formula>
    </cfRule>
  </conditionalFormatting>
  <conditionalFormatting sqref="BP47:CX47 BP37:CX40 BP10:CX10 BP20:CX25 BP49:CX49 BP33:CX35 BP27:CX31 BP12:CX17">
    <cfRule type="expression" dxfId="1108" priority="2097">
      <formula>$BP$4=""</formula>
    </cfRule>
  </conditionalFormatting>
  <conditionalFormatting sqref="BQ47:CX47 BQ37:CX40 BQ10:CX10 BQ20:CX25 BQ49:CX49 BQ33:CX35 BQ27:CX31 BQ12:CX17">
    <cfRule type="expression" dxfId="1107" priority="2096">
      <formula>$BQ$4=""</formula>
    </cfRule>
  </conditionalFormatting>
  <conditionalFormatting sqref="BR47:CX47 BR37:CX40 BR10:CX10 BR20:CX25 BR49:CX49 BR33:CX35 BR27:CX31 BR12:CX17">
    <cfRule type="expression" dxfId="1106" priority="2095">
      <formula>$BR$4=""</formula>
    </cfRule>
  </conditionalFormatting>
  <conditionalFormatting sqref="BS47:CX47 BS37:CX40 BS10:CX10 BS20:CX25 BS49:CX49 BS33:CX35 BS27:CX31 BS12:CX17">
    <cfRule type="expression" dxfId="1105" priority="2094">
      <formula>$BS$4=""</formula>
    </cfRule>
  </conditionalFormatting>
  <conditionalFormatting sqref="BT47:CX47 BT37:CX40 BT10:CX10 BT20:CX25 BT49:CX49 BT33:CX35 BT27:CX31 BT12:CX17">
    <cfRule type="expression" dxfId="1104" priority="2093">
      <formula>$BT$4=""</formula>
    </cfRule>
  </conditionalFormatting>
  <conditionalFormatting sqref="BU47:CX47 BU37:CX40 BU10:CX10 BU20:CX25 BU49:CX49 BU33:CX35 BU27:CX31 BU12:CX17">
    <cfRule type="expression" dxfId="1103" priority="2092">
      <formula>$BU$4=""</formula>
    </cfRule>
  </conditionalFormatting>
  <conditionalFormatting sqref="BV47:CX47 BV37:CX40 BV10:CX10 BV20:CX25 BV49:CX49 BV33:CX35 BV27:CX31 BV12:CX17">
    <cfRule type="expression" dxfId="1102" priority="2091">
      <formula>$BV$4=""</formula>
    </cfRule>
  </conditionalFormatting>
  <conditionalFormatting sqref="BW47:CX47 BW37:CX40 BW10:CX10 BW20:CX25 BW49:CX49 BW33:CX35 BW27:CX31 BW12:CX17">
    <cfRule type="expression" dxfId="1101" priority="2090">
      <formula>$BW$4=""</formula>
    </cfRule>
  </conditionalFormatting>
  <conditionalFormatting sqref="BX47:CX47 BX37:CX40 BX10:CX10 BX20:CX25 BX49:CX49 BX33:CX35 BX27:CX31 BX12:CX17">
    <cfRule type="expression" dxfId="1100" priority="2089">
      <formula>$BX$4=""</formula>
    </cfRule>
  </conditionalFormatting>
  <conditionalFormatting sqref="BY47:CX47 BY37:CX40 BY10:CX10 BY20:CX25 BY49:CX49 BY33:CX35 BY27:CX31 BY12:CX17">
    <cfRule type="expression" dxfId="1099" priority="2088">
      <formula>$BY$4=""</formula>
    </cfRule>
  </conditionalFormatting>
  <conditionalFormatting sqref="BZ47:CX47 BZ37:CX40 BZ10:CX10 BZ20:CX25 BZ49:CX49 BZ33:CX35 BZ27:CX31 BZ12:CX17">
    <cfRule type="expression" dxfId="1098" priority="2087">
      <formula>$BZ$4=""</formula>
    </cfRule>
  </conditionalFormatting>
  <conditionalFormatting sqref="CA47:CX47 CA37:CX40 CA10:CX10 CA20:CX25 CA49:CX49 CA33:CX35 CA27:CX31 CA12:CX17">
    <cfRule type="expression" dxfId="1097" priority="2086">
      <formula>$CA$4=""</formula>
    </cfRule>
  </conditionalFormatting>
  <conditionalFormatting sqref="CB47:CX47 CB37:CX40 CB10:CX10 CB20:CX25 CB49:CX49 CB33:CX35 CB27:CX31 CB12:CX17">
    <cfRule type="expression" dxfId="1096" priority="2085">
      <formula>$CB$4=""</formula>
    </cfRule>
  </conditionalFormatting>
  <conditionalFormatting sqref="CC47:CX47 CC37:CX40 CC10:CX10 CC20:CX25 CC49:CX49 CC33:CX35 CC27:CX31 CC12:CX17">
    <cfRule type="expression" dxfId="1095" priority="2084">
      <formula>$CC$4=""</formula>
    </cfRule>
  </conditionalFormatting>
  <conditionalFormatting sqref="BC47:CX47 BC37:CX40 BC10:CX10 BC20:CX25 BC12:CX17 BC27:CX31 BC33:CX35 BC49:CX49">
    <cfRule type="expression" dxfId="1094" priority="2110">
      <formula>$BC$4=""</formula>
    </cfRule>
  </conditionalFormatting>
  <conditionalFormatting sqref="D41:CX41">
    <cfRule type="expression" dxfId="1093" priority="2082">
      <formula>$D$4=""</formula>
    </cfRule>
  </conditionalFormatting>
  <conditionalFormatting sqref="E41:CX41">
    <cfRule type="expression" dxfId="1092" priority="2081">
      <formula>$E$4=""</formula>
    </cfRule>
  </conditionalFormatting>
  <conditionalFormatting sqref="F41:CX41">
    <cfRule type="expression" dxfId="1091" priority="2080">
      <formula>$F$4=""</formula>
    </cfRule>
  </conditionalFormatting>
  <conditionalFormatting sqref="G41:CX41">
    <cfRule type="expression" dxfId="1090" priority="2079">
      <formula>$G$4=""</formula>
    </cfRule>
  </conditionalFormatting>
  <conditionalFormatting sqref="H41:CX41">
    <cfRule type="expression" dxfId="1089" priority="2078">
      <formula>$H$4=""</formula>
    </cfRule>
  </conditionalFormatting>
  <conditionalFormatting sqref="I41:CX41">
    <cfRule type="expression" dxfId="1088" priority="2077">
      <formula>$I$4=""</formula>
    </cfRule>
  </conditionalFormatting>
  <conditionalFormatting sqref="J41:CX41">
    <cfRule type="expression" dxfId="1087" priority="2076">
      <formula>$J$4=""</formula>
    </cfRule>
  </conditionalFormatting>
  <conditionalFormatting sqref="K41:CX41">
    <cfRule type="expression" dxfId="1086" priority="2075">
      <formula>$K$4=""</formula>
    </cfRule>
  </conditionalFormatting>
  <conditionalFormatting sqref="L41:CX41">
    <cfRule type="expression" dxfId="1085" priority="2074">
      <formula>$L$4=""</formula>
    </cfRule>
  </conditionalFormatting>
  <conditionalFormatting sqref="M41:CX41">
    <cfRule type="expression" dxfId="1084" priority="2073">
      <formula>$M$4=""</formula>
    </cfRule>
  </conditionalFormatting>
  <conditionalFormatting sqref="N41:CX41">
    <cfRule type="expression" dxfId="1083" priority="2072">
      <formula>$N$4=""</formula>
    </cfRule>
  </conditionalFormatting>
  <conditionalFormatting sqref="O41:CX41">
    <cfRule type="expression" dxfId="1082" priority="2071">
      <formula>$O$4=""</formula>
    </cfRule>
  </conditionalFormatting>
  <conditionalFormatting sqref="P41:CX41">
    <cfRule type="expression" dxfId="1081" priority="2070">
      <formula>$P$4=""</formula>
    </cfRule>
  </conditionalFormatting>
  <conditionalFormatting sqref="Q41:CX41">
    <cfRule type="expression" dxfId="1080" priority="2069">
      <formula>$Q$4=""</formula>
    </cfRule>
  </conditionalFormatting>
  <conditionalFormatting sqref="R41:CX41">
    <cfRule type="expression" dxfId="1079" priority="2068">
      <formula>$R$4=""</formula>
    </cfRule>
  </conditionalFormatting>
  <conditionalFormatting sqref="S41:CX41">
    <cfRule type="expression" dxfId="1078" priority="2067">
      <formula>$S$4=""</formula>
    </cfRule>
  </conditionalFormatting>
  <conditionalFormatting sqref="T41:CX41">
    <cfRule type="expression" dxfId="1077" priority="2066">
      <formula>$T$4=""</formula>
    </cfRule>
  </conditionalFormatting>
  <conditionalFormatting sqref="U41:CX41">
    <cfRule type="expression" dxfId="1076" priority="2065">
      <formula>$U$4=""</formula>
    </cfRule>
  </conditionalFormatting>
  <conditionalFormatting sqref="V41:CX41">
    <cfRule type="expression" dxfId="1075" priority="2064">
      <formula>$V$4=""</formula>
    </cfRule>
  </conditionalFormatting>
  <conditionalFormatting sqref="W41:CX41">
    <cfRule type="expression" dxfId="1074" priority="2063">
      <formula>$W$4=""</formula>
    </cfRule>
  </conditionalFormatting>
  <conditionalFormatting sqref="X41:CX41">
    <cfRule type="expression" dxfId="1073" priority="2062">
      <formula>$X$4=""</formula>
    </cfRule>
  </conditionalFormatting>
  <conditionalFormatting sqref="Y41:CX41">
    <cfRule type="expression" dxfId="1072" priority="2061">
      <formula>$Y$4=""</formula>
    </cfRule>
  </conditionalFormatting>
  <conditionalFormatting sqref="Z41:CX41">
    <cfRule type="expression" dxfId="1071" priority="2060">
      <formula>$Z$4=""</formula>
    </cfRule>
  </conditionalFormatting>
  <conditionalFormatting sqref="AA41:CX41">
    <cfRule type="expression" dxfId="1070" priority="2059">
      <formula>$AA$4=""</formula>
    </cfRule>
  </conditionalFormatting>
  <conditionalFormatting sqref="AY41:CX41">
    <cfRule type="expression" dxfId="1069" priority="2035">
      <formula>$AY$4=""</formula>
    </cfRule>
  </conditionalFormatting>
  <conditionalFormatting sqref="AX41:CX41">
    <cfRule type="expression" dxfId="1068" priority="2036">
      <formula>$AX$4=""</formula>
    </cfRule>
  </conditionalFormatting>
  <conditionalFormatting sqref="AW41:CX41">
    <cfRule type="expression" dxfId="1067" priority="2037">
      <formula>$AW$4=""</formula>
    </cfRule>
  </conditionalFormatting>
  <conditionalFormatting sqref="AV41:CX41">
    <cfRule type="expression" dxfId="1066" priority="2038">
      <formula>$AV$4=""</formula>
    </cfRule>
  </conditionalFormatting>
  <conditionalFormatting sqref="AU41:CX41">
    <cfRule type="expression" dxfId="1065" priority="2039">
      <formula>$AU$4=""</formula>
    </cfRule>
  </conditionalFormatting>
  <conditionalFormatting sqref="AT41:CX41">
    <cfRule type="expression" dxfId="1064" priority="2040">
      <formula>$AT$4=""</formula>
    </cfRule>
  </conditionalFormatting>
  <conditionalFormatting sqref="AS41:CX41">
    <cfRule type="expression" dxfId="1063" priority="2041">
      <formula>$AS$4=""</formula>
    </cfRule>
  </conditionalFormatting>
  <conditionalFormatting sqref="AR41:CX41">
    <cfRule type="expression" dxfId="1062" priority="2042">
      <formula>$AR$4=""</formula>
    </cfRule>
  </conditionalFormatting>
  <conditionalFormatting sqref="AQ41:CX41">
    <cfRule type="expression" dxfId="1061" priority="2043">
      <formula>$AQ$4=""</formula>
    </cfRule>
  </conditionalFormatting>
  <conditionalFormatting sqref="AP41:CX41">
    <cfRule type="expression" dxfId="1060" priority="2044">
      <formula>$AP$4=""</formula>
    </cfRule>
  </conditionalFormatting>
  <conditionalFormatting sqref="AO41:CX41">
    <cfRule type="expression" dxfId="1059" priority="2045">
      <formula>$AO$4=""</formula>
    </cfRule>
  </conditionalFormatting>
  <conditionalFormatting sqref="AN41:CX41">
    <cfRule type="expression" dxfId="1058" priority="2046">
      <formula>$AN$4=""</formula>
    </cfRule>
  </conditionalFormatting>
  <conditionalFormatting sqref="AM41:CX41">
    <cfRule type="expression" dxfId="1057" priority="2047">
      <formula>$AM$4=""</formula>
    </cfRule>
  </conditionalFormatting>
  <conditionalFormatting sqref="AL41:CX41">
    <cfRule type="expression" dxfId="1056" priority="2048">
      <formula>$AL$4=""</formula>
    </cfRule>
  </conditionalFormatting>
  <conditionalFormatting sqref="AK41:CX41">
    <cfRule type="expression" dxfId="1055" priority="2049">
      <formula>$AK$4=""</formula>
    </cfRule>
  </conditionalFormatting>
  <conditionalFormatting sqref="AJ41:CX41">
    <cfRule type="expression" dxfId="1054" priority="2050">
      <formula>$AJ$4=""</formula>
    </cfRule>
  </conditionalFormatting>
  <conditionalFormatting sqref="AI41:CX41">
    <cfRule type="expression" dxfId="1053" priority="2051">
      <formula>$AI$4=""</formula>
    </cfRule>
  </conditionalFormatting>
  <conditionalFormatting sqref="AH41:CX41">
    <cfRule type="expression" dxfId="1052" priority="2052">
      <formula>$AH$4=""</formula>
    </cfRule>
  </conditionalFormatting>
  <conditionalFormatting sqref="AG41:CX41">
    <cfRule type="expression" dxfId="1051" priority="2053">
      <formula>$AG$4=""</formula>
    </cfRule>
  </conditionalFormatting>
  <conditionalFormatting sqref="AF41:CX41">
    <cfRule type="expression" dxfId="1050" priority="2054">
      <formula>$AF$4=""</formula>
    </cfRule>
  </conditionalFormatting>
  <conditionalFormatting sqref="AE41:CX41">
    <cfRule type="expression" dxfId="1049" priority="2055">
      <formula>$AE$4=""</formula>
    </cfRule>
  </conditionalFormatting>
  <conditionalFormatting sqref="AD41:CX41">
    <cfRule type="expression" dxfId="1048" priority="2056">
      <formula>$AD$4=""</formula>
    </cfRule>
  </conditionalFormatting>
  <conditionalFormatting sqref="AC41:CX41">
    <cfRule type="expression" dxfId="1047" priority="2057">
      <formula>$AC$4=""</formula>
    </cfRule>
  </conditionalFormatting>
  <conditionalFormatting sqref="AB41:CX41">
    <cfRule type="expression" dxfId="1046" priority="2058">
      <formula>$AB$4=""</formula>
    </cfRule>
  </conditionalFormatting>
  <conditionalFormatting sqref="BA41:CX41">
    <cfRule type="expression" dxfId="1045" priority="2033">
      <formula>$BA$4=""</formula>
    </cfRule>
  </conditionalFormatting>
  <conditionalFormatting sqref="BO41:CX41">
    <cfRule type="expression" dxfId="1044" priority="2019">
      <formula>$BO$4=""</formula>
    </cfRule>
  </conditionalFormatting>
  <conditionalFormatting sqref="BN41:CX41">
    <cfRule type="expression" dxfId="1043" priority="2020">
      <formula>$BN$4=""</formula>
    </cfRule>
  </conditionalFormatting>
  <conditionalFormatting sqref="BM41:CX41">
    <cfRule type="expression" dxfId="1042" priority="2021">
      <formula>$BM$4=""</formula>
    </cfRule>
  </conditionalFormatting>
  <conditionalFormatting sqref="BL41:CX41">
    <cfRule type="expression" dxfId="1041" priority="2022">
      <formula>$BL$4=""</formula>
    </cfRule>
  </conditionalFormatting>
  <conditionalFormatting sqref="BK41:CX41">
    <cfRule type="expression" dxfId="1040" priority="2023">
      <formula>$BK$4=""</formula>
    </cfRule>
  </conditionalFormatting>
  <conditionalFormatting sqref="BJ41:CX41">
    <cfRule type="expression" dxfId="1039" priority="2024">
      <formula>$BJ$4=""</formula>
    </cfRule>
  </conditionalFormatting>
  <conditionalFormatting sqref="BI41:CX41">
    <cfRule type="expression" dxfId="1038" priority="2025">
      <formula>$BI$4=""</formula>
    </cfRule>
  </conditionalFormatting>
  <conditionalFormatting sqref="BH41:CX41">
    <cfRule type="expression" dxfId="1037" priority="2026">
      <formula>$BH$4=""</formula>
    </cfRule>
  </conditionalFormatting>
  <conditionalFormatting sqref="BG41:CX41">
    <cfRule type="expression" dxfId="1036" priority="2027">
      <formula>$BG$4=""</formula>
    </cfRule>
  </conditionalFormatting>
  <conditionalFormatting sqref="BF41:CX41">
    <cfRule type="expression" dxfId="1035" priority="2028">
      <formula>$BF$4=""</formula>
    </cfRule>
  </conditionalFormatting>
  <conditionalFormatting sqref="BE41:CX41">
    <cfRule type="expression" dxfId="1034" priority="2029">
      <formula>$BE$4=""</formula>
    </cfRule>
  </conditionalFormatting>
  <conditionalFormatting sqref="BD41:CX41">
    <cfRule type="expression" dxfId="1033" priority="2030">
      <formula>$BD$4=""</formula>
    </cfRule>
  </conditionalFormatting>
  <conditionalFormatting sqref="BB41:CX41">
    <cfRule type="expression" dxfId="1032" priority="2032">
      <formula>$BB$4=""</formula>
    </cfRule>
  </conditionalFormatting>
  <conditionalFormatting sqref="AZ41:CX41">
    <cfRule type="expression" dxfId="1031" priority="2034">
      <formula>$AZ$4=""</formula>
    </cfRule>
  </conditionalFormatting>
  <conditionalFormatting sqref="CD41:CX41">
    <cfRule type="expression" dxfId="1030" priority="2004">
      <formula>$CD$4=""</formula>
    </cfRule>
  </conditionalFormatting>
  <conditionalFormatting sqref="BP41:CX41">
    <cfRule type="expression" dxfId="1029" priority="2018">
      <formula>$BP$4=""</formula>
    </cfRule>
  </conditionalFormatting>
  <conditionalFormatting sqref="BQ41:CX41">
    <cfRule type="expression" dxfId="1028" priority="2017">
      <formula>$BQ$4=""</formula>
    </cfRule>
  </conditionalFormatting>
  <conditionalFormatting sqref="BR41:CX41">
    <cfRule type="expression" dxfId="1027" priority="2016">
      <formula>$BR$4=""</formula>
    </cfRule>
  </conditionalFormatting>
  <conditionalFormatting sqref="BS41:CX41">
    <cfRule type="expression" dxfId="1026" priority="2015">
      <formula>$BS$4=""</formula>
    </cfRule>
  </conditionalFormatting>
  <conditionalFormatting sqref="BT41:CX41">
    <cfRule type="expression" dxfId="1025" priority="2014">
      <formula>$BT$4=""</formula>
    </cfRule>
  </conditionalFormatting>
  <conditionalFormatting sqref="BU41:CX41">
    <cfRule type="expression" dxfId="1024" priority="2013">
      <formula>$BU$4=""</formula>
    </cfRule>
  </conditionalFormatting>
  <conditionalFormatting sqref="BV41:CX41">
    <cfRule type="expression" dxfId="1023" priority="2012">
      <formula>$BV$4=""</formula>
    </cfRule>
  </conditionalFormatting>
  <conditionalFormatting sqref="BW41:CX41">
    <cfRule type="expression" dxfId="1022" priority="2011">
      <formula>$BW$4=""</formula>
    </cfRule>
  </conditionalFormatting>
  <conditionalFormatting sqref="BX41:CX41">
    <cfRule type="expression" dxfId="1021" priority="2010">
      <formula>$BX$4=""</formula>
    </cfRule>
  </conditionalFormatting>
  <conditionalFormatting sqref="BY41:CX41">
    <cfRule type="expression" dxfId="1020" priority="2009">
      <formula>$BY$4=""</formula>
    </cfRule>
  </conditionalFormatting>
  <conditionalFormatting sqref="BZ41:CX41">
    <cfRule type="expression" dxfId="1019" priority="2008">
      <formula>$BZ$4=""</formula>
    </cfRule>
  </conditionalFormatting>
  <conditionalFormatting sqref="CA41:CX41">
    <cfRule type="expression" dxfId="1018" priority="2007">
      <formula>$CA$4=""</formula>
    </cfRule>
  </conditionalFormatting>
  <conditionalFormatting sqref="CB41:CX41">
    <cfRule type="expression" dxfId="1017" priority="2006">
      <formula>$CB$4=""</formula>
    </cfRule>
  </conditionalFormatting>
  <conditionalFormatting sqref="CC41:CX41">
    <cfRule type="expression" dxfId="1016" priority="2005">
      <formula>$CC$4=""</formula>
    </cfRule>
  </conditionalFormatting>
  <conditionalFormatting sqref="BC41:CX41">
    <cfRule type="expression" dxfId="1015" priority="2031">
      <formula>$BC$4=""</formula>
    </cfRule>
  </conditionalFormatting>
  <conditionalFormatting sqref="D42:CX42">
    <cfRule type="expression" dxfId="1014" priority="2003">
      <formula>$D$4=""</formula>
    </cfRule>
  </conditionalFormatting>
  <conditionalFormatting sqref="E42:CX42">
    <cfRule type="expression" dxfId="1013" priority="2002">
      <formula>$E$4=""</formula>
    </cfRule>
  </conditionalFormatting>
  <conditionalFormatting sqref="F42:CX42">
    <cfRule type="expression" dxfId="1012" priority="2001">
      <formula>$F$4=""</formula>
    </cfRule>
  </conditionalFormatting>
  <conditionalFormatting sqref="G42:CX42">
    <cfRule type="expression" dxfId="1011" priority="2000">
      <formula>$G$4=""</formula>
    </cfRule>
  </conditionalFormatting>
  <conditionalFormatting sqref="H42:CX42">
    <cfRule type="expression" dxfId="1010" priority="1999">
      <formula>$H$4=""</formula>
    </cfRule>
  </conditionalFormatting>
  <conditionalFormatting sqref="I42:CX42">
    <cfRule type="expression" dxfId="1009" priority="1998">
      <formula>$I$4=""</formula>
    </cfRule>
  </conditionalFormatting>
  <conditionalFormatting sqref="J42:CX42">
    <cfRule type="expression" dxfId="1008" priority="1997">
      <formula>$J$4=""</formula>
    </cfRule>
  </conditionalFormatting>
  <conditionalFormatting sqref="K42:CX42">
    <cfRule type="expression" dxfId="1007" priority="1996">
      <formula>$K$4=""</formula>
    </cfRule>
  </conditionalFormatting>
  <conditionalFormatting sqref="L42:CX42">
    <cfRule type="expression" dxfId="1006" priority="1995">
      <formula>$L$4=""</formula>
    </cfRule>
  </conditionalFormatting>
  <conditionalFormatting sqref="M42:CX42">
    <cfRule type="expression" dxfId="1005" priority="1994">
      <formula>$M$4=""</formula>
    </cfRule>
  </conditionalFormatting>
  <conditionalFormatting sqref="N42:CX42">
    <cfRule type="expression" dxfId="1004" priority="1993">
      <formula>$N$4=""</formula>
    </cfRule>
  </conditionalFormatting>
  <conditionalFormatting sqref="O42:CX42">
    <cfRule type="expression" dxfId="1003" priority="1992">
      <formula>$O$4=""</formula>
    </cfRule>
  </conditionalFormatting>
  <conditionalFormatting sqref="P42:CX42">
    <cfRule type="expression" dxfId="1002" priority="1991">
      <formula>$P$4=""</formula>
    </cfRule>
  </conditionalFormatting>
  <conditionalFormatting sqref="Q42:CX42">
    <cfRule type="expression" dxfId="1001" priority="1990">
      <formula>$Q$4=""</formula>
    </cfRule>
  </conditionalFormatting>
  <conditionalFormatting sqref="R42:CX42">
    <cfRule type="expression" dxfId="1000" priority="1989">
      <formula>$R$4=""</formula>
    </cfRule>
  </conditionalFormatting>
  <conditionalFormatting sqref="S42:CX42">
    <cfRule type="expression" dxfId="999" priority="1988">
      <formula>$S$4=""</formula>
    </cfRule>
  </conditionalFormatting>
  <conditionalFormatting sqref="T42:CX42">
    <cfRule type="expression" dxfId="998" priority="1987">
      <formula>$T$4=""</formula>
    </cfRule>
  </conditionalFormatting>
  <conditionalFormatting sqref="U42:CX42">
    <cfRule type="expression" dxfId="997" priority="1986">
      <formula>$U$4=""</formula>
    </cfRule>
  </conditionalFormatting>
  <conditionalFormatting sqref="V42:CX42">
    <cfRule type="expression" dxfId="996" priority="1985">
      <formula>$V$4=""</formula>
    </cfRule>
  </conditionalFormatting>
  <conditionalFormatting sqref="W42:CX42">
    <cfRule type="expression" dxfId="995" priority="1984">
      <formula>$W$4=""</formula>
    </cfRule>
  </conditionalFormatting>
  <conditionalFormatting sqref="X42:CX42">
    <cfRule type="expression" dxfId="994" priority="1983">
      <formula>$X$4=""</formula>
    </cfRule>
  </conditionalFormatting>
  <conditionalFormatting sqref="Y42:CX42">
    <cfRule type="expression" dxfId="993" priority="1982">
      <formula>$Y$4=""</formula>
    </cfRule>
  </conditionalFormatting>
  <conditionalFormatting sqref="Z42:CX42">
    <cfRule type="expression" dxfId="992" priority="1981">
      <formula>$Z$4=""</formula>
    </cfRule>
  </conditionalFormatting>
  <conditionalFormatting sqref="AA42:CX42">
    <cfRule type="expression" dxfId="991" priority="1980">
      <formula>$AA$4=""</formula>
    </cfRule>
  </conditionalFormatting>
  <conditionalFormatting sqref="AY42:CX42">
    <cfRule type="expression" dxfId="990" priority="1956">
      <formula>$AY$4=""</formula>
    </cfRule>
  </conditionalFormatting>
  <conditionalFormatting sqref="AX42:CX42">
    <cfRule type="expression" dxfId="989" priority="1957">
      <formula>$AX$4=""</formula>
    </cfRule>
  </conditionalFormatting>
  <conditionalFormatting sqref="AW42:CX42">
    <cfRule type="expression" dxfId="988" priority="1958">
      <formula>$AW$4=""</formula>
    </cfRule>
  </conditionalFormatting>
  <conditionalFormatting sqref="AV42:CX42">
    <cfRule type="expression" dxfId="987" priority="1959">
      <formula>$AV$4=""</formula>
    </cfRule>
  </conditionalFormatting>
  <conditionalFormatting sqref="AU42:CX42">
    <cfRule type="expression" dxfId="986" priority="1960">
      <formula>$AU$4=""</formula>
    </cfRule>
  </conditionalFormatting>
  <conditionalFormatting sqref="AT42:CX42">
    <cfRule type="expression" dxfId="985" priority="1961">
      <formula>$AT$4=""</formula>
    </cfRule>
  </conditionalFormatting>
  <conditionalFormatting sqref="AS42:CX42">
    <cfRule type="expression" dxfId="984" priority="1962">
      <formula>$AS$4=""</formula>
    </cfRule>
  </conditionalFormatting>
  <conditionalFormatting sqref="AR42:CX42">
    <cfRule type="expression" dxfId="983" priority="1963">
      <formula>$AR$4=""</formula>
    </cfRule>
  </conditionalFormatting>
  <conditionalFormatting sqref="AQ42:CX42">
    <cfRule type="expression" dxfId="982" priority="1964">
      <formula>$AQ$4=""</formula>
    </cfRule>
  </conditionalFormatting>
  <conditionalFormatting sqref="AP42:CX42">
    <cfRule type="expression" dxfId="981" priority="1965">
      <formula>$AP$4=""</formula>
    </cfRule>
  </conditionalFormatting>
  <conditionalFormatting sqref="AO42:CX42">
    <cfRule type="expression" dxfId="980" priority="1966">
      <formula>$AO$4=""</formula>
    </cfRule>
  </conditionalFormatting>
  <conditionalFormatting sqref="AN42:CX42">
    <cfRule type="expression" dxfId="979" priority="1967">
      <formula>$AN$4=""</formula>
    </cfRule>
  </conditionalFormatting>
  <conditionalFormatting sqref="AM42:CX42">
    <cfRule type="expression" dxfId="978" priority="1968">
      <formula>$AM$4=""</formula>
    </cfRule>
  </conditionalFormatting>
  <conditionalFormatting sqref="AL42:CX42">
    <cfRule type="expression" dxfId="977" priority="1969">
      <formula>$AL$4=""</formula>
    </cfRule>
  </conditionalFormatting>
  <conditionalFormatting sqref="AK42:CX42">
    <cfRule type="expression" dxfId="976" priority="1970">
      <formula>$AK$4=""</formula>
    </cfRule>
  </conditionalFormatting>
  <conditionalFormatting sqref="AJ42:CX42">
    <cfRule type="expression" dxfId="975" priority="1971">
      <formula>$AJ$4=""</formula>
    </cfRule>
  </conditionalFormatting>
  <conditionalFormatting sqref="AI42:CX42">
    <cfRule type="expression" dxfId="974" priority="1972">
      <formula>$AI$4=""</formula>
    </cfRule>
  </conditionalFormatting>
  <conditionalFormatting sqref="AH42:CX42">
    <cfRule type="expression" dxfId="973" priority="1973">
      <formula>$AH$4=""</formula>
    </cfRule>
  </conditionalFormatting>
  <conditionalFormatting sqref="AG42:CX42">
    <cfRule type="expression" dxfId="972" priority="1974">
      <formula>$AG$4=""</formula>
    </cfRule>
  </conditionalFormatting>
  <conditionalFormatting sqref="AF42:CX42">
    <cfRule type="expression" dxfId="971" priority="1975">
      <formula>$AF$4=""</formula>
    </cfRule>
  </conditionalFormatting>
  <conditionalFormatting sqref="AE42:CX42">
    <cfRule type="expression" dxfId="970" priority="1976">
      <formula>$AE$4=""</formula>
    </cfRule>
  </conditionalFormatting>
  <conditionalFormatting sqref="AD42:CX42">
    <cfRule type="expression" dxfId="969" priority="1977">
      <formula>$AD$4=""</formula>
    </cfRule>
  </conditionalFormatting>
  <conditionalFormatting sqref="AC42:CX42">
    <cfRule type="expression" dxfId="968" priority="1978">
      <formula>$AC$4=""</formula>
    </cfRule>
  </conditionalFormatting>
  <conditionalFormatting sqref="AB42:CX42">
    <cfRule type="expression" dxfId="967" priority="1979">
      <formula>$AB$4=""</formula>
    </cfRule>
  </conditionalFormatting>
  <conditionalFormatting sqref="BA42:CX42">
    <cfRule type="expression" dxfId="966" priority="1954">
      <formula>$BA$4=""</formula>
    </cfRule>
  </conditionalFormatting>
  <conditionalFormatting sqref="BO42:CX42">
    <cfRule type="expression" dxfId="965" priority="1940">
      <formula>$BO$4=""</formula>
    </cfRule>
  </conditionalFormatting>
  <conditionalFormatting sqref="BN42:CX42">
    <cfRule type="expression" dxfId="964" priority="1941">
      <formula>$BN$4=""</formula>
    </cfRule>
  </conditionalFormatting>
  <conditionalFormatting sqref="BM42:CX42">
    <cfRule type="expression" dxfId="963" priority="1942">
      <formula>$BM$4=""</formula>
    </cfRule>
  </conditionalFormatting>
  <conditionalFormatting sqref="BL42:CX42">
    <cfRule type="expression" dxfId="962" priority="1943">
      <formula>$BL$4=""</formula>
    </cfRule>
  </conditionalFormatting>
  <conditionalFormatting sqref="BK42:CX42">
    <cfRule type="expression" dxfId="961" priority="1944">
      <formula>$BK$4=""</formula>
    </cfRule>
  </conditionalFormatting>
  <conditionalFormatting sqref="BJ42:CX42">
    <cfRule type="expression" dxfId="960" priority="1945">
      <formula>$BJ$4=""</formula>
    </cfRule>
  </conditionalFormatting>
  <conditionalFormatting sqref="BI42:CX42">
    <cfRule type="expression" dxfId="959" priority="1946">
      <formula>$BI$4=""</formula>
    </cfRule>
  </conditionalFormatting>
  <conditionalFormatting sqref="BH42:CX42">
    <cfRule type="expression" dxfId="958" priority="1947">
      <formula>$BH$4=""</formula>
    </cfRule>
  </conditionalFormatting>
  <conditionalFormatting sqref="BG42:CX42">
    <cfRule type="expression" dxfId="957" priority="1948">
      <formula>$BG$4=""</formula>
    </cfRule>
  </conditionalFormatting>
  <conditionalFormatting sqref="BF42:CX42">
    <cfRule type="expression" dxfId="956" priority="1949">
      <formula>$BF$4=""</formula>
    </cfRule>
  </conditionalFormatting>
  <conditionalFormatting sqref="BE42:CX42">
    <cfRule type="expression" dxfId="955" priority="1950">
      <formula>$BE$4=""</formula>
    </cfRule>
  </conditionalFormatting>
  <conditionalFormatting sqref="BD42:CX42">
    <cfRule type="expression" dxfId="954" priority="1951">
      <formula>$BD$4=""</formula>
    </cfRule>
  </conditionalFormatting>
  <conditionalFormatting sqref="BB42:CX42">
    <cfRule type="expression" dxfId="953" priority="1953">
      <formula>$BB$4=""</formula>
    </cfRule>
  </conditionalFormatting>
  <conditionalFormatting sqref="AZ42:CX42">
    <cfRule type="expression" dxfId="952" priority="1955">
      <formula>$AZ$4=""</formula>
    </cfRule>
  </conditionalFormatting>
  <conditionalFormatting sqref="CD42:CX42">
    <cfRule type="expression" dxfId="951" priority="1925">
      <formula>$CD$4=""</formula>
    </cfRule>
  </conditionalFormatting>
  <conditionalFormatting sqref="BP42:CX42">
    <cfRule type="expression" dxfId="950" priority="1939">
      <formula>$BP$4=""</formula>
    </cfRule>
  </conditionalFormatting>
  <conditionalFormatting sqref="BQ42:CX42">
    <cfRule type="expression" dxfId="949" priority="1938">
      <formula>$BQ$4=""</formula>
    </cfRule>
  </conditionalFormatting>
  <conditionalFormatting sqref="BR42:CX42">
    <cfRule type="expression" dxfId="948" priority="1937">
      <formula>$BR$4=""</formula>
    </cfRule>
  </conditionalFormatting>
  <conditionalFormatting sqref="BS42:CX42">
    <cfRule type="expression" dxfId="947" priority="1936">
      <formula>$BS$4=""</formula>
    </cfRule>
  </conditionalFormatting>
  <conditionalFormatting sqref="BT42:CX42">
    <cfRule type="expression" dxfId="946" priority="1935">
      <formula>$BT$4=""</formula>
    </cfRule>
  </conditionalFormatting>
  <conditionalFormatting sqref="BU42:CX42">
    <cfRule type="expression" dxfId="945" priority="1934">
      <formula>$BU$4=""</formula>
    </cfRule>
  </conditionalFormatting>
  <conditionalFormatting sqref="BV42:CX42">
    <cfRule type="expression" dxfId="944" priority="1933">
      <formula>$BV$4=""</formula>
    </cfRule>
  </conditionalFormatting>
  <conditionalFormatting sqref="BW42:CX42">
    <cfRule type="expression" dxfId="943" priority="1932">
      <formula>$BW$4=""</formula>
    </cfRule>
  </conditionalFormatting>
  <conditionalFormatting sqref="BX42:CX42">
    <cfRule type="expression" dxfId="942" priority="1931">
      <formula>$BX$4=""</formula>
    </cfRule>
  </conditionalFormatting>
  <conditionalFormatting sqref="BY42:CX42">
    <cfRule type="expression" dxfId="941" priority="1930">
      <formula>$BY$4=""</formula>
    </cfRule>
  </conditionalFormatting>
  <conditionalFormatting sqref="BZ42:CX42">
    <cfRule type="expression" dxfId="940" priority="1929">
      <formula>$BZ$4=""</formula>
    </cfRule>
  </conditionalFormatting>
  <conditionalFormatting sqref="CA42:CX42">
    <cfRule type="expression" dxfId="939" priority="1928">
      <formula>$CA$4=""</formula>
    </cfRule>
  </conditionalFormatting>
  <conditionalFormatting sqref="CB42:CX42">
    <cfRule type="expression" dxfId="938" priority="1927">
      <formula>$CB$4=""</formula>
    </cfRule>
  </conditionalFormatting>
  <conditionalFormatting sqref="CC42:CX42">
    <cfRule type="expression" dxfId="937" priority="1926">
      <formula>$CC$4=""</formula>
    </cfRule>
  </conditionalFormatting>
  <conditionalFormatting sqref="BC42:CX42">
    <cfRule type="expression" dxfId="936" priority="1952">
      <formula>$BC$4=""</formula>
    </cfRule>
  </conditionalFormatting>
  <conditionalFormatting sqref="D44:CX45">
    <cfRule type="expression" dxfId="935" priority="1924">
      <formula>$D$4=""</formula>
    </cfRule>
  </conditionalFormatting>
  <conditionalFormatting sqref="E44:CX45">
    <cfRule type="expression" dxfId="934" priority="1923">
      <formula>$E$4=""</formula>
    </cfRule>
  </conditionalFormatting>
  <conditionalFormatting sqref="F44:CX45">
    <cfRule type="expression" dxfId="933" priority="1922">
      <formula>$F$4=""</formula>
    </cfRule>
  </conditionalFormatting>
  <conditionalFormatting sqref="G44:CX45">
    <cfRule type="expression" dxfId="932" priority="1921">
      <formula>$G$4=""</formula>
    </cfRule>
  </conditionalFormatting>
  <conditionalFormatting sqref="H44:CX45">
    <cfRule type="expression" dxfId="931" priority="1920">
      <formula>$H$4=""</formula>
    </cfRule>
  </conditionalFormatting>
  <conditionalFormatting sqref="I44:CX45">
    <cfRule type="expression" dxfId="930" priority="1919">
      <formula>$I$4=""</formula>
    </cfRule>
  </conditionalFormatting>
  <conditionalFormatting sqref="J44:CX45">
    <cfRule type="expression" dxfId="929" priority="1918">
      <formula>$J$4=""</formula>
    </cfRule>
  </conditionalFormatting>
  <conditionalFormatting sqref="K44:CX45">
    <cfRule type="expression" dxfId="928" priority="1917">
      <formula>$K$4=""</formula>
    </cfRule>
  </conditionalFormatting>
  <conditionalFormatting sqref="L44:CX45">
    <cfRule type="expression" dxfId="927" priority="1916">
      <formula>$L$4=""</formula>
    </cfRule>
  </conditionalFormatting>
  <conditionalFormatting sqref="M44:CX45">
    <cfRule type="expression" dxfId="926" priority="1915">
      <formula>$M$4=""</formula>
    </cfRule>
  </conditionalFormatting>
  <conditionalFormatting sqref="N44:CX45">
    <cfRule type="expression" dxfId="925" priority="1914">
      <formula>$N$4=""</formula>
    </cfRule>
  </conditionalFormatting>
  <conditionalFormatting sqref="O44:CX45">
    <cfRule type="expression" dxfId="924" priority="1913">
      <formula>$O$4=""</formula>
    </cfRule>
  </conditionalFormatting>
  <conditionalFormatting sqref="P44:CX45">
    <cfRule type="expression" dxfId="923" priority="1912">
      <formula>$P$4=""</formula>
    </cfRule>
  </conditionalFormatting>
  <conditionalFormatting sqref="Q44:CX45">
    <cfRule type="expression" dxfId="922" priority="1911">
      <formula>$Q$4=""</formula>
    </cfRule>
  </conditionalFormatting>
  <conditionalFormatting sqref="R44:CX45">
    <cfRule type="expression" dxfId="921" priority="1910">
      <formula>$R$4=""</formula>
    </cfRule>
  </conditionalFormatting>
  <conditionalFormatting sqref="S44:CX45">
    <cfRule type="expression" dxfId="920" priority="1909">
      <formula>$S$4=""</formula>
    </cfRule>
  </conditionalFormatting>
  <conditionalFormatting sqref="T44:CX45">
    <cfRule type="expression" dxfId="919" priority="1908">
      <formula>$T$4=""</formula>
    </cfRule>
  </conditionalFormatting>
  <conditionalFormatting sqref="U44:CX45">
    <cfRule type="expression" dxfId="918" priority="1907">
      <formula>$U$4=""</formula>
    </cfRule>
  </conditionalFormatting>
  <conditionalFormatting sqref="V44:CX45">
    <cfRule type="expression" dxfId="917" priority="1906">
      <formula>$V$4=""</formula>
    </cfRule>
  </conditionalFormatting>
  <conditionalFormatting sqref="W44:CX45">
    <cfRule type="expression" dxfId="916" priority="1905">
      <formula>$W$4=""</formula>
    </cfRule>
  </conditionalFormatting>
  <conditionalFormatting sqref="X44:CX45">
    <cfRule type="expression" dxfId="915" priority="1904">
      <formula>$X$4=""</formula>
    </cfRule>
  </conditionalFormatting>
  <conditionalFormatting sqref="Y44:CX45">
    <cfRule type="expression" dxfId="914" priority="1903">
      <formula>$Y$4=""</formula>
    </cfRule>
  </conditionalFormatting>
  <conditionalFormatting sqref="Z44:CX45">
    <cfRule type="expression" dxfId="913" priority="1902">
      <formula>$Z$4=""</formula>
    </cfRule>
  </conditionalFormatting>
  <conditionalFormatting sqref="AA44:CX45">
    <cfRule type="expression" dxfId="912" priority="1901">
      <formula>$AA$4=""</formula>
    </cfRule>
  </conditionalFormatting>
  <conditionalFormatting sqref="AY44:CX45">
    <cfRule type="expression" dxfId="911" priority="1877">
      <formula>$AY$4=""</formula>
    </cfRule>
  </conditionalFormatting>
  <conditionalFormatting sqref="AX44:CX45">
    <cfRule type="expression" dxfId="910" priority="1878">
      <formula>$AX$4=""</formula>
    </cfRule>
  </conditionalFormatting>
  <conditionalFormatting sqref="AW44:CX45">
    <cfRule type="expression" dxfId="909" priority="1879">
      <formula>$AW$4=""</formula>
    </cfRule>
  </conditionalFormatting>
  <conditionalFormatting sqref="AV44:CX45">
    <cfRule type="expression" dxfId="908" priority="1880">
      <formula>$AV$4=""</formula>
    </cfRule>
  </conditionalFormatting>
  <conditionalFormatting sqref="AU44:CX45">
    <cfRule type="expression" dxfId="907" priority="1881">
      <formula>$AU$4=""</formula>
    </cfRule>
  </conditionalFormatting>
  <conditionalFormatting sqref="AT44:CX45">
    <cfRule type="expression" dxfId="906" priority="1882">
      <formula>$AT$4=""</formula>
    </cfRule>
  </conditionalFormatting>
  <conditionalFormatting sqref="AS44:CX45">
    <cfRule type="expression" dxfId="905" priority="1883">
      <formula>$AS$4=""</formula>
    </cfRule>
  </conditionalFormatting>
  <conditionalFormatting sqref="AR44:CX45">
    <cfRule type="expression" dxfId="904" priority="1884">
      <formula>$AR$4=""</formula>
    </cfRule>
  </conditionalFormatting>
  <conditionalFormatting sqref="AQ44:CX45">
    <cfRule type="expression" dxfId="903" priority="1885">
      <formula>$AQ$4=""</formula>
    </cfRule>
  </conditionalFormatting>
  <conditionalFormatting sqref="AP44:CX45">
    <cfRule type="expression" dxfId="902" priority="1886">
      <formula>$AP$4=""</formula>
    </cfRule>
  </conditionalFormatting>
  <conditionalFormatting sqref="AO44:CX45">
    <cfRule type="expression" dxfId="901" priority="1887">
      <formula>$AO$4=""</formula>
    </cfRule>
  </conditionalFormatting>
  <conditionalFormatting sqref="AN44:CX45">
    <cfRule type="expression" dxfId="900" priority="1888">
      <formula>$AN$4=""</formula>
    </cfRule>
  </conditionalFormatting>
  <conditionalFormatting sqref="AM44:CX45">
    <cfRule type="expression" dxfId="899" priority="1889">
      <formula>$AM$4=""</formula>
    </cfRule>
  </conditionalFormatting>
  <conditionalFormatting sqref="AL44:CX45">
    <cfRule type="expression" dxfId="898" priority="1890">
      <formula>$AL$4=""</formula>
    </cfRule>
  </conditionalFormatting>
  <conditionalFormatting sqref="AK44:CX45">
    <cfRule type="expression" dxfId="897" priority="1891">
      <formula>$AK$4=""</formula>
    </cfRule>
  </conditionalFormatting>
  <conditionalFormatting sqref="AJ44:CX45">
    <cfRule type="expression" dxfId="896" priority="1892">
      <formula>$AJ$4=""</formula>
    </cfRule>
  </conditionalFormatting>
  <conditionalFormatting sqref="AI44:CX45">
    <cfRule type="expression" dxfId="895" priority="1893">
      <formula>$AI$4=""</formula>
    </cfRule>
  </conditionalFormatting>
  <conditionalFormatting sqref="AH44:CX45">
    <cfRule type="expression" dxfId="894" priority="1894">
      <formula>$AH$4=""</formula>
    </cfRule>
  </conditionalFormatting>
  <conditionalFormatting sqref="AG44:CX45">
    <cfRule type="expression" dxfId="893" priority="1895">
      <formula>$AG$4=""</formula>
    </cfRule>
  </conditionalFormatting>
  <conditionalFormatting sqref="AF44:CX45">
    <cfRule type="expression" dxfId="892" priority="1896">
      <formula>$AF$4=""</formula>
    </cfRule>
  </conditionalFormatting>
  <conditionalFormatting sqref="AE44:CX45">
    <cfRule type="expression" dxfId="891" priority="1897">
      <formula>$AE$4=""</formula>
    </cfRule>
  </conditionalFormatting>
  <conditionalFormatting sqref="AD44:CX45">
    <cfRule type="expression" dxfId="890" priority="1898">
      <formula>$AD$4=""</formula>
    </cfRule>
  </conditionalFormatting>
  <conditionalFormatting sqref="AC44:CX45">
    <cfRule type="expression" dxfId="889" priority="1899">
      <formula>$AC$4=""</formula>
    </cfRule>
  </conditionalFormatting>
  <conditionalFormatting sqref="AB44:CX45">
    <cfRule type="expression" dxfId="888" priority="1900">
      <formula>$AB$4=""</formula>
    </cfRule>
  </conditionalFormatting>
  <conditionalFormatting sqref="BA44:CX45">
    <cfRule type="expression" dxfId="887" priority="1875">
      <formula>$BA$4=""</formula>
    </cfRule>
  </conditionalFormatting>
  <conditionalFormatting sqref="BO44:CX45">
    <cfRule type="expression" dxfId="886" priority="1861">
      <formula>$BO$4=""</formula>
    </cfRule>
  </conditionalFormatting>
  <conditionalFormatting sqref="BN44:CX45">
    <cfRule type="expression" dxfId="885" priority="1862">
      <formula>$BN$4=""</formula>
    </cfRule>
  </conditionalFormatting>
  <conditionalFormatting sqref="BM44:CX45">
    <cfRule type="expression" dxfId="884" priority="1863">
      <formula>$BM$4=""</formula>
    </cfRule>
  </conditionalFormatting>
  <conditionalFormatting sqref="BL44:CX45">
    <cfRule type="expression" dxfId="883" priority="1864">
      <formula>$BL$4=""</formula>
    </cfRule>
  </conditionalFormatting>
  <conditionalFormatting sqref="BK44:CX45">
    <cfRule type="expression" dxfId="882" priority="1865">
      <formula>$BK$4=""</formula>
    </cfRule>
  </conditionalFormatting>
  <conditionalFormatting sqref="BJ44:CX45">
    <cfRule type="expression" dxfId="881" priority="1866">
      <formula>$BJ$4=""</formula>
    </cfRule>
  </conditionalFormatting>
  <conditionalFormatting sqref="BI44:CX45">
    <cfRule type="expression" dxfId="880" priority="1867">
      <formula>$BI$4=""</formula>
    </cfRule>
  </conditionalFormatting>
  <conditionalFormatting sqref="BH44:CX45">
    <cfRule type="expression" dxfId="879" priority="1868">
      <formula>$BH$4=""</formula>
    </cfRule>
  </conditionalFormatting>
  <conditionalFormatting sqref="BG44:CX45">
    <cfRule type="expression" dxfId="878" priority="1869">
      <formula>$BG$4=""</formula>
    </cfRule>
  </conditionalFormatting>
  <conditionalFormatting sqref="BF44:CX45">
    <cfRule type="expression" dxfId="877" priority="1870">
      <formula>$BF$4=""</formula>
    </cfRule>
  </conditionalFormatting>
  <conditionalFormatting sqref="BE44:CX45">
    <cfRule type="expression" dxfId="876" priority="1871">
      <formula>$BE$4=""</formula>
    </cfRule>
  </conditionalFormatting>
  <conditionalFormatting sqref="BD44:CX45">
    <cfRule type="expression" dxfId="875" priority="1872">
      <formula>$BD$4=""</formula>
    </cfRule>
  </conditionalFormatting>
  <conditionalFormatting sqref="BB44:CX45">
    <cfRule type="expression" dxfId="874" priority="1874">
      <formula>$BB$4=""</formula>
    </cfRule>
  </conditionalFormatting>
  <conditionalFormatting sqref="AZ44:CX45">
    <cfRule type="expression" dxfId="873" priority="1876">
      <formula>$AZ$4=""</formula>
    </cfRule>
  </conditionalFormatting>
  <conditionalFormatting sqref="CD44:CX45">
    <cfRule type="expression" dxfId="872" priority="1846">
      <formula>$CD$4=""</formula>
    </cfRule>
  </conditionalFormatting>
  <conditionalFormatting sqref="BP44:CX45">
    <cfRule type="expression" dxfId="871" priority="1860">
      <formula>$BP$4=""</formula>
    </cfRule>
  </conditionalFormatting>
  <conditionalFormatting sqref="BQ44:CX45">
    <cfRule type="expression" dxfId="870" priority="1859">
      <formula>$BQ$4=""</formula>
    </cfRule>
  </conditionalFormatting>
  <conditionalFormatting sqref="BR44:CX45">
    <cfRule type="expression" dxfId="869" priority="1858">
      <formula>$BR$4=""</formula>
    </cfRule>
  </conditionalFormatting>
  <conditionalFormatting sqref="BS44:CX45">
    <cfRule type="expression" dxfId="868" priority="1857">
      <formula>$BS$4=""</formula>
    </cfRule>
  </conditionalFormatting>
  <conditionalFormatting sqref="BT44:CX45">
    <cfRule type="expression" dxfId="867" priority="1856">
      <formula>$BT$4=""</formula>
    </cfRule>
  </conditionalFormatting>
  <conditionalFormatting sqref="BU44:CX45">
    <cfRule type="expression" dxfId="866" priority="1855">
      <formula>$BU$4=""</formula>
    </cfRule>
  </conditionalFormatting>
  <conditionalFormatting sqref="BV44:CX45">
    <cfRule type="expression" dxfId="865" priority="1854">
      <formula>$BV$4=""</formula>
    </cfRule>
  </conditionalFormatting>
  <conditionalFormatting sqref="BW44:CX45">
    <cfRule type="expression" dxfId="864" priority="1853">
      <formula>$BW$4=""</formula>
    </cfRule>
  </conditionalFormatting>
  <conditionalFormatting sqref="BX44:CX45">
    <cfRule type="expression" dxfId="863" priority="1852">
      <formula>$BX$4=""</formula>
    </cfRule>
  </conditionalFormatting>
  <conditionalFormatting sqref="BY44:CX45">
    <cfRule type="expression" dxfId="862" priority="1851">
      <formula>$BY$4=""</formula>
    </cfRule>
  </conditionalFormatting>
  <conditionalFormatting sqref="BZ44:CX45">
    <cfRule type="expression" dxfId="861" priority="1850">
      <formula>$BZ$4=""</formula>
    </cfRule>
  </conditionalFormatting>
  <conditionalFormatting sqref="CA44:CX45">
    <cfRule type="expression" dxfId="860" priority="1849">
      <formula>$CA$4=""</formula>
    </cfRule>
  </conditionalFormatting>
  <conditionalFormatting sqref="CB44:CX45">
    <cfRule type="expression" dxfId="859" priority="1848">
      <formula>$CB$4=""</formula>
    </cfRule>
  </conditionalFormatting>
  <conditionalFormatting sqref="CC44:CX45">
    <cfRule type="expression" dxfId="858" priority="1847">
      <formula>$CC$4=""</formula>
    </cfRule>
  </conditionalFormatting>
  <conditionalFormatting sqref="BC44:CX45">
    <cfRule type="expression" dxfId="857" priority="1873">
      <formula>$BC$4=""</formula>
    </cfRule>
  </conditionalFormatting>
  <conditionalFormatting sqref="D46:CX46">
    <cfRule type="expression" dxfId="856" priority="1845">
      <formula>$D$4=""</formula>
    </cfRule>
  </conditionalFormatting>
  <conditionalFormatting sqref="E46:CX46">
    <cfRule type="expression" dxfId="855" priority="1844">
      <formula>$E$4=""</formula>
    </cfRule>
  </conditionalFormatting>
  <conditionalFormatting sqref="F46:CX46">
    <cfRule type="expression" dxfId="854" priority="1843">
      <formula>$F$4=""</formula>
    </cfRule>
  </conditionalFormatting>
  <conditionalFormatting sqref="G46:CX46">
    <cfRule type="expression" dxfId="853" priority="1842">
      <formula>$G$4=""</formula>
    </cfRule>
  </conditionalFormatting>
  <conditionalFormatting sqref="H46:CX46">
    <cfRule type="expression" dxfId="852" priority="1841">
      <formula>$H$4=""</formula>
    </cfRule>
  </conditionalFormatting>
  <conditionalFormatting sqref="I46:CX46">
    <cfRule type="expression" dxfId="851" priority="1840">
      <formula>$I$4=""</formula>
    </cfRule>
  </conditionalFormatting>
  <conditionalFormatting sqref="J46:CX46">
    <cfRule type="expression" dxfId="850" priority="1839">
      <formula>$J$4=""</formula>
    </cfRule>
  </conditionalFormatting>
  <conditionalFormatting sqref="K46:CX46">
    <cfRule type="expression" dxfId="849" priority="1838">
      <formula>$K$4=""</formula>
    </cfRule>
  </conditionalFormatting>
  <conditionalFormatting sqref="L46:CX46">
    <cfRule type="expression" dxfId="848" priority="1837">
      <formula>$L$4=""</formula>
    </cfRule>
  </conditionalFormatting>
  <conditionalFormatting sqref="M46:CX46">
    <cfRule type="expression" dxfId="847" priority="1836">
      <formula>$M$4=""</formula>
    </cfRule>
  </conditionalFormatting>
  <conditionalFormatting sqref="N46:CX46">
    <cfRule type="expression" dxfId="846" priority="1835">
      <formula>$N$4=""</formula>
    </cfRule>
  </conditionalFormatting>
  <conditionalFormatting sqref="O46:CX46">
    <cfRule type="expression" dxfId="845" priority="1834">
      <formula>$O$4=""</formula>
    </cfRule>
  </conditionalFormatting>
  <conditionalFormatting sqref="P46:CX46">
    <cfRule type="expression" dxfId="844" priority="1833">
      <formula>$P$4=""</formula>
    </cfRule>
  </conditionalFormatting>
  <conditionalFormatting sqref="Q46:CX46">
    <cfRule type="expression" dxfId="843" priority="1832">
      <formula>$Q$4=""</formula>
    </cfRule>
  </conditionalFormatting>
  <conditionalFormatting sqref="R46:CX46">
    <cfRule type="expression" dxfId="842" priority="1831">
      <formula>$R$4=""</formula>
    </cfRule>
  </conditionalFormatting>
  <conditionalFormatting sqref="S46:CX46">
    <cfRule type="expression" dxfId="841" priority="1830">
      <formula>$S$4=""</formula>
    </cfRule>
  </conditionalFormatting>
  <conditionalFormatting sqref="T46:CX46">
    <cfRule type="expression" dxfId="840" priority="1829">
      <formula>$T$4=""</formula>
    </cfRule>
  </conditionalFormatting>
  <conditionalFormatting sqref="U46:CX46">
    <cfRule type="expression" dxfId="839" priority="1828">
      <formula>$U$4=""</formula>
    </cfRule>
  </conditionalFormatting>
  <conditionalFormatting sqref="V46:CX46">
    <cfRule type="expression" dxfId="838" priority="1827">
      <formula>$V$4=""</formula>
    </cfRule>
  </conditionalFormatting>
  <conditionalFormatting sqref="W46:CX46">
    <cfRule type="expression" dxfId="837" priority="1826">
      <formula>$W$4=""</formula>
    </cfRule>
  </conditionalFormatting>
  <conditionalFormatting sqref="X46:CX46">
    <cfRule type="expression" dxfId="836" priority="1825">
      <formula>$X$4=""</formula>
    </cfRule>
  </conditionalFormatting>
  <conditionalFormatting sqref="Y46:CX46">
    <cfRule type="expression" dxfId="835" priority="1824">
      <formula>$Y$4=""</formula>
    </cfRule>
  </conditionalFormatting>
  <conditionalFormatting sqref="Z46:CX46">
    <cfRule type="expression" dxfId="834" priority="1823">
      <formula>$Z$4=""</formula>
    </cfRule>
  </conditionalFormatting>
  <conditionalFormatting sqref="AA46:CX46">
    <cfRule type="expression" dxfId="833" priority="1822">
      <formula>$AA$4=""</formula>
    </cfRule>
  </conditionalFormatting>
  <conditionalFormatting sqref="AY46:CX46">
    <cfRule type="expression" dxfId="832" priority="1798">
      <formula>$AY$4=""</formula>
    </cfRule>
  </conditionalFormatting>
  <conditionalFormatting sqref="AX46:CX46">
    <cfRule type="expression" dxfId="831" priority="1799">
      <formula>$AX$4=""</formula>
    </cfRule>
  </conditionalFormatting>
  <conditionalFormatting sqref="AW46:CX46">
    <cfRule type="expression" dxfId="830" priority="1800">
      <formula>$AW$4=""</formula>
    </cfRule>
  </conditionalFormatting>
  <conditionalFormatting sqref="AV46:CX46">
    <cfRule type="expression" dxfId="829" priority="1801">
      <formula>$AV$4=""</formula>
    </cfRule>
  </conditionalFormatting>
  <conditionalFormatting sqref="AU46:CX46">
    <cfRule type="expression" dxfId="828" priority="1802">
      <formula>$AU$4=""</formula>
    </cfRule>
  </conditionalFormatting>
  <conditionalFormatting sqref="AT46:CX46">
    <cfRule type="expression" dxfId="827" priority="1803">
      <formula>$AT$4=""</formula>
    </cfRule>
  </conditionalFormatting>
  <conditionalFormatting sqref="AS46:CX46">
    <cfRule type="expression" dxfId="826" priority="1804">
      <formula>$AS$4=""</formula>
    </cfRule>
  </conditionalFormatting>
  <conditionalFormatting sqref="AR46:CX46">
    <cfRule type="expression" dxfId="825" priority="1805">
      <formula>$AR$4=""</formula>
    </cfRule>
  </conditionalFormatting>
  <conditionalFormatting sqref="AQ46:CX46">
    <cfRule type="expression" dxfId="824" priority="1806">
      <formula>$AQ$4=""</formula>
    </cfRule>
  </conditionalFormatting>
  <conditionalFormatting sqref="AP46:CX46">
    <cfRule type="expression" dxfId="823" priority="1807">
      <formula>$AP$4=""</formula>
    </cfRule>
  </conditionalFormatting>
  <conditionalFormatting sqref="AO46:CX46">
    <cfRule type="expression" dxfId="822" priority="1808">
      <formula>$AO$4=""</formula>
    </cfRule>
  </conditionalFormatting>
  <conditionalFormatting sqref="AN46:CX46">
    <cfRule type="expression" dxfId="821" priority="1809">
      <formula>$AN$4=""</formula>
    </cfRule>
  </conditionalFormatting>
  <conditionalFormatting sqref="AM46:CX46">
    <cfRule type="expression" dxfId="820" priority="1810">
      <formula>$AM$4=""</formula>
    </cfRule>
  </conditionalFormatting>
  <conditionalFormatting sqref="AL46:CX46">
    <cfRule type="expression" dxfId="819" priority="1811">
      <formula>$AL$4=""</formula>
    </cfRule>
  </conditionalFormatting>
  <conditionalFormatting sqref="AK46:CX46">
    <cfRule type="expression" dxfId="818" priority="1812">
      <formula>$AK$4=""</formula>
    </cfRule>
  </conditionalFormatting>
  <conditionalFormatting sqref="AJ46:CX46">
    <cfRule type="expression" dxfId="817" priority="1813">
      <formula>$AJ$4=""</formula>
    </cfRule>
  </conditionalFormatting>
  <conditionalFormatting sqref="AI46:CX46">
    <cfRule type="expression" dxfId="816" priority="1814">
      <formula>$AI$4=""</formula>
    </cfRule>
  </conditionalFormatting>
  <conditionalFormatting sqref="AH46:CX46">
    <cfRule type="expression" dxfId="815" priority="1815">
      <formula>$AH$4=""</formula>
    </cfRule>
  </conditionalFormatting>
  <conditionalFormatting sqref="AG46:CX46">
    <cfRule type="expression" dxfId="814" priority="1816">
      <formula>$AG$4=""</formula>
    </cfRule>
  </conditionalFormatting>
  <conditionalFormatting sqref="AF46:CX46">
    <cfRule type="expression" dxfId="813" priority="1817">
      <formula>$AF$4=""</formula>
    </cfRule>
  </conditionalFormatting>
  <conditionalFormatting sqref="AE46:CX46">
    <cfRule type="expression" dxfId="812" priority="1818">
      <formula>$AE$4=""</formula>
    </cfRule>
  </conditionalFormatting>
  <conditionalFormatting sqref="AD46:CX46">
    <cfRule type="expression" dxfId="811" priority="1819">
      <formula>$AD$4=""</formula>
    </cfRule>
  </conditionalFormatting>
  <conditionalFormatting sqref="AC46:CX46">
    <cfRule type="expression" dxfId="810" priority="1820">
      <formula>$AC$4=""</formula>
    </cfRule>
  </conditionalFormatting>
  <conditionalFormatting sqref="AB46:CX46">
    <cfRule type="expression" dxfId="809" priority="1821">
      <formula>$AB$4=""</formula>
    </cfRule>
  </conditionalFormatting>
  <conditionalFormatting sqref="BA46:CX46">
    <cfRule type="expression" dxfId="808" priority="1796">
      <formula>$BA$4=""</formula>
    </cfRule>
  </conditionalFormatting>
  <conditionalFormatting sqref="BO46:CX46">
    <cfRule type="expression" dxfId="807" priority="1782">
      <formula>$BO$4=""</formula>
    </cfRule>
  </conditionalFormatting>
  <conditionalFormatting sqref="BN46:CX46">
    <cfRule type="expression" dxfId="806" priority="1783">
      <formula>$BN$4=""</formula>
    </cfRule>
  </conditionalFormatting>
  <conditionalFormatting sqref="BM46:CX46">
    <cfRule type="expression" dxfId="805" priority="1784">
      <formula>$BM$4=""</formula>
    </cfRule>
  </conditionalFormatting>
  <conditionalFormatting sqref="BL46:CX46">
    <cfRule type="expression" dxfId="804" priority="1785">
      <formula>$BL$4=""</formula>
    </cfRule>
  </conditionalFormatting>
  <conditionalFormatting sqref="BK46:CX46">
    <cfRule type="expression" dxfId="803" priority="1786">
      <formula>$BK$4=""</formula>
    </cfRule>
  </conditionalFormatting>
  <conditionalFormatting sqref="BJ46:CX46">
    <cfRule type="expression" dxfId="802" priority="1787">
      <formula>$BJ$4=""</formula>
    </cfRule>
  </conditionalFormatting>
  <conditionalFormatting sqref="BI46:CX46">
    <cfRule type="expression" dxfId="801" priority="1788">
      <formula>$BI$4=""</formula>
    </cfRule>
  </conditionalFormatting>
  <conditionalFormatting sqref="BH46:CX46">
    <cfRule type="expression" dxfId="800" priority="1789">
      <formula>$BH$4=""</formula>
    </cfRule>
  </conditionalFormatting>
  <conditionalFormatting sqref="BG46:CX46">
    <cfRule type="expression" dxfId="799" priority="1790">
      <formula>$BG$4=""</formula>
    </cfRule>
  </conditionalFormatting>
  <conditionalFormatting sqref="BF46:CX46">
    <cfRule type="expression" dxfId="798" priority="1791">
      <formula>$BF$4=""</formula>
    </cfRule>
  </conditionalFormatting>
  <conditionalFormatting sqref="BE46:CX46">
    <cfRule type="expression" dxfId="797" priority="1792">
      <formula>$BE$4=""</formula>
    </cfRule>
  </conditionalFormatting>
  <conditionalFormatting sqref="BD46:CX46">
    <cfRule type="expression" dxfId="796" priority="1793">
      <formula>$BD$4=""</formula>
    </cfRule>
  </conditionalFormatting>
  <conditionalFormatting sqref="BB46:CX46">
    <cfRule type="expression" dxfId="795" priority="1795">
      <formula>$BB$4=""</formula>
    </cfRule>
  </conditionalFormatting>
  <conditionalFormatting sqref="AZ46:CX46">
    <cfRule type="expression" dxfId="794" priority="1797">
      <formula>$AZ$4=""</formula>
    </cfRule>
  </conditionalFormatting>
  <conditionalFormatting sqref="CD46:CX46">
    <cfRule type="expression" dxfId="793" priority="1767">
      <formula>$CD$4=""</formula>
    </cfRule>
  </conditionalFormatting>
  <conditionalFormatting sqref="BP46:CX46">
    <cfRule type="expression" dxfId="792" priority="1781">
      <formula>$BP$4=""</formula>
    </cfRule>
  </conditionalFormatting>
  <conditionalFormatting sqref="BQ46:CX46">
    <cfRule type="expression" dxfId="791" priority="1780">
      <formula>$BQ$4=""</formula>
    </cfRule>
  </conditionalFormatting>
  <conditionalFormatting sqref="BR46:CX46">
    <cfRule type="expression" dxfId="790" priority="1779">
      <formula>$BR$4=""</formula>
    </cfRule>
  </conditionalFormatting>
  <conditionalFormatting sqref="BS46:CX46">
    <cfRule type="expression" dxfId="789" priority="1778">
      <formula>$BS$4=""</formula>
    </cfRule>
  </conditionalFormatting>
  <conditionalFormatting sqref="BT46:CX46">
    <cfRule type="expression" dxfId="788" priority="1777">
      <formula>$BT$4=""</formula>
    </cfRule>
  </conditionalFormatting>
  <conditionalFormatting sqref="BU46:CX46">
    <cfRule type="expression" dxfId="787" priority="1776">
      <formula>$BU$4=""</formula>
    </cfRule>
  </conditionalFormatting>
  <conditionalFormatting sqref="BV46:CX46">
    <cfRule type="expression" dxfId="786" priority="1775">
      <formula>$BV$4=""</formula>
    </cfRule>
  </conditionalFormatting>
  <conditionalFormatting sqref="BW46:CX46">
    <cfRule type="expression" dxfId="785" priority="1774">
      <formula>$BW$4=""</formula>
    </cfRule>
  </conditionalFormatting>
  <conditionalFormatting sqref="BX46:CX46">
    <cfRule type="expression" dxfId="784" priority="1773">
      <formula>$BX$4=""</formula>
    </cfRule>
  </conditionalFormatting>
  <conditionalFormatting sqref="BY46:CX46">
    <cfRule type="expression" dxfId="783" priority="1772">
      <formula>$BY$4=""</formula>
    </cfRule>
  </conditionalFormatting>
  <conditionalFormatting sqref="BZ46:CX46">
    <cfRule type="expression" dxfId="782" priority="1771">
      <formula>$BZ$4=""</formula>
    </cfRule>
  </conditionalFormatting>
  <conditionalFormatting sqref="CA46:CX46">
    <cfRule type="expression" dxfId="781" priority="1770">
      <formula>$CA$4=""</formula>
    </cfRule>
  </conditionalFormatting>
  <conditionalFormatting sqref="CB46:CX46">
    <cfRule type="expression" dxfId="780" priority="1769">
      <formula>$CB$4=""</formula>
    </cfRule>
  </conditionalFormatting>
  <conditionalFormatting sqref="CC46:CX46">
    <cfRule type="expression" dxfId="779" priority="1768">
      <formula>$CC$4=""</formula>
    </cfRule>
  </conditionalFormatting>
  <conditionalFormatting sqref="BC46:CX46">
    <cfRule type="expression" dxfId="778" priority="1794">
      <formula>$BC$4=""</formula>
    </cfRule>
  </conditionalFormatting>
  <conditionalFormatting sqref="D19:CX19">
    <cfRule type="expression" dxfId="777" priority="1687">
      <formula>$D$4=""</formula>
    </cfRule>
  </conditionalFormatting>
  <conditionalFormatting sqref="E19:CX19">
    <cfRule type="expression" dxfId="776" priority="1686">
      <formula>$E$4=""</formula>
    </cfRule>
  </conditionalFormatting>
  <conditionalFormatting sqref="F19:CX19">
    <cfRule type="expression" dxfId="775" priority="1685">
      <formula>$F$4=""</formula>
    </cfRule>
  </conditionalFormatting>
  <conditionalFormatting sqref="G19:CX19">
    <cfRule type="expression" dxfId="774" priority="1684">
      <formula>$G$4=""</formula>
    </cfRule>
  </conditionalFormatting>
  <conditionalFormatting sqref="H19:CX19">
    <cfRule type="expression" dxfId="773" priority="1683">
      <formula>$H$4=""</formula>
    </cfRule>
  </conditionalFormatting>
  <conditionalFormatting sqref="I19:CX19">
    <cfRule type="expression" dxfId="772" priority="1682">
      <formula>$I$4=""</formula>
    </cfRule>
  </conditionalFormatting>
  <conditionalFormatting sqref="J19:CX19">
    <cfRule type="expression" dxfId="771" priority="1681">
      <formula>$J$4=""</formula>
    </cfRule>
  </conditionalFormatting>
  <conditionalFormatting sqref="K19:CX19">
    <cfRule type="expression" dxfId="770" priority="1680">
      <formula>$K$4=""</formula>
    </cfRule>
  </conditionalFormatting>
  <conditionalFormatting sqref="L19:CX19">
    <cfRule type="expression" dxfId="769" priority="1679">
      <formula>$L$4=""</formula>
    </cfRule>
  </conditionalFormatting>
  <conditionalFormatting sqref="M19:CX19">
    <cfRule type="expression" dxfId="768" priority="1678">
      <formula>$M$4=""</formula>
    </cfRule>
  </conditionalFormatting>
  <conditionalFormatting sqref="N19:CX19">
    <cfRule type="expression" dxfId="767" priority="1677">
      <formula>$N$4=""</formula>
    </cfRule>
  </conditionalFormatting>
  <conditionalFormatting sqref="O19:CX19">
    <cfRule type="expression" dxfId="766" priority="1676">
      <formula>$O$4=""</formula>
    </cfRule>
  </conditionalFormatting>
  <conditionalFormatting sqref="P19:CX19">
    <cfRule type="expression" dxfId="765" priority="1675">
      <formula>$P$4=""</formula>
    </cfRule>
  </conditionalFormatting>
  <conditionalFormatting sqref="Q19:CX19">
    <cfRule type="expression" dxfId="764" priority="1674">
      <formula>$Q$4=""</formula>
    </cfRule>
  </conditionalFormatting>
  <conditionalFormatting sqref="R19:CX19">
    <cfRule type="expression" dxfId="763" priority="1673">
      <formula>$R$4=""</formula>
    </cfRule>
  </conditionalFormatting>
  <conditionalFormatting sqref="S19:CX19">
    <cfRule type="expression" dxfId="762" priority="1672">
      <formula>$S$4=""</formula>
    </cfRule>
  </conditionalFormatting>
  <conditionalFormatting sqref="T19:CX19">
    <cfRule type="expression" dxfId="761" priority="1671">
      <formula>$T$4=""</formula>
    </cfRule>
  </conditionalFormatting>
  <conditionalFormatting sqref="U19:CX19">
    <cfRule type="expression" dxfId="760" priority="1670">
      <formula>$U$4=""</formula>
    </cfRule>
  </conditionalFormatting>
  <conditionalFormatting sqref="V19:CX19">
    <cfRule type="expression" dxfId="759" priority="1669">
      <formula>$V$4=""</formula>
    </cfRule>
  </conditionalFormatting>
  <conditionalFormatting sqref="W19:CX19">
    <cfRule type="expression" dxfId="758" priority="1668">
      <formula>$W$4=""</formula>
    </cfRule>
  </conditionalFormatting>
  <conditionalFormatting sqref="X19:CX19">
    <cfRule type="expression" dxfId="757" priority="1667">
      <formula>$X$4=""</formula>
    </cfRule>
  </conditionalFormatting>
  <conditionalFormatting sqref="Y19:CX19">
    <cfRule type="expression" dxfId="756" priority="1666">
      <formula>$Y$4=""</formula>
    </cfRule>
  </conditionalFormatting>
  <conditionalFormatting sqref="Z19:CX19">
    <cfRule type="expression" dxfId="755" priority="1665">
      <formula>$Z$4=""</formula>
    </cfRule>
  </conditionalFormatting>
  <conditionalFormatting sqref="AA19:CX19">
    <cfRule type="expression" dxfId="754" priority="1664">
      <formula>$AA$4=""</formula>
    </cfRule>
  </conditionalFormatting>
  <conditionalFormatting sqref="AY19:CX19">
    <cfRule type="expression" dxfId="753" priority="1640">
      <formula>$AY$4=""</formula>
    </cfRule>
  </conditionalFormatting>
  <conditionalFormatting sqref="AX19:CX19">
    <cfRule type="expression" dxfId="752" priority="1641">
      <formula>$AX$4=""</formula>
    </cfRule>
  </conditionalFormatting>
  <conditionalFormatting sqref="AW19:CX19">
    <cfRule type="expression" dxfId="751" priority="1642">
      <formula>$AW$4=""</formula>
    </cfRule>
  </conditionalFormatting>
  <conditionalFormatting sqref="AV19:CX19">
    <cfRule type="expression" dxfId="750" priority="1643">
      <formula>$AV$4=""</formula>
    </cfRule>
  </conditionalFormatting>
  <conditionalFormatting sqref="AU19:CX19">
    <cfRule type="expression" dxfId="749" priority="1644">
      <formula>$AU$4=""</formula>
    </cfRule>
  </conditionalFormatting>
  <conditionalFormatting sqref="AT19:CX19">
    <cfRule type="expression" dxfId="748" priority="1645">
      <formula>$AT$4=""</formula>
    </cfRule>
  </conditionalFormatting>
  <conditionalFormatting sqref="AS19:CX19">
    <cfRule type="expression" dxfId="747" priority="1646">
      <formula>$AS$4=""</formula>
    </cfRule>
  </conditionalFormatting>
  <conditionalFormatting sqref="AR19:CX19">
    <cfRule type="expression" dxfId="746" priority="1647">
      <formula>$AR$4=""</formula>
    </cfRule>
  </conditionalFormatting>
  <conditionalFormatting sqref="AQ19:CX19">
    <cfRule type="expression" dxfId="745" priority="1648">
      <formula>$AQ$4=""</formula>
    </cfRule>
  </conditionalFormatting>
  <conditionalFormatting sqref="AP19:CX19">
    <cfRule type="expression" dxfId="744" priority="1649">
      <formula>$AP$4=""</formula>
    </cfRule>
  </conditionalFormatting>
  <conditionalFormatting sqref="AO19:CX19">
    <cfRule type="expression" dxfId="743" priority="1650">
      <formula>$AO$4=""</formula>
    </cfRule>
  </conditionalFormatting>
  <conditionalFormatting sqref="AN19:CX19">
    <cfRule type="expression" dxfId="742" priority="1651">
      <formula>$AN$4=""</formula>
    </cfRule>
  </conditionalFormatting>
  <conditionalFormatting sqref="AM19:CX19">
    <cfRule type="expression" dxfId="741" priority="1652">
      <formula>$AM$4=""</formula>
    </cfRule>
  </conditionalFormatting>
  <conditionalFormatting sqref="AL19:CX19">
    <cfRule type="expression" dxfId="740" priority="1653">
      <formula>$AL$4=""</formula>
    </cfRule>
  </conditionalFormatting>
  <conditionalFormatting sqref="AK19:CX19">
    <cfRule type="expression" dxfId="739" priority="1654">
      <formula>$AK$4=""</formula>
    </cfRule>
  </conditionalFormatting>
  <conditionalFormatting sqref="AJ19:CX19">
    <cfRule type="expression" dxfId="738" priority="1655">
      <formula>$AJ$4=""</formula>
    </cfRule>
  </conditionalFormatting>
  <conditionalFormatting sqref="AI19:CX19">
    <cfRule type="expression" dxfId="737" priority="1656">
      <formula>$AI$4=""</formula>
    </cfRule>
  </conditionalFormatting>
  <conditionalFormatting sqref="AH19:CX19">
    <cfRule type="expression" dxfId="736" priority="1657">
      <formula>$AH$4=""</formula>
    </cfRule>
  </conditionalFormatting>
  <conditionalFormatting sqref="AG19:CX19">
    <cfRule type="expression" dxfId="735" priority="1658">
      <formula>$AG$4=""</formula>
    </cfRule>
  </conditionalFormatting>
  <conditionalFormatting sqref="AF19:CX19">
    <cfRule type="expression" dxfId="734" priority="1659">
      <formula>$AF$4=""</formula>
    </cfRule>
  </conditionalFormatting>
  <conditionalFormatting sqref="AE19:CX19">
    <cfRule type="expression" dxfId="733" priority="1660">
      <formula>$AE$4=""</formula>
    </cfRule>
  </conditionalFormatting>
  <conditionalFormatting sqref="AD19:CX19">
    <cfRule type="expression" dxfId="732" priority="1661">
      <formula>$AD$4=""</formula>
    </cfRule>
  </conditionalFormatting>
  <conditionalFormatting sqref="AC19:CX19">
    <cfRule type="expression" dxfId="731" priority="1662">
      <formula>$AC$4=""</formula>
    </cfRule>
  </conditionalFormatting>
  <conditionalFormatting sqref="AB19:CX19">
    <cfRule type="expression" dxfId="730" priority="1663">
      <formula>$AB$4=""</formula>
    </cfRule>
  </conditionalFormatting>
  <conditionalFormatting sqref="BA19:CX19">
    <cfRule type="expression" dxfId="729" priority="1638">
      <formula>$BA$4=""</formula>
    </cfRule>
  </conditionalFormatting>
  <conditionalFormatting sqref="BO19:CX19">
    <cfRule type="expression" dxfId="728" priority="1624">
      <formula>$BO$4=""</formula>
    </cfRule>
  </conditionalFormatting>
  <conditionalFormatting sqref="BN19:CX19">
    <cfRule type="expression" dxfId="727" priority="1625">
      <formula>$BN$4=""</formula>
    </cfRule>
  </conditionalFormatting>
  <conditionalFormatting sqref="BM19:CX19">
    <cfRule type="expression" dxfId="726" priority="1626">
      <formula>$BM$4=""</formula>
    </cfRule>
  </conditionalFormatting>
  <conditionalFormatting sqref="BL19:CX19">
    <cfRule type="expression" dxfId="725" priority="1627">
      <formula>$BL$4=""</formula>
    </cfRule>
  </conditionalFormatting>
  <conditionalFormatting sqref="BK19:CX19">
    <cfRule type="expression" dxfId="724" priority="1628">
      <formula>$BK$4=""</formula>
    </cfRule>
  </conditionalFormatting>
  <conditionalFormatting sqref="BJ19:CX19">
    <cfRule type="expression" dxfId="723" priority="1629">
      <formula>$BJ$4=""</formula>
    </cfRule>
  </conditionalFormatting>
  <conditionalFormatting sqref="BI19:CX19">
    <cfRule type="expression" dxfId="722" priority="1630">
      <formula>$BI$4=""</formula>
    </cfRule>
  </conditionalFormatting>
  <conditionalFormatting sqref="BH19:CX19">
    <cfRule type="expression" dxfId="721" priority="1631">
      <formula>$BH$4=""</formula>
    </cfRule>
  </conditionalFormatting>
  <conditionalFormatting sqref="BG19:CX19">
    <cfRule type="expression" dxfId="720" priority="1632">
      <formula>$BG$4=""</formula>
    </cfRule>
  </conditionalFormatting>
  <conditionalFormatting sqref="BF19:CX19">
    <cfRule type="expression" dxfId="719" priority="1633">
      <formula>$BF$4=""</formula>
    </cfRule>
  </conditionalFormatting>
  <conditionalFormatting sqref="BE19:CX19">
    <cfRule type="expression" dxfId="718" priority="1634">
      <formula>$BE$4=""</formula>
    </cfRule>
  </conditionalFormatting>
  <conditionalFormatting sqref="BD19:CX19">
    <cfRule type="expression" dxfId="717" priority="1635">
      <formula>$BD$4=""</formula>
    </cfRule>
  </conditionalFormatting>
  <conditionalFormatting sqref="BB19:CX19">
    <cfRule type="expression" dxfId="716" priority="1637">
      <formula>$BB$4=""</formula>
    </cfRule>
  </conditionalFormatting>
  <conditionalFormatting sqref="AZ19:CX19">
    <cfRule type="expression" dxfId="715" priority="1639">
      <formula>$AZ$4=""</formula>
    </cfRule>
  </conditionalFormatting>
  <conditionalFormatting sqref="CD19:CX19">
    <cfRule type="expression" dxfId="714" priority="1609">
      <formula>$CD$4=""</formula>
    </cfRule>
  </conditionalFormatting>
  <conditionalFormatting sqref="BP19:CX19">
    <cfRule type="expression" dxfId="713" priority="1623">
      <formula>$BP$4=""</formula>
    </cfRule>
  </conditionalFormatting>
  <conditionalFormatting sqref="BQ19:CX19">
    <cfRule type="expression" dxfId="712" priority="1622">
      <formula>$BQ$4=""</formula>
    </cfRule>
  </conditionalFormatting>
  <conditionalFormatting sqref="BR19:CX19">
    <cfRule type="expression" dxfId="711" priority="1621">
      <formula>$BR$4=""</formula>
    </cfRule>
  </conditionalFormatting>
  <conditionalFormatting sqref="BS19:CX19">
    <cfRule type="expression" dxfId="710" priority="1620">
      <formula>$BS$4=""</formula>
    </cfRule>
  </conditionalFormatting>
  <conditionalFormatting sqref="BT19:CX19">
    <cfRule type="expression" dxfId="709" priority="1619">
      <formula>$BT$4=""</formula>
    </cfRule>
  </conditionalFormatting>
  <conditionalFormatting sqref="BU19:CX19">
    <cfRule type="expression" dxfId="708" priority="1618">
      <formula>$BU$4=""</formula>
    </cfRule>
  </conditionalFormatting>
  <conditionalFormatting sqref="BV19:CX19">
    <cfRule type="expression" dxfId="707" priority="1617">
      <formula>$BV$4=""</formula>
    </cfRule>
  </conditionalFormatting>
  <conditionalFormatting sqref="BW19:CX19">
    <cfRule type="expression" dxfId="706" priority="1616">
      <formula>$BW$4=""</formula>
    </cfRule>
  </conditionalFormatting>
  <conditionalFormatting sqref="BX19:CX19">
    <cfRule type="expression" dxfId="705" priority="1615">
      <formula>$BX$4=""</formula>
    </cfRule>
  </conditionalFormatting>
  <conditionalFormatting sqref="BY19:CX19">
    <cfRule type="expression" dxfId="704" priority="1614">
      <formula>$BY$4=""</formula>
    </cfRule>
  </conditionalFormatting>
  <conditionalFormatting sqref="BZ19:CX19">
    <cfRule type="expression" dxfId="703" priority="1613">
      <formula>$BZ$4=""</formula>
    </cfRule>
  </conditionalFormatting>
  <conditionalFormatting sqref="CA19:CX19">
    <cfRule type="expression" dxfId="702" priority="1612">
      <formula>$CA$4=""</formula>
    </cfRule>
  </conditionalFormatting>
  <conditionalFormatting sqref="CB19:CX19">
    <cfRule type="expression" dxfId="701" priority="1611">
      <formula>$CB$4=""</formula>
    </cfRule>
  </conditionalFormatting>
  <conditionalFormatting sqref="CC19:CX19">
    <cfRule type="expression" dxfId="700" priority="1610">
      <formula>$CC$4=""</formula>
    </cfRule>
  </conditionalFormatting>
  <conditionalFormatting sqref="BC19:CX19">
    <cfRule type="expression" dxfId="699" priority="1636">
      <formula>$BC$4=""</formula>
    </cfRule>
  </conditionalFormatting>
  <conditionalFormatting sqref="D26:CX26">
    <cfRule type="expression" dxfId="698" priority="1608">
      <formula>$D$4=""</formula>
    </cfRule>
  </conditionalFormatting>
  <conditionalFormatting sqref="E26:CX26">
    <cfRule type="expression" dxfId="697" priority="1607">
      <formula>$E$4=""</formula>
    </cfRule>
  </conditionalFormatting>
  <conditionalFormatting sqref="F26:CX26">
    <cfRule type="expression" dxfId="696" priority="1606">
      <formula>$F$4=""</formula>
    </cfRule>
  </conditionalFormatting>
  <conditionalFormatting sqref="G26:CX26">
    <cfRule type="expression" dxfId="695" priority="1605">
      <formula>$G$4=""</formula>
    </cfRule>
  </conditionalFormatting>
  <conditionalFormatting sqref="H26:CX26">
    <cfRule type="expression" dxfId="694" priority="1604">
      <formula>$H$4=""</formula>
    </cfRule>
  </conditionalFormatting>
  <conditionalFormatting sqref="I26:CX26">
    <cfRule type="expression" dxfId="693" priority="1603">
      <formula>$I$4=""</formula>
    </cfRule>
  </conditionalFormatting>
  <conditionalFormatting sqref="J26:CX26">
    <cfRule type="expression" dxfId="692" priority="1602">
      <formula>$J$4=""</formula>
    </cfRule>
  </conditionalFormatting>
  <conditionalFormatting sqref="K26:CX26">
    <cfRule type="expression" dxfId="691" priority="1601">
      <formula>$K$4=""</formula>
    </cfRule>
  </conditionalFormatting>
  <conditionalFormatting sqref="L26:CX26">
    <cfRule type="expression" dxfId="690" priority="1600">
      <formula>$L$4=""</formula>
    </cfRule>
  </conditionalFormatting>
  <conditionalFormatting sqref="M26:CX26">
    <cfRule type="expression" dxfId="689" priority="1599">
      <formula>$M$4=""</formula>
    </cfRule>
  </conditionalFormatting>
  <conditionalFormatting sqref="N26:CX26">
    <cfRule type="expression" dxfId="688" priority="1598">
      <formula>$N$4=""</formula>
    </cfRule>
  </conditionalFormatting>
  <conditionalFormatting sqref="O26:CX26">
    <cfRule type="expression" dxfId="687" priority="1597">
      <formula>$O$4=""</formula>
    </cfRule>
  </conditionalFormatting>
  <conditionalFormatting sqref="P26:CX26">
    <cfRule type="expression" dxfId="686" priority="1596">
      <formula>$P$4=""</formula>
    </cfRule>
  </conditionalFormatting>
  <conditionalFormatting sqref="Q26:CX26">
    <cfRule type="expression" dxfId="685" priority="1595">
      <formula>$Q$4=""</formula>
    </cfRule>
  </conditionalFormatting>
  <conditionalFormatting sqref="R26:CX26">
    <cfRule type="expression" dxfId="684" priority="1594">
      <formula>$R$4=""</formula>
    </cfRule>
  </conditionalFormatting>
  <conditionalFormatting sqref="S26:CX26">
    <cfRule type="expression" dxfId="683" priority="1593">
      <formula>$S$4=""</formula>
    </cfRule>
  </conditionalFormatting>
  <conditionalFormatting sqref="T26:CX26">
    <cfRule type="expression" dxfId="682" priority="1592">
      <formula>$T$4=""</formula>
    </cfRule>
  </conditionalFormatting>
  <conditionalFormatting sqref="U26:CX26">
    <cfRule type="expression" dxfId="681" priority="1591">
      <formula>$U$4=""</formula>
    </cfRule>
  </conditionalFormatting>
  <conditionalFormatting sqref="V26:CX26">
    <cfRule type="expression" dxfId="680" priority="1590">
      <formula>$V$4=""</formula>
    </cfRule>
  </conditionalFormatting>
  <conditionalFormatting sqref="W26:CX26">
    <cfRule type="expression" dxfId="679" priority="1589">
      <formula>$W$4=""</formula>
    </cfRule>
  </conditionalFormatting>
  <conditionalFormatting sqref="X26:CX26">
    <cfRule type="expression" dxfId="678" priority="1588">
      <formula>$X$4=""</formula>
    </cfRule>
  </conditionalFormatting>
  <conditionalFormatting sqref="Y26:CX26">
    <cfRule type="expression" dxfId="677" priority="1587">
      <formula>$Y$4=""</formula>
    </cfRule>
  </conditionalFormatting>
  <conditionalFormatting sqref="Z26:CX26">
    <cfRule type="expression" dxfId="676" priority="1586">
      <formula>$Z$4=""</formula>
    </cfRule>
  </conditionalFormatting>
  <conditionalFormatting sqref="AA26:CX26">
    <cfRule type="expression" dxfId="675" priority="1585">
      <formula>$AA$4=""</formula>
    </cfRule>
  </conditionalFormatting>
  <conditionalFormatting sqref="AY26:CX26">
    <cfRule type="expression" dxfId="674" priority="1561">
      <formula>$AY$4=""</formula>
    </cfRule>
  </conditionalFormatting>
  <conditionalFormatting sqref="AX26:CX26">
    <cfRule type="expression" dxfId="673" priority="1562">
      <formula>$AX$4=""</formula>
    </cfRule>
  </conditionalFormatting>
  <conditionalFormatting sqref="AW26:CX26">
    <cfRule type="expression" dxfId="672" priority="1563">
      <formula>$AW$4=""</formula>
    </cfRule>
  </conditionalFormatting>
  <conditionalFormatting sqref="AV26:CX26">
    <cfRule type="expression" dxfId="671" priority="1564">
      <formula>$AV$4=""</formula>
    </cfRule>
  </conditionalFormatting>
  <conditionalFormatting sqref="AU26:CX26">
    <cfRule type="expression" dxfId="670" priority="1565">
      <formula>$AU$4=""</formula>
    </cfRule>
  </conditionalFormatting>
  <conditionalFormatting sqref="AT26:CX26">
    <cfRule type="expression" dxfId="669" priority="1566">
      <formula>$AT$4=""</formula>
    </cfRule>
  </conditionalFormatting>
  <conditionalFormatting sqref="AS26:CX26">
    <cfRule type="expression" dxfId="668" priority="1567">
      <formula>$AS$4=""</formula>
    </cfRule>
  </conditionalFormatting>
  <conditionalFormatting sqref="AR26:CX26">
    <cfRule type="expression" dxfId="667" priority="1568">
      <formula>$AR$4=""</formula>
    </cfRule>
  </conditionalFormatting>
  <conditionalFormatting sqref="AQ26:CX26">
    <cfRule type="expression" dxfId="666" priority="1569">
      <formula>$AQ$4=""</formula>
    </cfRule>
  </conditionalFormatting>
  <conditionalFormatting sqref="AP26:CX26">
    <cfRule type="expression" dxfId="665" priority="1570">
      <formula>$AP$4=""</formula>
    </cfRule>
  </conditionalFormatting>
  <conditionalFormatting sqref="AO26:CX26">
    <cfRule type="expression" dxfId="664" priority="1571">
      <formula>$AO$4=""</formula>
    </cfRule>
  </conditionalFormatting>
  <conditionalFormatting sqref="AN26:CX26">
    <cfRule type="expression" dxfId="663" priority="1572">
      <formula>$AN$4=""</formula>
    </cfRule>
  </conditionalFormatting>
  <conditionalFormatting sqref="AM26:CX26">
    <cfRule type="expression" dxfId="662" priority="1573">
      <formula>$AM$4=""</formula>
    </cfRule>
  </conditionalFormatting>
  <conditionalFormatting sqref="AL26:CX26">
    <cfRule type="expression" dxfId="661" priority="1574">
      <formula>$AL$4=""</formula>
    </cfRule>
  </conditionalFormatting>
  <conditionalFormatting sqref="AK26:CX26">
    <cfRule type="expression" dxfId="660" priority="1575">
      <formula>$AK$4=""</formula>
    </cfRule>
  </conditionalFormatting>
  <conditionalFormatting sqref="AJ26:CX26">
    <cfRule type="expression" dxfId="659" priority="1576">
      <formula>$AJ$4=""</formula>
    </cfRule>
  </conditionalFormatting>
  <conditionalFormatting sqref="AI26:CX26">
    <cfRule type="expression" dxfId="658" priority="1577">
      <formula>$AI$4=""</formula>
    </cfRule>
  </conditionalFormatting>
  <conditionalFormatting sqref="AH26:CX26">
    <cfRule type="expression" dxfId="657" priority="1578">
      <formula>$AH$4=""</formula>
    </cfRule>
  </conditionalFormatting>
  <conditionalFormatting sqref="AG26:CX26">
    <cfRule type="expression" dxfId="656" priority="1579">
      <formula>$AG$4=""</formula>
    </cfRule>
  </conditionalFormatting>
  <conditionalFormatting sqref="AF26:CX26">
    <cfRule type="expression" dxfId="655" priority="1580">
      <formula>$AF$4=""</formula>
    </cfRule>
  </conditionalFormatting>
  <conditionalFormatting sqref="AE26:CX26">
    <cfRule type="expression" dxfId="654" priority="1581">
      <formula>$AE$4=""</formula>
    </cfRule>
  </conditionalFormatting>
  <conditionalFormatting sqref="AD26:CX26">
    <cfRule type="expression" dxfId="653" priority="1582">
      <formula>$AD$4=""</formula>
    </cfRule>
  </conditionalFormatting>
  <conditionalFormatting sqref="AC26:CX26">
    <cfRule type="expression" dxfId="652" priority="1583">
      <formula>$AC$4=""</formula>
    </cfRule>
  </conditionalFormatting>
  <conditionalFormatting sqref="AB26:CX26">
    <cfRule type="expression" dxfId="651" priority="1584">
      <formula>$AB$4=""</formula>
    </cfRule>
  </conditionalFormatting>
  <conditionalFormatting sqref="BA26:CX26">
    <cfRule type="expression" dxfId="650" priority="1559">
      <formula>$BA$4=""</formula>
    </cfRule>
  </conditionalFormatting>
  <conditionalFormatting sqref="BO26:CX26">
    <cfRule type="expression" dxfId="649" priority="1545">
      <formula>$BO$4=""</formula>
    </cfRule>
  </conditionalFormatting>
  <conditionalFormatting sqref="BN26:CX26">
    <cfRule type="expression" dxfId="648" priority="1546">
      <formula>$BN$4=""</formula>
    </cfRule>
  </conditionalFormatting>
  <conditionalFormatting sqref="BM26:CX26">
    <cfRule type="expression" dxfId="647" priority="1547">
      <formula>$BM$4=""</formula>
    </cfRule>
  </conditionalFormatting>
  <conditionalFormatting sqref="BL26:CX26">
    <cfRule type="expression" dxfId="646" priority="1548">
      <formula>$BL$4=""</formula>
    </cfRule>
  </conditionalFormatting>
  <conditionalFormatting sqref="BK26:CX26">
    <cfRule type="expression" dxfId="645" priority="1549">
      <formula>$BK$4=""</formula>
    </cfRule>
  </conditionalFormatting>
  <conditionalFormatting sqref="BJ26:CX26">
    <cfRule type="expression" dxfId="644" priority="1550">
      <formula>$BJ$4=""</formula>
    </cfRule>
  </conditionalFormatting>
  <conditionalFormatting sqref="BI26:CX26">
    <cfRule type="expression" dxfId="643" priority="1551">
      <formula>$BI$4=""</formula>
    </cfRule>
  </conditionalFormatting>
  <conditionalFormatting sqref="BH26:CX26">
    <cfRule type="expression" dxfId="642" priority="1552">
      <formula>$BH$4=""</formula>
    </cfRule>
  </conditionalFormatting>
  <conditionalFormatting sqref="BG26:CX26">
    <cfRule type="expression" dxfId="641" priority="1553">
      <formula>$BG$4=""</formula>
    </cfRule>
  </conditionalFormatting>
  <conditionalFormatting sqref="BF26:CX26">
    <cfRule type="expression" dxfId="640" priority="1554">
      <formula>$BF$4=""</formula>
    </cfRule>
  </conditionalFormatting>
  <conditionalFormatting sqref="BE26:CX26">
    <cfRule type="expression" dxfId="639" priority="1555">
      <formula>$BE$4=""</formula>
    </cfRule>
  </conditionalFormatting>
  <conditionalFormatting sqref="BD26:CX26">
    <cfRule type="expression" dxfId="638" priority="1556">
      <formula>$BD$4=""</formula>
    </cfRule>
  </conditionalFormatting>
  <conditionalFormatting sqref="BB26:CX26">
    <cfRule type="expression" dxfId="637" priority="1558">
      <formula>$BB$4=""</formula>
    </cfRule>
  </conditionalFormatting>
  <conditionalFormatting sqref="AZ26:CX26">
    <cfRule type="expression" dxfId="636" priority="1560">
      <formula>$AZ$4=""</formula>
    </cfRule>
  </conditionalFormatting>
  <conditionalFormatting sqref="CD26:CX26">
    <cfRule type="expression" dxfId="635" priority="1530">
      <formula>$CD$4=""</formula>
    </cfRule>
  </conditionalFormatting>
  <conditionalFormatting sqref="BP26:CX26">
    <cfRule type="expression" dxfId="634" priority="1544">
      <formula>$BP$4=""</formula>
    </cfRule>
  </conditionalFormatting>
  <conditionalFormatting sqref="BQ26:CX26">
    <cfRule type="expression" dxfId="633" priority="1543">
      <formula>$BQ$4=""</formula>
    </cfRule>
  </conditionalFormatting>
  <conditionalFormatting sqref="BR26:CX26">
    <cfRule type="expression" dxfId="632" priority="1542">
      <formula>$BR$4=""</formula>
    </cfRule>
  </conditionalFormatting>
  <conditionalFormatting sqref="BS26:CX26">
    <cfRule type="expression" dxfId="631" priority="1541">
      <formula>$BS$4=""</formula>
    </cfRule>
  </conditionalFormatting>
  <conditionalFormatting sqref="BT26:CX26">
    <cfRule type="expression" dxfId="630" priority="1540">
      <formula>$BT$4=""</formula>
    </cfRule>
  </conditionalFormatting>
  <conditionalFormatting sqref="BU26:CX26">
    <cfRule type="expression" dxfId="629" priority="1539">
      <formula>$BU$4=""</formula>
    </cfRule>
  </conditionalFormatting>
  <conditionalFormatting sqref="BV26:CX26">
    <cfRule type="expression" dxfId="628" priority="1538">
      <formula>$BV$4=""</formula>
    </cfRule>
  </conditionalFormatting>
  <conditionalFormatting sqref="BW26:CX26">
    <cfRule type="expression" dxfId="627" priority="1537">
      <formula>$BW$4=""</formula>
    </cfRule>
  </conditionalFormatting>
  <conditionalFormatting sqref="BX26:CX26">
    <cfRule type="expression" dxfId="626" priority="1536">
      <formula>$BX$4=""</formula>
    </cfRule>
  </conditionalFormatting>
  <conditionalFormatting sqref="BY26:CX26">
    <cfRule type="expression" dxfId="625" priority="1535">
      <formula>$BY$4=""</formula>
    </cfRule>
  </conditionalFormatting>
  <conditionalFormatting sqref="BZ26:CX26">
    <cfRule type="expression" dxfId="624" priority="1534">
      <formula>$BZ$4=""</formula>
    </cfRule>
  </conditionalFormatting>
  <conditionalFormatting sqref="CA26:CX26">
    <cfRule type="expression" dxfId="623" priority="1533">
      <formula>$CA$4=""</formula>
    </cfRule>
  </conditionalFormatting>
  <conditionalFormatting sqref="CB26:CX26">
    <cfRule type="expression" dxfId="622" priority="1532">
      <formula>$CB$4=""</formula>
    </cfRule>
  </conditionalFormatting>
  <conditionalFormatting sqref="CC26:CX26">
    <cfRule type="expression" dxfId="621" priority="1531">
      <formula>$CC$4=""</formula>
    </cfRule>
  </conditionalFormatting>
  <conditionalFormatting sqref="BC26:CX26">
    <cfRule type="expression" dxfId="620" priority="1557">
      <formula>$BC$4=""</formula>
    </cfRule>
  </conditionalFormatting>
  <conditionalFormatting sqref="D32:CX32">
    <cfRule type="expression" dxfId="619" priority="1450">
      <formula>$D$4=""</formula>
    </cfRule>
  </conditionalFormatting>
  <conditionalFormatting sqref="E32:CX32">
    <cfRule type="expression" dxfId="618" priority="1449">
      <formula>$E$4=""</formula>
    </cfRule>
  </conditionalFormatting>
  <conditionalFormatting sqref="F32:CX32">
    <cfRule type="expression" dxfId="617" priority="1448">
      <formula>$F$4=""</formula>
    </cfRule>
  </conditionalFormatting>
  <conditionalFormatting sqref="G32:CX32">
    <cfRule type="expression" dxfId="616" priority="1447">
      <formula>$G$4=""</formula>
    </cfRule>
  </conditionalFormatting>
  <conditionalFormatting sqref="H32:CX32">
    <cfRule type="expression" dxfId="615" priority="1446">
      <formula>$H$4=""</formula>
    </cfRule>
  </conditionalFormatting>
  <conditionalFormatting sqref="I32:CX32">
    <cfRule type="expression" dxfId="614" priority="1445">
      <formula>$I$4=""</formula>
    </cfRule>
  </conditionalFormatting>
  <conditionalFormatting sqref="J32:CX32">
    <cfRule type="expression" dxfId="613" priority="1444">
      <formula>$J$4=""</formula>
    </cfRule>
  </conditionalFormatting>
  <conditionalFormatting sqref="K32:CX32">
    <cfRule type="expression" dxfId="612" priority="1443">
      <formula>$K$4=""</formula>
    </cfRule>
  </conditionalFormatting>
  <conditionalFormatting sqref="L32:CX32">
    <cfRule type="expression" dxfId="611" priority="1442">
      <formula>$L$4=""</formula>
    </cfRule>
  </conditionalFormatting>
  <conditionalFormatting sqref="M32:CX32">
    <cfRule type="expression" dxfId="610" priority="1441">
      <formula>$M$4=""</formula>
    </cfRule>
  </conditionalFormatting>
  <conditionalFormatting sqref="N32:CX32">
    <cfRule type="expression" dxfId="609" priority="1440">
      <formula>$N$4=""</formula>
    </cfRule>
  </conditionalFormatting>
  <conditionalFormatting sqref="O32:CX32">
    <cfRule type="expression" dxfId="608" priority="1439">
      <formula>$O$4=""</formula>
    </cfRule>
  </conditionalFormatting>
  <conditionalFormatting sqref="P32:CX32">
    <cfRule type="expression" dxfId="607" priority="1438">
      <formula>$P$4=""</formula>
    </cfRule>
  </conditionalFormatting>
  <conditionalFormatting sqref="Q32:CX32">
    <cfRule type="expression" dxfId="606" priority="1437">
      <formula>$Q$4=""</formula>
    </cfRule>
  </conditionalFormatting>
  <conditionalFormatting sqref="R32:CX32">
    <cfRule type="expression" dxfId="605" priority="1436">
      <formula>$R$4=""</formula>
    </cfRule>
  </conditionalFormatting>
  <conditionalFormatting sqref="S32:CX32">
    <cfRule type="expression" dxfId="604" priority="1435">
      <formula>$S$4=""</formula>
    </cfRule>
  </conditionalFormatting>
  <conditionalFormatting sqref="T32:CX32">
    <cfRule type="expression" dxfId="603" priority="1434">
      <formula>$T$4=""</formula>
    </cfRule>
  </conditionalFormatting>
  <conditionalFormatting sqref="U32:CX32">
    <cfRule type="expression" dxfId="602" priority="1433">
      <formula>$U$4=""</formula>
    </cfRule>
  </conditionalFormatting>
  <conditionalFormatting sqref="V32:CX32">
    <cfRule type="expression" dxfId="601" priority="1432">
      <formula>$V$4=""</formula>
    </cfRule>
  </conditionalFormatting>
  <conditionalFormatting sqref="W32:CX32">
    <cfRule type="expression" dxfId="600" priority="1431">
      <formula>$W$4=""</formula>
    </cfRule>
  </conditionalFormatting>
  <conditionalFormatting sqref="X32:CX32">
    <cfRule type="expression" dxfId="599" priority="1430">
      <formula>$X$4=""</formula>
    </cfRule>
  </conditionalFormatting>
  <conditionalFormatting sqref="Y32:CX32">
    <cfRule type="expression" dxfId="598" priority="1429">
      <formula>$Y$4=""</formula>
    </cfRule>
  </conditionalFormatting>
  <conditionalFormatting sqref="Z32:CX32">
    <cfRule type="expression" dxfId="597" priority="1428">
      <formula>$Z$4=""</formula>
    </cfRule>
  </conditionalFormatting>
  <conditionalFormatting sqref="AA32:CX32">
    <cfRule type="expression" dxfId="596" priority="1427">
      <formula>$AA$4=""</formula>
    </cfRule>
  </conditionalFormatting>
  <conditionalFormatting sqref="AY32:CX32">
    <cfRule type="expression" dxfId="595" priority="1403">
      <formula>$AY$4=""</formula>
    </cfRule>
  </conditionalFormatting>
  <conditionalFormatting sqref="AX32:CX32">
    <cfRule type="expression" dxfId="594" priority="1404">
      <formula>$AX$4=""</formula>
    </cfRule>
  </conditionalFormatting>
  <conditionalFormatting sqref="AW32:CX32">
    <cfRule type="expression" dxfId="593" priority="1405">
      <formula>$AW$4=""</formula>
    </cfRule>
  </conditionalFormatting>
  <conditionalFormatting sqref="AV32:CX32">
    <cfRule type="expression" dxfId="592" priority="1406">
      <formula>$AV$4=""</formula>
    </cfRule>
  </conditionalFormatting>
  <conditionalFormatting sqref="AU32:CX32">
    <cfRule type="expression" dxfId="591" priority="1407">
      <formula>$AU$4=""</formula>
    </cfRule>
  </conditionalFormatting>
  <conditionalFormatting sqref="AT32:CX32">
    <cfRule type="expression" dxfId="590" priority="1408">
      <formula>$AT$4=""</formula>
    </cfRule>
  </conditionalFormatting>
  <conditionalFormatting sqref="AS32:CX32">
    <cfRule type="expression" dxfId="589" priority="1409">
      <formula>$AS$4=""</formula>
    </cfRule>
  </conditionalFormatting>
  <conditionalFormatting sqref="AR32:CX32">
    <cfRule type="expression" dxfId="588" priority="1410">
      <formula>$AR$4=""</formula>
    </cfRule>
  </conditionalFormatting>
  <conditionalFormatting sqref="AQ32:CX32">
    <cfRule type="expression" dxfId="587" priority="1411">
      <formula>$AQ$4=""</formula>
    </cfRule>
  </conditionalFormatting>
  <conditionalFormatting sqref="AP32:CX32">
    <cfRule type="expression" dxfId="586" priority="1412">
      <formula>$AP$4=""</formula>
    </cfRule>
  </conditionalFormatting>
  <conditionalFormatting sqref="AO32:CX32">
    <cfRule type="expression" dxfId="585" priority="1413">
      <formula>$AO$4=""</formula>
    </cfRule>
  </conditionalFormatting>
  <conditionalFormatting sqref="AN32:CX32">
    <cfRule type="expression" dxfId="584" priority="1414">
      <formula>$AN$4=""</formula>
    </cfRule>
  </conditionalFormatting>
  <conditionalFormatting sqref="AM32:CX32">
    <cfRule type="expression" dxfId="583" priority="1415">
      <formula>$AM$4=""</formula>
    </cfRule>
  </conditionalFormatting>
  <conditionalFormatting sqref="AL32:CX32">
    <cfRule type="expression" dxfId="582" priority="1416">
      <formula>$AL$4=""</formula>
    </cfRule>
  </conditionalFormatting>
  <conditionalFormatting sqref="AK32:CX32">
    <cfRule type="expression" dxfId="581" priority="1417">
      <formula>$AK$4=""</formula>
    </cfRule>
  </conditionalFormatting>
  <conditionalFormatting sqref="AJ32:CX32">
    <cfRule type="expression" dxfId="580" priority="1418">
      <formula>$AJ$4=""</formula>
    </cfRule>
  </conditionalFormatting>
  <conditionalFormatting sqref="AI32:CX32">
    <cfRule type="expression" dxfId="579" priority="1419">
      <formula>$AI$4=""</formula>
    </cfRule>
  </conditionalFormatting>
  <conditionalFormatting sqref="AH32:CX32">
    <cfRule type="expression" dxfId="578" priority="1420">
      <formula>$AH$4=""</formula>
    </cfRule>
  </conditionalFormatting>
  <conditionalFormatting sqref="AG32:CX32">
    <cfRule type="expression" dxfId="577" priority="1421">
      <formula>$AG$4=""</formula>
    </cfRule>
  </conditionalFormatting>
  <conditionalFormatting sqref="AF32:CX32">
    <cfRule type="expression" dxfId="576" priority="1422">
      <formula>$AF$4=""</formula>
    </cfRule>
  </conditionalFormatting>
  <conditionalFormatting sqref="AE32:CX32">
    <cfRule type="expression" dxfId="575" priority="1423">
      <formula>$AE$4=""</formula>
    </cfRule>
  </conditionalFormatting>
  <conditionalFormatting sqref="AD32:CX32">
    <cfRule type="expression" dxfId="574" priority="1424">
      <formula>$AD$4=""</formula>
    </cfRule>
  </conditionalFormatting>
  <conditionalFormatting sqref="AC32:CX32">
    <cfRule type="expression" dxfId="573" priority="1425">
      <formula>$AC$4=""</formula>
    </cfRule>
  </conditionalFormatting>
  <conditionalFormatting sqref="AB32:CX32">
    <cfRule type="expression" dxfId="572" priority="1426">
      <formula>$AB$4=""</formula>
    </cfRule>
  </conditionalFormatting>
  <conditionalFormatting sqref="BA32:CX32">
    <cfRule type="expression" dxfId="571" priority="1401">
      <formula>$BA$4=""</formula>
    </cfRule>
  </conditionalFormatting>
  <conditionalFormatting sqref="BO32:CX32">
    <cfRule type="expression" dxfId="570" priority="1387">
      <formula>$BO$4=""</formula>
    </cfRule>
  </conditionalFormatting>
  <conditionalFormatting sqref="BN32:CX32">
    <cfRule type="expression" dxfId="569" priority="1388">
      <formula>$BN$4=""</formula>
    </cfRule>
  </conditionalFormatting>
  <conditionalFormatting sqref="BM32:CX32">
    <cfRule type="expression" dxfId="568" priority="1389">
      <formula>$BM$4=""</formula>
    </cfRule>
  </conditionalFormatting>
  <conditionalFormatting sqref="BL32:CX32">
    <cfRule type="expression" dxfId="567" priority="1390">
      <formula>$BL$4=""</formula>
    </cfRule>
  </conditionalFormatting>
  <conditionalFormatting sqref="BK32:CX32">
    <cfRule type="expression" dxfId="566" priority="1391">
      <formula>$BK$4=""</formula>
    </cfRule>
  </conditionalFormatting>
  <conditionalFormatting sqref="BJ32:CX32">
    <cfRule type="expression" dxfId="565" priority="1392">
      <formula>$BJ$4=""</formula>
    </cfRule>
  </conditionalFormatting>
  <conditionalFormatting sqref="BI32:CX32">
    <cfRule type="expression" dxfId="564" priority="1393">
      <formula>$BI$4=""</formula>
    </cfRule>
  </conditionalFormatting>
  <conditionalFormatting sqref="BH32:CX32">
    <cfRule type="expression" dxfId="563" priority="1394">
      <formula>$BH$4=""</formula>
    </cfRule>
  </conditionalFormatting>
  <conditionalFormatting sqref="BG32:CX32">
    <cfRule type="expression" dxfId="562" priority="1395">
      <formula>$BG$4=""</formula>
    </cfRule>
  </conditionalFormatting>
  <conditionalFormatting sqref="BF32:CX32">
    <cfRule type="expression" dxfId="561" priority="1396">
      <formula>$BF$4=""</formula>
    </cfRule>
  </conditionalFormatting>
  <conditionalFormatting sqref="BE32:CX32">
    <cfRule type="expression" dxfId="560" priority="1397">
      <formula>$BE$4=""</formula>
    </cfRule>
  </conditionalFormatting>
  <conditionalFormatting sqref="BD32:CX32">
    <cfRule type="expression" dxfId="559" priority="1398">
      <formula>$BD$4=""</formula>
    </cfRule>
  </conditionalFormatting>
  <conditionalFormatting sqref="BB32:CX32">
    <cfRule type="expression" dxfId="558" priority="1400">
      <formula>$BB$4=""</formula>
    </cfRule>
  </conditionalFormatting>
  <conditionalFormatting sqref="AZ32:CX32">
    <cfRule type="expression" dxfId="557" priority="1402">
      <formula>$AZ$4=""</formula>
    </cfRule>
  </conditionalFormatting>
  <conditionalFormatting sqref="CD32:CX32">
    <cfRule type="expression" dxfId="556" priority="1372">
      <formula>$CD$4=""</formula>
    </cfRule>
  </conditionalFormatting>
  <conditionalFormatting sqref="BP32:CX32">
    <cfRule type="expression" dxfId="555" priority="1386">
      <formula>$BP$4=""</formula>
    </cfRule>
  </conditionalFormatting>
  <conditionalFormatting sqref="BQ32:CX32">
    <cfRule type="expression" dxfId="554" priority="1385">
      <formula>$BQ$4=""</formula>
    </cfRule>
  </conditionalFormatting>
  <conditionalFormatting sqref="BR32:CX32">
    <cfRule type="expression" dxfId="553" priority="1384">
      <formula>$BR$4=""</formula>
    </cfRule>
  </conditionalFormatting>
  <conditionalFormatting sqref="BS32:CX32">
    <cfRule type="expression" dxfId="552" priority="1383">
      <formula>$BS$4=""</formula>
    </cfRule>
  </conditionalFormatting>
  <conditionalFormatting sqref="BT32:CX32">
    <cfRule type="expression" dxfId="551" priority="1382">
      <formula>$BT$4=""</formula>
    </cfRule>
  </conditionalFormatting>
  <conditionalFormatting sqref="BU32:CX32">
    <cfRule type="expression" dxfId="550" priority="1381">
      <formula>$BU$4=""</formula>
    </cfRule>
  </conditionalFormatting>
  <conditionalFormatting sqref="BV32:CX32">
    <cfRule type="expression" dxfId="549" priority="1380">
      <formula>$BV$4=""</formula>
    </cfRule>
  </conditionalFormatting>
  <conditionalFormatting sqref="BW32:CX32">
    <cfRule type="expression" dxfId="548" priority="1379">
      <formula>$BW$4=""</formula>
    </cfRule>
  </conditionalFormatting>
  <conditionalFormatting sqref="BX32:CX32">
    <cfRule type="expression" dxfId="547" priority="1378">
      <formula>$BX$4=""</formula>
    </cfRule>
  </conditionalFormatting>
  <conditionalFormatting sqref="BY32:CX32">
    <cfRule type="expression" dxfId="546" priority="1377">
      <formula>$BY$4=""</formula>
    </cfRule>
  </conditionalFormatting>
  <conditionalFormatting sqref="BZ32:CX32">
    <cfRule type="expression" dxfId="545" priority="1376">
      <formula>$BZ$4=""</formula>
    </cfRule>
  </conditionalFormatting>
  <conditionalFormatting sqref="CA32:CX32">
    <cfRule type="expression" dxfId="544" priority="1375">
      <formula>$CA$4=""</formula>
    </cfRule>
  </conditionalFormatting>
  <conditionalFormatting sqref="CB32:CX32">
    <cfRule type="expression" dxfId="543" priority="1374">
      <formula>$CB$4=""</formula>
    </cfRule>
  </conditionalFormatting>
  <conditionalFormatting sqref="CC32:CX32">
    <cfRule type="expression" dxfId="542" priority="1373">
      <formula>$CC$4=""</formula>
    </cfRule>
  </conditionalFormatting>
  <conditionalFormatting sqref="BC32:CX32">
    <cfRule type="expression" dxfId="541" priority="1399">
      <formula>$BC$4=""</formula>
    </cfRule>
  </conditionalFormatting>
  <conditionalFormatting sqref="D43:CX43">
    <cfRule type="expression" dxfId="540" priority="1371">
      <formula>$D$4=""</formula>
    </cfRule>
  </conditionalFormatting>
  <conditionalFormatting sqref="E43:CX43">
    <cfRule type="expression" dxfId="539" priority="1370">
      <formula>$E$4=""</formula>
    </cfRule>
  </conditionalFormatting>
  <conditionalFormatting sqref="F43:CX43">
    <cfRule type="expression" dxfId="538" priority="1369">
      <formula>$F$4=""</formula>
    </cfRule>
  </conditionalFormatting>
  <conditionalFormatting sqref="G43:CX43">
    <cfRule type="expression" dxfId="537" priority="1368">
      <formula>$G$4=""</formula>
    </cfRule>
  </conditionalFormatting>
  <conditionalFormatting sqref="H43:CX43">
    <cfRule type="expression" dxfId="536" priority="1367">
      <formula>$H$4=""</formula>
    </cfRule>
  </conditionalFormatting>
  <conditionalFormatting sqref="I43:CX43">
    <cfRule type="expression" dxfId="535" priority="1366">
      <formula>$I$4=""</formula>
    </cfRule>
  </conditionalFormatting>
  <conditionalFormatting sqref="J43:CX43">
    <cfRule type="expression" dxfId="534" priority="1365">
      <formula>$J$4=""</formula>
    </cfRule>
  </conditionalFormatting>
  <conditionalFormatting sqref="K43:CX43">
    <cfRule type="expression" dxfId="533" priority="1364">
      <formula>$K$4=""</formula>
    </cfRule>
  </conditionalFormatting>
  <conditionalFormatting sqref="L43:CX43">
    <cfRule type="expression" dxfId="532" priority="1363">
      <formula>$L$4=""</formula>
    </cfRule>
  </conditionalFormatting>
  <conditionalFormatting sqref="M43:CX43">
    <cfRule type="expression" dxfId="531" priority="1362">
      <formula>$M$4=""</formula>
    </cfRule>
  </conditionalFormatting>
  <conditionalFormatting sqref="N43:CX43">
    <cfRule type="expression" dxfId="530" priority="1361">
      <formula>$N$4=""</formula>
    </cfRule>
  </conditionalFormatting>
  <conditionalFormatting sqref="O43:CX43">
    <cfRule type="expression" dxfId="529" priority="1360">
      <formula>$O$4=""</formula>
    </cfRule>
  </conditionalFormatting>
  <conditionalFormatting sqref="P43:CX43">
    <cfRule type="expression" dxfId="528" priority="1359">
      <formula>$P$4=""</formula>
    </cfRule>
  </conditionalFormatting>
  <conditionalFormatting sqref="Q43:CX43">
    <cfRule type="expression" dxfId="527" priority="1358">
      <formula>$Q$4=""</formula>
    </cfRule>
  </conditionalFormatting>
  <conditionalFormatting sqref="R43:CX43">
    <cfRule type="expression" dxfId="526" priority="1357">
      <formula>$R$4=""</formula>
    </cfRule>
  </conditionalFormatting>
  <conditionalFormatting sqref="S43:CX43">
    <cfRule type="expression" dxfId="525" priority="1356">
      <formula>$S$4=""</formula>
    </cfRule>
  </conditionalFormatting>
  <conditionalFormatting sqref="T43:CX43">
    <cfRule type="expression" dxfId="524" priority="1355">
      <formula>$T$4=""</formula>
    </cfRule>
  </conditionalFormatting>
  <conditionalFormatting sqref="U43:CX43">
    <cfRule type="expression" dxfId="523" priority="1354">
      <formula>$U$4=""</formula>
    </cfRule>
  </conditionalFormatting>
  <conditionalFormatting sqref="V43:CX43">
    <cfRule type="expression" dxfId="522" priority="1353">
      <formula>$V$4=""</formula>
    </cfRule>
  </conditionalFormatting>
  <conditionalFormatting sqref="W43:CX43">
    <cfRule type="expression" dxfId="521" priority="1352">
      <formula>$W$4=""</formula>
    </cfRule>
  </conditionalFormatting>
  <conditionalFormatting sqref="X43:CX43">
    <cfRule type="expression" dxfId="520" priority="1351">
      <formula>$X$4=""</formula>
    </cfRule>
  </conditionalFormatting>
  <conditionalFormatting sqref="Y43:CX43">
    <cfRule type="expression" dxfId="519" priority="1350">
      <formula>$Y$4=""</formula>
    </cfRule>
  </conditionalFormatting>
  <conditionalFormatting sqref="Z43:CX43">
    <cfRule type="expression" dxfId="518" priority="1349">
      <formula>$Z$4=""</formula>
    </cfRule>
  </conditionalFormatting>
  <conditionalFormatting sqref="AA43:CX43">
    <cfRule type="expression" dxfId="517" priority="1348">
      <formula>$AA$4=""</formula>
    </cfRule>
  </conditionalFormatting>
  <conditionalFormatting sqref="AY43:CX43">
    <cfRule type="expression" dxfId="516" priority="1324">
      <formula>$AY$4=""</formula>
    </cfRule>
  </conditionalFormatting>
  <conditionalFormatting sqref="AX43:CX43">
    <cfRule type="expression" dxfId="515" priority="1325">
      <formula>$AX$4=""</formula>
    </cfRule>
  </conditionalFormatting>
  <conditionalFormatting sqref="AW43:CX43">
    <cfRule type="expression" dxfId="514" priority="1326">
      <formula>$AW$4=""</formula>
    </cfRule>
  </conditionalFormatting>
  <conditionalFormatting sqref="AV43:CX43">
    <cfRule type="expression" dxfId="513" priority="1327">
      <formula>$AV$4=""</formula>
    </cfRule>
  </conditionalFormatting>
  <conditionalFormatting sqref="AU43:CX43">
    <cfRule type="expression" dxfId="512" priority="1328">
      <formula>$AU$4=""</formula>
    </cfRule>
  </conditionalFormatting>
  <conditionalFormatting sqref="AT43:CX43">
    <cfRule type="expression" dxfId="511" priority="1329">
      <formula>$AT$4=""</formula>
    </cfRule>
  </conditionalFormatting>
  <conditionalFormatting sqref="AS43:CX43">
    <cfRule type="expression" dxfId="510" priority="1330">
      <formula>$AS$4=""</formula>
    </cfRule>
  </conditionalFormatting>
  <conditionalFormatting sqref="AR43:CX43">
    <cfRule type="expression" dxfId="509" priority="1331">
      <formula>$AR$4=""</formula>
    </cfRule>
  </conditionalFormatting>
  <conditionalFormatting sqref="AQ43:CX43">
    <cfRule type="expression" dxfId="508" priority="1332">
      <formula>$AQ$4=""</formula>
    </cfRule>
  </conditionalFormatting>
  <conditionalFormatting sqref="AP43:CX43">
    <cfRule type="expression" dxfId="507" priority="1333">
      <formula>$AP$4=""</formula>
    </cfRule>
  </conditionalFormatting>
  <conditionalFormatting sqref="AO43:CX43">
    <cfRule type="expression" dxfId="506" priority="1334">
      <formula>$AO$4=""</formula>
    </cfRule>
  </conditionalFormatting>
  <conditionalFormatting sqref="AN43:CX43">
    <cfRule type="expression" dxfId="505" priority="1335">
      <formula>$AN$4=""</formula>
    </cfRule>
  </conditionalFormatting>
  <conditionalFormatting sqref="AM43:CX43">
    <cfRule type="expression" dxfId="504" priority="1336">
      <formula>$AM$4=""</formula>
    </cfRule>
  </conditionalFormatting>
  <conditionalFormatting sqref="AL43:CX43">
    <cfRule type="expression" dxfId="503" priority="1337">
      <formula>$AL$4=""</formula>
    </cfRule>
  </conditionalFormatting>
  <conditionalFormatting sqref="AK43:CX43">
    <cfRule type="expression" dxfId="502" priority="1338">
      <formula>$AK$4=""</formula>
    </cfRule>
  </conditionalFormatting>
  <conditionalFormatting sqref="AJ43:CX43">
    <cfRule type="expression" dxfId="501" priority="1339">
      <formula>$AJ$4=""</formula>
    </cfRule>
  </conditionalFormatting>
  <conditionalFormatting sqref="AI43:CX43">
    <cfRule type="expression" dxfId="500" priority="1340">
      <formula>$AI$4=""</formula>
    </cfRule>
  </conditionalFormatting>
  <conditionalFormatting sqref="AH43:CX43">
    <cfRule type="expression" dxfId="499" priority="1341">
      <formula>$AH$4=""</formula>
    </cfRule>
  </conditionalFormatting>
  <conditionalFormatting sqref="AG43:CX43">
    <cfRule type="expression" dxfId="498" priority="1342">
      <formula>$AG$4=""</formula>
    </cfRule>
  </conditionalFormatting>
  <conditionalFormatting sqref="AF43:CX43">
    <cfRule type="expression" dxfId="497" priority="1343">
      <formula>$AF$4=""</formula>
    </cfRule>
  </conditionalFormatting>
  <conditionalFormatting sqref="AE43:CX43">
    <cfRule type="expression" dxfId="496" priority="1344">
      <formula>$AE$4=""</formula>
    </cfRule>
  </conditionalFormatting>
  <conditionalFormatting sqref="AD43:CX43">
    <cfRule type="expression" dxfId="495" priority="1345">
      <formula>$AD$4=""</formula>
    </cfRule>
  </conditionalFormatting>
  <conditionalFormatting sqref="AC43:CX43">
    <cfRule type="expression" dxfId="494" priority="1346">
      <formula>$AC$4=""</formula>
    </cfRule>
  </conditionalFormatting>
  <conditionalFormatting sqref="AB43:CX43">
    <cfRule type="expression" dxfId="493" priority="1347">
      <formula>$AB$4=""</formula>
    </cfRule>
  </conditionalFormatting>
  <conditionalFormatting sqref="BA43:CX43">
    <cfRule type="expression" dxfId="492" priority="1322">
      <formula>$BA$4=""</formula>
    </cfRule>
  </conditionalFormatting>
  <conditionalFormatting sqref="BO43:CX43">
    <cfRule type="expression" dxfId="491" priority="1308">
      <formula>$BO$4=""</formula>
    </cfRule>
  </conditionalFormatting>
  <conditionalFormatting sqref="BN43:CX43">
    <cfRule type="expression" dxfId="490" priority="1309">
      <formula>$BN$4=""</formula>
    </cfRule>
  </conditionalFormatting>
  <conditionalFormatting sqref="BM43:CX43">
    <cfRule type="expression" dxfId="489" priority="1310">
      <formula>$BM$4=""</formula>
    </cfRule>
  </conditionalFormatting>
  <conditionalFormatting sqref="BL43:CX43">
    <cfRule type="expression" dxfId="488" priority="1311">
      <formula>$BL$4=""</formula>
    </cfRule>
  </conditionalFormatting>
  <conditionalFormatting sqref="BK43:CX43">
    <cfRule type="expression" dxfId="487" priority="1312">
      <formula>$BK$4=""</formula>
    </cfRule>
  </conditionalFormatting>
  <conditionalFormatting sqref="BJ43:CX43">
    <cfRule type="expression" dxfId="486" priority="1313">
      <formula>$BJ$4=""</formula>
    </cfRule>
  </conditionalFormatting>
  <conditionalFormatting sqref="BI43:CX43">
    <cfRule type="expression" dxfId="485" priority="1314">
      <formula>$BI$4=""</formula>
    </cfRule>
  </conditionalFormatting>
  <conditionalFormatting sqref="BH43:CX43">
    <cfRule type="expression" dxfId="484" priority="1315">
      <formula>$BH$4=""</formula>
    </cfRule>
  </conditionalFormatting>
  <conditionalFormatting sqref="BG43:CX43">
    <cfRule type="expression" dxfId="483" priority="1316">
      <formula>$BG$4=""</formula>
    </cfRule>
  </conditionalFormatting>
  <conditionalFormatting sqref="BF43:CX43">
    <cfRule type="expression" dxfId="482" priority="1317">
      <formula>$BF$4=""</formula>
    </cfRule>
  </conditionalFormatting>
  <conditionalFormatting sqref="BE43:CX43">
    <cfRule type="expression" dxfId="481" priority="1318">
      <formula>$BE$4=""</formula>
    </cfRule>
  </conditionalFormatting>
  <conditionalFormatting sqref="BD43:CX43">
    <cfRule type="expression" dxfId="480" priority="1319">
      <formula>$BD$4=""</formula>
    </cfRule>
  </conditionalFormatting>
  <conditionalFormatting sqref="BB43:CX43">
    <cfRule type="expression" dxfId="479" priority="1321">
      <formula>$BB$4=""</formula>
    </cfRule>
  </conditionalFormatting>
  <conditionalFormatting sqref="AZ43:CX43">
    <cfRule type="expression" dxfId="478" priority="1323">
      <formula>$AZ$4=""</formula>
    </cfRule>
  </conditionalFormatting>
  <conditionalFormatting sqref="CD43:CX43">
    <cfRule type="expression" dxfId="477" priority="1293">
      <formula>$CD$4=""</formula>
    </cfRule>
  </conditionalFormatting>
  <conditionalFormatting sqref="BP43:CX43">
    <cfRule type="expression" dxfId="476" priority="1307">
      <formula>$BP$4=""</formula>
    </cfRule>
  </conditionalFormatting>
  <conditionalFormatting sqref="BQ43:CX43">
    <cfRule type="expression" dxfId="475" priority="1306">
      <formula>$BQ$4=""</formula>
    </cfRule>
  </conditionalFormatting>
  <conditionalFormatting sqref="BR43:CX43">
    <cfRule type="expression" dxfId="474" priority="1305">
      <formula>$BR$4=""</formula>
    </cfRule>
  </conditionalFormatting>
  <conditionalFormatting sqref="BS43:CX43">
    <cfRule type="expression" dxfId="473" priority="1304">
      <formula>$BS$4=""</formula>
    </cfRule>
  </conditionalFormatting>
  <conditionalFormatting sqref="BT43:CX43">
    <cfRule type="expression" dxfId="472" priority="1303">
      <formula>$BT$4=""</formula>
    </cfRule>
  </conditionalFormatting>
  <conditionalFormatting sqref="BU43:CX43">
    <cfRule type="expression" dxfId="471" priority="1302">
      <formula>$BU$4=""</formula>
    </cfRule>
  </conditionalFormatting>
  <conditionalFormatting sqref="BV43:CX43">
    <cfRule type="expression" dxfId="470" priority="1301">
      <formula>$BV$4=""</formula>
    </cfRule>
  </conditionalFormatting>
  <conditionalFormatting sqref="BW43:CX43">
    <cfRule type="expression" dxfId="469" priority="1300">
      <formula>$BW$4=""</formula>
    </cfRule>
  </conditionalFormatting>
  <conditionalFormatting sqref="BX43:CX43">
    <cfRule type="expression" dxfId="468" priority="1299">
      <formula>$BX$4=""</formula>
    </cfRule>
  </conditionalFormatting>
  <conditionalFormatting sqref="BY43:CX43">
    <cfRule type="expression" dxfId="467" priority="1298">
      <formula>$BY$4=""</formula>
    </cfRule>
  </conditionalFormatting>
  <conditionalFormatting sqref="BZ43:CX43">
    <cfRule type="expression" dxfId="466" priority="1297">
      <formula>$BZ$4=""</formula>
    </cfRule>
  </conditionalFormatting>
  <conditionalFormatting sqref="CA43:CX43">
    <cfRule type="expression" dxfId="465" priority="1296">
      <formula>$CA$4=""</formula>
    </cfRule>
  </conditionalFormatting>
  <conditionalFormatting sqref="CB43:CX43">
    <cfRule type="expression" dxfId="464" priority="1295">
      <formula>$CB$4=""</formula>
    </cfRule>
  </conditionalFormatting>
  <conditionalFormatting sqref="CC43:CX43">
    <cfRule type="expression" dxfId="463" priority="1294">
      <formula>$CC$4=""</formula>
    </cfRule>
  </conditionalFormatting>
  <conditionalFormatting sqref="BC43:CX43">
    <cfRule type="expression" dxfId="462" priority="1320">
      <formula>$BC$4=""</formula>
    </cfRule>
  </conditionalFormatting>
  <conditionalFormatting sqref="D48:CX48">
    <cfRule type="expression" dxfId="461" priority="1292">
      <formula>$D$4=""</formula>
    </cfRule>
  </conditionalFormatting>
  <conditionalFormatting sqref="E48:CX48">
    <cfRule type="expression" dxfId="460" priority="1291">
      <formula>$E$4=""</formula>
    </cfRule>
  </conditionalFormatting>
  <conditionalFormatting sqref="F48:CX48">
    <cfRule type="expression" dxfId="459" priority="1290">
      <formula>$F$4=""</formula>
    </cfRule>
  </conditionalFormatting>
  <conditionalFormatting sqref="G48:CX48">
    <cfRule type="expression" dxfId="458" priority="1289">
      <formula>$G$4=""</formula>
    </cfRule>
  </conditionalFormatting>
  <conditionalFormatting sqref="H48:CX48">
    <cfRule type="expression" dxfId="457" priority="1288">
      <formula>$H$4=""</formula>
    </cfRule>
  </conditionalFormatting>
  <conditionalFormatting sqref="I48:CX48">
    <cfRule type="expression" dxfId="456" priority="1287">
      <formula>$I$4=""</formula>
    </cfRule>
  </conditionalFormatting>
  <conditionalFormatting sqref="J48:CX48">
    <cfRule type="expression" dxfId="455" priority="1286">
      <formula>$J$4=""</formula>
    </cfRule>
  </conditionalFormatting>
  <conditionalFormatting sqref="K48:CX48">
    <cfRule type="expression" dxfId="454" priority="1285">
      <formula>$K$4=""</formula>
    </cfRule>
  </conditionalFormatting>
  <conditionalFormatting sqref="L48:CX48">
    <cfRule type="expression" dxfId="453" priority="1284">
      <formula>$L$4=""</formula>
    </cfRule>
  </conditionalFormatting>
  <conditionalFormatting sqref="M48:CX48">
    <cfRule type="expression" dxfId="452" priority="1283">
      <formula>$M$4=""</formula>
    </cfRule>
  </conditionalFormatting>
  <conditionalFormatting sqref="N48:CX48">
    <cfRule type="expression" dxfId="451" priority="1282">
      <formula>$N$4=""</formula>
    </cfRule>
  </conditionalFormatting>
  <conditionalFormatting sqref="O48:CX48">
    <cfRule type="expression" dxfId="450" priority="1281">
      <formula>$O$4=""</formula>
    </cfRule>
  </conditionalFormatting>
  <conditionalFormatting sqref="P48:CX48">
    <cfRule type="expression" dxfId="449" priority="1280">
      <formula>$P$4=""</formula>
    </cfRule>
  </conditionalFormatting>
  <conditionalFormatting sqref="Q48:CX48">
    <cfRule type="expression" dxfId="448" priority="1279">
      <formula>$Q$4=""</formula>
    </cfRule>
  </conditionalFormatting>
  <conditionalFormatting sqref="R48:CX48">
    <cfRule type="expression" dxfId="447" priority="1278">
      <formula>$R$4=""</formula>
    </cfRule>
  </conditionalFormatting>
  <conditionalFormatting sqref="S48:CX48">
    <cfRule type="expression" dxfId="446" priority="1277">
      <formula>$S$4=""</formula>
    </cfRule>
  </conditionalFormatting>
  <conditionalFormatting sqref="T48:CX48">
    <cfRule type="expression" dxfId="445" priority="1276">
      <formula>$T$4=""</formula>
    </cfRule>
  </conditionalFormatting>
  <conditionalFormatting sqref="U48:CX48">
    <cfRule type="expression" dxfId="444" priority="1275">
      <formula>$U$4=""</formula>
    </cfRule>
  </conditionalFormatting>
  <conditionalFormatting sqref="V48:CX48">
    <cfRule type="expression" dxfId="443" priority="1274">
      <formula>$V$4=""</formula>
    </cfRule>
  </conditionalFormatting>
  <conditionalFormatting sqref="W48:CX48">
    <cfRule type="expression" dxfId="442" priority="1273">
      <formula>$W$4=""</formula>
    </cfRule>
  </conditionalFormatting>
  <conditionalFormatting sqref="X48:CX48">
    <cfRule type="expression" dxfId="441" priority="1272">
      <formula>$X$4=""</formula>
    </cfRule>
  </conditionalFormatting>
  <conditionalFormatting sqref="Y48:CX48">
    <cfRule type="expression" dxfId="440" priority="1271">
      <formula>$Y$4=""</formula>
    </cfRule>
  </conditionalFormatting>
  <conditionalFormatting sqref="Z48:CX48">
    <cfRule type="expression" dxfId="439" priority="1270">
      <formula>$Z$4=""</formula>
    </cfRule>
  </conditionalFormatting>
  <conditionalFormatting sqref="AA48:CX48">
    <cfRule type="expression" dxfId="438" priority="1269">
      <formula>$AA$4=""</formula>
    </cfRule>
  </conditionalFormatting>
  <conditionalFormatting sqref="AY48:CX48">
    <cfRule type="expression" dxfId="437" priority="1245">
      <formula>$AY$4=""</formula>
    </cfRule>
  </conditionalFormatting>
  <conditionalFormatting sqref="AX48:CX48">
    <cfRule type="expression" dxfId="436" priority="1246">
      <formula>$AX$4=""</formula>
    </cfRule>
  </conditionalFormatting>
  <conditionalFormatting sqref="AW48:CX48">
    <cfRule type="expression" dxfId="435" priority="1247">
      <formula>$AW$4=""</formula>
    </cfRule>
  </conditionalFormatting>
  <conditionalFormatting sqref="AV48:CX48">
    <cfRule type="expression" dxfId="434" priority="1248">
      <formula>$AV$4=""</formula>
    </cfRule>
  </conditionalFormatting>
  <conditionalFormatting sqref="AU48:CX48">
    <cfRule type="expression" dxfId="433" priority="1249">
      <formula>$AU$4=""</formula>
    </cfRule>
  </conditionalFormatting>
  <conditionalFormatting sqref="AT48:CX48">
    <cfRule type="expression" dxfId="432" priority="1250">
      <formula>$AT$4=""</formula>
    </cfRule>
  </conditionalFormatting>
  <conditionalFormatting sqref="AS48:CX48">
    <cfRule type="expression" dxfId="431" priority="1251">
      <formula>$AS$4=""</formula>
    </cfRule>
  </conditionalFormatting>
  <conditionalFormatting sqref="AR48:CX48">
    <cfRule type="expression" dxfId="430" priority="1252">
      <formula>$AR$4=""</formula>
    </cfRule>
  </conditionalFormatting>
  <conditionalFormatting sqref="AQ48:CX48">
    <cfRule type="expression" dxfId="429" priority="1253">
      <formula>$AQ$4=""</formula>
    </cfRule>
  </conditionalFormatting>
  <conditionalFormatting sqref="AP48:CX48">
    <cfRule type="expression" dxfId="428" priority="1254">
      <formula>$AP$4=""</formula>
    </cfRule>
  </conditionalFormatting>
  <conditionalFormatting sqref="AO48:CX48">
    <cfRule type="expression" dxfId="427" priority="1255">
      <formula>$AO$4=""</formula>
    </cfRule>
  </conditionalFormatting>
  <conditionalFormatting sqref="AN48:CX48">
    <cfRule type="expression" dxfId="426" priority="1256">
      <formula>$AN$4=""</formula>
    </cfRule>
  </conditionalFormatting>
  <conditionalFormatting sqref="AM48:CX48">
    <cfRule type="expression" dxfId="425" priority="1257">
      <formula>$AM$4=""</formula>
    </cfRule>
  </conditionalFormatting>
  <conditionalFormatting sqref="AL48:CX48">
    <cfRule type="expression" dxfId="424" priority="1258">
      <formula>$AL$4=""</formula>
    </cfRule>
  </conditionalFormatting>
  <conditionalFormatting sqref="AK48:CX48">
    <cfRule type="expression" dxfId="423" priority="1259">
      <formula>$AK$4=""</formula>
    </cfRule>
  </conditionalFormatting>
  <conditionalFormatting sqref="AJ48:CX48">
    <cfRule type="expression" dxfId="422" priority="1260">
      <formula>$AJ$4=""</formula>
    </cfRule>
  </conditionalFormatting>
  <conditionalFormatting sqref="AI48:CX48">
    <cfRule type="expression" dxfId="421" priority="1261">
      <formula>$AI$4=""</formula>
    </cfRule>
  </conditionalFormatting>
  <conditionalFormatting sqref="AH48:CX48">
    <cfRule type="expression" dxfId="420" priority="1262">
      <formula>$AH$4=""</formula>
    </cfRule>
  </conditionalFormatting>
  <conditionalFormatting sqref="AG48:CX48">
    <cfRule type="expression" dxfId="419" priority="1263">
      <formula>$AG$4=""</formula>
    </cfRule>
  </conditionalFormatting>
  <conditionalFormatting sqref="AF48:CX48">
    <cfRule type="expression" dxfId="418" priority="1264">
      <formula>$AF$4=""</formula>
    </cfRule>
  </conditionalFormatting>
  <conditionalFormatting sqref="AE48:CX48">
    <cfRule type="expression" dxfId="417" priority="1265">
      <formula>$AE$4=""</formula>
    </cfRule>
  </conditionalFormatting>
  <conditionalFormatting sqref="AD48:CX48">
    <cfRule type="expression" dxfId="416" priority="1266">
      <formula>$AD$4=""</formula>
    </cfRule>
  </conditionalFormatting>
  <conditionalFormatting sqref="AC48:CX48">
    <cfRule type="expression" dxfId="415" priority="1267">
      <formula>$AC$4=""</formula>
    </cfRule>
  </conditionalFormatting>
  <conditionalFormatting sqref="AB48:CX48">
    <cfRule type="expression" dxfId="414" priority="1268">
      <formula>$AB$4=""</formula>
    </cfRule>
  </conditionalFormatting>
  <conditionalFormatting sqref="BA48:CX48">
    <cfRule type="expression" dxfId="413" priority="1243">
      <formula>$BA$4=""</formula>
    </cfRule>
  </conditionalFormatting>
  <conditionalFormatting sqref="BO48:CX48">
    <cfRule type="expression" dxfId="412" priority="1229">
      <formula>$BO$4=""</formula>
    </cfRule>
  </conditionalFormatting>
  <conditionalFormatting sqref="BN48:CX48">
    <cfRule type="expression" dxfId="411" priority="1230">
      <formula>$BN$4=""</formula>
    </cfRule>
  </conditionalFormatting>
  <conditionalFormatting sqref="BM48:CX48">
    <cfRule type="expression" dxfId="410" priority="1231">
      <formula>$BM$4=""</formula>
    </cfRule>
  </conditionalFormatting>
  <conditionalFormatting sqref="BL48:CX48">
    <cfRule type="expression" dxfId="409" priority="1232">
      <formula>$BL$4=""</formula>
    </cfRule>
  </conditionalFormatting>
  <conditionalFormatting sqref="BK48:CX48">
    <cfRule type="expression" dxfId="408" priority="1233">
      <formula>$BK$4=""</formula>
    </cfRule>
  </conditionalFormatting>
  <conditionalFormatting sqref="BJ48:CX48">
    <cfRule type="expression" dxfId="407" priority="1234">
      <formula>$BJ$4=""</formula>
    </cfRule>
  </conditionalFormatting>
  <conditionalFormatting sqref="BI48:CX48">
    <cfRule type="expression" dxfId="406" priority="1235">
      <formula>$BI$4=""</formula>
    </cfRule>
  </conditionalFormatting>
  <conditionalFormatting sqref="BH48:CX48">
    <cfRule type="expression" dxfId="405" priority="1236">
      <formula>$BH$4=""</formula>
    </cfRule>
  </conditionalFormatting>
  <conditionalFormatting sqref="BG48:CX48">
    <cfRule type="expression" dxfId="404" priority="1237">
      <formula>$BG$4=""</formula>
    </cfRule>
  </conditionalFormatting>
  <conditionalFormatting sqref="BF48:CX48">
    <cfRule type="expression" dxfId="403" priority="1238">
      <formula>$BF$4=""</formula>
    </cfRule>
  </conditionalFormatting>
  <conditionalFormatting sqref="BE48:CX48">
    <cfRule type="expression" dxfId="402" priority="1239">
      <formula>$BE$4=""</formula>
    </cfRule>
  </conditionalFormatting>
  <conditionalFormatting sqref="BD48:CX48">
    <cfRule type="expression" dxfId="401" priority="1240">
      <formula>$BD$4=""</formula>
    </cfRule>
  </conditionalFormatting>
  <conditionalFormatting sqref="BB48:CX48">
    <cfRule type="expression" dxfId="400" priority="1242">
      <formula>$BB$4=""</formula>
    </cfRule>
  </conditionalFormatting>
  <conditionalFormatting sqref="AZ48:CX48">
    <cfRule type="expression" dxfId="399" priority="1244">
      <formula>$AZ$4=""</formula>
    </cfRule>
  </conditionalFormatting>
  <conditionalFormatting sqref="CD48:CX48">
    <cfRule type="expression" dxfId="398" priority="1214">
      <formula>$CD$4=""</formula>
    </cfRule>
  </conditionalFormatting>
  <conditionalFormatting sqref="BP48:CX48">
    <cfRule type="expression" dxfId="397" priority="1228">
      <formula>$BP$4=""</formula>
    </cfRule>
  </conditionalFormatting>
  <conditionalFormatting sqref="BQ48:CX48">
    <cfRule type="expression" dxfId="396" priority="1227">
      <formula>$BQ$4=""</formula>
    </cfRule>
  </conditionalFormatting>
  <conditionalFormatting sqref="BR48:CX48">
    <cfRule type="expression" dxfId="395" priority="1226">
      <formula>$BR$4=""</formula>
    </cfRule>
  </conditionalFormatting>
  <conditionalFormatting sqref="BS48:CX48">
    <cfRule type="expression" dxfId="394" priority="1225">
      <formula>$BS$4=""</formula>
    </cfRule>
  </conditionalFormatting>
  <conditionalFormatting sqref="BT48:CX48">
    <cfRule type="expression" dxfId="393" priority="1224">
      <formula>$BT$4=""</formula>
    </cfRule>
  </conditionalFormatting>
  <conditionalFormatting sqref="BU48:CX48">
    <cfRule type="expression" dxfId="392" priority="1223">
      <formula>$BU$4=""</formula>
    </cfRule>
  </conditionalFormatting>
  <conditionalFormatting sqref="BV48:CX48">
    <cfRule type="expression" dxfId="391" priority="1222">
      <formula>$BV$4=""</formula>
    </cfRule>
  </conditionalFormatting>
  <conditionalFormatting sqref="BW48:CX48">
    <cfRule type="expression" dxfId="390" priority="1221">
      <formula>$BW$4=""</formula>
    </cfRule>
  </conditionalFormatting>
  <conditionalFormatting sqref="BX48:CX48">
    <cfRule type="expression" dxfId="389" priority="1220">
      <formula>$BX$4=""</formula>
    </cfRule>
  </conditionalFormatting>
  <conditionalFormatting sqref="BY48:CX48">
    <cfRule type="expression" dxfId="388" priority="1219">
      <formula>$BY$4=""</formula>
    </cfRule>
  </conditionalFormatting>
  <conditionalFormatting sqref="BZ48:CX48">
    <cfRule type="expression" dxfId="387" priority="1218">
      <formula>$BZ$4=""</formula>
    </cfRule>
  </conditionalFormatting>
  <conditionalFormatting sqref="CA48:CX48">
    <cfRule type="expression" dxfId="386" priority="1217">
      <formula>$CA$4=""</formula>
    </cfRule>
  </conditionalFormatting>
  <conditionalFormatting sqref="CB48:CX48">
    <cfRule type="expression" dxfId="385" priority="1216">
      <formula>$CB$4=""</formula>
    </cfRule>
  </conditionalFormatting>
  <conditionalFormatting sqref="CC48:CX48">
    <cfRule type="expression" dxfId="384" priority="1215">
      <formula>$CC$4=""</formula>
    </cfRule>
  </conditionalFormatting>
  <conditionalFormatting sqref="BC48:CX48">
    <cfRule type="expression" dxfId="383" priority="1241">
      <formula>$BC$4=""</formula>
    </cfRule>
  </conditionalFormatting>
  <conditionalFormatting sqref="D4:CX4">
    <cfRule type="expression" dxfId="382" priority="1213">
      <formula>$D$4=""</formula>
    </cfRule>
  </conditionalFormatting>
  <conditionalFormatting sqref="D9:CX9">
    <cfRule type="expression" dxfId="381" priority="1133">
      <formula>$D$4=""</formula>
    </cfRule>
  </conditionalFormatting>
  <conditionalFormatting sqref="E9:CX9">
    <cfRule type="expression" dxfId="380" priority="1132">
      <formula>$E$4=""</formula>
    </cfRule>
  </conditionalFormatting>
  <conditionalFormatting sqref="F9:CX9">
    <cfRule type="expression" dxfId="379" priority="1131">
      <formula>$F$4=""</formula>
    </cfRule>
  </conditionalFormatting>
  <conditionalFormatting sqref="G9:CX9">
    <cfRule type="expression" dxfId="378" priority="1130">
      <formula>$G$4=""</formula>
    </cfRule>
  </conditionalFormatting>
  <conditionalFormatting sqref="H9:CX9">
    <cfRule type="expression" dxfId="377" priority="1129">
      <formula>$H$4=""</formula>
    </cfRule>
  </conditionalFormatting>
  <conditionalFormatting sqref="I9:CX9">
    <cfRule type="expression" dxfId="376" priority="1128">
      <formula>$I$4=""</formula>
    </cfRule>
  </conditionalFormatting>
  <conditionalFormatting sqref="J9:CX9">
    <cfRule type="expression" dxfId="375" priority="1127">
      <formula>$J$4=""</formula>
    </cfRule>
  </conditionalFormatting>
  <conditionalFormatting sqref="K9:CX9">
    <cfRule type="expression" dxfId="374" priority="1126">
      <formula>$K$4=""</formula>
    </cfRule>
  </conditionalFormatting>
  <conditionalFormatting sqref="L9:CX9">
    <cfRule type="expression" dxfId="373" priority="1125">
      <formula>$L$4=""</formula>
    </cfRule>
  </conditionalFormatting>
  <conditionalFormatting sqref="M9:CX9">
    <cfRule type="expression" dxfId="372" priority="1124">
      <formula>$M$4=""</formula>
    </cfRule>
  </conditionalFormatting>
  <conditionalFormatting sqref="N9:CX9">
    <cfRule type="expression" dxfId="371" priority="1123">
      <formula>$N$4=""</formula>
    </cfRule>
  </conditionalFormatting>
  <conditionalFormatting sqref="O9:CX9">
    <cfRule type="expression" dxfId="370" priority="1122">
      <formula>$O$4=""</formula>
    </cfRule>
  </conditionalFormatting>
  <conditionalFormatting sqref="P9:CX9">
    <cfRule type="expression" dxfId="369" priority="1121">
      <formula>$P$4=""</formula>
    </cfRule>
  </conditionalFormatting>
  <conditionalFormatting sqref="Q9:CX9">
    <cfRule type="expression" dxfId="368" priority="1120">
      <formula>$Q$4=""</formula>
    </cfRule>
  </conditionalFormatting>
  <conditionalFormatting sqref="R9:CX9">
    <cfRule type="expression" dxfId="367" priority="1119">
      <formula>$R$4=""</formula>
    </cfRule>
  </conditionalFormatting>
  <conditionalFormatting sqref="S9:CX9">
    <cfRule type="expression" dxfId="366" priority="1118">
      <formula>$S$4=""</formula>
    </cfRule>
  </conditionalFormatting>
  <conditionalFormatting sqref="T9:CX9">
    <cfRule type="expression" dxfId="365" priority="1117">
      <formula>$T$4=""</formula>
    </cfRule>
  </conditionalFormatting>
  <conditionalFormatting sqref="U9:CX9">
    <cfRule type="expression" dxfId="364" priority="1116">
      <formula>$U$4=""</formula>
    </cfRule>
  </conditionalFormatting>
  <conditionalFormatting sqref="V9:CX9">
    <cfRule type="expression" dxfId="363" priority="1115">
      <formula>$V$4=""</formula>
    </cfRule>
  </conditionalFormatting>
  <conditionalFormatting sqref="W9:CX9">
    <cfRule type="expression" dxfId="362" priority="1114">
      <formula>$W$4=""</formula>
    </cfRule>
  </conditionalFormatting>
  <conditionalFormatting sqref="X9:CX9">
    <cfRule type="expression" dxfId="361" priority="1113">
      <formula>$X$4=""</formula>
    </cfRule>
  </conditionalFormatting>
  <conditionalFormatting sqref="Y9:CX9">
    <cfRule type="expression" dxfId="360" priority="1112">
      <formula>$Y$4=""</formula>
    </cfRule>
  </conditionalFormatting>
  <conditionalFormatting sqref="Z9:CX9">
    <cfRule type="expression" dxfId="359" priority="1111">
      <formula>$Z$4=""</formula>
    </cfRule>
  </conditionalFormatting>
  <conditionalFormatting sqref="AA9:CX9">
    <cfRule type="expression" dxfId="358" priority="1110">
      <formula>$AA$4=""</formula>
    </cfRule>
  </conditionalFormatting>
  <conditionalFormatting sqref="AY9:CX9">
    <cfRule type="expression" dxfId="357" priority="1086">
      <formula>$AY$4=""</formula>
    </cfRule>
  </conditionalFormatting>
  <conditionalFormatting sqref="AX9:CX9">
    <cfRule type="expression" dxfId="356" priority="1087">
      <formula>$AX$4=""</formula>
    </cfRule>
  </conditionalFormatting>
  <conditionalFormatting sqref="AW9:CX9">
    <cfRule type="expression" dxfId="355" priority="1088">
      <formula>$AW$4=""</formula>
    </cfRule>
  </conditionalFormatting>
  <conditionalFormatting sqref="AV9:CX9">
    <cfRule type="expression" dxfId="354" priority="1089">
      <formula>$AV$4=""</formula>
    </cfRule>
  </conditionalFormatting>
  <conditionalFormatting sqref="AU9:CX9">
    <cfRule type="expression" dxfId="353" priority="1090">
      <formula>$AU$4=""</formula>
    </cfRule>
  </conditionalFormatting>
  <conditionalFormatting sqref="AT9:CX9">
    <cfRule type="expression" dxfId="352" priority="1091">
      <formula>$AT$4=""</formula>
    </cfRule>
  </conditionalFormatting>
  <conditionalFormatting sqref="AS9:CX9">
    <cfRule type="expression" dxfId="351" priority="1092">
      <formula>$AS$4=""</formula>
    </cfRule>
  </conditionalFormatting>
  <conditionalFormatting sqref="AR9:CX9">
    <cfRule type="expression" dxfId="350" priority="1093">
      <formula>$AR$4=""</formula>
    </cfRule>
  </conditionalFormatting>
  <conditionalFormatting sqref="AQ9:CX9">
    <cfRule type="expression" dxfId="349" priority="1094">
      <formula>$AQ$4=""</formula>
    </cfRule>
  </conditionalFormatting>
  <conditionalFormatting sqref="AP9:CX9">
    <cfRule type="expression" dxfId="348" priority="1095">
      <formula>$AP$4=""</formula>
    </cfRule>
  </conditionalFormatting>
  <conditionalFormatting sqref="AO9:CX9">
    <cfRule type="expression" dxfId="347" priority="1096">
      <formula>$AO$4=""</formula>
    </cfRule>
  </conditionalFormatting>
  <conditionalFormatting sqref="AN9:CX9">
    <cfRule type="expression" dxfId="346" priority="1097">
      <formula>$AN$4=""</formula>
    </cfRule>
  </conditionalFormatting>
  <conditionalFormatting sqref="AM9:CX9">
    <cfRule type="expression" dxfId="345" priority="1098">
      <formula>$AM$4=""</formula>
    </cfRule>
  </conditionalFormatting>
  <conditionalFormatting sqref="AL9:CX9">
    <cfRule type="expression" dxfId="344" priority="1099">
      <formula>$AL$4=""</formula>
    </cfRule>
  </conditionalFormatting>
  <conditionalFormatting sqref="AK9:CX9">
    <cfRule type="expression" dxfId="343" priority="1100">
      <formula>$AK$4=""</formula>
    </cfRule>
  </conditionalFormatting>
  <conditionalFormatting sqref="AJ9:CX9">
    <cfRule type="expression" dxfId="342" priority="1101">
      <formula>$AJ$4=""</formula>
    </cfRule>
  </conditionalFormatting>
  <conditionalFormatting sqref="AI9:CX9">
    <cfRule type="expression" dxfId="341" priority="1102">
      <formula>$AI$4=""</formula>
    </cfRule>
  </conditionalFormatting>
  <conditionalFormatting sqref="AH9:CX9">
    <cfRule type="expression" dxfId="340" priority="1103">
      <formula>$AH$4=""</formula>
    </cfRule>
  </conditionalFormatting>
  <conditionalFormatting sqref="AG9:CX9">
    <cfRule type="expression" dxfId="339" priority="1104">
      <formula>$AG$4=""</formula>
    </cfRule>
  </conditionalFormatting>
  <conditionalFormatting sqref="AF9:CX9">
    <cfRule type="expression" dxfId="338" priority="1105">
      <formula>$AF$4=""</formula>
    </cfRule>
  </conditionalFormatting>
  <conditionalFormatting sqref="AE9:CX9">
    <cfRule type="expression" dxfId="337" priority="1106">
      <formula>$AE$4=""</formula>
    </cfRule>
  </conditionalFormatting>
  <conditionalFormatting sqref="AD9:CX9">
    <cfRule type="expression" dxfId="336" priority="1107">
      <formula>$AD$4=""</formula>
    </cfRule>
  </conditionalFormatting>
  <conditionalFormatting sqref="AC9:CX9">
    <cfRule type="expression" dxfId="335" priority="1108">
      <formula>$AC$4=""</formula>
    </cfRule>
  </conditionalFormatting>
  <conditionalFormatting sqref="AB9:CX9">
    <cfRule type="expression" dxfId="334" priority="1109">
      <formula>$AB$4=""</formula>
    </cfRule>
  </conditionalFormatting>
  <conditionalFormatting sqref="BA9:CX9">
    <cfRule type="expression" dxfId="333" priority="1084">
      <formula>$BA$4=""</formula>
    </cfRule>
  </conditionalFormatting>
  <conditionalFormatting sqref="BO9:CX9">
    <cfRule type="expression" dxfId="332" priority="1070">
      <formula>$BO$4=""</formula>
    </cfRule>
  </conditionalFormatting>
  <conditionalFormatting sqref="BN9:CX9">
    <cfRule type="expression" dxfId="331" priority="1071">
      <formula>$BN$4=""</formula>
    </cfRule>
  </conditionalFormatting>
  <conditionalFormatting sqref="BM9:CX9">
    <cfRule type="expression" dxfId="330" priority="1072">
      <formula>$BM$4=""</formula>
    </cfRule>
  </conditionalFormatting>
  <conditionalFormatting sqref="BL9:CX9">
    <cfRule type="expression" dxfId="329" priority="1073">
      <formula>$BL$4=""</formula>
    </cfRule>
  </conditionalFormatting>
  <conditionalFormatting sqref="BK9:CX9">
    <cfRule type="expression" dxfId="328" priority="1074">
      <formula>$BK$4=""</formula>
    </cfRule>
  </conditionalFormatting>
  <conditionalFormatting sqref="BJ9:CX9">
    <cfRule type="expression" dxfId="327" priority="1075">
      <formula>$BJ$4=""</formula>
    </cfRule>
  </conditionalFormatting>
  <conditionalFormatting sqref="BI9:CX9">
    <cfRule type="expression" dxfId="326" priority="1076">
      <formula>$BI$4=""</formula>
    </cfRule>
  </conditionalFormatting>
  <conditionalFormatting sqref="BH9:CX9">
    <cfRule type="expression" dxfId="325" priority="1077">
      <formula>$BH$4=""</formula>
    </cfRule>
  </conditionalFormatting>
  <conditionalFormatting sqref="BG9:CX9">
    <cfRule type="expression" dxfId="324" priority="1078">
      <formula>$BG$4=""</formula>
    </cfRule>
  </conditionalFormatting>
  <conditionalFormatting sqref="BF9:CX9">
    <cfRule type="expression" dxfId="323" priority="1079">
      <formula>$BF$4=""</formula>
    </cfRule>
  </conditionalFormatting>
  <conditionalFormatting sqref="BE9:CX9">
    <cfRule type="expression" dxfId="322" priority="1080">
      <formula>$BE$4=""</formula>
    </cfRule>
  </conditionalFormatting>
  <conditionalFormatting sqref="BD9:CX9">
    <cfRule type="expression" dxfId="321" priority="1081">
      <formula>$BD$4=""</formula>
    </cfRule>
  </conditionalFormatting>
  <conditionalFormatting sqref="BB9:CX9">
    <cfRule type="expression" dxfId="320" priority="1083">
      <formula>$BB$4=""</formula>
    </cfRule>
  </conditionalFormatting>
  <conditionalFormatting sqref="AZ9:CX9">
    <cfRule type="expression" dxfId="319" priority="1085">
      <formula>$AZ$4=""</formula>
    </cfRule>
  </conditionalFormatting>
  <conditionalFormatting sqref="CD9:CX9">
    <cfRule type="expression" dxfId="318" priority="1055">
      <formula>$CD$4=""</formula>
    </cfRule>
  </conditionalFormatting>
  <conditionalFormatting sqref="BP9:CX9">
    <cfRule type="expression" dxfId="317" priority="1069">
      <formula>$BP$4=""</formula>
    </cfRule>
  </conditionalFormatting>
  <conditionalFormatting sqref="BQ9:CX9">
    <cfRule type="expression" dxfId="316" priority="1068">
      <formula>$BQ$4=""</formula>
    </cfRule>
  </conditionalFormatting>
  <conditionalFormatting sqref="BR9:CX9">
    <cfRule type="expression" dxfId="315" priority="1067">
      <formula>$BR$4=""</formula>
    </cfRule>
  </conditionalFormatting>
  <conditionalFormatting sqref="BS9:CX9">
    <cfRule type="expression" dxfId="314" priority="1066">
      <formula>$BS$4=""</formula>
    </cfRule>
  </conditionalFormatting>
  <conditionalFormatting sqref="BT9:CX9">
    <cfRule type="expression" dxfId="313" priority="1065">
      <formula>$BT$4=""</formula>
    </cfRule>
  </conditionalFormatting>
  <conditionalFormatting sqref="BU9:CX9">
    <cfRule type="expression" dxfId="312" priority="1064">
      <formula>$BU$4=""</formula>
    </cfRule>
  </conditionalFormatting>
  <conditionalFormatting sqref="BV9:CX9">
    <cfRule type="expression" dxfId="311" priority="1063">
      <formula>$BV$4=""</formula>
    </cfRule>
  </conditionalFormatting>
  <conditionalFormatting sqref="BW9:CX9">
    <cfRule type="expression" dxfId="310" priority="1062">
      <formula>$BW$4=""</formula>
    </cfRule>
  </conditionalFormatting>
  <conditionalFormatting sqref="BX9:CX9">
    <cfRule type="expression" dxfId="309" priority="1061">
      <formula>$BX$4=""</formula>
    </cfRule>
  </conditionalFormatting>
  <conditionalFormatting sqref="BY9:CX9">
    <cfRule type="expression" dxfId="308" priority="1060">
      <formula>$BY$4=""</formula>
    </cfRule>
  </conditionalFormatting>
  <conditionalFormatting sqref="BZ9:CX9">
    <cfRule type="expression" dxfId="307" priority="1059">
      <formula>$BZ$4=""</formula>
    </cfRule>
  </conditionalFormatting>
  <conditionalFormatting sqref="CA9:CX9">
    <cfRule type="expression" dxfId="306" priority="1058">
      <formula>$CA$4=""</formula>
    </cfRule>
  </conditionalFormatting>
  <conditionalFormatting sqref="CB9:CX9">
    <cfRule type="expression" dxfId="305" priority="1057">
      <formula>$CB$4=""</formula>
    </cfRule>
  </conditionalFormatting>
  <conditionalFormatting sqref="CC9:CX9">
    <cfRule type="expression" dxfId="304" priority="1056">
      <formula>$CC$4=""</formula>
    </cfRule>
  </conditionalFormatting>
  <conditionalFormatting sqref="BC9:CX9">
    <cfRule type="expression" dxfId="303" priority="1082">
      <formula>$BC$4=""</formula>
    </cfRule>
  </conditionalFormatting>
  <conditionalFormatting sqref="D18:CX18">
    <cfRule type="expression" dxfId="302" priority="817">
      <formula>$D$4=""</formula>
    </cfRule>
  </conditionalFormatting>
  <conditionalFormatting sqref="E18:CX18">
    <cfRule type="expression" dxfId="301" priority="816">
      <formula>$E$4=""</formula>
    </cfRule>
  </conditionalFormatting>
  <conditionalFormatting sqref="F18:CX18">
    <cfRule type="expression" dxfId="300" priority="815">
      <formula>$F$4=""</formula>
    </cfRule>
  </conditionalFormatting>
  <conditionalFormatting sqref="G18:CX18">
    <cfRule type="expression" dxfId="299" priority="814">
      <formula>$G$4=""</formula>
    </cfRule>
  </conditionalFormatting>
  <conditionalFormatting sqref="H18:CX18">
    <cfRule type="expression" dxfId="298" priority="813">
      <formula>$H$4=""</formula>
    </cfRule>
  </conditionalFormatting>
  <conditionalFormatting sqref="I18:CX18">
    <cfRule type="expression" dxfId="297" priority="812">
      <formula>$I$4=""</formula>
    </cfRule>
  </conditionalFormatting>
  <conditionalFormatting sqref="J18:CX18">
    <cfRule type="expression" dxfId="296" priority="811">
      <formula>$J$4=""</formula>
    </cfRule>
  </conditionalFormatting>
  <conditionalFormatting sqref="K18:CX18">
    <cfRule type="expression" dxfId="295" priority="810">
      <formula>$K$4=""</formula>
    </cfRule>
  </conditionalFormatting>
  <conditionalFormatting sqref="L18:CX18">
    <cfRule type="expression" dxfId="294" priority="809">
      <formula>$L$4=""</formula>
    </cfRule>
  </conditionalFormatting>
  <conditionalFormatting sqref="M18:CX18">
    <cfRule type="expression" dxfId="293" priority="808">
      <formula>$M$4=""</formula>
    </cfRule>
  </conditionalFormatting>
  <conditionalFormatting sqref="N18:CX18">
    <cfRule type="expression" dxfId="292" priority="807">
      <formula>$N$4=""</formula>
    </cfRule>
  </conditionalFormatting>
  <conditionalFormatting sqref="O18:CX18">
    <cfRule type="expression" dxfId="291" priority="806">
      <formula>$O$4=""</formula>
    </cfRule>
  </conditionalFormatting>
  <conditionalFormatting sqref="P18:CX18">
    <cfRule type="expression" dxfId="290" priority="805">
      <formula>$P$4=""</formula>
    </cfRule>
  </conditionalFormatting>
  <conditionalFormatting sqref="Q18:CX18">
    <cfRule type="expression" dxfId="289" priority="804">
      <formula>$Q$4=""</formula>
    </cfRule>
  </conditionalFormatting>
  <conditionalFormatting sqref="R18:CX18">
    <cfRule type="expression" dxfId="288" priority="803">
      <formula>$R$4=""</formula>
    </cfRule>
  </conditionalFormatting>
  <conditionalFormatting sqref="S18:CX18">
    <cfRule type="expression" dxfId="287" priority="802">
      <formula>$S$4=""</formula>
    </cfRule>
  </conditionalFormatting>
  <conditionalFormatting sqref="T18:CX18">
    <cfRule type="expression" dxfId="286" priority="801">
      <formula>$T$4=""</formula>
    </cfRule>
  </conditionalFormatting>
  <conditionalFormatting sqref="U18:CX18">
    <cfRule type="expression" dxfId="285" priority="800">
      <formula>$U$4=""</formula>
    </cfRule>
  </conditionalFormatting>
  <conditionalFormatting sqref="V18:CX18">
    <cfRule type="expression" dxfId="284" priority="799">
      <formula>$V$4=""</formula>
    </cfRule>
  </conditionalFormatting>
  <conditionalFormatting sqref="W18:CX18">
    <cfRule type="expression" dxfId="283" priority="798">
      <formula>$W$4=""</formula>
    </cfRule>
  </conditionalFormatting>
  <conditionalFormatting sqref="X18:CX18">
    <cfRule type="expression" dxfId="282" priority="797">
      <formula>$X$4=""</formula>
    </cfRule>
  </conditionalFormatting>
  <conditionalFormatting sqref="Y18:CX18">
    <cfRule type="expression" dxfId="281" priority="796">
      <formula>$Y$4=""</formula>
    </cfRule>
  </conditionalFormatting>
  <conditionalFormatting sqref="Z18:CX18">
    <cfRule type="expression" dxfId="280" priority="795">
      <formula>$Z$4=""</formula>
    </cfRule>
  </conditionalFormatting>
  <conditionalFormatting sqref="AA18:CX18">
    <cfRule type="expression" dxfId="279" priority="794">
      <formula>$AA$4=""</formula>
    </cfRule>
  </conditionalFormatting>
  <conditionalFormatting sqref="AY18:CX18">
    <cfRule type="expression" dxfId="278" priority="770">
      <formula>$AY$4=""</formula>
    </cfRule>
  </conditionalFormatting>
  <conditionalFormatting sqref="AX18:CX18">
    <cfRule type="expression" dxfId="277" priority="771">
      <formula>$AX$4=""</formula>
    </cfRule>
  </conditionalFormatting>
  <conditionalFormatting sqref="AW18:CX18">
    <cfRule type="expression" dxfId="276" priority="772">
      <formula>$AW$4=""</formula>
    </cfRule>
  </conditionalFormatting>
  <conditionalFormatting sqref="AV18:CX18">
    <cfRule type="expression" dxfId="275" priority="773">
      <formula>$AV$4=""</formula>
    </cfRule>
  </conditionalFormatting>
  <conditionalFormatting sqref="AU18:CX18">
    <cfRule type="expression" dxfId="274" priority="774">
      <formula>$AU$4=""</formula>
    </cfRule>
  </conditionalFormatting>
  <conditionalFormatting sqref="AT18:CX18">
    <cfRule type="expression" dxfId="273" priority="775">
      <formula>$AT$4=""</formula>
    </cfRule>
  </conditionalFormatting>
  <conditionalFormatting sqref="AS18:CX18">
    <cfRule type="expression" dxfId="272" priority="776">
      <formula>$AS$4=""</formula>
    </cfRule>
  </conditionalFormatting>
  <conditionalFormatting sqref="AR18:CX18">
    <cfRule type="expression" dxfId="271" priority="777">
      <formula>$AR$4=""</formula>
    </cfRule>
  </conditionalFormatting>
  <conditionalFormatting sqref="AQ18:CX18">
    <cfRule type="expression" dxfId="270" priority="778">
      <formula>$AQ$4=""</formula>
    </cfRule>
  </conditionalFormatting>
  <conditionalFormatting sqref="AP18:CX18">
    <cfRule type="expression" dxfId="269" priority="779">
      <formula>$AP$4=""</formula>
    </cfRule>
  </conditionalFormatting>
  <conditionalFormatting sqref="AO18:CX18">
    <cfRule type="expression" dxfId="268" priority="780">
      <formula>$AO$4=""</formula>
    </cfRule>
  </conditionalFormatting>
  <conditionalFormatting sqref="AN18:CX18">
    <cfRule type="expression" dxfId="267" priority="781">
      <formula>$AN$4=""</formula>
    </cfRule>
  </conditionalFormatting>
  <conditionalFormatting sqref="AM18:CX18">
    <cfRule type="expression" dxfId="266" priority="782">
      <formula>$AM$4=""</formula>
    </cfRule>
  </conditionalFormatting>
  <conditionalFormatting sqref="AL18:CX18">
    <cfRule type="expression" dxfId="265" priority="783">
      <formula>$AL$4=""</formula>
    </cfRule>
  </conditionalFormatting>
  <conditionalFormatting sqref="AK18:CX18">
    <cfRule type="expression" dxfId="264" priority="784">
      <formula>$AK$4=""</formula>
    </cfRule>
  </conditionalFormatting>
  <conditionalFormatting sqref="AJ18:CX18">
    <cfRule type="expression" dxfId="263" priority="785">
      <formula>$AJ$4=""</formula>
    </cfRule>
  </conditionalFormatting>
  <conditionalFormatting sqref="AI18:CX18">
    <cfRule type="expression" dxfId="262" priority="786">
      <formula>$AI$4=""</formula>
    </cfRule>
  </conditionalFormatting>
  <conditionalFormatting sqref="AH18:CX18">
    <cfRule type="expression" dxfId="261" priority="787">
      <formula>$AH$4=""</formula>
    </cfRule>
  </conditionalFormatting>
  <conditionalFormatting sqref="AG18:CX18">
    <cfRule type="expression" dxfId="260" priority="788">
      <formula>$AG$4=""</formula>
    </cfRule>
  </conditionalFormatting>
  <conditionalFormatting sqref="AF18:CX18">
    <cfRule type="expression" dxfId="259" priority="789">
      <formula>$AF$4=""</formula>
    </cfRule>
  </conditionalFormatting>
  <conditionalFormatting sqref="AE18:CX18">
    <cfRule type="expression" dxfId="258" priority="790">
      <formula>$AE$4=""</formula>
    </cfRule>
  </conditionalFormatting>
  <conditionalFormatting sqref="AD18:CX18">
    <cfRule type="expression" dxfId="257" priority="791">
      <formula>$AD$4=""</formula>
    </cfRule>
  </conditionalFormatting>
  <conditionalFormatting sqref="AC18:CX18">
    <cfRule type="expression" dxfId="256" priority="792">
      <formula>$AC$4=""</formula>
    </cfRule>
  </conditionalFormatting>
  <conditionalFormatting sqref="AB18:CX18">
    <cfRule type="expression" dxfId="255" priority="793">
      <formula>$AB$4=""</formula>
    </cfRule>
  </conditionalFormatting>
  <conditionalFormatting sqref="BA18:CX18">
    <cfRule type="expression" dxfId="254" priority="768">
      <formula>$BA$4=""</formula>
    </cfRule>
  </conditionalFormatting>
  <conditionalFormatting sqref="BO18:CX18">
    <cfRule type="expression" dxfId="253" priority="754">
      <formula>$BO$4=""</formula>
    </cfRule>
  </conditionalFormatting>
  <conditionalFormatting sqref="BN18:CX18">
    <cfRule type="expression" dxfId="252" priority="755">
      <formula>$BN$4=""</formula>
    </cfRule>
  </conditionalFormatting>
  <conditionalFormatting sqref="BM18:CX18">
    <cfRule type="expression" dxfId="251" priority="756">
      <formula>$BM$4=""</formula>
    </cfRule>
  </conditionalFormatting>
  <conditionalFormatting sqref="BL18:CX18">
    <cfRule type="expression" dxfId="250" priority="757">
      <formula>$BL$4=""</formula>
    </cfRule>
  </conditionalFormatting>
  <conditionalFormatting sqref="BK18:CX18">
    <cfRule type="expression" dxfId="249" priority="758">
      <formula>$BK$4=""</formula>
    </cfRule>
  </conditionalFormatting>
  <conditionalFormatting sqref="BJ18:CX18">
    <cfRule type="expression" dxfId="248" priority="759">
      <formula>$BJ$4=""</formula>
    </cfRule>
  </conditionalFormatting>
  <conditionalFormatting sqref="BI18:CX18">
    <cfRule type="expression" dxfId="247" priority="760">
      <formula>$BI$4=""</formula>
    </cfRule>
  </conditionalFormatting>
  <conditionalFormatting sqref="BH18:CX18">
    <cfRule type="expression" dxfId="246" priority="761">
      <formula>$BH$4=""</formula>
    </cfRule>
  </conditionalFormatting>
  <conditionalFormatting sqref="BG18:CX18">
    <cfRule type="expression" dxfId="245" priority="762">
      <formula>$BG$4=""</formula>
    </cfRule>
  </conditionalFormatting>
  <conditionalFormatting sqref="BF18:CX18">
    <cfRule type="expression" dxfId="244" priority="763">
      <formula>$BF$4=""</formula>
    </cfRule>
  </conditionalFormatting>
  <conditionalFormatting sqref="BE18:CX18">
    <cfRule type="expression" dxfId="243" priority="764">
      <formula>$BE$4=""</formula>
    </cfRule>
  </conditionalFormatting>
  <conditionalFormatting sqref="BD18:CX18">
    <cfRule type="expression" dxfId="242" priority="765">
      <formula>$BD$4=""</formula>
    </cfRule>
  </conditionalFormatting>
  <conditionalFormatting sqref="BB18:CX18">
    <cfRule type="expression" dxfId="241" priority="767">
      <formula>$BB$4=""</formula>
    </cfRule>
  </conditionalFormatting>
  <conditionalFormatting sqref="AZ18:CX18">
    <cfRule type="expression" dxfId="240" priority="769">
      <formula>$AZ$4=""</formula>
    </cfRule>
  </conditionalFormatting>
  <conditionalFormatting sqref="CD18:CX18">
    <cfRule type="expression" dxfId="239" priority="739">
      <formula>$CD$4=""</formula>
    </cfRule>
  </conditionalFormatting>
  <conditionalFormatting sqref="BP18:CX18">
    <cfRule type="expression" dxfId="238" priority="753">
      <formula>$BP$4=""</formula>
    </cfRule>
  </conditionalFormatting>
  <conditionalFormatting sqref="BQ18:CX18">
    <cfRule type="expression" dxfId="237" priority="752">
      <formula>$BQ$4=""</formula>
    </cfRule>
  </conditionalFormatting>
  <conditionalFormatting sqref="BR18:CX18">
    <cfRule type="expression" dxfId="236" priority="751">
      <formula>$BR$4=""</formula>
    </cfRule>
  </conditionalFormatting>
  <conditionalFormatting sqref="BS18:CX18">
    <cfRule type="expression" dxfId="235" priority="750">
      <formula>$BS$4=""</formula>
    </cfRule>
  </conditionalFormatting>
  <conditionalFormatting sqref="BT18:CX18">
    <cfRule type="expression" dxfId="234" priority="749">
      <formula>$BT$4=""</formula>
    </cfRule>
  </conditionalFormatting>
  <conditionalFormatting sqref="BU18:CX18">
    <cfRule type="expression" dxfId="233" priority="748">
      <formula>$BU$4=""</formula>
    </cfRule>
  </conditionalFormatting>
  <conditionalFormatting sqref="BV18:CX18">
    <cfRule type="expression" dxfId="232" priority="747">
      <formula>$BV$4=""</formula>
    </cfRule>
  </conditionalFormatting>
  <conditionalFormatting sqref="BW18:CX18">
    <cfRule type="expression" dxfId="231" priority="746">
      <formula>$BW$4=""</formula>
    </cfRule>
  </conditionalFormatting>
  <conditionalFormatting sqref="BX18:CX18">
    <cfRule type="expression" dxfId="230" priority="745">
      <formula>$BX$4=""</formula>
    </cfRule>
  </conditionalFormatting>
  <conditionalFormatting sqref="BY18:CX18">
    <cfRule type="expression" dxfId="229" priority="744">
      <formula>$BY$4=""</formula>
    </cfRule>
  </conditionalFormatting>
  <conditionalFormatting sqref="BZ18:CX18">
    <cfRule type="expression" dxfId="228" priority="743">
      <formula>$BZ$4=""</formula>
    </cfRule>
  </conditionalFormatting>
  <conditionalFormatting sqref="CA18:CX18">
    <cfRule type="expression" dxfId="227" priority="742">
      <formula>$CA$4=""</formula>
    </cfRule>
  </conditionalFormatting>
  <conditionalFormatting sqref="CB18:CX18">
    <cfRule type="expression" dxfId="226" priority="741">
      <formula>$CB$4=""</formula>
    </cfRule>
  </conditionalFormatting>
  <conditionalFormatting sqref="CC18:CX18">
    <cfRule type="expression" dxfId="225" priority="740">
      <formula>$CC$4=""</formula>
    </cfRule>
  </conditionalFormatting>
  <conditionalFormatting sqref="BC18:CX18">
    <cfRule type="expression" dxfId="224" priority="766">
      <formula>$BC$4=""</formula>
    </cfRule>
  </conditionalFormatting>
  <conditionalFormatting sqref="D8:CX8">
    <cfRule type="expression" dxfId="223" priority="659">
      <formula>$D$4=""</formula>
    </cfRule>
  </conditionalFormatting>
  <conditionalFormatting sqref="E8:CX8">
    <cfRule type="expression" dxfId="222" priority="658">
      <formula>$E$4=""</formula>
    </cfRule>
  </conditionalFormatting>
  <conditionalFormatting sqref="F8:CX8">
    <cfRule type="expression" dxfId="221" priority="657">
      <formula>$F$4=""</formula>
    </cfRule>
  </conditionalFormatting>
  <conditionalFormatting sqref="G8:CX8">
    <cfRule type="expression" dxfId="220" priority="656">
      <formula>$G$4=""</formula>
    </cfRule>
  </conditionalFormatting>
  <conditionalFormatting sqref="H8:CX8">
    <cfRule type="expression" dxfId="219" priority="655">
      <formula>$H$4=""</formula>
    </cfRule>
  </conditionalFormatting>
  <conditionalFormatting sqref="I8:CX8">
    <cfRule type="expression" dxfId="218" priority="654">
      <formula>$I$4=""</formula>
    </cfRule>
  </conditionalFormatting>
  <conditionalFormatting sqref="J8:CX8">
    <cfRule type="expression" dxfId="217" priority="653">
      <formula>$J$4=""</formula>
    </cfRule>
  </conditionalFormatting>
  <conditionalFormatting sqref="K8:CX8">
    <cfRule type="expression" dxfId="216" priority="652">
      <formula>$K$4=""</formula>
    </cfRule>
  </conditionalFormatting>
  <conditionalFormatting sqref="L8:CX8">
    <cfRule type="expression" dxfId="215" priority="651">
      <formula>$L$4=""</formula>
    </cfRule>
  </conditionalFormatting>
  <conditionalFormatting sqref="M8:CX8">
    <cfRule type="expression" dxfId="214" priority="650">
      <formula>$M$4=""</formula>
    </cfRule>
  </conditionalFormatting>
  <conditionalFormatting sqref="N8:CX8">
    <cfRule type="expression" dxfId="213" priority="649">
      <formula>$N$4=""</formula>
    </cfRule>
  </conditionalFormatting>
  <conditionalFormatting sqref="O8:CX8">
    <cfRule type="expression" dxfId="212" priority="648">
      <formula>$O$4=""</formula>
    </cfRule>
  </conditionalFormatting>
  <conditionalFormatting sqref="P8:CX8">
    <cfRule type="expression" dxfId="211" priority="647">
      <formula>$P$4=""</formula>
    </cfRule>
  </conditionalFormatting>
  <conditionalFormatting sqref="Q8:CX8">
    <cfRule type="expression" dxfId="210" priority="646">
      <formula>$Q$4=""</formula>
    </cfRule>
  </conditionalFormatting>
  <conditionalFormatting sqref="R8:CX8">
    <cfRule type="expression" dxfId="209" priority="645">
      <formula>$R$4=""</formula>
    </cfRule>
  </conditionalFormatting>
  <conditionalFormatting sqref="S8:CX8">
    <cfRule type="expression" dxfId="208" priority="644">
      <formula>$S$4=""</formula>
    </cfRule>
  </conditionalFormatting>
  <conditionalFormatting sqref="T8:CX8">
    <cfRule type="expression" dxfId="207" priority="643">
      <formula>$T$4=""</formula>
    </cfRule>
  </conditionalFormatting>
  <conditionalFormatting sqref="U8:CX8">
    <cfRule type="expression" dxfId="206" priority="642">
      <formula>$U$4=""</formula>
    </cfRule>
  </conditionalFormatting>
  <conditionalFormatting sqref="V8:CX8">
    <cfRule type="expression" dxfId="205" priority="641">
      <formula>$V$4=""</formula>
    </cfRule>
  </conditionalFormatting>
  <conditionalFormatting sqref="W8:CX8">
    <cfRule type="expression" dxfId="204" priority="640">
      <formula>$W$4=""</formula>
    </cfRule>
  </conditionalFormatting>
  <conditionalFormatting sqref="X8:CX8">
    <cfRule type="expression" dxfId="203" priority="639">
      <formula>$X$4=""</formula>
    </cfRule>
  </conditionalFormatting>
  <conditionalFormatting sqref="Y8:CX8">
    <cfRule type="expression" dxfId="202" priority="638">
      <formula>$Y$4=""</formula>
    </cfRule>
  </conditionalFormatting>
  <conditionalFormatting sqref="Z8:CX8">
    <cfRule type="expression" dxfId="201" priority="637">
      <formula>$Z$4=""</formula>
    </cfRule>
  </conditionalFormatting>
  <conditionalFormatting sqref="AA8:CX8">
    <cfRule type="expression" dxfId="200" priority="636">
      <formula>$AA$4=""</formula>
    </cfRule>
  </conditionalFormatting>
  <conditionalFormatting sqref="AY8:CX8">
    <cfRule type="expression" dxfId="199" priority="612">
      <formula>$AY$4=""</formula>
    </cfRule>
  </conditionalFormatting>
  <conditionalFormatting sqref="AX8:CX8">
    <cfRule type="expression" dxfId="198" priority="613">
      <formula>$AX$4=""</formula>
    </cfRule>
  </conditionalFormatting>
  <conditionalFormatting sqref="AW8:CX8">
    <cfRule type="expression" dxfId="197" priority="614">
      <formula>$AW$4=""</formula>
    </cfRule>
  </conditionalFormatting>
  <conditionalFormatting sqref="AV8:CX8">
    <cfRule type="expression" dxfId="196" priority="615">
      <formula>$AV$4=""</formula>
    </cfRule>
  </conditionalFormatting>
  <conditionalFormatting sqref="AU8:CX8">
    <cfRule type="expression" dxfId="195" priority="616">
      <formula>$AU$4=""</formula>
    </cfRule>
  </conditionalFormatting>
  <conditionalFormatting sqref="AT8:CX8">
    <cfRule type="expression" dxfId="194" priority="617">
      <formula>$AT$4=""</formula>
    </cfRule>
  </conditionalFormatting>
  <conditionalFormatting sqref="AS8:CX8">
    <cfRule type="expression" dxfId="193" priority="618">
      <formula>$AS$4=""</formula>
    </cfRule>
  </conditionalFormatting>
  <conditionalFormatting sqref="AR8:CX8">
    <cfRule type="expression" dxfId="192" priority="619">
      <formula>$AR$4=""</formula>
    </cfRule>
  </conditionalFormatting>
  <conditionalFormatting sqref="AQ8:CX8">
    <cfRule type="expression" dxfId="191" priority="620">
      <formula>$AQ$4=""</formula>
    </cfRule>
  </conditionalFormatting>
  <conditionalFormatting sqref="AP8:CX8">
    <cfRule type="expression" dxfId="190" priority="621">
      <formula>$AP$4=""</formula>
    </cfRule>
  </conditionalFormatting>
  <conditionalFormatting sqref="AO8:CX8">
    <cfRule type="expression" dxfId="189" priority="622">
      <formula>$AO$4=""</formula>
    </cfRule>
  </conditionalFormatting>
  <conditionalFormatting sqref="AN8:CX8">
    <cfRule type="expression" dxfId="188" priority="623">
      <formula>$AN$4=""</formula>
    </cfRule>
  </conditionalFormatting>
  <conditionalFormatting sqref="AM8:CX8">
    <cfRule type="expression" dxfId="187" priority="624">
      <formula>$AM$4=""</formula>
    </cfRule>
  </conditionalFormatting>
  <conditionalFormatting sqref="AL8:CX8">
    <cfRule type="expression" dxfId="186" priority="625">
      <formula>$AL$4=""</formula>
    </cfRule>
  </conditionalFormatting>
  <conditionalFormatting sqref="AK8:CX8">
    <cfRule type="expression" dxfId="185" priority="626">
      <formula>$AK$4=""</formula>
    </cfRule>
  </conditionalFormatting>
  <conditionalFormatting sqref="AJ8:CX8">
    <cfRule type="expression" dxfId="184" priority="627">
      <formula>$AJ$4=""</formula>
    </cfRule>
  </conditionalFormatting>
  <conditionalFormatting sqref="AI8:CX8">
    <cfRule type="expression" dxfId="183" priority="628">
      <formula>$AI$4=""</formula>
    </cfRule>
  </conditionalFormatting>
  <conditionalFormatting sqref="AH8:CX8">
    <cfRule type="expression" dxfId="182" priority="629">
      <formula>$AH$4=""</formula>
    </cfRule>
  </conditionalFormatting>
  <conditionalFormatting sqref="AG8:CX8">
    <cfRule type="expression" dxfId="181" priority="630">
      <formula>$AG$4=""</formula>
    </cfRule>
  </conditionalFormatting>
  <conditionalFormatting sqref="AF8:CX8">
    <cfRule type="expression" dxfId="180" priority="631">
      <formula>$AF$4=""</formula>
    </cfRule>
  </conditionalFormatting>
  <conditionalFormatting sqref="AE8:CX8">
    <cfRule type="expression" dxfId="179" priority="632">
      <formula>$AE$4=""</formula>
    </cfRule>
  </conditionalFormatting>
  <conditionalFormatting sqref="AD8:CX8">
    <cfRule type="expression" dxfId="178" priority="633">
      <formula>$AD$4=""</formula>
    </cfRule>
  </conditionalFormatting>
  <conditionalFormatting sqref="AC8:CX8">
    <cfRule type="expression" dxfId="177" priority="634">
      <formula>$AC$4=""</formula>
    </cfRule>
  </conditionalFormatting>
  <conditionalFormatting sqref="AB8:CX8">
    <cfRule type="expression" dxfId="176" priority="635">
      <formula>$AB$4=""</formula>
    </cfRule>
  </conditionalFormatting>
  <conditionalFormatting sqref="BA8:CX8">
    <cfRule type="expression" dxfId="175" priority="610">
      <formula>$BA$4=""</formula>
    </cfRule>
  </conditionalFormatting>
  <conditionalFormatting sqref="BO8:CX8">
    <cfRule type="expression" dxfId="174" priority="596">
      <formula>$BO$4=""</formula>
    </cfRule>
  </conditionalFormatting>
  <conditionalFormatting sqref="BN8:CX8">
    <cfRule type="expression" dxfId="173" priority="597">
      <formula>$BN$4=""</formula>
    </cfRule>
  </conditionalFormatting>
  <conditionalFormatting sqref="BM8:CX8">
    <cfRule type="expression" dxfId="172" priority="598">
      <formula>$BM$4=""</formula>
    </cfRule>
  </conditionalFormatting>
  <conditionalFormatting sqref="BL8:CX8">
    <cfRule type="expression" dxfId="171" priority="599">
      <formula>$BL$4=""</formula>
    </cfRule>
  </conditionalFormatting>
  <conditionalFormatting sqref="BK8:CX8">
    <cfRule type="expression" dxfId="170" priority="600">
      <formula>$BK$4=""</formula>
    </cfRule>
  </conditionalFormatting>
  <conditionalFormatting sqref="BJ8:CX8">
    <cfRule type="expression" dxfId="169" priority="601">
      <formula>$BJ$4=""</formula>
    </cfRule>
  </conditionalFormatting>
  <conditionalFormatting sqref="BI8:CX8">
    <cfRule type="expression" dxfId="168" priority="602">
      <formula>$BI$4=""</formula>
    </cfRule>
  </conditionalFormatting>
  <conditionalFormatting sqref="BH8:CX8">
    <cfRule type="expression" dxfId="167" priority="603">
      <formula>$BH$4=""</formula>
    </cfRule>
  </conditionalFormatting>
  <conditionalFormatting sqref="BG8:CX8">
    <cfRule type="expression" dxfId="166" priority="604">
      <formula>$BG$4=""</formula>
    </cfRule>
  </conditionalFormatting>
  <conditionalFormatting sqref="BF8:CX8">
    <cfRule type="expression" dxfId="165" priority="605">
      <formula>$BF$4=""</formula>
    </cfRule>
  </conditionalFormatting>
  <conditionalFormatting sqref="BE8:CX8">
    <cfRule type="expression" dxfId="164" priority="606">
      <formula>$BE$4=""</formula>
    </cfRule>
  </conditionalFormatting>
  <conditionalFormatting sqref="BD8:CX8">
    <cfRule type="expression" dxfId="163" priority="607">
      <formula>$BD$4=""</formula>
    </cfRule>
  </conditionalFormatting>
  <conditionalFormatting sqref="BB8:CX8">
    <cfRule type="expression" dxfId="162" priority="609">
      <formula>$BB$4=""</formula>
    </cfRule>
  </conditionalFormatting>
  <conditionalFormatting sqref="AZ8:CX8">
    <cfRule type="expression" dxfId="161" priority="611">
      <formula>$AZ$4=""</formula>
    </cfRule>
  </conditionalFormatting>
  <conditionalFormatting sqref="CD8:CX8">
    <cfRule type="expression" dxfId="160" priority="581">
      <formula>$CD$4=""</formula>
    </cfRule>
  </conditionalFormatting>
  <conditionalFormatting sqref="BP8:CX8">
    <cfRule type="expression" dxfId="159" priority="595">
      <formula>$BP$4=""</formula>
    </cfRule>
  </conditionalFormatting>
  <conditionalFormatting sqref="BQ8:CX8">
    <cfRule type="expression" dxfId="158" priority="594">
      <formula>$BQ$4=""</formula>
    </cfRule>
  </conditionalFormatting>
  <conditionalFormatting sqref="BR8:CX8">
    <cfRule type="expression" dxfId="157" priority="593">
      <formula>$BR$4=""</formula>
    </cfRule>
  </conditionalFormatting>
  <conditionalFormatting sqref="BS8:CX8">
    <cfRule type="expression" dxfId="156" priority="592">
      <formula>$BS$4=""</formula>
    </cfRule>
  </conditionalFormatting>
  <conditionalFormatting sqref="BT8:CX8">
    <cfRule type="expression" dxfId="155" priority="591">
      <formula>$BT$4=""</formula>
    </cfRule>
  </conditionalFormatting>
  <conditionalFormatting sqref="BU8:CX8">
    <cfRule type="expression" dxfId="154" priority="590">
      <formula>$BU$4=""</formula>
    </cfRule>
  </conditionalFormatting>
  <conditionalFormatting sqref="BV8:CX8">
    <cfRule type="expression" dxfId="153" priority="589">
      <formula>$BV$4=""</formula>
    </cfRule>
  </conditionalFormatting>
  <conditionalFormatting sqref="BW8:CX8">
    <cfRule type="expression" dxfId="152" priority="588">
      <formula>$BW$4=""</formula>
    </cfRule>
  </conditionalFormatting>
  <conditionalFormatting sqref="BX8:CX8">
    <cfRule type="expression" dxfId="151" priority="587">
      <formula>$BX$4=""</formula>
    </cfRule>
  </conditionalFormatting>
  <conditionalFormatting sqref="BY8:CX8">
    <cfRule type="expression" dxfId="150" priority="586">
      <formula>$BY$4=""</formula>
    </cfRule>
  </conditionalFormatting>
  <conditionalFormatting sqref="BZ8:CX8">
    <cfRule type="expression" dxfId="149" priority="585">
      <formula>$BZ$4=""</formula>
    </cfRule>
  </conditionalFormatting>
  <conditionalFormatting sqref="CA8:CX8">
    <cfRule type="expression" dxfId="148" priority="584">
      <formula>$CA$4=""</formula>
    </cfRule>
  </conditionalFormatting>
  <conditionalFormatting sqref="CB8:CX8">
    <cfRule type="expression" dxfId="147" priority="583">
      <formula>$CB$4=""</formula>
    </cfRule>
  </conditionalFormatting>
  <conditionalFormatting sqref="CC8:CX8">
    <cfRule type="expression" dxfId="146" priority="582">
      <formula>$CC$4=""</formula>
    </cfRule>
  </conditionalFormatting>
  <conditionalFormatting sqref="BC8:CX8">
    <cfRule type="expression" dxfId="145" priority="608">
      <formula>$BC$4=""</formula>
    </cfRule>
  </conditionalFormatting>
  <conditionalFormatting sqref="D11:BQ11">
    <cfRule type="expression" dxfId="144" priority="145">
      <formula>$D$4=""</formula>
    </cfRule>
  </conditionalFormatting>
  <conditionalFormatting sqref="E11:BQ11">
    <cfRule type="expression" dxfId="143" priority="144">
      <formula>$E$4=""</formula>
    </cfRule>
  </conditionalFormatting>
  <conditionalFormatting sqref="F11:BQ11">
    <cfRule type="expression" dxfId="142" priority="143">
      <formula>$F$4=""</formula>
    </cfRule>
  </conditionalFormatting>
  <conditionalFormatting sqref="G11:BQ11">
    <cfRule type="expression" dxfId="141" priority="142">
      <formula>$G$4=""</formula>
    </cfRule>
  </conditionalFormatting>
  <conditionalFormatting sqref="H11:BQ11">
    <cfRule type="expression" dxfId="140" priority="141">
      <formula>$H$4=""</formula>
    </cfRule>
  </conditionalFormatting>
  <conditionalFormatting sqref="I11:BQ11">
    <cfRule type="expression" dxfId="139" priority="140">
      <formula>$I$4=""</formula>
    </cfRule>
  </conditionalFormatting>
  <conditionalFormatting sqref="J11:BQ11">
    <cfRule type="expression" dxfId="138" priority="139">
      <formula>$J$4=""</formula>
    </cfRule>
  </conditionalFormatting>
  <conditionalFormatting sqref="K11:BQ11">
    <cfRule type="expression" dxfId="137" priority="138">
      <formula>$K$4=""</formula>
    </cfRule>
  </conditionalFormatting>
  <conditionalFormatting sqref="L11:BQ11">
    <cfRule type="expression" dxfId="136" priority="137">
      <formula>$L$4=""</formula>
    </cfRule>
  </conditionalFormatting>
  <conditionalFormatting sqref="M11:BQ11">
    <cfRule type="expression" dxfId="135" priority="136">
      <formula>$M$4=""</formula>
    </cfRule>
  </conditionalFormatting>
  <conditionalFormatting sqref="N11:BQ11">
    <cfRule type="expression" dxfId="134" priority="135">
      <formula>$N$4=""</formula>
    </cfRule>
  </conditionalFormatting>
  <conditionalFormatting sqref="O11:BQ11">
    <cfRule type="expression" dxfId="133" priority="134">
      <formula>$O$4=""</formula>
    </cfRule>
  </conditionalFormatting>
  <conditionalFormatting sqref="P11:BQ11">
    <cfRule type="expression" dxfId="132" priority="133">
      <formula>$P$4=""</formula>
    </cfRule>
  </conditionalFormatting>
  <conditionalFormatting sqref="Q11:BQ11">
    <cfRule type="expression" dxfId="131" priority="132">
      <formula>$Q$4=""</formula>
    </cfRule>
  </conditionalFormatting>
  <conditionalFormatting sqref="R11:BQ11">
    <cfRule type="expression" dxfId="130" priority="131">
      <formula>$R$4=""</formula>
    </cfRule>
  </conditionalFormatting>
  <conditionalFormatting sqref="S11:BQ11">
    <cfRule type="expression" dxfId="129" priority="130">
      <formula>$S$4=""</formula>
    </cfRule>
  </conditionalFormatting>
  <conditionalFormatting sqref="T11:BQ11">
    <cfRule type="expression" dxfId="128" priority="129">
      <formula>$T$4=""</formula>
    </cfRule>
  </conditionalFormatting>
  <conditionalFormatting sqref="U11:BQ11">
    <cfRule type="expression" dxfId="127" priority="128">
      <formula>$U$4=""</formula>
    </cfRule>
  </conditionalFormatting>
  <conditionalFormatting sqref="V11:BQ11">
    <cfRule type="expression" dxfId="126" priority="127">
      <formula>$V$4=""</formula>
    </cfRule>
  </conditionalFormatting>
  <conditionalFormatting sqref="W11:BQ11">
    <cfRule type="expression" dxfId="125" priority="126">
      <formula>$W$4=""</formula>
    </cfRule>
  </conditionalFormatting>
  <conditionalFormatting sqref="X11:BQ11">
    <cfRule type="expression" dxfId="124" priority="125">
      <formula>$X$4=""</formula>
    </cfRule>
  </conditionalFormatting>
  <conditionalFormatting sqref="Y11:BQ11">
    <cfRule type="expression" dxfId="123" priority="124">
      <formula>$Y$4=""</formula>
    </cfRule>
  </conditionalFormatting>
  <conditionalFormatting sqref="Z11:BQ11">
    <cfRule type="expression" dxfId="122" priority="123">
      <formula>$Z$4=""</formula>
    </cfRule>
  </conditionalFormatting>
  <conditionalFormatting sqref="AA11:BQ11">
    <cfRule type="expression" dxfId="121" priority="122">
      <formula>$AA$4=""</formula>
    </cfRule>
  </conditionalFormatting>
  <conditionalFormatting sqref="AY11:BQ11">
    <cfRule type="expression" dxfId="120" priority="98">
      <formula>$AY$4=""</formula>
    </cfRule>
  </conditionalFormatting>
  <conditionalFormatting sqref="AX11:BQ11">
    <cfRule type="expression" dxfId="119" priority="99">
      <formula>$AX$4=""</formula>
    </cfRule>
  </conditionalFormatting>
  <conditionalFormatting sqref="AW11:BQ11">
    <cfRule type="expression" dxfId="118" priority="100">
      <formula>$AW$4=""</formula>
    </cfRule>
  </conditionalFormatting>
  <conditionalFormatting sqref="AV11:BQ11">
    <cfRule type="expression" dxfId="117" priority="101">
      <formula>$AV$4=""</formula>
    </cfRule>
  </conditionalFormatting>
  <conditionalFormatting sqref="AU11:BQ11">
    <cfRule type="expression" dxfId="116" priority="102">
      <formula>$AU$4=""</formula>
    </cfRule>
  </conditionalFormatting>
  <conditionalFormatting sqref="AT11:BQ11">
    <cfRule type="expression" dxfId="115" priority="103">
      <formula>$AT$4=""</formula>
    </cfRule>
  </conditionalFormatting>
  <conditionalFormatting sqref="AS11:BQ11">
    <cfRule type="expression" dxfId="114" priority="104">
      <formula>$AS$4=""</formula>
    </cfRule>
  </conditionalFormatting>
  <conditionalFormatting sqref="AR11:BQ11">
    <cfRule type="expression" dxfId="113" priority="105">
      <formula>$AR$4=""</formula>
    </cfRule>
  </conditionalFormatting>
  <conditionalFormatting sqref="AQ11:BQ11">
    <cfRule type="expression" dxfId="112" priority="106">
      <formula>$AQ$4=""</formula>
    </cfRule>
  </conditionalFormatting>
  <conditionalFormatting sqref="AP11:BQ11">
    <cfRule type="expression" dxfId="111" priority="107">
      <formula>$AP$4=""</formula>
    </cfRule>
  </conditionalFormatting>
  <conditionalFormatting sqref="AO11:BQ11">
    <cfRule type="expression" dxfId="110" priority="108">
      <formula>$AO$4=""</formula>
    </cfRule>
  </conditionalFormatting>
  <conditionalFormatting sqref="AN11:BQ11">
    <cfRule type="expression" dxfId="109" priority="109">
      <formula>$AN$4=""</formula>
    </cfRule>
  </conditionalFormatting>
  <conditionalFormatting sqref="AM11:BQ11">
    <cfRule type="expression" dxfId="108" priority="110">
      <formula>$AM$4=""</formula>
    </cfRule>
  </conditionalFormatting>
  <conditionalFormatting sqref="AL11:BQ11">
    <cfRule type="expression" dxfId="107" priority="111">
      <formula>$AL$4=""</formula>
    </cfRule>
  </conditionalFormatting>
  <conditionalFormatting sqref="AK11:BQ11">
    <cfRule type="expression" dxfId="106" priority="112">
      <formula>$AK$4=""</formula>
    </cfRule>
  </conditionalFormatting>
  <conditionalFormatting sqref="AJ11:BQ11">
    <cfRule type="expression" dxfId="105" priority="113">
      <formula>$AJ$4=""</formula>
    </cfRule>
  </conditionalFormatting>
  <conditionalFormatting sqref="AI11:BQ11">
    <cfRule type="expression" dxfId="104" priority="114">
      <formula>$AI$4=""</formula>
    </cfRule>
  </conditionalFormatting>
  <conditionalFormatting sqref="AH11:BQ11">
    <cfRule type="expression" dxfId="103" priority="115">
      <formula>$AH$4=""</formula>
    </cfRule>
  </conditionalFormatting>
  <conditionalFormatting sqref="AG11:BQ11">
    <cfRule type="expression" dxfId="102" priority="116">
      <formula>$AG$4=""</formula>
    </cfRule>
  </conditionalFormatting>
  <conditionalFormatting sqref="AF11:BQ11">
    <cfRule type="expression" dxfId="101" priority="117">
      <formula>$AF$4=""</formula>
    </cfRule>
  </conditionalFormatting>
  <conditionalFormatting sqref="AE11:BQ11">
    <cfRule type="expression" dxfId="100" priority="118">
      <formula>$AE$4=""</formula>
    </cfRule>
  </conditionalFormatting>
  <conditionalFormatting sqref="AD11:BQ11">
    <cfRule type="expression" dxfId="99" priority="119">
      <formula>$AD$4=""</formula>
    </cfRule>
  </conditionalFormatting>
  <conditionalFormatting sqref="AC11:BQ11">
    <cfRule type="expression" dxfId="98" priority="120">
      <formula>$AC$4=""</formula>
    </cfRule>
  </conditionalFormatting>
  <conditionalFormatting sqref="AB11:BQ11">
    <cfRule type="expression" dxfId="97" priority="121">
      <formula>$AB$4=""</formula>
    </cfRule>
  </conditionalFormatting>
  <conditionalFormatting sqref="BA11:BQ11">
    <cfRule type="expression" dxfId="96" priority="96">
      <formula>$BA$4=""</formula>
    </cfRule>
  </conditionalFormatting>
  <conditionalFormatting sqref="BO11:BQ11">
    <cfRule type="expression" dxfId="95" priority="82">
      <formula>$BO$4=""</formula>
    </cfRule>
  </conditionalFormatting>
  <conditionalFormatting sqref="BN11:BQ11">
    <cfRule type="expression" dxfId="94" priority="83">
      <formula>$BN$4=""</formula>
    </cfRule>
  </conditionalFormatting>
  <conditionalFormatting sqref="BM11:BQ11">
    <cfRule type="expression" dxfId="93" priority="84">
      <formula>$BM$4=""</formula>
    </cfRule>
  </conditionalFormatting>
  <conditionalFormatting sqref="BL11:BQ11">
    <cfRule type="expression" dxfId="92" priority="85">
      <formula>$BL$4=""</formula>
    </cfRule>
  </conditionalFormatting>
  <conditionalFormatting sqref="BK11:BQ11">
    <cfRule type="expression" dxfId="91" priority="86">
      <formula>$BK$4=""</formula>
    </cfRule>
  </conditionalFormatting>
  <conditionalFormatting sqref="BJ11:BQ11">
    <cfRule type="expression" dxfId="90" priority="87">
      <formula>$BJ$4=""</formula>
    </cfRule>
  </conditionalFormatting>
  <conditionalFormatting sqref="BI11:BQ11">
    <cfRule type="expression" dxfId="89" priority="88">
      <formula>$BI$4=""</formula>
    </cfRule>
  </conditionalFormatting>
  <conditionalFormatting sqref="BH11:BQ11">
    <cfRule type="expression" dxfId="88" priority="89">
      <formula>$BH$4=""</formula>
    </cfRule>
  </conditionalFormatting>
  <conditionalFormatting sqref="BG11:BQ11">
    <cfRule type="expression" dxfId="87" priority="90">
      <formula>$BG$4=""</formula>
    </cfRule>
  </conditionalFormatting>
  <conditionalFormatting sqref="BF11:BQ11">
    <cfRule type="expression" dxfId="86" priority="91">
      <formula>$BF$4=""</formula>
    </cfRule>
  </conditionalFormatting>
  <conditionalFormatting sqref="BE11:BQ11">
    <cfRule type="expression" dxfId="85" priority="92">
      <formula>$BE$4=""</formula>
    </cfRule>
  </conditionalFormatting>
  <conditionalFormatting sqref="BD11:BQ11">
    <cfRule type="expression" dxfId="84" priority="93">
      <formula>$BD$4=""</formula>
    </cfRule>
  </conditionalFormatting>
  <conditionalFormatting sqref="BB11:BQ11">
    <cfRule type="expression" dxfId="83" priority="95">
      <formula>$BB$4=""</formula>
    </cfRule>
  </conditionalFormatting>
  <conditionalFormatting sqref="AZ11:BQ11">
    <cfRule type="expression" dxfId="82" priority="97">
      <formula>$AZ$4=""</formula>
    </cfRule>
  </conditionalFormatting>
  <conditionalFormatting sqref="BP11:BQ11">
    <cfRule type="expression" dxfId="81" priority="81">
      <formula>$BP$4=""</formula>
    </cfRule>
  </conditionalFormatting>
  <conditionalFormatting sqref="BQ11">
    <cfRule type="expression" dxfId="80" priority="80">
      <formula>$BQ$4=""</formula>
    </cfRule>
  </conditionalFormatting>
  <conditionalFormatting sqref="BC11:BQ11">
    <cfRule type="expression" dxfId="79" priority="94">
      <formula>$BC$4=""</formula>
    </cfRule>
  </conditionalFormatting>
  <conditionalFormatting sqref="BR11:CX11">
    <cfRule type="expression" dxfId="78" priority="79">
      <formula>$D$4=""</formula>
    </cfRule>
  </conditionalFormatting>
  <conditionalFormatting sqref="BR11:CX11">
    <cfRule type="expression" dxfId="77" priority="78">
      <formula>$E$4=""</formula>
    </cfRule>
  </conditionalFormatting>
  <conditionalFormatting sqref="BR11:CX11">
    <cfRule type="expression" dxfId="76" priority="77">
      <formula>$F$4=""</formula>
    </cfRule>
  </conditionalFormatting>
  <conditionalFormatting sqref="BR11:CX11">
    <cfRule type="expression" dxfId="75" priority="76">
      <formula>$G$4=""</formula>
    </cfRule>
  </conditionalFormatting>
  <conditionalFormatting sqref="BR11:CX11">
    <cfRule type="expression" dxfId="74" priority="75">
      <formula>$H$4=""</formula>
    </cfRule>
  </conditionalFormatting>
  <conditionalFormatting sqref="BR11:CX11">
    <cfRule type="expression" dxfId="73" priority="74">
      <formula>$I$4=""</formula>
    </cfRule>
  </conditionalFormatting>
  <conditionalFormatting sqref="BR11:CX11">
    <cfRule type="expression" dxfId="72" priority="73">
      <formula>$J$4=""</formula>
    </cfRule>
  </conditionalFormatting>
  <conditionalFormatting sqref="BR11:CX11">
    <cfRule type="expression" dxfId="71" priority="72">
      <formula>$K$4=""</formula>
    </cfRule>
  </conditionalFormatting>
  <conditionalFormatting sqref="BR11:CX11">
    <cfRule type="expression" dxfId="70" priority="71">
      <formula>$L$4=""</formula>
    </cfRule>
  </conditionalFormatting>
  <conditionalFormatting sqref="BR11:CX11">
    <cfRule type="expression" dxfId="69" priority="70">
      <formula>$M$4=""</formula>
    </cfRule>
  </conditionalFormatting>
  <conditionalFormatting sqref="BR11:CX11">
    <cfRule type="expression" dxfId="68" priority="69">
      <formula>$N$4=""</formula>
    </cfRule>
  </conditionalFormatting>
  <conditionalFormatting sqref="BR11:CX11">
    <cfRule type="expression" dxfId="67" priority="68">
      <formula>$O$4=""</formula>
    </cfRule>
  </conditionalFormatting>
  <conditionalFormatting sqref="BR11:CX11">
    <cfRule type="expression" dxfId="66" priority="67">
      <formula>$P$4=""</formula>
    </cfRule>
  </conditionalFormatting>
  <conditionalFormatting sqref="BR11:CX11">
    <cfRule type="expression" dxfId="65" priority="66">
      <formula>$Q$4=""</formula>
    </cfRule>
  </conditionalFormatting>
  <conditionalFormatting sqref="BR11:CX11">
    <cfRule type="expression" dxfId="64" priority="65">
      <formula>$R$4=""</formula>
    </cfRule>
  </conditionalFormatting>
  <conditionalFormatting sqref="BR11:CX11">
    <cfRule type="expression" dxfId="63" priority="64">
      <formula>$S$4=""</formula>
    </cfRule>
  </conditionalFormatting>
  <conditionalFormatting sqref="BR11:CX11">
    <cfRule type="expression" dxfId="62" priority="63">
      <formula>$T$4=""</formula>
    </cfRule>
  </conditionalFormatting>
  <conditionalFormatting sqref="BR11:CX11">
    <cfRule type="expression" dxfId="61" priority="62">
      <formula>$U$4=""</formula>
    </cfRule>
  </conditionalFormatting>
  <conditionalFormatting sqref="BR11:CX11">
    <cfRule type="expression" dxfId="60" priority="61">
      <formula>$V$4=""</formula>
    </cfRule>
  </conditionalFormatting>
  <conditionalFormatting sqref="BR11:CX11">
    <cfRule type="expression" dxfId="59" priority="60">
      <formula>$W$4=""</formula>
    </cfRule>
  </conditionalFormatting>
  <conditionalFormatting sqref="BR11:CX11">
    <cfRule type="expression" dxfId="58" priority="59">
      <formula>$X$4=""</formula>
    </cfRule>
  </conditionalFormatting>
  <conditionalFormatting sqref="BR11:CX11">
    <cfRule type="expression" dxfId="57" priority="58">
      <formula>$Y$4=""</formula>
    </cfRule>
  </conditionalFormatting>
  <conditionalFormatting sqref="BR11:CX11">
    <cfRule type="expression" dxfId="56" priority="57">
      <formula>$Z$4=""</formula>
    </cfRule>
  </conditionalFormatting>
  <conditionalFormatting sqref="BR11:CX11">
    <cfRule type="expression" dxfId="55" priority="56">
      <formula>$AA$4=""</formula>
    </cfRule>
  </conditionalFormatting>
  <conditionalFormatting sqref="BR11:CX11">
    <cfRule type="expression" dxfId="54" priority="32">
      <formula>$AY$4=""</formula>
    </cfRule>
  </conditionalFormatting>
  <conditionalFormatting sqref="BR11:CX11">
    <cfRule type="expression" dxfId="53" priority="33">
      <formula>$AX$4=""</formula>
    </cfRule>
  </conditionalFormatting>
  <conditionalFormatting sqref="BR11:CX11">
    <cfRule type="expression" dxfId="52" priority="34">
      <formula>$AW$4=""</formula>
    </cfRule>
  </conditionalFormatting>
  <conditionalFormatting sqref="BR11:CX11">
    <cfRule type="expression" dxfId="51" priority="35">
      <formula>$AV$4=""</formula>
    </cfRule>
  </conditionalFormatting>
  <conditionalFormatting sqref="BR11:CX11">
    <cfRule type="expression" dxfId="50" priority="36">
      <formula>$AU$4=""</formula>
    </cfRule>
  </conditionalFormatting>
  <conditionalFormatting sqref="BR11:CX11">
    <cfRule type="expression" dxfId="49" priority="37">
      <formula>$AT$4=""</formula>
    </cfRule>
  </conditionalFormatting>
  <conditionalFormatting sqref="BR11:CX11">
    <cfRule type="expression" dxfId="48" priority="38">
      <formula>$AS$4=""</formula>
    </cfRule>
  </conditionalFormatting>
  <conditionalFormatting sqref="BR11:CX11">
    <cfRule type="expression" dxfId="47" priority="39">
      <formula>$AR$4=""</formula>
    </cfRule>
  </conditionalFormatting>
  <conditionalFormatting sqref="BR11:CX11">
    <cfRule type="expression" dxfId="46" priority="40">
      <formula>$AQ$4=""</formula>
    </cfRule>
  </conditionalFormatting>
  <conditionalFormatting sqref="BR11:CX11">
    <cfRule type="expression" dxfId="45" priority="41">
      <formula>$AP$4=""</formula>
    </cfRule>
  </conditionalFormatting>
  <conditionalFormatting sqref="BR11:CX11">
    <cfRule type="expression" dxfId="44" priority="42">
      <formula>$AO$4=""</formula>
    </cfRule>
  </conditionalFormatting>
  <conditionalFormatting sqref="BR11:CX11">
    <cfRule type="expression" dxfId="43" priority="43">
      <formula>$AN$4=""</formula>
    </cfRule>
  </conditionalFormatting>
  <conditionalFormatting sqref="BR11:CX11">
    <cfRule type="expression" dxfId="42" priority="44">
      <formula>$AM$4=""</formula>
    </cfRule>
  </conditionalFormatting>
  <conditionalFormatting sqref="BR11:CX11">
    <cfRule type="expression" dxfId="41" priority="45">
      <formula>$AL$4=""</formula>
    </cfRule>
  </conditionalFormatting>
  <conditionalFormatting sqref="BR11:CX11">
    <cfRule type="expression" dxfId="40" priority="46">
      <formula>$AK$4=""</formula>
    </cfRule>
  </conditionalFormatting>
  <conditionalFormatting sqref="BR11:CX11">
    <cfRule type="expression" dxfId="39" priority="47">
      <formula>$AJ$4=""</formula>
    </cfRule>
  </conditionalFormatting>
  <conditionalFormatting sqref="BR11:CX11">
    <cfRule type="expression" dxfId="38" priority="48">
      <formula>$AI$4=""</formula>
    </cfRule>
  </conditionalFormatting>
  <conditionalFormatting sqref="BR11:CX11">
    <cfRule type="expression" dxfId="37" priority="49">
      <formula>$AH$4=""</formula>
    </cfRule>
  </conditionalFormatting>
  <conditionalFormatting sqref="BR11:CX11">
    <cfRule type="expression" dxfId="36" priority="50">
      <formula>$AG$4=""</formula>
    </cfRule>
  </conditionalFormatting>
  <conditionalFormatting sqref="BR11:CX11">
    <cfRule type="expression" dxfId="35" priority="51">
      <formula>$AF$4=""</formula>
    </cfRule>
  </conditionalFormatting>
  <conditionalFormatting sqref="BR11:CX11">
    <cfRule type="expression" dxfId="34" priority="52">
      <formula>$AE$4=""</formula>
    </cfRule>
  </conditionalFormatting>
  <conditionalFormatting sqref="BR11:CX11">
    <cfRule type="expression" dxfId="33" priority="53">
      <formula>$AD$4=""</formula>
    </cfRule>
  </conditionalFormatting>
  <conditionalFormatting sqref="BR11:CX11">
    <cfRule type="expression" dxfId="32" priority="54">
      <formula>$AC$4=""</formula>
    </cfRule>
  </conditionalFormatting>
  <conditionalFormatting sqref="BR11:CX11">
    <cfRule type="expression" dxfId="31" priority="55">
      <formula>$AB$4=""</formula>
    </cfRule>
  </conditionalFormatting>
  <conditionalFormatting sqref="BR11:CX11">
    <cfRule type="expression" dxfId="30" priority="30">
      <formula>$BA$4=""</formula>
    </cfRule>
  </conditionalFormatting>
  <conditionalFormatting sqref="BR11:CX11">
    <cfRule type="expression" dxfId="29" priority="16">
      <formula>$BO$4=""</formula>
    </cfRule>
  </conditionalFormatting>
  <conditionalFormatting sqref="BR11:CX11">
    <cfRule type="expression" dxfId="28" priority="17">
      <formula>$BN$4=""</formula>
    </cfRule>
  </conditionalFormatting>
  <conditionalFormatting sqref="BR11:CX11">
    <cfRule type="expression" dxfId="27" priority="18">
      <formula>$BM$4=""</formula>
    </cfRule>
  </conditionalFormatting>
  <conditionalFormatting sqref="BR11:CX11">
    <cfRule type="expression" dxfId="26" priority="19">
      <formula>$BL$4=""</formula>
    </cfRule>
  </conditionalFormatting>
  <conditionalFormatting sqref="BR11:CX11">
    <cfRule type="expression" dxfId="25" priority="20">
      <formula>$BK$4=""</formula>
    </cfRule>
  </conditionalFormatting>
  <conditionalFormatting sqref="BR11:CX11">
    <cfRule type="expression" dxfId="24" priority="21">
      <formula>$BJ$4=""</formula>
    </cfRule>
  </conditionalFormatting>
  <conditionalFormatting sqref="BR11:CX11">
    <cfRule type="expression" dxfId="23" priority="22">
      <formula>$BI$4=""</formula>
    </cfRule>
  </conditionalFormatting>
  <conditionalFormatting sqref="BR11:CX11">
    <cfRule type="expression" dxfId="22" priority="23">
      <formula>$BH$4=""</formula>
    </cfRule>
  </conditionalFormatting>
  <conditionalFormatting sqref="BR11:CX11">
    <cfRule type="expression" dxfId="21" priority="24">
      <formula>$BG$4=""</formula>
    </cfRule>
  </conditionalFormatting>
  <conditionalFormatting sqref="BR11:CX11">
    <cfRule type="expression" dxfId="20" priority="25">
      <formula>$BF$4=""</formula>
    </cfRule>
  </conditionalFormatting>
  <conditionalFormatting sqref="BR11:CX11">
    <cfRule type="expression" dxfId="19" priority="26">
      <formula>$BE$4=""</formula>
    </cfRule>
  </conditionalFormatting>
  <conditionalFormatting sqref="BR11:CX11">
    <cfRule type="expression" dxfId="18" priority="27">
      <formula>$BD$4=""</formula>
    </cfRule>
  </conditionalFormatting>
  <conditionalFormatting sqref="BR11:CX11">
    <cfRule type="expression" dxfId="17" priority="29">
      <formula>$BB$4=""</formula>
    </cfRule>
  </conditionalFormatting>
  <conditionalFormatting sqref="BR11:CX11">
    <cfRule type="expression" dxfId="16" priority="31">
      <formula>$AZ$4=""</formula>
    </cfRule>
  </conditionalFormatting>
  <conditionalFormatting sqref="CD11:CX11">
    <cfRule type="expression" dxfId="15" priority="1">
      <formula>$CD$4=""</formula>
    </cfRule>
  </conditionalFormatting>
  <conditionalFormatting sqref="BR11:CX11">
    <cfRule type="expression" dxfId="14" priority="15">
      <formula>$BP$4=""</formula>
    </cfRule>
  </conditionalFormatting>
  <conditionalFormatting sqref="BR11:CX11">
    <cfRule type="expression" dxfId="13" priority="14">
      <formula>$BQ$4=""</formula>
    </cfRule>
  </conditionalFormatting>
  <conditionalFormatting sqref="BR11:CX11">
    <cfRule type="expression" dxfId="12" priority="13">
      <formula>$BR$4=""</formula>
    </cfRule>
  </conditionalFormatting>
  <conditionalFormatting sqref="BS11:CX11">
    <cfRule type="expression" dxfId="11" priority="12">
      <formula>$BS$4=""</formula>
    </cfRule>
  </conditionalFormatting>
  <conditionalFormatting sqref="BT11:CX11">
    <cfRule type="expression" dxfId="10" priority="11">
      <formula>$BT$4=""</formula>
    </cfRule>
  </conditionalFormatting>
  <conditionalFormatting sqref="BU11:CX11">
    <cfRule type="expression" dxfId="9" priority="10">
      <formula>$BU$4=""</formula>
    </cfRule>
  </conditionalFormatting>
  <conditionalFormatting sqref="BV11:CX11">
    <cfRule type="expression" dxfId="8" priority="9">
      <formula>$BV$4=""</formula>
    </cfRule>
  </conditionalFormatting>
  <conditionalFormatting sqref="BW11:CX11">
    <cfRule type="expression" dxfId="7" priority="8">
      <formula>$BW$4=""</formula>
    </cfRule>
  </conditionalFormatting>
  <conditionalFormatting sqref="BX11:CX11">
    <cfRule type="expression" dxfId="6" priority="7">
      <formula>$BX$4=""</formula>
    </cfRule>
  </conditionalFormatting>
  <conditionalFormatting sqref="BY11:CX11">
    <cfRule type="expression" dxfId="5" priority="6">
      <formula>$BY$4=""</formula>
    </cfRule>
  </conditionalFormatting>
  <conditionalFormatting sqref="BZ11:CX11">
    <cfRule type="expression" dxfId="4" priority="5">
      <formula>$BZ$4=""</formula>
    </cfRule>
  </conditionalFormatting>
  <conditionalFormatting sqref="CA11:CX11">
    <cfRule type="expression" dxfId="3" priority="4">
      <formula>$CA$4=""</formula>
    </cfRule>
  </conditionalFormatting>
  <conditionalFormatting sqref="CB11:CX11">
    <cfRule type="expression" dxfId="2" priority="3">
      <formula>$CB$4=""</formula>
    </cfRule>
  </conditionalFormatting>
  <conditionalFormatting sqref="CC11:CX11">
    <cfRule type="expression" dxfId="1" priority="2">
      <formula>$CC$4=""</formula>
    </cfRule>
  </conditionalFormatting>
  <conditionalFormatting sqref="BR11:CX11">
    <cfRule type="expression" dxfId="0" priority="28">
      <formula>$BC$4=""</formula>
    </cfRule>
  </conditionalFormatting>
  <pageMargins left="0.75" right="0.75" top="0.25" bottom="0.25" header="0.5" footer="0.5"/>
  <pageSetup scale="74" fitToWidth="0" orientation="landscape" r:id="rId1"/>
  <headerFooter alignWithMargins="0">
    <oddFooter>&amp;R&amp;"Times New Roman,Bold"Case No. 2021-00393
Attachment to Response to JI-2 Question No. 5
&amp;P of &amp;N
Arbough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145"/>
  <sheetViews>
    <sheetView view="pageBreakPreview" zoomScale="90" zoomScaleNormal="80" zoomScaleSheetLayoutView="90" workbookViewId="0">
      <pane xSplit="1" topLeftCell="B1" activePane="topRight" state="frozenSplit"/>
      <selection activeCell="E29" sqref="E29"/>
      <selection pane="topRight" activeCell="E29" sqref="E29"/>
    </sheetView>
  </sheetViews>
  <sheetFormatPr defaultColWidth="9" defaultRowHeight="12.75" x14ac:dyDescent="0.2"/>
  <cols>
    <col min="1" max="1" width="53.125" style="62" bestFit="1" customWidth="1"/>
    <col min="2" max="2" width="8.125" style="62" customWidth="1"/>
    <col min="3" max="3" width="9.75" style="62" customWidth="1"/>
    <col min="4" max="4" width="8.375" style="62" customWidth="1"/>
    <col min="5" max="5" width="8.5" style="62" customWidth="1"/>
    <col min="6" max="6" width="9.875" style="62" customWidth="1"/>
    <col min="7" max="7" width="9.375" style="62" customWidth="1"/>
    <col min="8" max="8" width="13.25" style="62" bestFit="1" customWidth="1"/>
    <col min="9" max="9" width="9.125" style="62" bestFit="1" customWidth="1"/>
    <col min="10" max="10" width="7.375" style="62" customWidth="1"/>
    <col min="11" max="13" width="7.625" style="62" bestFit="1" customWidth="1"/>
    <col min="14" max="14" width="7.625" style="63" bestFit="1" customWidth="1"/>
    <col min="15" max="41" width="7.625" style="62" bestFit="1" customWidth="1"/>
    <col min="42" max="16384" width="9" style="62"/>
  </cols>
  <sheetData>
    <row r="1" spans="1:14" x14ac:dyDescent="0.2">
      <c r="L1" s="63"/>
      <c r="N1" s="62"/>
    </row>
    <row r="2" spans="1:14" x14ac:dyDescent="0.2">
      <c r="N2" s="62"/>
    </row>
    <row r="3" spans="1:14" ht="36.75" customHeight="1" x14ac:dyDescent="0.2">
      <c r="A3" s="64" t="s">
        <v>19</v>
      </c>
      <c r="N3" s="62"/>
    </row>
    <row r="4" spans="1:14" x14ac:dyDescent="0.2">
      <c r="A4" s="65" t="s">
        <v>18</v>
      </c>
      <c r="C4" s="62" t="s">
        <v>230</v>
      </c>
      <c r="D4" s="62" t="s">
        <v>86</v>
      </c>
      <c r="N4" s="62"/>
    </row>
    <row r="5" spans="1:14" x14ac:dyDescent="0.2">
      <c r="A5" s="66" t="s">
        <v>17</v>
      </c>
      <c r="C5" s="62" t="s">
        <v>231</v>
      </c>
      <c r="D5" s="62" t="s">
        <v>50</v>
      </c>
      <c r="N5" s="62"/>
    </row>
    <row r="6" spans="1:14" x14ac:dyDescent="0.2">
      <c r="A6" s="66" t="s">
        <v>288</v>
      </c>
      <c r="C6" s="62" t="s">
        <v>232</v>
      </c>
      <c r="N6" s="62"/>
    </row>
    <row r="7" spans="1:14" x14ac:dyDescent="0.2">
      <c r="A7" s="67" t="s">
        <v>76</v>
      </c>
      <c r="C7" s="62" t="s">
        <v>0</v>
      </c>
      <c r="N7" s="62"/>
    </row>
    <row r="8" spans="1:14" x14ac:dyDescent="0.2">
      <c r="C8" s="68"/>
      <c r="F8" s="69"/>
    </row>
    <row r="9" spans="1:14" x14ac:dyDescent="0.2">
      <c r="A9" s="70" t="s">
        <v>65</v>
      </c>
      <c r="C9" s="71"/>
      <c r="F9" s="63"/>
      <c r="G9" s="63"/>
    </row>
    <row r="10" spans="1:14" x14ac:dyDescent="0.2">
      <c r="A10" s="72" t="s">
        <v>92</v>
      </c>
      <c r="G10" s="63"/>
    </row>
    <row r="11" spans="1:14" x14ac:dyDescent="0.2">
      <c r="A11" s="73" t="s">
        <v>41</v>
      </c>
    </row>
    <row r="12" spans="1:14" x14ac:dyDescent="0.2">
      <c r="A12" s="73" t="s">
        <v>62</v>
      </c>
    </row>
    <row r="13" spans="1:14" x14ac:dyDescent="0.2">
      <c r="A13" s="73" t="s">
        <v>93</v>
      </c>
    </row>
    <row r="14" spans="1:14" x14ac:dyDescent="0.2">
      <c r="A14" s="73" t="s">
        <v>105</v>
      </c>
    </row>
    <row r="15" spans="1:14" x14ac:dyDescent="0.2">
      <c r="A15" s="73" t="s">
        <v>327</v>
      </c>
    </row>
    <row r="16" spans="1:14" x14ac:dyDescent="0.2">
      <c r="A16" s="73" t="s">
        <v>94</v>
      </c>
    </row>
    <row r="17" spans="1:7" x14ac:dyDescent="0.2">
      <c r="A17" s="73" t="s">
        <v>290</v>
      </c>
    </row>
    <row r="18" spans="1:7" x14ac:dyDescent="0.2">
      <c r="A18" s="368" t="s">
        <v>63</v>
      </c>
    </row>
    <row r="19" spans="1:7" x14ac:dyDescent="0.2">
      <c r="A19" s="369" t="s">
        <v>0</v>
      </c>
    </row>
    <row r="21" spans="1:7" ht="38.25" x14ac:dyDescent="0.2">
      <c r="A21" s="70" t="s">
        <v>66</v>
      </c>
      <c r="B21" s="74" t="s">
        <v>52</v>
      </c>
      <c r="C21" s="74" t="s">
        <v>53</v>
      </c>
      <c r="D21" s="75" t="s">
        <v>20</v>
      </c>
      <c r="E21" s="76" t="s">
        <v>90</v>
      </c>
      <c r="F21" s="76" t="s">
        <v>91</v>
      </c>
    </row>
    <row r="22" spans="1:7" x14ac:dyDescent="0.2">
      <c r="A22" s="66" t="s">
        <v>32</v>
      </c>
      <c r="B22" s="436">
        <v>31</v>
      </c>
      <c r="C22" s="436">
        <v>29</v>
      </c>
      <c r="D22" s="400">
        <v>20</v>
      </c>
      <c r="E22" s="437">
        <v>1.5E-3</v>
      </c>
      <c r="F22" s="437">
        <v>1.5E-3</v>
      </c>
      <c r="G22" s="83"/>
    </row>
    <row r="23" spans="1:7" x14ac:dyDescent="0.2">
      <c r="A23" s="473" t="s">
        <v>297</v>
      </c>
      <c r="B23" s="436">
        <v>4</v>
      </c>
      <c r="C23" s="436"/>
      <c r="D23" s="400">
        <v>20</v>
      </c>
      <c r="E23" s="401">
        <v>1.5E-3</v>
      </c>
      <c r="F23" s="401">
        <v>1.5E-3</v>
      </c>
      <c r="G23" s="83"/>
    </row>
    <row r="24" spans="1:7" x14ac:dyDescent="0.2">
      <c r="A24" s="473" t="s">
        <v>298</v>
      </c>
      <c r="B24" s="436">
        <v>8</v>
      </c>
      <c r="C24" s="436"/>
      <c r="D24" s="400">
        <v>20</v>
      </c>
      <c r="E24" s="401">
        <v>1.5E-3</v>
      </c>
      <c r="F24" s="401">
        <v>1.5E-3</v>
      </c>
      <c r="G24" s="83"/>
    </row>
    <row r="25" spans="1:7" x14ac:dyDescent="0.2">
      <c r="A25" s="473" t="s">
        <v>299</v>
      </c>
      <c r="B25" s="436">
        <v>18</v>
      </c>
      <c r="C25" s="436"/>
      <c r="D25" s="400">
        <v>20</v>
      </c>
      <c r="E25" s="401">
        <v>1.5E-3</v>
      </c>
      <c r="F25" s="401">
        <v>1.5E-3</v>
      </c>
      <c r="G25" s="83"/>
    </row>
    <row r="26" spans="1:7" x14ac:dyDescent="0.2">
      <c r="A26" s="473" t="s">
        <v>300</v>
      </c>
      <c r="B26" s="436">
        <v>18</v>
      </c>
      <c r="C26" s="436"/>
      <c r="D26" s="400">
        <v>20</v>
      </c>
      <c r="E26" s="401">
        <v>1.5E-3</v>
      </c>
      <c r="F26" s="401">
        <v>1.5E-3</v>
      </c>
      <c r="G26" s="83"/>
    </row>
    <row r="27" spans="1:7" x14ac:dyDescent="0.2">
      <c r="A27" s="473" t="s">
        <v>301</v>
      </c>
      <c r="B27" s="436">
        <v>23</v>
      </c>
      <c r="C27" s="436"/>
      <c r="D27" s="400">
        <v>20</v>
      </c>
      <c r="E27" s="401">
        <v>1.5E-3</v>
      </c>
      <c r="F27" s="401">
        <v>1.5E-3</v>
      </c>
      <c r="G27" s="83"/>
    </row>
    <row r="28" spans="1:7" x14ac:dyDescent="0.2">
      <c r="A28" s="473" t="s">
        <v>302</v>
      </c>
      <c r="B28" s="436">
        <v>41</v>
      </c>
      <c r="C28" s="436">
        <v>41</v>
      </c>
      <c r="D28" s="400">
        <v>20</v>
      </c>
      <c r="E28" s="401">
        <v>1.5E-3</v>
      </c>
      <c r="F28" s="401">
        <v>1.5E-3</v>
      </c>
      <c r="G28" s="83"/>
    </row>
    <row r="29" spans="1:7" x14ac:dyDescent="0.2">
      <c r="A29" s="473" t="s">
        <v>303</v>
      </c>
      <c r="B29" s="436"/>
      <c r="C29" s="436">
        <v>8</v>
      </c>
      <c r="D29" s="400">
        <v>20</v>
      </c>
      <c r="E29" s="401">
        <v>1.5E-3</v>
      </c>
      <c r="F29" s="401">
        <v>1.5E-3</v>
      </c>
      <c r="G29" s="83"/>
    </row>
    <row r="30" spans="1:7" x14ac:dyDescent="0.2">
      <c r="A30" s="473" t="s">
        <v>304</v>
      </c>
      <c r="B30" s="436"/>
      <c r="C30" s="436">
        <v>14</v>
      </c>
      <c r="D30" s="400">
        <v>20</v>
      </c>
      <c r="E30" s="401">
        <v>1.5E-3</v>
      </c>
      <c r="F30" s="401">
        <v>1.5E-3</v>
      </c>
      <c r="G30" s="83"/>
    </row>
    <row r="31" spans="1:7" x14ac:dyDescent="0.2">
      <c r="A31" s="473" t="s">
        <v>305</v>
      </c>
      <c r="B31" s="436"/>
      <c r="C31" s="436">
        <v>14</v>
      </c>
      <c r="D31" s="400">
        <v>20</v>
      </c>
      <c r="E31" s="401">
        <v>1.5E-3</v>
      </c>
      <c r="F31" s="401">
        <v>1.5E-3</v>
      </c>
      <c r="G31" s="83"/>
    </row>
    <row r="32" spans="1:7" x14ac:dyDescent="0.2">
      <c r="A32" s="473" t="s">
        <v>306</v>
      </c>
      <c r="B32" s="436"/>
      <c r="C32" s="436">
        <v>16</v>
      </c>
      <c r="D32" s="400">
        <v>20</v>
      </c>
      <c r="E32" s="401">
        <v>1.5E-3</v>
      </c>
      <c r="F32" s="401">
        <v>1.5E-3</v>
      </c>
      <c r="G32" s="83"/>
    </row>
    <row r="33" spans="1:7" x14ac:dyDescent="0.2">
      <c r="A33" s="473" t="s">
        <v>307</v>
      </c>
      <c r="B33" s="436"/>
      <c r="C33" s="436">
        <v>16</v>
      </c>
      <c r="D33" s="400">
        <v>20</v>
      </c>
      <c r="E33" s="401">
        <v>1.5E-3</v>
      </c>
      <c r="F33" s="401">
        <v>1.5E-3</v>
      </c>
      <c r="G33" s="83"/>
    </row>
    <row r="34" spans="1:7" x14ac:dyDescent="0.2">
      <c r="A34" s="66" t="s">
        <v>1</v>
      </c>
      <c r="B34" s="436">
        <v>27</v>
      </c>
      <c r="C34" s="436">
        <v>32</v>
      </c>
      <c r="D34" s="400">
        <v>20</v>
      </c>
      <c r="E34" s="401">
        <v>1.5E-3</v>
      </c>
      <c r="F34" s="401">
        <v>1.5E-3</v>
      </c>
      <c r="G34" s="83"/>
    </row>
    <row r="35" spans="1:7" x14ac:dyDescent="0.2">
      <c r="A35" s="473" t="s">
        <v>328</v>
      </c>
      <c r="B35" s="436">
        <v>30</v>
      </c>
      <c r="C35" s="436">
        <v>30</v>
      </c>
      <c r="D35" s="400">
        <v>20</v>
      </c>
      <c r="E35" s="401">
        <v>1.5E-3</v>
      </c>
      <c r="F35" s="401">
        <v>1.5E-3</v>
      </c>
      <c r="G35" s="83"/>
    </row>
    <row r="36" spans="1:7" x14ac:dyDescent="0.2">
      <c r="A36" s="66" t="s">
        <v>2</v>
      </c>
      <c r="B36" s="436">
        <v>33</v>
      </c>
      <c r="C36" s="436">
        <v>35</v>
      </c>
      <c r="D36" s="400">
        <v>15</v>
      </c>
      <c r="E36" s="401">
        <v>1.5E-3</v>
      </c>
      <c r="F36" s="401">
        <v>1.5E-3</v>
      </c>
      <c r="G36" s="83"/>
    </row>
    <row r="37" spans="1:7" x14ac:dyDescent="0.2">
      <c r="A37" s="66" t="s">
        <v>220</v>
      </c>
      <c r="B37" s="436">
        <v>22</v>
      </c>
      <c r="C37" s="436">
        <v>22</v>
      </c>
      <c r="D37" s="400">
        <v>5</v>
      </c>
      <c r="E37" s="401">
        <v>1.5E-3</v>
      </c>
      <c r="F37" s="401">
        <v>1.5E-3</v>
      </c>
      <c r="G37" s="83"/>
    </row>
    <row r="38" spans="1:7" x14ac:dyDescent="0.2">
      <c r="A38" s="66" t="s">
        <v>279</v>
      </c>
      <c r="B38" s="436">
        <v>48</v>
      </c>
      <c r="C38" s="436">
        <v>41</v>
      </c>
      <c r="D38" s="400">
        <v>20</v>
      </c>
      <c r="E38" s="401">
        <v>1.2482409999999999E-2</v>
      </c>
      <c r="F38" s="401">
        <v>1.1662509999999999E-2</v>
      </c>
      <c r="G38" s="83"/>
    </row>
    <row r="39" spans="1:7" x14ac:dyDescent="0.2">
      <c r="A39" s="66" t="s">
        <v>3</v>
      </c>
      <c r="B39" s="436">
        <v>30</v>
      </c>
      <c r="C39" s="436">
        <v>39</v>
      </c>
      <c r="D39" s="400">
        <v>15</v>
      </c>
      <c r="E39" s="401">
        <v>1.7394119999999999E-2</v>
      </c>
      <c r="F39" s="401">
        <v>1.523483E-2</v>
      </c>
      <c r="G39" s="83"/>
    </row>
    <row r="40" spans="1:7" x14ac:dyDescent="0.2">
      <c r="A40" s="66" t="s">
        <v>4</v>
      </c>
      <c r="B40" s="436">
        <v>62</v>
      </c>
      <c r="C40" s="436">
        <v>53</v>
      </c>
      <c r="D40" s="400">
        <v>15</v>
      </c>
      <c r="E40" s="401">
        <v>1.5E-3</v>
      </c>
      <c r="F40" s="401">
        <v>1.5E-3</v>
      </c>
      <c r="G40" s="83"/>
    </row>
    <row r="41" spans="1:7" x14ac:dyDescent="0.2">
      <c r="A41" s="66" t="s">
        <v>280</v>
      </c>
      <c r="B41" s="436">
        <v>57</v>
      </c>
      <c r="C41" s="436">
        <v>60</v>
      </c>
      <c r="D41" s="400">
        <v>15</v>
      </c>
      <c r="E41" s="401">
        <v>1.2482409999999999E-2</v>
      </c>
      <c r="F41" s="401">
        <v>1.1662509999999999E-2</v>
      </c>
      <c r="G41" s="83"/>
    </row>
    <row r="42" spans="1:7" x14ac:dyDescent="0.2">
      <c r="A42" s="66" t="s">
        <v>5</v>
      </c>
      <c r="B42" s="436">
        <v>31</v>
      </c>
      <c r="C42" s="436">
        <v>40</v>
      </c>
      <c r="D42" s="400">
        <v>20</v>
      </c>
      <c r="E42" s="401">
        <v>1.7394119999999999E-2</v>
      </c>
      <c r="F42" s="401">
        <v>1.523483E-2</v>
      </c>
      <c r="G42" s="83"/>
    </row>
    <row r="43" spans="1:7" x14ac:dyDescent="0.2">
      <c r="A43" s="66" t="s">
        <v>6</v>
      </c>
      <c r="B43" s="436">
        <v>48</v>
      </c>
      <c r="C43" s="436">
        <v>44</v>
      </c>
      <c r="D43" s="400">
        <v>20</v>
      </c>
      <c r="E43" s="401">
        <v>1.5E-3</v>
      </c>
      <c r="F43" s="401">
        <v>1.5E-3</v>
      </c>
      <c r="G43" s="83"/>
    </row>
    <row r="44" spans="1:7" x14ac:dyDescent="0.2">
      <c r="A44" s="66" t="s">
        <v>281</v>
      </c>
      <c r="B44" s="436">
        <v>49</v>
      </c>
      <c r="C44" s="436">
        <v>46</v>
      </c>
      <c r="D44" s="400">
        <v>20</v>
      </c>
      <c r="E44" s="401">
        <v>1.2482409999999999E-2</v>
      </c>
      <c r="F44" s="401">
        <v>1.1662509999999999E-2</v>
      </c>
      <c r="G44" s="83"/>
    </row>
    <row r="45" spans="1:7" x14ac:dyDescent="0.2">
      <c r="A45" s="66" t="s">
        <v>33</v>
      </c>
      <c r="B45" s="436">
        <v>49</v>
      </c>
      <c r="C45" s="436"/>
      <c r="D45" s="400">
        <v>20</v>
      </c>
      <c r="E45" s="401">
        <v>1.2482409999999999E-2</v>
      </c>
      <c r="F45" s="401"/>
      <c r="G45" s="83"/>
    </row>
    <row r="46" spans="1:7" x14ac:dyDescent="0.2">
      <c r="A46" s="66" t="s">
        <v>7</v>
      </c>
      <c r="B46" s="436">
        <v>46</v>
      </c>
      <c r="C46" s="436"/>
      <c r="D46" s="400">
        <v>15</v>
      </c>
      <c r="E46" s="402">
        <v>1.7394119999999999E-2</v>
      </c>
      <c r="F46" s="402"/>
      <c r="G46" s="83"/>
    </row>
    <row r="47" spans="1:7" x14ac:dyDescent="0.2">
      <c r="A47" s="66" t="s">
        <v>8</v>
      </c>
      <c r="B47" s="436">
        <v>49</v>
      </c>
      <c r="C47" s="436"/>
      <c r="D47" s="400">
        <v>15</v>
      </c>
      <c r="E47" s="402">
        <v>1.2482409999999999E-2</v>
      </c>
      <c r="F47" s="402"/>
      <c r="G47" s="83"/>
    </row>
    <row r="48" spans="1:7" x14ac:dyDescent="0.2">
      <c r="A48" s="66" t="s">
        <v>282</v>
      </c>
      <c r="B48" s="436">
        <v>48</v>
      </c>
      <c r="C48" s="436"/>
      <c r="D48" s="400">
        <v>15</v>
      </c>
      <c r="E48" s="401">
        <v>1.2482409999999999E-2</v>
      </c>
      <c r="F48" s="401"/>
      <c r="G48" s="83"/>
    </row>
    <row r="49" spans="1:7" x14ac:dyDescent="0.2">
      <c r="A49" s="66" t="s">
        <v>9</v>
      </c>
      <c r="B49" s="436">
        <v>50</v>
      </c>
      <c r="C49" s="436"/>
      <c r="D49" s="400">
        <v>20</v>
      </c>
      <c r="E49" s="401">
        <v>1.2482409999999999E-2</v>
      </c>
      <c r="F49" s="401"/>
      <c r="G49" s="83"/>
    </row>
    <row r="50" spans="1:7" x14ac:dyDescent="0.2">
      <c r="A50" s="66" t="s">
        <v>10</v>
      </c>
      <c r="B50" s="436">
        <v>36</v>
      </c>
      <c r="C50" s="436"/>
      <c r="D50" s="400">
        <v>20</v>
      </c>
      <c r="E50" s="402">
        <v>1.7394119999999999E-2</v>
      </c>
      <c r="F50" s="402"/>
      <c r="G50" s="83"/>
    </row>
    <row r="51" spans="1:7" x14ac:dyDescent="0.2">
      <c r="A51" s="66" t="s">
        <v>283</v>
      </c>
      <c r="B51" s="436">
        <v>45</v>
      </c>
      <c r="C51" s="436"/>
      <c r="D51" s="400">
        <v>20</v>
      </c>
      <c r="E51" s="401">
        <v>1.2482409999999999E-2</v>
      </c>
      <c r="F51" s="401"/>
      <c r="G51" s="83"/>
    </row>
    <row r="52" spans="1:7" x14ac:dyDescent="0.2">
      <c r="A52" s="66" t="s">
        <v>34</v>
      </c>
      <c r="B52" s="436">
        <v>18</v>
      </c>
      <c r="C52" s="436">
        <v>15</v>
      </c>
      <c r="D52" s="400">
        <v>7</v>
      </c>
      <c r="E52" s="402">
        <v>1.7394119999999999E-2</v>
      </c>
      <c r="F52" s="402">
        <v>1.523483E-2</v>
      </c>
      <c r="G52" s="83"/>
    </row>
    <row r="53" spans="1:7" x14ac:dyDescent="0.2">
      <c r="A53" s="66" t="s">
        <v>11</v>
      </c>
      <c r="B53" s="436">
        <v>36</v>
      </c>
      <c r="C53" s="436">
        <v>41</v>
      </c>
      <c r="D53" s="400">
        <v>39</v>
      </c>
      <c r="E53" s="401">
        <v>1.2482409999999999E-2</v>
      </c>
      <c r="F53" s="401">
        <v>1.1662509999999999E-2</v>
      </c>
    </row>
    <row r="54" spans="1:7" x14ac:dyDescent="0.2">
      <c r="A54" s="66" t="s">
        <v>12</v>
      </c>
      <c r="B54" s="436">
        <v>15</v>
      </c>
      <c r="C54" s="436">
        <v>20</v>
      </c>
      <c r="D54" s="400">
        <v>7</v>
      </c>
      <c r="E54" s="402">
        <v>1.7394119999999999E-2</v>
      </c>
      <c r="F54" s="402">
        <v>1.523483E-2</v>
      </c>
    </row>
    <row r="55" spans="1:7" x14ac:dyDescent="0.2">
      <c r="A55" s="66" t="s">
        <v>13</v>
      </c>
      <c r="B55" s="436">
        <v>12</v>
      </c>
      <c r="C55" s="436">
        <v>16</v>
      </c>
      <c r="D55" s="400">
        <v>5</v>
      </c>
      <c r="E55" s="401">
        <v>6.3949999999999996E-3</v>
      </c>
      <c r="F55" s="401">
        <v>6.3949999999999996E-3</v>
      </c>
    </row>
    <row r="56" spans="1:7" x14ac:dyDescent="0.2">
      <c r="A56" s="66" t="s">
        <v>14</v>
      </c>
      <c r="B56" s="436">
        <v>22</v>
      </c>
      <c r="C56" s="436">
        <v>16</v>
      </c>
      <c r="D56" s="400">
        <v>5</v>
      </c>
      <c r="E56" s="402">
        <v>1.7394119999999999E-2</v>
      </c>
      <c r="F56" s="402">
        <v>1.523483E-2</v>
      </c>
    </row>
    <row r="57" spans="1:7" x14ac:dyDescent="0.2">
      <c r="A57" s="66" t="s">
        <v>15</v>
      </c>
      <c r="B57" s="436">
        <v>10</v>
      </c>
      <c r="C57" s="436">
        <v>18</v>
      </c>
      <c r="D57" s="400">
        <v>7</v>
      </c>
      <c r="E57" s="402">
        <v>1.7394119999999999E-2</v>
      </c>
      <c r="F57" s="402">
        <v>1.523483E-2</v>
      </c>
    </row>
    <row r="58" spans="1:7" x14ac:dyDescent="0.2">
      <c r="A58" s="66" t="s">
        <v>16</v>
      </c>
      <c r="B58" s="436">
        <v>25</v>
      </c>
      <c r="C58" s="436">
        <v>25</v>
      </c>
      <c r="D58" s="400">
        <v>7</v>
      </c>
      <c r="E58" s="402">
        <v>1.7394119999999999E-2</v>
      </c>
      <c r="F58" s="402">
        <v>1.523483E-2</v>
      </c>
    </row>
    <row r="59" spans="1:7" x14ac:dyDescent="0.2">
      <c r="A59" s="66" t="s">
        <v>289</v>
      </c>
      <c r="B59" s="436">
        <v>15</v>
      </c>
      <c r="C59" s="436">
        <v>15</v>
      </c>
      <c r="D59" s="400">
        <v>10</v>
      </c>
      <c r="E59" s="402">
        <v>1.7394119999999999E-2</v>
      </c>
      <c r="F59" s="402">
        <v>1.523483E-2</v>
      </c>
    </row>
    <row r="60" spans="1:7" x14ac:dyDescent="0.2">
      <c r="A60" s="66" t="s">
        <v>106</v>
      </c>
      <c r="B60" s="438">
        <v>4</v>
      </c>
      <c r="C60" s="438">
        <v>4</v>
      </c>
      <c r="D60" s="403">
        <v>5</v>
      </c>
      <c r="E60" s="402">
        <v>1.7394119999999999E-2</v>
      </c>
      <c r="F60" s="402">
        <v>1.523483E-2</v>
      </c>
    </row>
    <row r="61" spans="1:7" x14ac:dyDescent="0.2">
      <c r="A61" s="66" t="s">
        <v>169</v>
      </c>
      <c r="B61" s="438">
        <v>10</v>
      </c>
      <c r="C61" s="438">
        <v>10</v>
      </c>
      <c r="D61" s="403">
        <v>5</v>
      </c>
      <c r="E61" s="402">
        <v>1.7394119999999999E-2</v>
      </c>
      <c r="F61" s="402">
        <v>1.523483E-2</v>
      </c>
    </row>
    <row r="62" spans="1:7" ht="13.5" thickBot="1" x14ac:dyDescent="0.25">
      <c r="A62" s="66" t="s">
        <v>64</v>
      </c>
      <c r="B62" s="438">
        <v>5</v>
      </c>
      <c r="C62" s="438">
        <v>5</v>
      </c>
      <c r="D62" s="400">
        <v>5</v>
      </c>
      <c r="E62" s="401">
        <v>1.7394119999999999E-2</v>
      </c>
      <c r="F62" s="401">
        <v>1.523483E-2</v>
      </c>
    </row>
    <row r="63" spans="1:7" x14ac:dyDescent="0.2">
      <c r="A63" s="423">
        <f>Inputs!M20</f>
        <v>0</v>
      </c>
      <c r="B63" s="450" t="e">
        <f ca="1">IF($A$63=0,#REF!,OFFSET(B21,MATCH($A$63,$A$22:$A$62,0),,,))</f>
        <v>#REF!</v>
      </c>
      <c r="C63" s="424" t="e">
        <f ca="1">IF($A$63=0,#REF!,OFFSET(C21,MATCH($A$63,$A$22:$A$62,0),,,))</f>
        <v>#REF!</v>
      </c>
      <c r="D63" s="424" t="e">
        <f ca="1">IF($A$63=0,#REF!,OFFSET(D21,MATCH($A$63,$A$22:$A$62,0),,,))</f>
        <v>#REF!</v>
      </c>
      <c r="E63" s="425" t="e">
        <f ca="1">IF(ISBLANK(Company),#REF!,IF(OR(Company=$A$4,Company=$A$6),OFFSET(E21,MATCH($A$63,$A$22:$A$62,0),,,),OFFSET(F21,MATCH($A$63,$A$22:$A$62,0),,,)))</f>
        <v>#REF!</v>
      </c>
      <c r="F63" s="404"/>
      <c r="G63" s="405"/>
    </row>
    <row r="64" spans="1:7" x14ac:dyDescent="0.2">
      <c r="A64" s="77"/>
      <c r="B64" s="439"/>
      <c r="C64" s="406"/>
      <c r="D64" s="407"/>
      <c r="E64" s="408"/>
    </row>
    <row r="65" spans="1:41" x14ac:dyDescent="0.2">
      <c r="A65" s="78"/>
      <c r="B65" s="440"/>
      <c r="C65" s="409"/>
      <c r="D65" s="409"/>
      <c r="E65" s="410"/>
    </row>
    <row r="66" spans="1:41" ht="13.5" thickBot="1" x14ac:dyDescent="0.25"/>
    <row r="67" spans="1:41" x14ac:dyDescent="0.2">
      <c r="A67" s="79" t="s">
        <v>29</v>
      </c>
      <c r="B67" s="80" t="s">
        <v>51</v>
      </c>
      <c r="C67" s="80"/>
      <c r="D67" s="81"/>
    </row>
    <row r="68" spans="1:41" x14ac:dyDescent="0.2">
      <c r="A68" s="82" t="s">
        <v>216</v>
      </c>
      <c r="B68" s="426">
        <f>(1-StateIncomeTax)*21%</f>
        <v>0.19949999999999998</v>
      </c>
      <c r="C68" s="441"/>
      <c r="D68" s="411"/>
      <c r="E68" s="412" t="s">
        <v>284</v>
      </c>
      <c r="F68" s="413"/>
      <c r="G68" s="413"/>
      <c r="H68" s="413"/>
      <c r="I68" s="413"/>
      <c r="J68" s="413"/>
      <c r="K68" s="413"/>
      <c r="L68" s="413"/>
      <c r="M68" s="413"/>
      <c r="N68" s="83"/>
      <c r="O68" s="83"/>
      <c r="P68" s="83"/>
      <c r="Q68" s="83"/>
      <c r="R68" s="83"/>
      <c r="S68" s="83"/>
    </row>
    <row r="69" spans="1:41" ht="13.5" thickBot="1" x14ac:dyDescent="0.25">
      <c r="A69" s="379" t="s">
        <v>217</v>
      </c>
      <c r="B69" s="414">
        <v>0.05</v>
      </c>
      <c r="C69" s="442"/>
      <c r="D69" s="415"/>
      <c r="E69" s="412"/>
      <c r="F69" s="413"/>
      <c r="G69" s="413"/>
      <c r="H69" s="413"/>
      <c r="I69" s="413"/>
      <c r="J69" s="413"/>
      <c r="K69" s="413"/>
      <c r="L69" s="413"/>
      <c r="M69" s="413"/>
      <c r="N69" s="83"/>
      <c r="O69" s="83"/>
      <c r="P69" s="83"/>
      <c r="Q69" s="83"/>
      <c r="R69" s="83"/>
      <c r="S69" s="83"/>
    </row>
    <row r="70" spans="1:41" x14ac:dyDescent="0.2">
      <c r="D70" s="412"/>
      <c r="E70" s="412"/>
      <c r="F70" s="413"/>
      <c r="G70" s="413"/>
      <c r="H70" s="413"/>
      <c r="I70" s="413"/>
      <c r="J70" s="413"/>
      <c r="K70" s="413"/>
      <c r="L70" s="413"/>
      <c r="M70" s="413"/>
      <c r="N70" s="84"/>
      <c r="O70" s="83"/>
      <c r="P70" s="83"/>
      <c r="Q70" s="83"/>
      <c r="R70" s="83"/>
      <c r="S70" s="83"/>
    </row>
    <row r="71" spans="1:41" x14ac:dyDescent="0.2">
      <c r="A71" s="85" t="s">
        <v>27</v>
      </c>
      <c r="B71" s="443"/>
      <c r="C71" s="396"/>
      <c r="D71" s="396"/>
      <c r="E71" s="396"/>
      <c r="F71" s="396"/>
      <c r="G71" s="396"/>
      <c r="H71" s="396"/>
      <c r="I71" s="396"/>
      <c r="J71" s="396"/>
      <c r="K71" s="396"/>
      <c r="L71" s="396"/>
      <c r="M71" s="396"/>
      <c r="N71" s="397"/>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row>
    <row r="72" spans="1:41" x14ac:dyDescent="0.2">
      <c r="A72" s="398" t="s">
        <v>28</v>
      </c>
      <c r="B72" s="395" t="s">
        <v>237</v>
      </c>
      <c r="C72" s="395" t="s">
        <v>238</v>
      </c>
      <c r="D72" s="395" t="s">
        <v>239</v>
      </c>
      <c r="E72" s="395" t="s">
        <v>240</v>
      </c>
      <c r="F72" s="395" t="s">
        <v>241</v>
      </c>
      <c r="G72" s="395" t="s">
        <v>242</v>
      </c>
      <c r="H72" s="395" t="s">
        <v>243</v>
      </c>
      <c r="I72" s="395" t="s">
        <v>244</v>
      </c>
      <c r="J72" s="395" t="s">
        <v>245</v>
      </c>
      <c r="K72" s="395" t="s">
        <v>246</v>
      </c>
      <c r="L72" s="395" t="s">
        <v>247</v>
      </c>
      <c r="M72" s="395" t="s">
        <v>248</v>
      </c>
      <c r="N72" s="395" t="s">
        <v>249</v>
      </c>
      <c r="O72" s="395" t="s">
        <v>250</v>
      </c>
      <c r="P72" s="395" t="s">
        <v>251</v>
      </c>
      <c r="Q72" s="395" t="s">
        <v>252</v>
      </c>
      <c r="R72" s="395" t="s">
        <v>253</v>
      </c>
      <c r="S72" s="395" t="s">
        <v>254</v>
      </c>
      <c r="T72" s="395" t="s">
        <v>255</v>
      </c>
      <c r="U72" s="395" t="s">
        <v>256</v>
      </c>
      <c r="V72" s="395" t="s">
        <v>257</v>
      </c>
      <c r="W72" s="395" t="s">
        <v>258</v>
      </c>
      <c r="X72" s="395" t="s">
        <v>259</v>
      </c>
      <c r="Y72" s="395" t="s">
        <v>260</v>
      </c>
      <c r="Z72" s="395" t="s">
        <v>261</v>
      </c>
      <c r="AA72" s="395" t="s">
        <v>262</v>
      </c>
      <c r="AB72" s="395" t="s">
        <v>263</v>
      </c>
      <c r="AC72" s="395" t="s">
        <v>264</v>
      </c>
      <c r="AD72" s="395" t="s">
        <v>265</v>
      </c>
      <c r="AE72" s="395" t="s">
        <v>266</v>
      </c>
      <c r="AF72" s="395" t="s">
        <v>267</v>
      </c>
      <c r="AG72" s="395" t="s">
        <v>268</v>
      </c>
      <c r="AH72" s="395" t="s">
        <v>269</v>
      </c>
      <c r="AI72" s="395" t="s">
        <v>270</v>
      </c>
      <c r="AJ72" s="395" t="s">
        <v>271</v>
      </c>
      <c r="AK72" s="395" t="s">
        <v>272</v>
      </c>
      <c r="AL72" s="395" t="s">
        <v>273</v>
      </c>
      <c r="AM72" s="395" t="s">
        <v>274</v>
      </c>
      <c r="AN72" s="395" t="s">
        <v>275</v>
      </c>
      <c r="AO72" s="395" t="s">
        <v>276</v>
      </c>
    </row>
    <row r="73" spans="1:41" x14ac:dyDescent="0.2">
      <c r="A73" s="396">
        <v>3</v>
      </c>
      <c r="B73" s="399">
        <v>0.33329999999999999</v>
      </c>
      <c r="C73" s="399">
        <v>0.44450000000000001</v>
      </c>
      <c r="D73" s="399">
        <v>0.14810000000000001</v>
      </c>
      <c r="E73" s="399">
        <v>7.4099999999999999E-2</v>
      </c>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row>
    <row r="74" spans="1:41" x14ac:dyDescent="0.2">
      <c r="A74" s="396">
        <v>5</v>
      </c>
      <c r="B74" s="399">
        <v>0.2</v>
      </c>
      <c r="C74" s="399">
        <v>0.32</v>
      </c>
      <c r="D74" s="399">
        <v>0.192</v>
      </c>
      <c r="E74" s="399">
        <v>0.1152</v>
      </c>
      <c r="F74" s="399">
        <v>0.1152</v>
      </c>
      <c r="G74" s="399">
        <v>5.7599999999999998E-2</v>
      </c>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row>
    <row r="75" spans="1:41" x14ac:dyDescent="0.2">
      <c r="A75" s="396">
        <v>7</v>
      </c>
      <c r="B75" s="399">
        <v>0.1429</v>
      </c>
      <c r="C75" s="399">
        <v>0.24490000000000001</v>
      </c>
      <c r="D75" s="399">
        <v>0.1749</v>
      </c>
      <c r="E75" s="399">
        <v>0.1249</v>
      </c>
      <c r="F75" s="399">
        <v>8.9300000000000004E-2</v>
      </c>
      <c r="G75" s="399">
        <v>8.9200000000000002E-2</v>
      </c>
      <c r="H75" s="399">
        <v>8.9300000000000004E-2</v>
      </c>
      <c r="I75" s="399">
        <v>4.4600000000000001E-2</v>
      </c>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row>
    <row r="76" spans="1:41" x14ac:dyDescent="0.2">
      <c r="A76" s="396">
        <v>10</v>
      </c>
      <c r="B76" s="399">
        <v>0.1</v>
      </c>
      <c r="C76" s="399">
        <v>0.18</v>
      </c>
      <c r="D76" s="399">
        <v>0.14400000000000002</v>
      </c>
      <c r="E76" s="399">
        <v>0.1152</v>
      </c>
      <c r="F76" s="399">
        <v>9.2200000000000004E-2</v>
      </c>
      <c r="G76" s="399">
        <v>7.3700000000000002E-2</v>
      </c>
      <c r="H76" s="399">
        <v>6.5500000000000003E-2</v>
      </c>
      <c r="I76" s="399">
        <v>6.5500000000000003E-2</v>
      </c>
      <c r="J76" s="399">
        <v>6.5600000000000006E-2</v>
      </c>
      <c r="K76" s="399">
        <v>6.5500000000000003E-2</v>
      </c>
      <c r="L76" s="399">
        <v>3.2800000000000003E-2</v>
      </c>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row>
    <row r="77" spans="1:41" x14ac:dyDescent="0.2">
      <c r="A77" s="396">
        <v>15</v>
      </c>
      <c r="B77" s="399">
        <v>0.05</v>
      </c>
      <c r="C77" s="399">
        <v>9.5000000000000001E-2</v>
      </c>
      <c r="D77" s="399">
        <v>8.5500000000000007E-2</v>
      </c>
      <c r="E77" s="399">
        <v>7.6999999999999999E-2</v>
      </c>
      <c r="F77" s="399">
        <v>6.93E-2</v>
      </c>
      <c r="G77" s="399">
        <v>6.2300000000000001E-2</v>
      </c>
      <c r="H77" s="399">
        <v>5.9000000000000004E-2</v>
      </c>
      <c r="I77" s="399">
        <v>5.9000000000000004E-2</v>
      </c>
      <c r="J77" s="399">
        <v>5.91E-2</v>
      </c>
      <c r="K77" s="399">
        <v>5.9000000000000004E-2</v>
      </c>
      <c r="L77" s="399">
        <v>5.91E-2</v>
      </c>
      <c r="M77" s="399">
        <v>5.9000000000000004E-2</v>
      </c>
      <c r="N77" s="399">
        <v>5.91E-2</v>
      </c>
      <c r="O77" s="399">
        <v>5.9000000000000004E-2</v>
      </c>
      <c r="P77" s="399">
        <v>5.91E-2</v>
      </c>
      <c r="Q77" s="399">
        <v>2.9500000000000002E-2</v>
      </c>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row>
    <row r="78" spans="1:41" x14ac:dyDescent="0.2">
      <c r="A78" s="396">
        <v>20</v>
      </c>
      <c r="B78" s="399">
        <v>3.7499999999999999E-2</v>
      </c>
      <c r="C78" s="399">
        <v>7.2190000000000004E-2</v>
      </c>
      <c r="D78" s="399">
        <v>6.6769999999999996E-2</v>
      </c>
      <c r="E78" s="399">
        <v>6.1769999999999999E-2</v>
      </c>
      <c r="F78" s="399">
        <v>5.713E-2</v>
      </c>
      <c r="G78" s="399">
        <v>5.2850000000000001E-2</v>
      </c>
      <c r="H78" s="399">
        <v>4.888E-2</v>
      </c>
      <c r="I78" s="399">
        <v>4.5220000000000003E-2</v>
      </c>
      <c r="J78" s="399">
        <v>4.462E-2</v>
      </c>
      <c r="K78" s="399">
        <v>4.4609999999999997E-2</v>
      </c>
      <c r="L78" s="399">
        <v>4.462E-2</v>
      </c>
      <c r="M78" s="399">
        <v>4.4609999999999997E-2</v>
      </c>
      <c r="N78" s="399">
        <v>4.462E-2</v>
      </c>
      <c r="O78" s="399">
        <v>4.4609999999999997E-2</v>
      </c>
      <c r="P78" s="399">
        <v>4.462E-2</v>
      </c>
      <c r="Q78" s="399">
        <v>4.4609999999999997E-2</v>
      </c>
      <c r="R78" s="399">
        <v>4.462E-2</v>
      </c>
      <c r="S78" s="399">
        <v>4.4609999999999997E-2</v>
      </c>
      <c r="T78" s="399">
        <v>4.462E-2</v>
      </c>
      <c r="U78" s="399">
        <v>4.4609999999999997E-2</v>
      </c>
      <c r="V78" s="399">
        <v>2.231E-2</v>
      </c>
      <c r="W78" s="399"/>
      <c r="X78" s="399"/>
      <c r="Y78" s="399"/>
      <c r="Z78" s="399"/>
      <c r="AA78" s="399"/>
      <c r="AB78" s="399"/>
      <c r="AC78" s="399"/>
      <c r="AD78" s="399"/>
      <c r="AE78" s="399"/>
      <c r="AF78" s="399"/>
      <c r="AG78" s="399"/>
      <c r="AH78" s="399"/>
      <c r="AI78" s="399"/>
      <c r="AJ78" s="399"/>
      <c r="AK78" s="399"/>
      <c r="AL78" s="399"/>
      <c r="AM78" s="399"/>
      <c r="AN78" s="399"/>
      <c r="AO78" s="399"/>
    </row>
    <row r="79" spans="1:41" x14ac:dyDescent="0.2">
      <c r="A79" s="396">
        <v>39</v>
      </c>
      <c r="B79" s="399">
        <v>1.282051282051282E-2</v>
      </c>
      <c r="C79" s="399">
        <v>2.564102564102564E-2</v>
      </c>
      <c r="D79" s="399">
        <v>2.564102564102564E-2</v>
      </c>
      <c r="E79" s="399">
        <v>2.564102564102564E-2</v>
      </c>
      <c r="F79" s="399">
        <v>2.564102564102564E-2</v>
      </c>
      <c r="G79" s="399">
        <v>2.564102564102564E-2</v>
      </c>
      <c r="H79" s="399">
        <v>2.564102564102564E-2</v>
      </c>
      <c r="I79" s="399">
        <v>2.564102564102564E-2</v>
      </c>
      <c r="J79" s="399">
        <v>2.564102564102564E-2</v>
      </c>
      <c r="K79" s="399">
        <v>2.564102564102564E-2</v>
      </c>
      <c r="L79" s="399">
        <v>2.564102564102564E-2</v>
      </c>
      <c r="M79" s="399">
        <v>2.564102564102564E-2</v>
      </c>
      <c r="N79" s="399">
        <v>2.564102564102564E-2</v>
      </c>
      <c r="O79" s="399">
        <v>2.564102564102564E-2</v>
      </c>
      <c r="P79" s="399">
        <v>2.564102564102564E-2</v>
      </c>
      <c r="Q79" s="399">
        <v>2.564102564102564E-2</v>
      </c>
      <c r="R79" s="399">
        <v>2.564102564102564E-2</v>
      </c>
      <c r="S79" s="399">
        <v>2.564102564102564E-2</v>
      </c>
      <c r="T79" s="399">
        <v>2.564102564102564E-2</v>
      </c>
      <c r="U79" s="399">
        <v>2.564102564102564E-2</v>
      </c>
      <c r="V79" s="399">
        <v>2.564102564102564E-2</v>
      </c>
      <c r="W79" s="399">
        <v>2.564102564102564E-2</v>
      </c>
      <c r="X79" s="399">
        <v>2.564102564102564E-2</v>
      </c>
      <c r="Y79" s="399">
        <v>2.564102564102564E-2</v>
      </c>
      <c r="Z79" s="399">
        <v>2.564102564102564E-2</v>
      </c>
      <c r="AA79" s="399">
        <v>2.564102564102564E-2</v>
      </c>
      <c r="AB79" s="399">
        <v>2.564102564102564E-2</v>
      </c>
      <c r="AC79" s="399">
        <v>2.564102564102564E-2</v>
      </c>
      <c r="AD79" s="399">
        <v>2.564102564102564E-2</v>
      </c>
      <c r="AE79" s="399">
        <v>2.564102564102564E-2</v>
      </c>
      <c r="AF79" s="399">
        <v>2.564102564102564E-2</v>
      </c>
      <c r="AG79" s="399">
        <v>2.564102564102564E-2</v>
      </c>
      <c r="AH79" s="399">
        <v>2.564102564102564E-2</v>
      </c>
      <c r="AI79" s="399">
        <v>2.564102564102564E-2</v>
      </c>
      <c r="AJ79" s="399">
        <v>2.564102564102564E-2</v>
      </c>
      <c r="AK79" s="399">
        <v>2.564102564102564E-2</v>
      </c>
      <c r="AL79" s="399">
        <v>2.564102564102564E-2</v>
      </c>
      <c r="AM79" s="399">
        <v>2.564102564102564E-2</v>
      </c>
      <c r="AN79" s="399">
        <v>2.564102564102564E-2</v>
      </c>
      <c r="AO79" s="399">
        <v>1.282051282051282E-2</v>
      </c>
    </row>
    <row r="80" spans="1:41" x14ac:dyDescent="0.2">
      <c r="A80" s="83"/>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row>
    <row r="81" spans="1:41" ht="13.5" thickBot="1" x14ac:dyDescent="0.25">
      <c r="A81" s="83" t="s">
        <v>278</v>
      </c>
      <c r="B81" s="394">
        <v>2</v>
      </c>
      <c r="C81" s="427">
        <f>B81+1</f>
        <v>3</v>
      </c>
      <c r="D81" s="427">
        <f t="shared" ref="D81:AH81" si="0">C81+1</f>
        <v>4</v>
      </c>
      <c r="E81" s="427">
        <f t="shared" si="0"/>
        <v>5</v>
      </c>
      <c r="F81" s="427">
        <f t="shared" si="0"/>
        <v>6</v>
      </c>
      <c r="G81" s="427">
        <f t="shared" si="0"/>
        <v>7</v>
      </c>
      <c r="H81" s="427">
        <f t="shared" si="0"/>
        <v>8</v>
      </c>
      <c r="I81" s="427">
        <f t="shared" si="0"/>
        <v>9</v>
      </c>
      <c r="J81" s="427">
        <f t="shared" si="0"/>
        <v>10</v>
      </c>
      <c r="K81" s="427">
        <f t="shared" si="0"/>
        <v>11</v>
      </c>
      <c r="L81" s="427">
        <f t="shared" si="0"/>
        <v>12</v>
      </c>
      <c r="M81" s="427">
        <f t="shared" si="0"/>
        <v>13</v>
      </c>
      <c r="N81" s="427">
        <f t="shared" si="0"/>
        <v>14</v>
      </c>
      <c r="O81" s="427">
        <f t="shared" si="0"/>
        <v>15</v>
      </c>
      <c r="P81" s="427">
        <f t="shared" si="0"/>
        <v>16</v>
      </c>
      <c r="Q81" s="427">
        <f t="shared" si="0"/>
        <v>17</v>
      </c>
      <c r="R81" s="427">
        <f t="shared" si="0"/>
        <v>18</v>
      </c>
      <c r="S81" s="427">
        <f t="shared" si="0"/>
        <v>19</v>
      </c>
      <c r="T81" s="427">
        <f t="shared" si="0"/>
        <v>20</v>
      </c>
      <c r="U81" s="427">
        <f t="shared" si="0"/>
        <v>21</v>
      </c>
      <c r="V81" s="427">
        <f t="shared" si="0"/>
        <v>22</v>
      </c>
      <c r="W81" s="427">
        <f t="shared" si="0"/>
        <v>23</v>
      </c>
      <c r="X81" s="427">
        <f t="shared" si="0"/>
        <v>24</v>
      </c>
      <c r="Y81" s="427">
        <f t="shared" si="0"/>
        <v>25</v>
      </c>
      <c r="Z81" s="427">
        <f t="shared" si="0"/>
        <v>26</v>
      </c>
      <c r="AA81" s="427">
        <f t="shared" si="0"/>
        <v>27</v>
      </c>
      <c r="AB81" s="427">
        <f t="shared" si="0"/>
        <v>28</v>
      </c>
      <c r="AC81" s="427">
        <f t="shared" si="0"/>
        <v>29</v>
      </c>
      <c r="AD81" s="427">
        <f t="shared" si="0"/>
        <v>30</v>
      </c>
      <c r="AE81" s="427">
        <f t="shared" si="0"/>
        <v>31</v>
      </c>
      <c r="AF81" s="427">
        <f t="shared" si="0"/>
        <v>32</v>
      </c>
      <c r="AG81" s="427">
        <f t="shared" si="0"/>
        <v>33</v>
      </c>
      <c r="AH81" s="427">
        <f t="shared" si="0"/>
        <v>34</v>
      </c>
      <c r="AI81" s="427">
        <f t="shared" ref="AI81:AO81" si="1">AH81+1</f>
        <v>35</v>
      </c>
      <c r="AJ81" s="427">
        <f t="shared" si="1"/>
        <v>36</v>
      </c>
      <c r="AK81" s="427">
        <f t="shared" si="1"/>
        <v>37</v>
      </c>
      <c r="AL81" s="427">
        <f t="shared" si="1"/>
        <v>38</v>
      </c>
      <c r="AM81" s="427">
        <f t="shared" si="1"/>
        <v>39</v>
      </c>
      <c r="AN81" s="427">
        <f t="shared" si="1"/>
        <v>40</v>
      </c>
      <c r="AO81" s="427">
        <f t="shared" si="1"/>
        <v>41</v>
      </c>
    </row>
    <row r="82" spans="1:41" ht="13.5" thickBot="1" x14ac:dyDescent="0.25">
      <c r="A82" s="83" t="s">
        <v>277</v>
      </c>
      <c r="B82" s="428" t="e">
        <f t="shared" ref="B82:AH82" ca="1" si="2">VLOOKUP($D$63,$A$73:$AO$79,B81)</f>
        <v>#REF!</v>
      </c>
      <c r="C82" s="429" t="e">
        <f t="shared" ca="1" si="2"/>
        <v>#REF!</v>
      </c>
      <c r="D82" s="429" t="e">
        <f t="shared" ca="1" si="2"/>
        <v>#REF!</v>
      </c>
      <c r="E82" s="429" t="e">
        <f t="shared" ca="1" si="2"/>
        <v>#REF!</v>
      </c>
      <c r="F82" s="429" t="e">
        <f t="shared" ca="1" si="2"/>
        <v>#REF!</v>
      </c>
      <c r="G82" s="429" t="e">
        <f t="shared" ca="1" si="2"/>
        <v>#REF!</v>
      </c>
      <c r="H82" s="429" t="e">
        <f t="shared" ca="1" si="2"/>
        <v>#REF!</v>
      </c>
      <c r="I82" s="429" t="e">
        <f t="shared" ca="1" si="2"/>
        <v>#REF!</v>
      </c>
      <c r="J82" s="429" t="e">
        <f t="shared" ca="1" si="2"/>
        <v>#REF!</v>
      </c>
      <c r="K82" s="429" t="e">
        <f t="shared" ca="1" si="2"/>
        <v>#REF!</v>
      </c>
      <c r="L82" s="429" t="e">
        <f t="shared" ca="1" si="2"/>
        <v>#REF!</v>
      </c>
      <c r="M82" s="429" t="e">
        <f t="shared" ca="1" si="2"/>
        <v>#REF!</v>
      </c>
      <c r="N82" s="429" t="e">
        <f t="shared" ca="1" si="2"/>
        <v>#REF!</v>
      </c>
      <c r="O82" s="429" t="e">
        <f t="shared" ca="1" si="2"/>
        <v>#REF!</v>
      </c>
      <c r="P82" s="429" t="e">
        <f t="shared" ca="1" si="2"/>
        <v>#REF!</v>
      </c>
      <c r="Q82" s="429" t="e">
        <f t="shared" ca="1" si="2"/>
        <v>#REF!</v>
      </c>
      <c r="R82" s="429" t="e">
        <f t="shared" ca="1" si="2"/>
        <v>#REF!</v>
      </c>
      <c r="S82" s="429" t="e">
        <f t="shared" ca="1" si="2"/>
        <v>#REF!</v>
      </c>
      <c r="T82" s="429" t="e">
        <f t="shared" ca="1" si="2"/>
        <v>#REF!</v>
      </c>
      <c r="U82" s="429" t="e">
        <f t="shared" ca="1" si="2"/>
        <v>#REF!</v>
      </c>
      <c r="V82" s="429" t="e">
        <f t="shared" ca="1" si="2"/>
        <v>#REF!</v>
      </c>
      <c r="W82" s="429" t="e">
        <f t="shared" ca="1" si="2"/>
        <v>#REF!</v>
      </c>
      <c r="X82" s="429" t="e">
        <f t="shared" ca="1" si="2"/>
        <v>#REF!</v>
      </c>
      <c r="Y82" s="429" t="e">
        <f t="shared" ca="1" si="2"/>
        <v>#REF!</v>
      </c>
      <c r="Z82" s="429" t="e">
        <f t="shared" ca="1" si="2"/>
        <v>#REF!</v>
      </c>
      <c r="AA82" s="429" t="e">
        <f t="shared" ca="1" si="2"/>
        <v>#REF!</v>
      </c>
      <c r="AB82" s="429" t="e">
        <f t="shared" ca="1" si="2"/>
        <v>#REF!</v>
      </c>
      <c r="AC82" s="429" t="e">
        <f t="shared" ca="1" si="2"/>
        <v>#REF!</v>
      </c>
      <c r="AD82" s="429" t="e">
        <f t="shared" ca="1" si="2"/>
        <v>#REF!</v>
      </c>
      <c r="AE82" s="429" t="e">
        <f t="shared" ca="1" si="2"/>
        <v>#REF!</v>
      </c>
      <c r="AF82" s="429" t="e">
        <f t="shared" ca="1" si="2"/>
        <v>#REF!</v>
      </c>
      <c r="AG82" s="429" t="e">
        <f t="shared" ca="1" si="2"/>
        <v>#REF!</v>
      </c>
      <c r="AH82" s="429" t="e">
        <f t="shared" ca="1" si="2"/>
        <v>#REF!</v>
      </c>
      <c r="AI82" s="429" t="e">
        <f t="shared" ref="AI82:AO82" ca="1" si="3">VLOOKUP($D$63,$A$73:$AO$79,AI81)</f>
        <v>#REF!</v>
      </c>
      <c r="AJ82" s="429" t="e">
        <f t="shared" ca="1" si="3"/>
        <v>#REF!</v>
      </c>
      <c r="AK82" s="429" t="e">
        <f t="shared" ca="1" si="3"/>
        <v>#REF!</v>
      </c>
      <c r="AL82" s="429" t="e">
        <f t="shared" ca="1" si="3"/>
        <v>#REF!</v>
      </c>
      <c r="AM82" s="429" t="e">
        <f t="shared" ca="1" si="3"/>
        <v>#REF!</v>
      </c>
      <c r="AN82" s="429" t="e">
        <f t="shared" ca="1" si="3"/>
        <v>#REF!</v>
      </c>
      <c r="AO82" s="430" t="e">
        <f t="shared" ca="1" si="3"/>
        <v>#REF!</v>
      </c>
    </row>
    <row r="83" spans="1:41" x14ac:dyDescent="0.2">
      <c r="A83" s="83"/>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row>
    <row r="84" spans="1:41" ht="67.5" customHeight="1" x14ac:dyDescent="0.2">
      <c r="A84" s="87" t="s">
        <v>107</v>
      </c>
      <c r="B84" s="88" t="s">
        <v>57</v>
      </c>
      <c r="C84" s="89" t="s">
        <v>54</v>
      </c>
      <c r="D84" s="90"/>
      <c r="E84" s="58"/>
      <c r="F84" s="58"/>
      <c r="G84" s="58"/>
      <c r="H84" s="58"/>
      <c r="I84" s="90"/>
      <c r="J84" s="90"/>
      <c r="K84" s="90"/>
      <c r="L84" s="90"/>
      <c r="M84" s="90"/>
      <c r="N84" s="90"/>
      <c r="O84" s="90"/>
      <c r="P84" s="90"/>
      <c r="Q84" s="90"/>
      <c r="R84" s="91"/>
      <c r="S84" s="90"/>
      <c r="T84" s="90"/>
      <c r="U84" s="90"/>
      <c r="V84" s="90"/>
      <c r="W84" s="90"/>
      <c r="X84" s="90"/>
      <c r="Y84" s="90"/>
      <c r="Z84" s="90"/>
      <c r="AA84" s="90"/>
    </row>
    <row r="85" spans="1:41" x14ac:dyDescent="0.2">
      <c r="A85" s="92" t="s">
        <v>21</v>
      </c>
      <c r="B85" s="93">
        <v>0</v>
      </c>
      <c r="C85" s="94"/>
      <c r="D85" s="416"/>
      <c r="E85" s="58"/>
      <c r="F85" s="58"/>
      <c r="G85" s="58"/>
      <c r="H85" s="58"/>
      <c r="I85" s="90"/>
      <c r="J85" s="416"/>
      <c r="K85" s="90"/>
      <c r="L85" s="416"/>
      <c r="M85" s="416"/>
      <c r="N85" s="416"/>
      <c r="O85" s="416"/>
      <c r="P85" s="416"/>
      <c r="Q85" s="416"/>
      <c r="R85" s="417"/>
      <c r="S85" s="416"/>
      <c r="T85" s="416"/>
      <c r="U85" s="416"/>
      <c r="V85" s="416"/>
      <c r="W85" s="416"/>
      <c r="X85" s="416"/>
      <c r="Y85" s="416"/>
      <c r="Z85" s="416"/>
      <c r="AA85" s="416"/>
      <c r="AB85" s="95"/>
      <c r="AC85" s="95"/>
      <c r="AD85" s="95"/>
      <c r="AE85" s="95"/>
      <c r="AF85" s="95"/>
      <c r="AG85" s="95"/>
      <c r="AH85" s="95"/>
      <c r="AI85" s="95"/>
      <c r="AJ85" s="95"/>
      <c r="AK85" s="95"/>
      <c r="AL85" s="95"/>
      <c r="AM85" s="95"/>
      <c r="AN85" s="95"/>
      <c r="AO85" s="95"/>
    </row>
    <row r="86" spans="1:41" x14ac:dyDescent="0.2">
      <c r="A86" s="96" t="s">
        <v>35</v>
      </c>
      <c r="B86" s="97">
        <v>17.62703083680838</v>
      </c>
      <c r="C86" s="98">
        <v>1.8154265666672293</v>
      </c>
      <c r="D86" s="416"/>
      <c r="E86" s="58"/>
      <c r="F86" s="58"/>
      <c r="G86" s="58"/>
      <c r="H86" s="58"/>
      <c r="I86" s="99"/>
      <c r="J86" s="418"/>
      <c r="K86" s="90"/>
      <c r="L86" s="416"/>
      <c r="M86" s="416"/>
      <c r="N86" s="416"/>
      <c r="O86" s="416"/>
      <c r="P86" s="416"/>
      <c r="Q86" s="416"/>
      <c r="R86" s="417"/>
      <c r="S86" s="416"/>
      <c r="T86" s="416"/>
      <c r="U86" s="416"/>
      <c r="V86" s="416"/>
      <c r="W86" s="416"/>
      <c r="X86" s="416"/>
      <c r="Y86" s="416"/>
      <c r="Z86" s="416"/>
      <c r="AA86" s="416"/>
      <c r="AB86" s="95"/>
      <c r="AC86" s="95"/>
      <c r="AD86" s="95"/>
      <c r="AE86" s="95"/>
      <c r="AF86" s="95"/>
      <c r="AG86" s="95"/>
      <c r="AH86" s="95"/>
      <c r="AI86" s="95"/>
      <c r="AJ86" s="95"/>
      <c r="AK86" s="95"/>
      <c r="AL86" s="95"/>
      <c r="AM86" s="95"/>
      <c r="AN86" s="95"/>
      <c r="AO86" s="95"/>
    </row>
    <row r="87" spans="1:41" x14ac:dyDescent="0.2">
      <c r="A87" s="100" t="s">
        <v>168</v>
      </c>
      <c r="B87" s="97">
        <v>710.65576923076935</v>
      </c>
      <c r="C87" s="98">
        <v>13.637896769996946</v>
      </c>
      <c r="D87" s="419"/>
      <c r="E87" s="419"/>
      <c r="F87" s="419"/>
      <c r="G87" s="419"/>
      <c r="H87" s="58"/>
      <c r="I87" s="99"/>
      <c r="J87" s="418"/>
      <c r="K87" s="420"/>
      <c r="L87" s="419"/>
      <c r="M87" s="419"/>
      <c r="N87" s="419"/>
      <c r="O87" s="419"/>
      <c r="P87" s="419"/>
      <c r="Q87" s="419"/>
      <c r="R87" s="419"/>
      <c r="S87" s="419"/>
      <c r="T87" s="419"/>
      <c r="U87" s="419"/>
      <c r="V87" s="419"/>
      <c r="W87" s="419"/>
      <c r="X87" s="419"/>
      <c r="Y87" s="419"/>
      <c r="Z87" s="419"/>
      <c r="AA87" s="419"/>
      <c r="AB87" s="95"/>
      <c r="AC87" s="95"/>
      <c r="AD87" s="95"/>
      <c r="AE87" s="95"/>
      <c r="AF87" s="95"/>
      <c r="AG87" s="95"/>
      <c r="AH87" s="95"/>
      <c r="AI87" s="95"/>
      <c r="AJ87" s="95"/>
      <c r="AK87" s="95"/>
      <c r="AL87" s="95"/>
      <c r="AM87" s="95"/>
      <c r="AN87" s="95"/>
      <c r="AO87" s="95"/>
    </row>
    <row r="88" spans="1:41" x14ac:dyDescent="0.2">
      <c r="A88" s="100" t="s">
        <v>40</v>
      </c>
      <c r="B88" s="97">
        <v>52.673076923076927</v>
      </c>
      <c r="C88" s="98"/>
      <c r="D88" s="419"/>
      <c r="E88" s="419"/>
      <c r="F88" s="419"/>
      <c r="G88" s="419"/>
      <c r="H88" s="58"/>
      <c r="I88" s="99"/>
      <c r="J88" s="418"/>
      <c r="K88" s="420"/>
      <c r="L88" s="419"/>
      <c r="M88" s="419"/>
      <c r="N88" s="419"/>
      <c r="O88" s="419"/>
      <c r="P88" s="419"/>
      <c r="Q88" s="419"/>
      <c r="R88" s="419"/>
      <c r="S88" s="419"/>
      <c r="T88" s="419"/>
      <c r="U88" s="419"/>
      <c r="V88" s="419"/>
      <c r="W88" s="419"/>
      <c r="X88" s="419"/>
      <c r="Y88" s="419"/>
      <c r="Z88" s="419"/>
      <c r="AA88" s="419"/>
      <c r="AB88" s="95"/>
      <c r="AC88" s="95"/>
      <c r="AD88" s="95"/>
      <c r="AE88" s="95"/>
      <c r="AF88" s="95"/>
      <c r="AG88" s="95"/>
      <c r="AH88" s="95"/>
      <c r="AI88" s="95"/>
      <c r="AJ88" s="95"/>
      <c r="AK88" s="95"/>
      <c r="AL88" s="95"/>
      <c r="AM88" s="95"/>
      <c r="AN88" s="95"/>
      <c r="AO88" s="95"/>
    </row>
    <row r="89" spans="1:41" x14ac:dyDescent="0.2">
      <c r="A89" s="101" t="s">
        <v>36</v>
      </c>
      <c r="B89" s="97">
        <v>165.30769230769229</v>
      </c>
      <c r="C89" s="98">
        <v>5.2541753199980095</v>
      </c>
      <c r="D89" s="419"/>
      <c r="E89" s="419"/>
      <c r="F89" s="419"/>
      <c r="G89" s="419"/>
      <c r="H89" s="58"/>
      <c r="I89" s="99"/>
      <c r="J89" s="418"/>
      <c r="K89" s="420"/>
      <c r="L89" s="419"/>
      <c r="M89" s="419"/>
      <c r="N89" s="419"/>
      <c r="O89" s="419"/>
      <c r="P89" s="419"/>
      <c r="Q89" s="419"/>
      <c r="R89" s="419"/>
      <c r="S89" s="419"/>
      <c r="T89" s="419"/>
      <c r="U89" s="419"/>
      <c r="V89" s="419"/>
      <c r="W89" s="419"/>
      <c r="X89" s="419"/>
      <c r="Y89" s="419"/>
      <c r="Z89" s="419"/>
      <c r="AA89" s="419"/>
      <c r="AB89" s="95"/>
      <c r="AC89" s="95"/>
      <c r="AD89" s="95"/>
      <c r="AE89" s="95"/>
      <c r="AF89" s="95"/>
      <c r="AG89" s="95"/>
      <c r="AH89" s="95"/>
      <c r="AI89" s="95"/>
      <c r="AJ89" s="95"/>
      <c r="AK89" s="95"/>
      <c r="AL89" s="95"/>
      <c r="AM89" s="95"/>
      <c r="AN89" s="95"/>
      <c r="AO89" s="95"/>
    </row>
    <row r="90" spans="1:41" x14ac:dyDescent="0.2">
      <c r="A90" s="96" t="s">
        <v>37</v>
      </c>
      <c r="B90" s="97">
        <v>211.35961538461538</v>
      </c>
      <c r="C90" s="98">
        <v>5.3010383000006156</v>
      </c>
      <c r="D90" s="419"/>
      <c r="E90" s="419"/>
      <c r="F90" s="419"/>
      <c r="G90" s="419"/>
      <c r="H90" s="58"/>
      <c r="I90" s="99"/>
      <c r="J90" s="418"/>
      <c r="K90" s="420"/>
      <c r="L90" s="419"/>
      <c r="M90" s="419"/>
      <c r="N90" s="419"/>
      <c r="O90" s="419"/>
      <c r="P90" s="419"/>
      <c r="Q90" s="419"/>
      <c r="R90" s="419"/>
      <c r="S90" s="419"/>
      <c r="T90" s="419"/>
      <c r="U90" s="419"/>
      <c r="V90" s="419"/>
      <c r="W90" s="419"/>
      <c r="X90" s="419"/>
      <c r="Y90" s="419"/>
      <c r="Z90" s="419"/>
      <c r="AA90" s="419"/>
      <c r="AB90" s="95"/>
      <c r="AC90" s="95"/>
      <c r="AD90" s="95"/>
      <c r="AE90" s="95"/>
      <c r="AF90" s="95"/>
      <c r="AG90" s="95"/>
      <c r="AH90" s="95"/>
      <c r="AI90" s="95"/>
      <c r="AJ90" s="95"/>
      <c r="AK90" s="95"/>
      <c r="AL90" s="95"/>
      <c r="AM90" s="95"/>
      <c r="AN90" s="95"/>
      <c r="AO90" s="95"/>
    </row>
    <row r="91" spans="1:41" x14ac:dyDescent="0.2">
      <c r="A91" s="96" t="s">
        <v>38</v>
      </c>
      <c r="B91" s="97">
        <v>171.48461538461538</v>
      </c>
      <c r="C91" s="98">
        <v>4.7735899399996882</v>
      </c>
      <c r="D91" s="419"/>
      <c r="E91" s="419"/>
      <c r="F91" s="419"/>
      <c r="G91" s="419"/>
      <c r="H91" s="58"/>
      <c r="I91" s="99"/>
      <c r="J91" s="418"/>
      <c r="K91" s="420"/>
      <c r="L91" s="419"/>
      <c r="M91" s="419"/>
      <c r="N91" s="419"/>
      <c r="O91" s="419"/>
      <c r="P91" s="419"/>
      <c r="Q91" s="419"/>
      <c r="R91" s="419"/>
      <c r="S91" s="419"/>
      <c r="T91" s="419"/>
      <c r="U91" s="419"/>
      <c r="V91" s="419"/>
      <c r="W91" s="419"/>
      <c r="X91" s="419"/>
      <c r="Y91" s="419"/>
      <c r="Z91" s="419"/>
      <c r="AA91" s="419"/>
      <c r="AB91" s="95"/>
      <c r="AC91" s="95"/>
      <c r="AD91" s="95"/>
      <c r="AE91" s="95"/>
      <c r="AF91" s="95"/>
      <c r="AG91" s="95"/>
      <c r="AH91" s="95"/>
      <c r="AI91" s="95"/>
      <c r="AJ91" s="95"/>
      <c r="AK91" s="95"/>
      <c r="AL91" s="95"/>
      <c r="AM91" s="95"/>
      <c r="AN91" s="95"/>
      <c r="AO91" s="95"/>
    </row>
    <row r="92" spans="1:41" x14ac:dyDescent="0.2">
      <c r="A92" s="96" t="s">
        <v>39</v>
      </c>
      <c r="B92" s="97">
        <v>158.84615384615387</v>
      </c>
      <c r="C92" s="98">
        <v>4.3589930499993432</v>
      </c>
      <c r="D92" s="419"/>
      <c r="E92" s="419"/>
      <c r="F92" s="419"/>
      <c r="G92" s="419"/>
      <c r="H92" s="58"/>
      <c r="I92" s="99"/>
      <c r="J92" s="418"/>
      <c r="K92" s="420"/>
      <c r="L92" s="419"/>
      <c r="M92" s="419"/>
      <c r="N92" s="419"/>
      <c r="O92" s="419"/>
      <c r="P92" s="419"/>
      <c r="Q92" s="419"/>
      <c r="R92" s="419"/>
      <c r="S92" s="419"/>
      <c r="T92" s="419"/>
      <c r="U92" s="419"/>
      <c r="V92" s="419"/>
      <c r="W92" s="419"/>
      <c r="X92" s="419"/>
      <c r="Y92" s="419"/>
      <c r="Z92" s="419"/>
      <c r="AA92" s="419"/>
      <c r="AB92" s="95"/>
      <c r="AC92" s="95"/>
      <c r="AD92" s="95"/>
      <c r="AE92" s="95"/>
      <c r="AF92" s="95"/>
      <c r="AG92" s="95"/>
      <c r="AH92" s="95"/>
      <c r="AI92" s="95"/>
      <c r="AJ92" s="95"/>
      <c r="AK92" s="95"/>
      <c r="AL92" s="95"/>
      <c r="AM92" s="95"/>
      <c r="AN92" s="95"/>
      <c r="AO92" s="95"/>
    </row>
    <row r="93" spans="1:41" x14ac:dyDescent="0.2">
      <c r="A93" s="96" t="s">
        <v>308</v>
      </c>
      <c r="B93" s="97">
        <v>974.9346153846152</v>
      </c>
      <c r="C93" s="98"/>
      <c r="D93" s="419"/>
      <c r="E93" s="419"/>
      <c r="F93" s="419"/>
      <c r="G93" s="419"/>
      <c r="H93" s="58"/>
      <c r="I93" s="99"/>
      <c r="J93" s="418"/>
      <c r="K93" s="420"/>
      <c r="L93" s="419"/>
      <c r="M93" s="419"/>
      <c r="N93" s="419"/>
      <c r="O93" s="419"/>
      <c r="P93" s="419"/>
      <c r="Q93" s="419"/>
      <c r="R93" s="419"/>
      <c r="S93" s="419"/>
      <c r="T93" s="419"/>
      <c r="U93" s="419"/>
      <c r="V93" s="419"/>
      <c r="W93" s="419"/>
      <c r="X93" s="419"/>
      <c r="Y93" s="419"/>
      <c r="Z93" s="419"/>
      <c r="AA93" s="419"/>
      <c r="AB93" s="95"/>
      <c r="AC93" s="95"/>
      <c r="AD93" s="95"/>
      <c r="AE93" s="95"/>
      <c r="AF93" s="95"/>
      <c r="AG93" s="95"/>
      <c r="AH93" s="95"/>
      <c r="AI93" s="95"/>
      <c r="AJ93" s="95"/>
      <c r="AK93" s="95"/>
      <c r="AL93" s="95"/>
      <c r="AM93" s="95"/>
      <c r="AN93" s="95"/>
      <c r="AO93" s="95"/>
    </row>
    <row r="94" spans="1:41" x14ac:dyDescent="0.2">
      <c r="A94" s="96" t="s">
        <v>309</v>
      </c>
      <c r="B94" s="97">
        <v>446.89230769230772</v>
      </c>
      <c r="C94" s="98" t="s">
        <v>56</v>
      </c>
      <c r="E94" s="419"/>
      <c r="F94" s="419"/>
      <c r="G94" s="419"/>
      <c r="H94" s="58"/>
      <c r="I94" s="99"/>
      <c r="J94" s="418"/>
      <c r="K94" s="420"/>
      <c r="L94" s="419"/>
      <c r="M94" s="419"/>
      <c r="N94" s="419"/>
      <c r="O94" s="419"/>
      <c r="P94" s="419"/>
      <c r="Q94" s="419"/>
      <c r="R94" s="419"/>
      <c r="S94" s="419"/>
      <c r="T94" s="419"/>
      <c r="U94" s="419"/>
      <c r="V94" s="419"/>
      <c r="W94" s="419"/>
      <c r="X94" s="419"/>
      <c r="Y94" s="419"/>
      <c r="Z94" s="419"/>
      <c r="AA94" s="419"/>
      <c r="AB94" s="95"/>
      <c r="AC94" s="95"/>
      <c r="AD94" s="95"/>
      <c r="AE94" s="95"/>
      <c r="AF94" s="95"/>
      <c r="AG94" s="95"/>
      <c r="AH94" s="95"/>
      <c r="AI94" s="95"/>
      <c r="AJ94" s="95"/>
      <c r="AK94" s="95"/>
      <c r="AL94" s="95"/>
      <c r="AM94" s="95"/>
      <c r="AN94" s="95"/>
      <c r="AO94" s="95"/>
    </row>
    <row r="95" spans="1:41" x14ac:dyDescent="0.2">
      <c r="A95" s="100" t="s">
        <v>310</v>
      </c>
      <c r="B95" s="97">
        <v>450.85</v>
      </c>
      <c r="C95" s="98" t="s">
        <v>56</v>
      </c>
      <c r="E95" s="419"/>
      <c r="F95" s="419"/>
      <c r="G95" s="419"/>
      <c r="H95" s="58"/>
      <c r="I95" s="99"/>
      <c r="J95" s="418"/>
      <c r="K95" s="420"/>
      <c r="L95" s="419"/>
      <c r="M95" s="419"/>
      <c r="N95" s="419"/>
      <c r="O95" s="419"/>
      <c r="P95" s="419"/>
      <c r="Q95" s="419"/>
      <c r="R95" s="419"/>
      <c r="S95" s="419"/>
      <c r="T95" s="419"/>
      <c r="U95" s="419"/>
      <c r="V95" s="419"/>
      <c r="W95" s="419"/>
      <c r="X95" s="419"/>
      <c r="Y95" s="419"/>
      <c r="Z95" s="419"/>
      <c r="AA95" s="419"/>
      <c r="AB95" s="95"/>
      <c r="AC95" s="95"/>
      <c r="AD95" s="95"/>
      <c r="AE95" s="95"/>
      <c r="AF95" s="95"/>
      <c r="AG95" s="95"/>
      <c r="AH95" s="95"/>
      <c r="AI95" s="95"/>
      <c r="AJ95" s="95"/>
      <c r="AK95" s="95"/>
      <c r="AL95" s="95"/>
      <c r="AM95" s="95"/>
      <c r="AN95" s="95"/>
      <c r="AO95" s="95"/>
    </row>
    <row r="96" spans="1:41" x14ac:dyDescent="0.2">
      <c r="A96" s="100" t="s">
        <v>311</v>
      </c>
      <c r="B96" s="97">
        <v>394.02884615384619</v>
      </c>
      <c r="C96" s="98" t="s">
        <v>56</v>
      </c>
      <c r="D96" s="419"/>
      <c r="E96" s="419"/>
      <c r="F96" s="419"/>
      <c r="G96" s="419"/>
      <c r="H96" s="58"/>
      <c r="I96" s="99"/>
      <c r="J96" s="418"/>
      <c r="K96" s="420"/>
      <c r="L96" s="419"/>
      <c r="M96" s="419"/>
      <c r="N96" s="419"/>
      <c r="O96" s="419"/>
      <c r="P96" s="419"/>
      <c r="Q96" s="419"/>
      <c r="R96" s="419"/>
      <c r="S96" s="419"/>
      <c r="T96" s="419"/>
      <c r="U96" s="419"/>
      <c r="V96" s="419"/>
      <c r="W96" s="419"/>
      <c r="X96" s="419"/>
      <c r="Y96" s="419"/>
      <c r="Z96" s="419"/>
      <c r="AA96" s="419"/>
      <c r="AB96" s="95"/>
      <c r="AC96" s="95"/>
      <c r="AD96" s="95"/>
      <c r="AE96" s="95"/>
      <c r="AF96" s="95"/>
      <c r="AG96" s="95"/>
      <c r="AH96" s="95"/>
      <c r="AI96" s="95"/>
      <c r="AJ96" s="95"/>
      <c r="AK96" s="95"/>
      <c r="AL96" s="95"/>
      <c r="AM96" s="95"/>
      <c r="AN96" s="95"/>
      <c r="AO96" s="95"/>
    </row>
    <row r="97" spans="1:41" x14ac:dyDescent="0.2">
      <c r="A97" s="101" t="s">
        <v>22</v>
      </c>
      <c r="B97" s="97">
        <v>80.942307692307693</v>
      </c>
      <c r="C97" s="98">
        <v>4.0268977250011826</v>
      </c>
      <c r="D97" s="419"/>
      <c r="E97" s="419"/>
      <c r="F97" s="419"/>
      <c r="G97" s="419"/>
      <c r="H97" s="58"/>
      <c r="I97" s="99"/>
      <c r="J97" s="418"/>
      <c r="K97" s="420"/>
      <c r="L97" s="419"/>
      <c r="M97" s="419"/>
      <c r="N97" s="419"/>
      <c r="O97" s="419"/>
      <c r="P97" s="419"/>
      <c r="Q97" s="419"/>
      <c r="R97" s="419"/>
      <c r="S97" s="419"/>
      <c r="T97" s="419"/>
      <c r="U97" s="419"/>
      <c r="V97" s="419"/>
      <c r="W97" s="419"/>
      <c r="X97" s="419"/>
      <c r="Y97" s="419"/>
      <c r="Z97" s="419"/>
      <c r="AA97" s="419"/>
      <c r="AB97" s="95"/>
      <c r="AC97" s="95"/>
      <c r="AD97" s="95"/>
      <c r="AE97" s="95"/>
      <c r="AF97" s="95"/>
      <c r="AG97" s="95"/>
      <c r="AH97" s="95"/>
      <c r="AI97" s="95"/>
      <c r="AJ97" s="95"/>
      <c r="AK97" s="95"/>
      <c r="AL97" s="95"/>
      <c r="AM97" s="95"/>
      <c r="AN97" s="95"/>
      <c r="AO97" s="95"/>
    </row>
    <row r="98" spans="1:41" x14ac:dyDescent="0.2">
      <c r="A98" s="101" t="s">
        <v>23</v>
      </c>
      <c r="B98" s="97">
        <v>138.3602564102564</v>
      </c>
      <c r="C98" s="98">
        <v>2.853840911112381</v>
      </c>
      <c r="D98" s="419"/>
      <c r="E98" s="419"/>
      <c r="F98" s="419"/>
      <c r="G98" s="419"/>
      <c r="H98" s="58"/>
      <c r="I98" s="99"/>
      <c r="J98" s="418"/>
      <c r="K98" s="420"/>
      <c r="L98" s="419"/>
      <c r="M98" s="419"/>
      <c r="N98" s="419"/>
      <c r="O98" s="419"/>
      <c r="P98" s="419"/>
      <c r="Q98" s="419"/>
      <c r="R98" s="419"/>
      <c r="S98" s="419"/>
      <c r="T98" s="419"/>
      <c r="U98" s="419"/>
      <c r="V98" s="419"/>
      <c r="W98" s="419"/>
      <c r="X98" s="419"/>
      <c r="Y98" s="419"/>
      <c r="Z98" s="419"/>
      <c r="AA98" s="419"/>
      <c r="AB98" s="95"/>
      <c r="AC98" s="95"/>
      <c r="AD98" s="95"/>
      <c r="AE98" s="95"/>
      <c r="AF98" s="95"/>
      <c r="AG98" s="95"/>
      <c r="AH98" s="95"/>
      <c r="AI98" s="95"/>
      <c r="AJ98" s="95"/>
      <c r="AK98" s="95"/>
      <c r="AL98" s="95"/>
      <c r="AM98" s="95"/>
      <c r="AN98" s="95"/>
      <c r="AO98" s="95"/>
    </row>
    <row r="99" spans="1:41" x14ac:dyDescent="0.2">
      <c r="A99" s="101" t="s">
        <v>24</v>
      </c>
      <c r="B99" s="97">
        <v>154.01538461538462</v>
      </c>
      <c r="C99" s="98">
        <v>5.2938201300005687</v>
      </c>
      <c r="D99" s="419"/>
      <c r="E99" s="419"/>
      <c r="F99" s="419"/>
      <c r="G99" s="419"/>
      <c r="H99" s="58"/>
      <c r="I99" s="99"/>
      <c r="J99" s="418"/>
      <c r="K99" s="420"/>
      <c r="L99" s="419"/>
      <c r="M99" s="419"/>
      <c r="N99" s="419"/>
      <c r="O99" s="419"/>
      <c r="P99" s="419"/>
      <c r="Q99" s="419"/>
      <c r="R99" s="419"/>
      <c r="S99" s="419"/>
      <c r="T99" s="419"/>
      <c r="U99" s="419"/>
      <c r="V99" s="419"/>
      <c r="W99" s="419"/>
      <c r="X99" s="419"/>
      <c r="Y99" s="419"/>
      <c r="Z99" s="419"/>
      <c r="AA99" s="419"/>
      <c r="AB99" s="95"/>
      <c r="AC99" s="95"/>
      <c r="AD99" s="95"/>
      <c r="AE99" s="95"/>
      <c r="AF99" s="95"/>
      <c r="AG99" s="95"/>
      <c r="AH99" s="95"/>
      <c r="AI99" s="95"/>
      <c r="AJ99" s="95"/>
      <c r="AK99" s="95"/>
      <c r="AL99" s="95"/>
      <c r="AM99" s="95"/>
      <c r="AN99" s="95"/>
      <c r="AO99" s="95"/>
    </row>
    <row r="100" spans="1:41" x14ac:dyDescent="0.2">
      <c r="A100" s="101" t="s">
        <v>25</v>
      </c>
      <c r="B100" s="97">
        <v>225.26730769230767</v>
      </c>
      <c r="C100" s="98">
        <v>6.3531052200001366</v>
      </c>
      <c r="D100" s="419"/>
      <c r="E100" s="419"/>
      <c r="F100" s="419"/>
      <c r="G100" s="419"/>
      <c r="H100" s="58"/>
      <c r="I100" s="99"/>
      <c r="J100" s="418"/>
      <c r="K100" s="420"/>
      <c r="L100" s="419"/>
      <c r="M100" s="419"/>
      <c r="N100" s="419"/>
      <c r="O100" s="419"/>
      <c r="P100" s="419"/>
      <c r="Q100" s="419"/>
      <c r="R100" s="419"/>
      <c r="S100" s="419"/>
      <c r="T100" s="419"/>
      <c r="U100" s="419"/>
      <c r="V100" s="419"/>
      <c r="W100" s="419"/>
      <c r="X100" s="419"/>
      <c r="Y100" s="419"/>
      <c r="Z100" s="419"/>
      <c r="AA100" s="419"/>
      <c r="AB100" s="95"/>
      <c r="AC100" s="95"/>
      <c r="AD100" s="95"/>
      <c r="AE100" s="95"/>
      <c r="AF100" s="95"/>
      <c r="AG100" s="95"/>
      <c r="AH100" s="95"/>
      <c r="AI100" s="95"/>
      <c r="AJ100" s="95"/>
      <c r="AK100" s="95"/>
      <c r="AL100" s="95"/>
      <c r="AM100" s="95"/>
      <c r="AN100" s="95"/>
      <c r="AO100" s="95"/>
    </row>
    <row r="101" spans="1:41" x14ac:dyDescent="0.2">
      <c r="A101" s="96" t="s">
        <v>312</v>
      </c>
      <c r="B101" s="97">
        <v>646.49807692307695</v>
      </c>
      <c r="C101" s="98" t="s">
        <v>56</v>
      </c>
      <c r="D101" s="419"/>
      <c r="E101" s="419"/>
      <c r="F101" s="419"/>
      <c r="G101" s="419"/>
      <c r="H101" s="58"/>
      <c r="I101" s="99"/>
      <c r="J101" s="418"/>
      <c r="K101" s="420"/>
      <c r="L101" s="419"/>
      <c r="M101" s="419"/>
      <c r="N101" s="419"/>
      <c r="O101" s="419"/>
      <c r="P101" s="419"/>
      <c r="Q101" s="419"/>
      <c r="R101" s="419"/>
      <c r="S101" s="419"/>
      <c r="T101" s="419"/>
      <c r="U101" s="419"/>
      <c r="V101" s="419"/>
      <c r="W101" s="419"/>
      <c r="X101" s="419"/>
      <c r="Y101" s="419"/>
      <c r="Z101" s="419"/>
      <c r="AA101" s="419"/>
      <c r="AB101" s="95"/>
      <c r="AC101" s="95"/>
      <c r="AD101" s="95"/>
      <c r="AE101" s="95"/>
      <c r="AF101" s="95"/>
      <c r="AG101" s="95"/>
      <c r="AH101" s="95"/>
      <c r="AI101" s="95"/>
      <c r="AJ101" s="95"/>
      <c r="AK101" s="95"/>
      <c r="AL101" s="95"/>
      <c r="AM101" s="95"/>
      <c r="AN101" s="95"/>
      <c r="AO101" s="95"/>
    </row>
    <row r="102" spans="1:41" x14ac:dyDescent="0.2">
      <c r="A102" s="96" t="s">
        <v>313</v>
      </c>
      <c r="B102" s="97">
        <v>161.59829059829059</v>
      </c>
      <c r="C102" s="98" t="s">
        <v>56</v>
      </c>
      <c r="D102" s="419"/>
      <c r="E102" s="419"/>
      <c r="F102" s="419"/>
      <c r="G102" s="419"/>
      <c r="H102" s="58"/>
      <c r="I102" s="99"/>
      <c r="J102" s="418"/>
      <c r="K102" s="420"/>
      <c r="L102" s="419"/>
      <c r="M102" s="419"/>
      <c r="N102" s="419"/>
      <c r="O102" s="419"/>
      <c r="P102" s="419"/>
      <c r="Q102" s="419"/>
      <c r="R102" s="419"/>
      <c r="S102" s="419"/>
      <c r="T102" s="419"/>
      <c r="U102" s="419"/>
      <c r="V102" s="419"/>
      <c r="W102" s="419"/>
      <c r="X102" s="419"/>
      <c r="Y102" s="419"/>
      <c r="Z102" s="419"/>
      <c r="AA102" s="419"/>
      <c r="AB102" s="95"/>
      <c r="AC102" s="95"/>
      <c r="AD102" s="95"/>
      <c r="AE102" s="95"/>
      <c r="AF102" s="95"/>
      <c r="AG102" s="95"/>
      <c r="AH102" s="95"/>
      <c r="AI102" s="95"/>
      <c r="AJ102" s="95"/>
      <c r="AK102" s="95"/>
      <c r="AL102" s="95"/>
      <c r="AM102" s="95"/>
      <c r="AN102" s="95"/>
      <c r="AO102" s="95"/>
    </row>
    <row r="103" spans="1:41" x14ac:dyDescent="0.2">
      <c r="A103" s="96" t="s">
        <v>314</v>
      </c>
      <c r="B103" s="97">
        <v>433.55769230769226</v>
      </c>
      <c r="C103" s="98" t="s">
        <v>56</v>
      </c>
      <c r="D103" s="419"/>
      <c r="E103" s="419"/>
      <c r="F103" s="419"/>
      <c r="G103" s="419"/>
      <c r="H103" s="58"/>
      <c r="I103" s="99"/>
      <c r="J103" s="418"/>
      <c r="K103" s="420"/>
      <c r="L103" s="419"/>
      <c r="M103" s="419"/>
      <c r="N103" s="419"/>
      <c r="O103" s="419"/>
      <c r="P103" s="419"/>
      <c r="Q103" s="419"/>
      <c r="R103" s="419"/>
      <c r="S103" s="419"/>
      <c r="T103" s="419"/>
      <c r="U103" s="419"/>
      <c r="V103" s="419"/>
      <c r="W103" s="419"/>
      <c r="X103" s="419"/>
      <c r="Y103" s="419"/>
      <c r="Z103" s="419"/>
      <c r="AA103" s="419"/>
      <c r="AB103" s="95"/>
      <c r="AC103" s="95"/>
      <c r="AD103" s="95"/>
      <c r="AE103" s="95"/>
      <c r="AF103" s="95"/>
      <c r="AG103" s="95"/>
      <c r="AH103" s="95"/>
      <c r="AI103" s="95"/>
      <c r="AJ103" s="95"/>
      <c r="AK103" s="95"/>
      <c r="AL103" s="95"/>
      <c r="AM103" s="95"/>
      <c r="AN103" s="95"/>
      <c r="AO103" s="95"/>
    </row>
    <row r="104" spans="1:41" x14ac:dyDescent="0.2">
      <c r="A104" s="96" t="s">
        <v>315</v>
      </c>
      <c r="B104" s="97">
        <v>4.8686451513911617</v>
      </c>
      <c r="C104" s="98" t="s">
        <v>56</v>
      </c>
      <c r="D104" s="419"/>
      <c r="E104" s="419"/>
      <c r="F104" s="419"/>
      <c r="G104" s="419"/>
      <c r="H104" s="58"/>
      <c r="I104" s="99"/>
      <c r="J104" s="418"/>
      <c r="K104" s="420"/>
      <c r="L104" s="419"/>
      <c r="M104" s="419"/>
      <c r="N104" s="419"/>
      <c r="O104" s="419"/>
      <c r="P104" s="419"/>
      <c r="Q104" s="419"/>
      <c r="R104" s="419"/>
      <c r="S104" s="419"/>
      <c r="T104" s="419"/>
      <c r="U104" s="419"/>
      <c r="V104" s="419"/>
      <c r="W104" s="419"/>
      <c r="X104" s="419"/>
      <c r="Y104" s="419"/>
      <c r="Z104" s="419"/>
      <c r="AA104" s="419"/>
      <c r="AB104" s="95"/>
      <c r="AC104" s="95"/>
      <c r="AD104" s="95"/>
      <c r="AE104" s="95"/>
      <c r="AF104" s="95"/>
      <c r="AG104" s="95"/>
      <c r="AH104" s="95"/>
      <c r="AI104" s="95"/>
      <c r="AJ104" s="95"/>
      <c r="AK104" s="95"/>
      <c r="AL104" s="95"/>
      <c r="AM104" s="95"/>
      <c r="AN104" s="95"/>
      <c r="AO104" s="95"/>
    </row>
    <row r="105" spans="1:41" x14ac:dyDescent="0.2">
      <c r="A105" s="100" t="s">
        <v>316</v>
      </c>
      <c r="B105" s="97">
        <v>12.741279664484454</v>
      </c>
      <c r="C105" s="98" t="s">
        <v>56</v>
      </c>
      <c r="D105" s="419"/>
      <c r="E105" s="419"/>
      <c r="F105" s="419"/>
      <c r="G105" s="419"/>
      <c r="H105" s="58"/>
      <c r="I105" s="99"/>
      <c r="J105" s="418"/>
      <c r="K105" s="420"/>
      <c r="L105" s="419"/>
      <c r="M105" s="419"/>
      <c r="N105" s="419"/>
      <c r="O105" s="419"/>
      <c r="P105" s="419"/>
      <c r="Q105" s="419"/>
      <c r="R105" s="419"/>
      <c r="S105" s="419"/>
      <c r="T105" s="419"/>
      <c r="U105" s="419"/>
      <c r="V105" s="419"/>
      <c r="W105" s="419"/>
      <c r="X105" s="419"/>
      <c r="Y105" s="419"/>
      <c r="Z105" s="419"/>
      <c r="AA105" s="419"/>
      <c r="AB105" s="95"/>
      <c r="AC105" s="95"/>
      <c r="AD105" s="95"/>
      <c r="AE105" s="95"/>
      <c r="AF105" s="95"/>
      <c r="AG105" s="95"/>
      <c r="AH105" s="95"/>
      <c r="AI105" s="95"/>
      <c r="AJ105" s="95"/>
      <c r="AK105" s="95"/>
      <c r="AL105" s="95"/>
      <c r="AM105" s="95"/>
      <c r="AN105" s="95"/>
      <c r="AO105" s="95"/>
    </row>
    <row r="106" spans="1:41" x14ac:dyDescent="0.2">
      <c r="A106" s="96" t="s">
        <v>317</v>
      </c>
      <c r="B106" s="97">
        <v>23.448875647845064</v>
      </c>
      <c r="C106" s="98" t="s">
        <v>56</v>
      </c>
      <c r="D106" s="419"/>
      <c r="E106" s="419"/>
      <c r="F106" s="419"/>
      <c r="G106" s="419"/>
      <c r="H106" s="58"/>
      <c r="I106" s="99"/>
      <c r="J106" s="418"/>
      <c r="K106" s="420"/>
      <c r="L106" s="419"/>
      <c r="M106" s="419"/>
      <c r="N106" s="419"/>
      <c r="O106" s="419"/>
      <c r="P106" s="419"/>
      <c r="Q106" s="419"/>
      <c r="R106" s="419"/>
      <c r="S106" s="419"/>
      <c r="T106" s="419"/>
      <c r="U106" s="419"/>
      <c r="V106" s="419"/>
      <c r="W106" s="419"/>
      <c r="X106" s="419"/>
      <c r="Y106" s="419"/>
      <c r="Z106" s="419"/>
      <c r="AA106" s="419"/>
      <c r="AB106" s="95"/>
      <c r="AC106" s="95"/>
      <c r="AD106" s="95"/>
      <c r="AE106" s="95"/>
      <c r="AF106" s="95"/>
      <c r="AG106" s="95"/>
      <c r="AH106" s="95"/>
      <c r="AI106" s="95"/>
      <c r="AJ106" s="95"/>
      <c r="AK106" s="95"/>
      <c r="AL106" s="95"/>
      <c r="AM106" s="95"/>
      <c r="AN106" s="95"/>
      <c r="AO106" s="95"/>
    </row>
    <row r="107" spans="1:41" x14ac:dyDescent="0.2">
      <c r="A107" s="96" t="s">
        <v>318</v>
      </c>
      <c r="B107" s="97">
        <v>37.866526868521547</v>
      </c>
      <c r="C107" s="98"/>
      <c r="D107" s="419"/>
      <c r="E107" s="419"/>
      <c r="F107" s="419"/>
      <c r="G107" s="419"/>
      <c r="H107" s="58"/>
      <c r="I107" s="99"/>
      <c r="J107" s="418"/>
      <c r="K107" s="420"/>
      <c r="L107" s="419"/>
      <c r="M107" s="419"/>
      <c r="N107" s="419"/>
      <c r="O107" s="419"/>
      <c r="P107" s="416"/>
      <c r="Q107" s="419"/>
      <c r="R107" s="419"/>
      <c r="S107" s="419"/>
      <c r="T107" s="419"/>
      <c r="U107" s="419"/>
      <c r="V107" s="419"/>
      <c r="W107" s="419"/>
      <c r="X107" s="419"/>
      <c r="Y107" s="419"/>
      <c r="Z107" s="419"/>
      <c r="AA107" s="419"/>
      <c r="AB107" s="95"/>
      <c r="AC107" s="95"/>
      <c r="AD107" s="95"/>
      <c r="AE107" s="95"/>
      <c r="AF107" s="95"/>
      <c r="AG107" s="95"/>
      <c r="AH107" s="95"/>
      <c r="AI107" s="95"/>
      <c r="AJ107" s="95"/>
      <c r="AK107" s="95"/>
      <c r="AL107" s="95"/>
      <c r="AM107" s="95"/>
      <c r="AN107" s="95"/>
      <c r="AO107" s="95"/>
    </row>
    <row r="108" spans="1:41" x14ac:dyDescent="0.2">
      <c r="A108" s="96" t="s">
        <v>319</v>
      </c>
      <c r="B108" s="97">
        <v>56.552667246317512</v>
      </c>
      <c r="C108" s="98"/>
      <c r="D108" s="416"/>
      <c r="E108" s="416"/>
      <c r="F108" s="416"/>
      <c r="G108" s="416"/>
      <c r="H108" s="58"/>
      <c r="I108" s="99"/>
      <c r="J108" s="418"/>
      <c r="K108" s="90"/>
      <c r="L108" s="416"/>
      <c r="M108" s="416"/>
      <c r="N108" s="416"/>
      <c r="O108" s="416"/>
      <c r="P108" s="416"/>
      <c r="Q108" s="419"/>
      <c r="R108" s="419"/>
      <c r="S108" s="419"/>
      <c r="T108" s="419"/>
      <c r="U108" s="419"/>
      <c r="V108" s="419"/>
      <c r="W108" s="419"/>
      <c r="X108" s="419"/>
      <c r="Y108" s="419"/>
      <c r="Z108" s="419"/>
      <c r="AA108" s="419"/>
      <c r="AB108" s="95"/>
      <c r="AC108" s="95"/>
      <c r="AD108" s="95"/>
      <c r="AE108" s="95"/>
      <c r="AF108" s="95"/>
      <c r="AG108" s="95"/>
      <c r="AH108" s="95"/>
      <c r="AI108" s="95"/>
      <c r="AJ108" s="95"/>
      <c r="AK108" s="95"/>
      <c r="AL108" s="95"/>
      <c r="AM108" s="95"/>
      <c r="AN108" s="95"/>
      <c r="AO108" s="95"/>
    </row>
    <row r="109" spans="1:41" x14ac:dyDescent="0.2">
      <c r="A109" s="96" t="s">
        <v>320</v>
      </c>
      <c r="B109" s="97">
        <v>80.865938693398817</v>
      </c>
      <c r="C109" s="98"/>
      <c r="D109" s="416"/>
      <c r="E109" s="416"/>
      <c r="F109" s="416"/>
      <c r="G109" s="416"/>
      <c r="H109" s="58"/>
      <c r="I109" s="99"/>
      <c r="J109" s="418"/>
      <c r="K109" s="90"/>
      <c r="L109" s="416"/>
      <c r="M109" s="416"/>
      <c r="N109" s="416"/>
      <c r="O109" s="416"/>
      <c r="P109" s="416"/>
      <c r="Q109" s="419"/>
      <c r="R109" s="419"/>
      <c r="S109" s="419"/>
      <c r="T109" s="419"/>
      <c r="U109" s="419"/>
      <c r="V109" s="419"/>
      <c r="W109" s="419"/>
      <c r="X109" s="419"/>
      <c r="Y109" s="419"/>
      <c r="Z109" s="419"/>
      <c r="AA109" s="419"/>
      <c r="AB109" s="95"/>
      <c r="AC109" s="95"/>
      <c r="AD109" s="95"/>
      <c r="AE109" s="95"/>
      <c r="AF109" s="95"/>
      <c r="AG109" s="95"/>
      <c r="AH109" s="95"/>
      <c r="AI109" s="95"/>
      <c r="AJ109" s="95"/>
      <c r="AK109" s="95"/>
      <c r="AL109" s="95"/>
      <c r="AM109" s="95"/>
      <c r="AN109" s="95"/>
      <c r="AO109" s="95"/>
    </row>
    <row r="110" spans="1:41" x14ac:dyDescent="0.2">
      <c r="A110" s="96" t="s">
        <v>321</v>
      </c>
      <c r="B110" s="97">
        <v>110.11525248908895</v>
      </c>
      <c r="C110" s="98" t="s">
        <v>56</v>
      </c>
      <c r="D110" s="419"/>
      <c r="E110" s="419"/>
      <c r="F110" s="419"/>
      <c r="G110" s="419"/>
      <c r="H110" s="58"/>
      <c r="I110" s="99"/>
      <c r="J110" s="418"/>
      <c r="K110" s="420"/>
      <c r="L110" s="419"/>
      <c r="M110" s="419"/>
      <c r="N110" s="419"/>
      <c r="O110" s="419"/>
      <c r="P110" s="419"/>
      <c r="Q110" s="419"/>
      <c r="R110" s="419"/>
      <c r="S110" s="419"/>
      <c r="T110" s="419"/>
      <c r="U110" s="419"/>
      <c r="V110" s="419"/>
      <c r="W110" s="419"/>
      <c r="X110" s="419"/>
      <c r="Y110" s="419"/>
      <c r="Z110" s="419"/>
      <c r="AA110" s="419"/>
      <c r="AB110" s="95"/>
      <c r="AC110" s="95"/>
      <c r="AD110" s="95"/>
      <c r="AE110" s="95"/>
      <c r="AF110" s="95"/>
      <c r="AG110" s="95"/>
      <c r="AH110" s="95"/>
      <c r="AI110" s="95"/>
      <c r="AJ110" s="95"/>
      <c r="AK110" s="95"/>
      <c r="AL110" s="95"/>
      <c r="AM110" s="95"/>
      <c r="AN110" s="95"/>
      <c r="AO110" s="95"/>
    </row>
    <row r="111" spans="1:41" x14ac:dyDescent="0.2">
      <c r="A111" s="96" t="s">
        <v>322</v>
      </c>
      <c r="B111" s="97">
        <v>147.22115384615387</v>
      </c>
      <c r="C111" s="98" t="s">
        <v>56</v>
      </c>
      <c r="D111" s="419"/>
      <c r="E111" s="419"/>
      <c r="F111" s="419"/>
      <c r="G111" s="419"/>
      <c r="H111" s="58"/>
      <c r="I111" s="99"/>
      <c r="J111" s="418"/>
      <c r="K111" s="420"/>
      <c r="L111" s="419"/>
      <c r="M111" s="419"/>
      <c r="N111" s="419"/>
      <c r="O111" s="419"/>
      <c r="P111" s="419"/>
      <c r="Q111" s="419"/>
      <c r="R111" s="419"/>
      <c r="S111" s="419"/>
      <c r="T111" s="419"/>
      <c r="U111" s="419"/>
      <c r="V111" s="419"/>
      <c r="W111" s="419"/>
      <c r="X111" s="419"/>
      <c r="Y111" s="419"/>
      <c r="Z111" s="419"/>
      <c r="AA111" s="419"/>
      <c r="AB111" s="95"/>
      <c r="AC111" s="95"/>
      <c r="AD111" s="95"/>
      <c r="AE111" s="95"/>
      <c r="AF111" s="95"/>
      <c r="AG111" s="95"/>
      <c r="AH111" s="95"/>
      <c r="AI111" s="95"/>
      <c r="AJ111" s="95"/>
      <c r="AK111" s="95"/>
      <c r="AL111" s="95"/>
      <c r="AM111" s="95"/>
      <c r="AN111" s="95"/>
      <c r="AO111" s="95"/>
    </row>
    <row r="112" spans="1:41" ht="15" x14ac:dyDescent="0.25">
      <c r="A112" s="96" t="s">
        <v>26</v>
      </c>
      <c r="B112" s="97">
        <v>183.77692307692305</v>
      </c>
      <c r="C112" s="98">
        <v>5.1220773800004311</v>
      </c>
      <c r="D112" s="474"/>
      <c r="E112" s="419"/>
      <c r="F112" s="419"/>
      <c r="G112" s="419"/>
      <c r="H112" s="58"/>
      <c r="I112" s="99"/>
      <c r="J112" s="418"/>
      <c r="K112" s="420"/>
      <c r="L112" s="419"/>
      <c r="M112" s="419"/>
      <c r="N112" s="419"/>
      <c r="O112" s="419"/>
      <c r="P112" s="419"/>
      <c r="Q112" s="419"/>
      <c r="R112" s="419"/>
      <c r="S112" s="419"/>
      <c r="T112" s="419"/>
      <c r="U112" s="419"/>
      <c r="V112" s="419"/>
      <c r="W112" s="419"/>
      <c r="X112" s="419"/>
      <c r="Y112" s="419"/>
      <c r="Z112" s="419"/>
      <c r="AA112" s="419"/>
      <c r="AB112" s="95"/>
      <c r="AC112" s="95"/>
      <c r="AD112" s="95"/>
      <c r="AE112" s="95"/>
      <c r="AF112" s="95"/>
      <c r="AG112" s="95"/>
      <c r="AH112" s="95"/>
      <c r="AI112" s="95"/>
      <c r="AJ112" s="95"/>
      <c r="AK112" s="95"/>
      <c r="AL112" s="95"/>
      <c r="AM112" s="95"/>
      <c r="AN112" s="95"/>
      <c r="AO112" s="95"/>
    </row>
    <row r="113" spans="1:41" ht="15" x14ac:dyDescent="0.25">
      <c r="A113" s="96" t="s">
        <v>82</v>
      </c>
      <c r="B113" s="97">
        <v>269.99615384615385</v>
      </c>
      <c r="C113" s="98">
        <v>6.3568162899985445</v>
      </c>
      <c r="D113" s="474"/>
      <c r="E113" s="419"/>
      <c r="F113" s="419"/>
      <c r="G113" s="419"/>
      <c r="H113" s="58"/>
      <c r="I113" s="99"/>
      <c r="J113" s="418"/>
      <c r="K113" s="420"/>
      <c r="L113" s="419"/>
      <c r="M113" s="419"/>
      <c r="N113" s="419"/>
      <c r="O113" s="419"/>
      <c r="P113" s="419"/>
      <c r="Q113" s="419"/>
      <c r="R113" s="419"/>
      <c r="S113" s="419"/>
      <c r="T113" s="419"/>
      <c r="U113" s="419"/>
      <c r="V113" s="419"/>
      <c r="W113" s="419"/>
      <c r="X113" s="419"/>
      <c r="Y113" s="419"/>
      <c r="Z113" s="419"/>
      <c r="AA113" s="419"/>
      <c r="AB113" s="95"/>
      <c r="AC113" s="95"/>
      <c r="AD113" s="95"/>
      <c r="AE113" s="95"/>
      <c r="AF113" s="95"/>
      <c r="AG113" s="95"/>
      <c r="AH113" s="95"/>
      <c r="AI113" s="95"/>
      <c r="AJ113" s="95"/>
      <c r="AK113" s="95"/>
      <c r="AL113" s="95"/>
      <c r="AM113" s="95"/>
      <c r="AN113" s="95"/>
      <c r="AO113" s="95"/>
    </row>
    <row r="114" spans="1:41" ht="15" x14ac:dyDescent="0.25">
      <c r="A114" s="96" t="s">
        <v>323</v>
      </c>
      <c r="B114" s="97">
        <v>509.97115384615381</v>
      </c>
      <c r="C114" s="98" t="s">
        <v>56</v>
      </c>
      <c r="D114" s="474"/>
      <c r="E114" s="419"/>
      <c r="F114" s="419"/>
      <c r="G114" s="419"/>
      <c r="H114" s="58"/>
      <c r="I114" s="99"/>
      <c r="J114" s="418"/>
      <c r="K114" s="420"/>
      <c r="L114" s="419"/>
      <c r="M114" s="419"/>
      <c r="N114" s="419"/>
      <c r="O114" s="419"/>
      <c r="P114" s="419"/>
      <c r="Q114" s="419"/>
      <c r="R114" s="419"/>
      <c r="S114" s="419"/>
      <c r="T114" s="419"/>
      <c r="U114" s="419"/>
      <c r="V114" s="419"/>
      <c r="W114" s="419"/>
      <c r="X114" s="419"/>
      <c r="Y114" s="419"/>
      <c r="Z114" s="419"/>
      <c r="AA114" s="419"/>
      <c r="AB114" s="95"/>
      <c r="AC114" s="95"/>
      <c r="AD114" s="95"/>
      <c r="AE114" s="95"/>
      <c r="AF114" s="95"/>
      <c r="AG114" s="95"/>
      <c r="AH114" s="95"/>
      <c r="AI114" s="95"/>
      <c r="AJ114" s="95"/>
      <c r="AK114" s="95"/>
      <c r="AL114" s="95"/>
      <c r="AM114" s="95"/>
      <c r="AN114" s="95"/>
      <c r="AO114" s="95"/>
    </row>
    <row r="115" spans="1:41" x14ac:dyDescent="0.2">
      <c r="A115" s="102" t="s">
        <v>0</v>
      </c>
      <c r="B115" s="103"/>
      <c r="C115" s="104"/>
      <c r="I115" s="419"/>
      <c r="K115" s="63"/>
      <c r="N115" s="62"/>
    </row>
    <row r="116" spans="1:41" x14ac:dyDescent="0.2">
      <c r="A116" s="105"/>
    </row>
    <row r="119" spans="1:41" x14ac:dyDescent="0.2">
      <c r="A119" s="86" t="s">
        <v>96</v>
      </c>
    </row>
    <row r="120" spans="1:41" x14ac:dyDescent="0.2">
      <c r="A120" s="106" t="s">
        <v>84</v>
      </c>
    </row>
    <row r="121" spans="1:41" x14ac:dyDescent="0.2">
      <c r="A121" s="107" t="s">
        <v>85</v>
      </c>
    </row>
    <row r="122" spans="1:41" x14ac:dyDescent="0.2">
      <c r="A122" s="108" t="s">
        <v>50</v>
      </c>
    </row>
    <row r="123" spans="1:41" x14ac:dyDescent="0.2">
      <c r="A123" s="108" t="s">
        <v>86</v>
      </c>
    </row>
    <row r="125" spans="1:41" x14ac:dyDescent="0.2">
      <c r="A125" s="62" t="s">
        <v>97</v>
      </c>
    </row>
    <row r="126" spans="1:41" x14ac:dyDescent="0.2">
      <c r="A126" s="431" t="str">
        <f>Inputs!D28</f>
        <v>Recommendation</v>
      </c>
    </row>
    <row r="127" spans="1:41" x14ac:dyDescent="0.2">
      <c r="A127" s="432" t="str">
        <f>Inputs!D50</f>
        <v>Alternative #1</v>
      </c>
    </row>
    <row r="128" spans="1:41" x14ac:dyDescent="0.2">
      <c r="A128" s="432" t="str">
        <f>Inputs!D73</f>
        <v>Alternative #2</v>
      </c>
    </row>
    <row r="129" spans="1:13" x14ac:dyDescent="0.2">
      <c r="A129" s="432" t="str">
        <f>Inputs!D96</f>
        <v>Alternative #3</v>
      </c>
    </row>
    <row r="130" spans="1:13" x14ac:dyDescent="0.2">
      <c r="A130" s="71"/>
    </row>
    <row r="132" spans="1:13" ht="29.25" customHeight="1" thickBot="1" x14ac:dyDescent="0.3">
      <c r="A132" s="109" t="s">
        <v>79</v>
      </c>
      <c r="B132" s="110"/>
      <c r="G132" s="444" t="s">
        <v>285</v>
      </c>
      <c r="H132" s="445" t="s">
        <v>324</v>
      </c>
      <c r="I132" s="445" t="s">
        <v>286</v>
      </c>
      <c r="J132" s="493" t="s">
        <v>287</v>
      </c>
      <c r="K132" s="494"/>
    </row>
    <row r="133" spans="1:13" ht="15.75" x14ac:dyDescent="0.25">
      <c r="A133" s="391" t="s">
        <v>75</v>
      </c>
      <c r="B133" s="448">
        <v>9.35E-2</v>
      </c>
      <c r="G133" s="446" t="s">
        <v>17</v>
      </c>
      <c r="H133" s="394">
        <v>2806177779.5273852</v>
      </c>
      <c r="I133" s="447">
        <v>4.1404648038992735E-2</v>
      </c>
      <c r="J133" s="495">
        <f>(H133/$H$136)*I133</f>
        <v>2.2811115691444457E-2</v>
      </c>
      <c r="K133" s="496"/>
      <c r="M133" s="476"/>
    </row>
    <row r="134" spans="1:13" ht="15.75" x14ac:dyDescent="0.25">
      <c r="A134" s="111" t="s">
        <v>234</v>
      </c>
      <c r="B134" s="449">
        <v>9.35E-2</v>
      </c>
      <c r="G134" s="446" t="s">
        <v>325</v>
      </c>
      <c r="H134" s="394">
        <v>2287339121.0839834</v>
      </c>
      <c r="I134" s="447">
        <v>4.0023828792907258E-2</v>
      </c>
      <c r="J134" s="495">
        <f>(H134/$H$136)*I134</f>
        <v>1.7973449614468919E-2</v>
      </c>
      <c r="K134" s="496"/>
      <c r="M134" s="476"/>
    </row>
    <row r="135" spans="1:13" ht="15.75" x14ac:dyDescent="0.25">
      <c r="A135" s="111" t="s">
        <v>235</v>
      </c>
      <c r="B135" s="449">
        <v>0.10199999999999999</v>
      </c>
      <c r="G135" s="446"/>
      <c r="H135" s="394"/>
      <c r="I135" s="447"/>
      <c r="J135" s="477"/>
      <c r="K135" s="478"/>
      <c r="M135" s="476"/>
    </row>
    <row r="136" spans="1:13" ht="15.75" x14ac:dyDescent="0.25">
      <c r="A136" s="112" t="s">
        <v>236</v>
      </c>
      <c r="B136" s="449">
        <v>9.425E-2</v>
      </c>
      <c r="G136" s="479" t="s">
        <v>31</v>
      </c>
      <c r="H136" s="480">
        <f>SUM(H133:H135)</f>
        <v>5093516900.6113682</v>
      </c>
      <c r="I136" s="481"/>
      <c r="J136" s="497">
        <f>SUM(J133:J135)</f>
        <v>4.0784565305913373E-2</v>
      </c>
      <c r="K136" s="498"/>
      <c r="L136" s="68"/>
      <c r="M136" s="392"/>
    </row>
    <row r="137" spans="1:13" ht="15.75" customHeight="1" x14ac:dyDescent="0.25">
      <c r="A137" s="112" t="s">
        <v>71</v>
      </c>
      <c r="B137" s="433">
        <f>J136</f>
        <v>4.0784565305913373E-2</v>
      </c>
      <c r="G137" s="482"/>
      <c r="H137" s="482"/>
      <c r="I137" s="482"/>
      <c r="J137" s="482"/>
      <c r="K137" s="482"/>
      <c r="L137" s="68"/>
      <c r="M137" s="392"/>
    </row>
    <row r="138" spans="1:13" ht="15.75" x14ac:dyDescent="0.25">
      <c r="A138" s="112" t="s">
        <v>72</v>
      </c>
      <c r="B138" s="433">
        <f>IF(Project_ROE="ECR",(B133*B139)+(B137*B140)*(1-FederalIncomeTax-StateIncomeTax),IF(Project_ROE="GLT",(B134*B139)+(B137*B140)*(1-FederalIncomeTax-StateIncomeTax),IF(Project_ROE="DSM",(B135*B139)+(B137*B140)*(1-FederalIncomeTax-StateIncomeTax),(B136*B139)+(B137*B140)*(1-FederalIncomeTax-StateIncomeTax))))</f>
        <v>6.4338643643181356E-2</v>
      </c>
      <c r="G138" s="483"/>
      <c r="H138" s="483"/>
      <c r="I138" s="483"/>
      <c r="J138" s="483"/>
      <c r="K138" s="483"/>
      <c r="M138" s="392"/>
    </row>
    <row r="139" spans="1:13" ht="15.75" x14ac:dyDescent="0.25">
      <c r="A139" s="112" t="s">
        <v>73</v>
      </c>
      <c r="B139" s="113">
        <v>0.53</v>
      </c>
      <c r="G139" s="483"/>
      <c r="H139" s="483"/>
      <c r="I139" s="483"/>
      <c r="J139" s="483"/>
      <c r="K139" s="483"/>
      <c r="M139" s="393"/>
    </row>
    <row r="140" spans="1:13" ht="16.5" thickBot="1" x14ac:dyDescent="0.3">
      <c r="A140" s="114" t="s">
        <v>74</v>
      </c>
      <c r="B140" s="115">
        <v>0.47</v>
      </c>
    </row>
    <row r="142" spans="1:13" s="116" customFormat="1" ht="15" customHeight="1" x14ac:dyDescent="0.25">
      <c r="A142" s="421" t="s">
        <v>42</v>
      </c>
      <c r="B142" s="380" t="s">
        <v>225</v>
      </c>
      <c r="C142" s="422" t="s">
        <v>223</v>
      </c>
      <c r="D142" s="380" t="s">
        <v>226</v>
      </c>
      <c r="E142" s="380" t="s">
        <v>227</v>
      </c>
      <c r="F142" s="117"/>
      <c r="I142" s="118"/>
    </row>
    <row r="143" spans="1:13" ht="16.5" thickBot="1" x14ac:dyDescent="0.3">
      <c r="B143" s="434" t="e">
        <f ca="1">Inservice-FirstYear+'Depr - Recommendation'!$D$1+1</f>
        <v>#REF!</v>
      </c>
      <c r="C143" s="434" t="e">
        <f ca="1">InServiceAlt1-FirstYear+'Depr - Alt #1'!$D$1+1</f>
        <v>#REF!</v>
      </c>
      <c r="D143" s="434" t="e">
        <f ca="1">InServiceAlt2-FirstYear+'Depr - Alt #2'!$D$1+1</f>
        <v>#REF!</v>
      </c>
      <c r="E143" s="434" t="e">
        <f ca="1">InServiceAlt3-FirstYear+'Depr - Alt #3'!$D$1+1</f>
        <v>#REF!</v>
      </c>
    </row>
    <row r="145" spans="2:5" ht="15.75" x14ac:dyDescent="0.25">
      <c r="B145" s="435" t="e">
        <f ca="1">FirstYear+B143-1</f>
        <v>#REF!</v>
      </c>
      <c r="C145" s="435" t="e">
        <f ca="1">FirstYear+C143-1</f>
        <v>#REF!</v>
      </c>
      <c r="D145" s="435" t="e">
        <f ca="1">FirstYear+D143-1</f>
        <v>#REF!</v>
      </c>
      <c r="E145" s="435" t="e">
        <f ca="1">FirstYear+E143-1</f>
        <v>#REF!</v>
      </c>
    </row>
  </sheetData>
  <sheetProtection algorithmName="SHA-512" hashValue="khwU/u3sj627Jwbzd9mpzIeqc+VReYNVyTa+hGlnGIAt6/bK9Rf56KmWWeNYazkgrfd122/FoVOiP98UAan73A==" saltValue="1edel8wOHk3ri/kVRfMSDw==" spinCount="100000" sheet="1" objects="1" scenarios="1"/>
  <mergeCells count="4">
    <mergeCell ref="J132:K132"/>
    <mergeCell ref="J133:K133"/>
    <mergeCell ref="J134:K134"/>
    <mergeCell ref="J136:K136"/>
  </mergeCells>
  <phoneticPr fontId="0" type="noConversion"/>
  <pageMargins left="0.75" right="0.75" top="0.25" bottom="0.25" header="0.5" footer="0.5"/>
  <pageSetup scale="29" fitToWidth="0" orientation="landscape" r:id="rId1"/>
  <headerFooter alignWithMargins="0">
    <oddFooter>&amp;R&amp;"Times New Roman,Bold"Case No. 2021-00393
Attachment to Response to JI-2 Question No. 5
&amp;P of &amp;N
Arbough</oddFooter>
  </headerFooter>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34998626667073579"/>
    <pageSetUpPr fitToPage="1"/>
  </sheetPr>
  <dimension ref="A1:DT99"/>
  <sheetViews>
    <sheetView view="pageBreakPreview" zoomScaleNormal="100" zoomScaleSheetLayoutView="100" workbookViewId="0">
      <pane xSplit="3" ySplit="8" topLeftCell="D9"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1.25" x14ac:dyDescent="0.2"/>
  <cols>
    <col min="1" max="1" width="20.125" style="121" bestFit="1" customWidth="1"/>
    <col min="2" max="2" width="5.625" style="359" customWidth="1"/>
    <col min="3" max="3" width="7.125" style="121" bestFit="1" customWidth="1"/>
    <col min="4" max="4" width="8.125" style="121" customWidth="1"/>
    <col min="5" max="6" width="6.375" style="121" bestFit="1" customWidth="1"/>
    <col min="7" max="7" width="6.75" style="121" customWidth="1"/>
    <col min="8" max="9" width="6.75" style="121" bestFit="1" customWidth="1"/>
    <col min="10" max="18" width="5.625" style="121" bestFit="1" customWidth="1"/>
    <col min="19" max="21" width="5.25" style="121" bestFit="1" customWidth="1"/>
    <col min="22" max="22" width="6.5" style="121" bestFit="1" customWidth="1"/>
    <col min="23" max="24" width="5.25" style="121" bestFit="1" customWidth="1"/>
    <col min="25" max="103" width="5.25" style="121" customWidth="1"/>
    <col min="104" max="104" width="7.5" style="121" customWidth="1"/>
    <col min="105" max="16384" width="9" style="121"/>
  </cols>
  <sheetData>
    <row r="1" spans="1:106" x14ac:dyDescent="0.2">
      <c r="A1" s="119" t="s">
        <v>218</v>
      </c>
      <c r="B1" s="119"/>
      <c r="C1" s="119"/>
      <c r="D1" s="119" t="e">
        <f ca="1">IF(OR(Company='LookUp Ranges'!A5,Company='LookUp Ranges'!A7),'LookUp Ranges'!C63,'LookUp Ranges'!B63)</f>
        <v>#REF!</v>
      </c>
      <c r="E1" s="119" t="s">
        <v>49</v>
      </c>
      <c r="F1" s="120" t="s">
        <v>30</v>
      </c>
      <c r="G1" s="120"/>
      <c r="H1" s="121">
        <f>FirstYear</f>
        <v>0</v>
      </c>
    </row>
    <row r="2" spans="1:106" x14ac:dyDescent="0.2">
      <c r="A2" s="119" t="s">
        <v>219</v>
      </c>
      <c r="B2" s="119"/>
      <c r="C2" s="119"/>
      <c r="D2" s="119" t="e">
        <f ca="1">'LookUp Ranges'!D63</f>
        <v>#REF!</v>
      </c>
      <c r="E2" s="119" t="s">
        <v>49</v>
      </c>
      <c r="F2" s="120" t="s">
        <v>58</v>
      </c>
      <c r="G2" s="120"/>
      <c r="H2" s="121">
        <f>Inservice</f>
        <v>0</v>
      </c>
    </row>
    <row r="3" spans="1:106" x14ac:dyDescent="0.2">
      <c r="H3" s="122">
        <f>H2-H1</f>
        <v>0</v>
      </c>
    </row>
    <row r="4" spans="1:106" x14ac:dyDescent="0.2">
      <c r="G4" s="123"/>
    </row>
    <row r="5" spans="1:106" x14ac:dyDescent="0.2">
      <c r="D5" s="124">
        <f>FirstYear</f>
        <v>0</v>
      </c>
      <c r="E5" s="124">
        <f>D5+1</f>
        <v>1</v>
      </c>
      <c r="F5" s="124">
        <f t="shared" ref="F5:W5" si="0">E5+1</f>
        <v>2</v>
      </c>
      <c r="G5" s="124">
        <f t="shared" si="0"/>
        <v>3</v>
      </c>
      <c r="H5" s="124">
        <f t="shared" si="0"/>
        <v>4</v>
      </c>
      <c r="I5" s="124">
        <f t="shared" si="0"/>
        <v>5</v>
      </c>
      <c r="J5" s="124">
        <f t="shared" si="0"/>
        <v>6</v>
      </c>
      <c r="K5" s="124">
        <f t="shared" si="0"/>
        <v>7</v>
      </c>
      <c r="L5" s="124">
        <f t="shared" si="0"/>
        <v>8</v>
      </c>
      <c r="M5" s="124">
        <f t="shared" si="0"/>
        <v>9</v>
      </c>
      <c r="N5" s="124">
        <f t="shared" si="0"/>
        <v>10</v>
      </c>
      <c r="O5" s="124">
        <f t="shared" si="0"/>
        <v>11</v>
      </c>
      <c r="P5" s="124">
        <f t="shared" si="0"/>
        <v>12</v>
      </c>
      <c r="Q5" s="124">
        <f t="shared" si="0"/>
        <v>13</v>
      </c>
      <c r="R5" s="124">
        <f t="shared" si="0"/>
        <v>14</v>
      </c>
      <c r="S5" s="124">
        <f t="shared" si="0"/>
        <v>15</v>
      </c>
      <c r="T5" s="124">
        <f t="shared" si="0"/>
        <v>16</v>
      </c>
      <c r="U5" s="124">
        <f t="shared" si="0"/>
        <v>17</v>
      </c>
      <c r="V5" s="124">
        <f t="shared" si="0"/>
        <v>18</v>
      </c>
      <c r="W5" s="124">
        <f t="shared" si="0"/>
        <v>19</v>
      </c>
      <c r="X5" s="124">
        <f>W5+1</f>
        <v>20</v>
      </c>
      <c r="Y5" s="124">
        <f t="shared" ref="Y5:AU5" si="1">X5+1</f>
        <v>21</v>
      </c>
      <c r="Z5" s="124">
        <f t="shared" si="1"/>
        <v>22</v>
      </c>
      <c r="AA5" s="124">
        <f t="shared" si="1"/>
        <v>23</v>
      </c>
      <c r="AB5" s="124">
        <f t="shared" si="1"/>
        <v>24</v>
      </c>
      <c r="AC5" s="124">
        <f t="shared" si="1"/>
        <v>25</v>
      </c>
      <c r="AD5" s="124">
        <f t="shared" si="1"/>
        <v>26</v>
      </c>
      <c r="AE5" s="124">
        <f t="shared" si="1"/>
        <v>27</v>
      </c>
      <c r="AF5" s="124">
        <f t="shared" si="1"/>
        <v>28</v>
      </c>
      <c r="AG5" s="124">
        <f t="shared" si="1"/>
        <v>29</v>
      </c>
      <c r="AH5" s="124">
        <f t="shared" si="1"/>
        <v>30</v>
      </c>
      <c r="AI5" s="124">
        <f t="shared" si="1"/>
        <v>31</v>
      </c>
      <c r="AJ5" s="124">
        <f t="shared" si="1"/>
        <v>32</v>
      </c>
      <c r="AK5" s="124">
        <f t="shared" si="1"/>
        <v>33</v>
      </c>
      <c r="AL5" s="124">
        <f t="shared" si="1"/>
        <v>34</v>
      </c>
      <c r="AM5" s="124">
        <f t="shared" si="1"/>
        <v>35</v>
      </c>
      <c r="AN5" s="124">
        <f t="shared" si="1"/>
        <v>36</v>
      </c>
      <c r="AO5" s="124">
        <f t="shared" si="1"/>
        <v>37</v>
      </c>
      <c r="AP5" s="124">
        <f t="shared" si="1"/>
        <v>38</v>
      </c>
      <c r="AQ5" s="124">
        <f t="shared" si="1"/>
        <v>39</v>
      </c>
      <c r="AR5" s="124">
        <f t="shared" si="1"/>
        <v>40</v>
      </c>
      <c r="AS5" s="124">
        <f t="shared" si="1"/>
        <v>41</v>
      </c>
      <c r="AT5" s="124">
        <f t="shared" si="1"/>
        <v>42</v>
      </c>
      <c r="AU5" s="124">
        <f t="shared" si="1"/>
        <v>43</v>
      </c>
      <c r="AV5" s="124">
        <f t="shared" ref="AV5:AZ5" si="2">AU5+1</f>
        <v>44</v>
      </c>
      <c r="AW5" s="124">
        <f t="shared" si="2"/>
        <v>45</v>
      </c>
      <c r="AX5" s="124">
        <f t="shared" si="2"/>
        <v>46</v>
      </c>
      <c r="AY5" s="124">
        <f t="shared" si="2"/>
        <v>47</v>
      </c>
      <c r="AZ5" s="124">
        <f t="shared" si="2"/>
        <v>48</v>
      </c>
      <c r="BA5" s="124">
        <f t="shared" ref="BA5" si="3">AZ5+1</f>
        <v>49</v>
      </c>
      <c r="BB5" s="124">
        <f t="shared" ref="BB5" si="4">BA5+1</f>
        <v>50</v>
      </c>
      <c r="BC5" s="124">
        <f t="shared" ref="BC5" si="5">BB5+1</f>
        <v>51</v>
      </c>
      <c r="BD5" s="124">
        <f t="shared" ref="BD5" si="6">BC5+1</f>
        <v>52</v>
      </c>
      <c r="BE5" s="124">
        <f t="shared" ref="BE5" si="7">BD5+1</f>
        <v>53</v>
      </c>
      <c r="BF5" s="124">
        <f t="shared" ref="BF5" si="8">BE5+1</f>
        <v>54</v>
      </c>
      <c r="BG5" s="124">
        <f t="shared" ref="BG5" si="9">BF5+1</f>
        <v>55</v>
      </c>
      <c r="BH5" s="124">
        <f t="shared" ref="BH5" si="10">BG5+1</f>
        <v>56</v>
      </c>
      <c r="BI5" s="124">
        <f t="shared" ref="BI5" si="11">BH5+1</f>
        <v>57</v>
      </c>
      <c r="BJ5" s="124">
        <f t="shared" ref="BJ5" si="12">BI5+1</f>
        <v>58</v>
      </c>
      <c r="BK5" s="124">
        <f t="shared" ref="BK5" si="13">BJ5+1</f>
        <v>59</v>
      </c>
      <c r="BL5" s="124">
        <f t="shared" ref="BL5" si="14">BK5+1</f>
        <v>60</v>
      </c>
      <c r="BM5" s="124">
        <f t="shared" ref="BM5" si="15">BL5+1</f>
        <v>61</v>
      </c>
      <c r="BN5" s="124">
        <f t="shared" ref="BN5" si="16">BM5+1</f>
        <v>62</v>
      </c>
      <c r="BO5" s="124">
        <f t="shared" ref="BO5" si="17">BN5+1</f>
        <v>63</v>
      </c>
      <c r="BP5" s="124">
        <f t="shared" ref="BP5" si="18">BO5+1</f>
        <v>64</v>
      </c>
      <c r="BQ5" s="124">
        <f t="shared" ref="BQ5" si="19">BP5+1</f>
        <v>65</v>
      </c>
      <c r="BR5" s="124">
        <f t="shared" ref="BR5" si="20">BQ5+1</f>
        <v>66</v>
      </c>
      <c r="BS5" s="124">
        <f t="shared" ref="BS5" si="21">BR5+1</f>
        <v>67</v>
      </c>
      <c r="BT5" s="124">
        <f t="shared" ref="BT5" si="22">BS5+1</f>
        <v>68</v>
      </c>
      <c r="BU5" s="124">
        <f t="shared" ref="BU5" si="23">BT5+1</f>
        <v>69</v>
      </c>
      <c r="BV5" s="124">
        <f t="shared" ref="BV5" si="24">BU5+1</f>
        <v>70</v>
      </c>
      <c r="BW5" s="124">
        <f t="shared" ref="BW5" si="25">BV5+1</f>
        <v>71</v>
      </c>
      <c r="BX5" s="124">
        <f t="shared" ref="BX5" si="26">BW5+1</f>
        <v>72</v>
      </c>
      <c r="BY5" s="124">
        <f t="shared" ref="BY5" si="27">BX5+1</f>
        <v>73</v>
      </c>
      <c r="BZ5" s="124">
        <f t="shared" ref="BZ5" si="28">BY5+1</f>
        <v>74</v>
      </c>
      <c r="CA5" s="124">
        <f t="shared" ref="CA5" si="29">BZ5+1</f>
        <v>75</v>
      </c>
      <c r="CB5" s="124">
        <f t="shared" ref="CB5" si="30">CA5+1</f>
        <v>76</v>
      </c>
      <c r="CC5" s="124">
        <f t="shared" ref="CC5" si="31">CB5+1</f>
        <v>77</v>
      </c>
      <c r="CD5" s="124">
        <f t="shared" ref="CD5" si="32">CC5+1</f>
        <v>78</v>
      </c>
      <c r="CE5" s="124">
        <f t="shared" ref="CE5" si="33">CD5+1</f>
        <v>79</v>
      </c>
      <c r="CF5" s="124">
        <f t="shared" ref="CF5" si="34">CE5+1</f>
        <v>80</v>
      </c>
      <c r="CG5" s="124">
        <f t="shared" ref="CG5" si="35">CF5+1</f>
        <v>81</v>
      </c>
      <c r="CH5" s="124">
        <f t="shared" ref="CH5" si="36">CG5+1</f>
        <v>82</v>
      </c>
      <c r="CI5" s="124">
        <f t="shared" ref="CI5" si="37">CH5+1</f>
        <v>83</v>
      </c>
      <c r="CJ5" s="124">
        <f t="shared" ref="CJ5" si="38">CI5+1</f>
        <v>84</v>
      </c>
      <c r="CK5" s="124">
        <f t="shared" ref="CK5" si="39">CJ5+1</f>
        <v>85</v>
      </c>
      <c r="CL5" s="124">
        <f t="shared" ref="CL5" si="40">CK5+1</f>
        <v>86</v>
      </c>
      <c r="CM5" s="124">
        <f t="shared" ref="CM5" si="41">CL5+1</f>
        <v>87</v>
      </c>
      <c r="CN5" s="124">
        <f t="shared" ref="CN5" si="42">CM5+1</f>
        <v>88</v>
      </c>
      <c r="CO5" s="124">
        <f t="shared" ref="CO5" si="43">CN5+1</f>
        <v>89</v>
      </c>
      <c r="CP5" s="124">
        <f t="shared" ref="CP5" si="44">CO5+1</f>
        <v>90</v>
      </c>
      <c r="CQ5" s="124">
        <f t="shared" ref="CQ5" si="45">CP5+1</f>
        <v>91</v>
      </c>
      <c r="CR5" s="124">
        <f t="shared" ref="CR5" si="46">CQ5+1</f>
        <v>92</v>
      </c>
      <c r="CS5" s="124">
        <f t="shared" ref="CS5" si="47">CR5+1</f>
        <v>93</v>
      </c>
      <c r="CT5" s="124">
        <f t="shared" ref="CT5" si="48">CS5+1</f>
        <v>94</v>
      </c>
      <c r="CU5" s="124">
        <f t="shared" ref="CU5" si="49">CT5+1</f>
        <v>95</v>
      </c>
      <c r="CV5" s="124">
        <f t="shared" ref="CV5" si="50">CU5+1</f>
        <v>96</v>
      </c>
      <c r="CW5" s="124">
        <f t="shared" ref="CW5" si="51">CV5+1</f>
        <v>97</v>
      </c>
      <c r="CX5" s="124">
        <f t="shared" ref="CX5" si="52">CW5+1</f>
        <v>98</v>
      </c>
      <c r="CY5" s="124">
        <f t="shared" ref="CY5" si="53">CX5+1</f>
        <v>99</v>
      </c>
    </row>
    <row r="6" spans="1:106" x14ac:dyDescent="0.2">
      <c r="A6" s="359" t="s">
        <v>59</v>
      </c>
      <c r="C6" s="359"/>
      <c r="D6" s="125">
        <f>-Inputs!E29</f>
        <v>0</v>
      </c>
      <c r="E6" s="125">
        <f>-Inputs!F29</f>
        <v>0</v>
      </c>
      <c r="F6" s="125">
        <f>-Inputs!G29</f>
        <v>0</v>
      </c>
      <c r="G6" s="125">
        <f>-Inputs!H29</f>
        <v>0</v>
      </c>
      <c r="H6" s="125">
        <f>-Inputs!I29</f>
        <v>0</v>
      </c>
      <c r="I6" s="125">
        <f>-Inputs!J29</f>
        <v>0</v>
      </c>
      <c r="J6" s="125">
        <f>-Inputs!K29</f>
        <v>0</v>
      </c>
      <c r="K6" s="125">
        <f>-Inputs!L29</f>
        <v>0</v>
      </c>
      <c r="L6" s="125">
        <f>-Inputs!M29</f>
        <v>0</v>
      </c>
      <c r="M6" s="125">
        <f>-Inputs!N29</f>
        <v>0</v>
      </c>
      <c r="N6" s="125">
        <f>-Inputs!O29</f>
        <v>0</v>
      </c>
      <c r="O6" s="125">
        <f>-Inputs!P29</f>
        <v>0</v>
      </c>
      <c r="P6" s="125">
        <f>-Inputs!Q29</f>
        <v>0</v>
      </c>
      <c r="Q6" s="125">
        <f>-Inputs!R29</f>
        <v>0</v>
      </c>
      <c r="R6" s="125">
        <f>-Inputs!S29</f>
        <v>0</v>
      </c>
      <c r="S6" s="125">
        <f>-Inputs!T29</f>
        <v>0</v>
      </c>
      <c r="T6" s="125">
        <f>-Inputs!U29</f>
        <v>0</v>
      </c>
      <c r="U6" s="125">
        <f>-Inputs!V29</f>
        <v>0</v>
      </c>
      <c r="V6" s="125">
        <f>-Inputs!W29</f>
        <v>0</v>
      </c>
      <c r="W6" s="125">
        <f>-Inputs!X29</f>
        <v>0</v>
      </c>
      <c r="X6" s="125">
        <f>-Inputs!Y29</f>
        <v>0</v>
      </c>
      <c r="Y6" s="125">
        <f>-Inputs!Z29</f>
        <v>0</v>
      </c>
      <c r="Z6" s="125">
        <f>-Inputs!AA29</f>
        <v>0</v>
      </c>
      <c r="AA6" s="125">
        <f>-Inputs!AB29</f>
        <v>0</v>
      </c>
      <c r="AB6" s="125">
        <f>-Inputs!AC29</f>
        <v>0</v>
      </c>
      <c r="AC6" s="125">
        <f>-Inputs!AD29</f>
        <v>0</v>
      </c>
      <c r="AD6" s="125">
        <f>-Inputs!AE29</f>
        <v>0</v>
      </c>
      <c r="AE6" s="125">
        <f>-Inputs!AF29</f>
        <v>0</v>
      </c>
      <c r="AF6" s="125">
        <f>-Inputs!AG29</f>
        <v>0</v>
      </c>
      <c r="AG6" s="125">
        <f>-Inputs!AH29</f>
        <v>0</v>
      </c>
      <c r="AH6" s="125">
        <f>-Inputs!AI29</f>
        <v>0</v>
      </c>
      <c r="AI6" s="125">
        <f>-Inputs!AJ29</f>
        <v>0</v>
      </c>
      <c r="AJ6" s="125">
        <f>-Inputs!AK29</f>
        <v>0</v>
      </c>
      <c r="AK6" s="125">
        <f>-Inputs!AL29</f>
        <v>0</v>
      </c>
      <c r="AL6" s="125">
        <f>-Inputs!AM29</f>
        <v>0</v>
      </c>
      <c r="AM6" s="125">
        <f>-Inputs!AN29</f>
        <v>0</v>
      </c>
      <c r="AN6" s="125">
        <f>-Inputs!AO29</f>
        <v>0</v>
      </c>
      <c r="AO6" s="125">
        <f>-Inputs!AP29</f>
        <v>0</v>
      </c>
      <c r="AP6" s="125">
        <f>-Inputs!AQ29</f>
        <v>0</v>
      </c>
      <c r="AQ6" s="125">
        <f>-Inputs!AR29</f>
        <v>0</v>
      </c>
      <c r="AR6" s="125">
        <f>-Inputs!AS29</f>
        <v>0</v>
      </c>
      <c r="AS6" s="125">
        <f>-Inputs!AT29</f>
        <v>0</v>
      </c>
      <c r="AT6" s="125">
        <f>-Inputs!AU29</f>
        <v>0</v>
      </c>
      <c r="AU6" s="125">
        <f>-Inputs!AV29</f>
        <v>0</v>
      </c>
      <c r="AV6" s="125">
        <f>-Inputs!AW29</f>
        <v>0</v>
      </c>
      <c r="AW6" s="125">
        <f>-Inputs!AX29</f>
        <v>0</v>
      </c>
      <c r="AX6" s="125">
        <f>-Inputs!AY29</f>
        <v>0</v>
      </c>
      <c r="AY6" s="125">
        <f>-Inputs!AZ29</f>
        <v>0</v>
      </c>
      <c r="AZ6" s="125">
        <f>-Inputs!BA29</f>
        <v>0</v>
      </c>
      <c r="BA6" s="125">
        <f>-Inputs!BB29</f>
        <v>0</v>
      </c>
      <c r="BB6" s="125">
        <f>-Inputs!BC29</f>
        <v>0</v>
      </c>
      <c r="BC6" s="125">
        <f>-Inputs!BD29</f>
        <v>0</v>
      </c>
      <c r="BD6" s="125">
        <f>-Inputs!BE29</f>
        <v>0</v>
      </c>
      <c r="BE6" s="125">
        <f>-Inputs!BF29</f>
        <v>0</v>
      </c>
      <c r="BF6" s="125">
        <f>-Inputs!BG29</f>
        <v>0</v>
      </c>
      <c r="BG6" s="125">
        <f>-Inputs!BH29</f>
        <v>0</v>
      </c>
      <c r="BH6" s="125">
        <f>-Inputs!BI29</f>
        <v>0</v>
      </c>
      <c r="BI6" s="125">
        <f>-Inputs!BJ29</f>
        <v>0</v>
      </c>
      <c r="BJ6" s="125">
        <f>-Inputs!BK29</f>
        <v>0</v>
      </c>
      <c r="BK6" s="125">
        <f>-Inputs!BL29</f>
        <v>0</v>
      </c>
      <c r="BL6" s="125">
        <f>-Inputs!BM29</f>
        <v>0</v>
      </c>
      <c r="BM6" s="125">
        <f>-Inputs!BN29</f>
        <v>0</v>
      </c>
      <c r="BN6" s="125">
        <f>-Inputs!BO29</f>
        <v>0</v>
      </c>
      <c r="BO6" s="125">
        <f>-Inputs!BP29</f>
        <v>0</v>
      </c>
      <c r="BP6" s="125">
        <f>-Inputs!BQ29</f>
        <v>0</v>
      </c>
      <c r="BQ6" s="125">
        <f>-Inputs!BR29</f>
        <v>0</v>
      </c>
      <c r="BR6" s="125">
        <f>-Inputs!BS29</f>
        <v>0</v>
      </c>
      <c r="BS6" s="125">
        <f>-Inputs!BT29</f>
        <v>0</v>
      </c>
      <c r="BT6" s="125">
        <f>-Inputs!BU29</f>
        <v>0</v>
      </c>
      <c r="BU6" s="125">
        <f>-Inputs!BV29</f>
        <v>0</v>
      </c>
      <c r="BV6" s="125">
        <f>-Inputs!BW29</f>
        <v>0</v>
      </c>
      <c r="BW6" s="125">
        <f>-Inputs!BX29</f>
        <v>0</v>
      </c>
      <c r="BX6" s="125">
        <f>-Inputs!BY29</f>
        <v>0</v>
      </c>
      <c r="BY6" s="125">
        <f>-Inputs!BZ29</f>
        <v>0</v>
      </c>
      <c r="BZ6" s="125">
        <f>-Inputs!CA29</f>
        <v>0</v>
      </c>
      <c r="CA6" s="125">
        <f>-Inputs!CB29</f>
        <v>0</v>
      </c>
      <c r="CB6" s="125">
        <f>-Inputs!CC29</f>
        <v>0</v>
      </c>
      <c r="CC6" s="125">
        <f>-Inputs!CD29</f>
        <v>0</v>
      </c>
      <c r="CD6" s="125">
        <f>-Inputs!CE29</f>
        <v>0</v>
      </c>
      <c r="CE6" s="125">
        <f>-Inputs!CF29</f>
        <v>0</v>
      </c>
      <c r="CF6" s="125">
        <f>-Inputs!CG29</f>
        <v>0</v>
      </c>
      <c r="CG6" s="125">
        <f>-Inputs!CH29</f>
        <v>0</v>
      </c>
      <c r="CH6" s="125">
        <f>-Inputs!CI29</f>
        <v>0</v>
      </c>
      <c r="CI6" s="125">
        <f>-Inputs!CJ29</f>
        <v>0</v>
      </c>
      <c r="CJ6" s="125">
        <f>-Inputs!CK29</f>
        <v>0</v>
      </c>
      <c r="CK6" s="125">
        <f>-Inputs!CL29</f>
        <v>0</v>
      </c>
      <c r="CL6" s="125">
        <f>-Inputs!CM29</f>
        <v>0</v>
      </c>
      <c r="CM6" s="125">
        <f>-Inputs!CN29</f>
        <v>0</v>
      </c>
      <c r="CN6" s="125">
        <f>-Inputs!CO29</f>
        <v>0</v>
      </c>
      <c r="CO6" s="125">
        <f>-Inputs!CP29</f>
        <v>0</v>
      </c>
      <c r="CP6" s="125">
        <f>-Inputs!CQ29</f>
        <v>0</v>
      </c>
      <c r="CQ6" s="125">
        <f>-Inputs!CR29</f>
        <v>0</v>
      </c>
      <c r="CR6" s="125">
        <f>-Inputs!CS29</f>
        <v>0</v>
      </c>
      <c r="CS6" s="125">
        <f>-Inputs!CT29</f>
        <v>0</v>
      </c>
      <c r="CT6" s="125">
        <f>-Inputs!CU29</f>
        <v>0</v>
      </c>
      <c r="CU6" s="125">
        <f>-Inputs!CV29</f>
        <v>0</v>
      </c>
      <c r="CV6" s="125">
        <f>-Inputs!CW29</f>
        <v>0</v>
      </c>
      <c r="CW6" s="125">
        <f>-Inputs!CX29</f>
        <v>0</v>
      </c>
      <c r="CX6" s="125">
        <f>-Inputs!CY29</f>
        <v>0</v>
      </c>
      <c r="CY6" s="125">
        <f>-Inputs!CZ29</f>
        <v>0</v>
      </c>
    </row>
    <row r="7" spans="1:106" x14ac:dyDescent="0.2">
      <c r="A7" s="359" t="s">
        <v>60</v>
      </c>
      <c r="C7" s="359"/>
      <c r="D7" s="125">
        <f>+IF(D5=$H$2,0,D6)</f>
        <v>0</v>
      </c>
      <c r="E7" s="125">
        <f>+IF(E5=$H$2,0,E6)</f>
        <v>0</v>
      </c>
      <c r="F7" s="125">
        <f>+IF(F5=$H$2,0,F6)</f>
        <v>0</v>
      </c>
      <c r="G7" s="125">
        <f t="shared" ref="G7:BP7" si="54">+IF(G5=$H$2,0,G6)</f>
        <v>0</v>
      </c>
      <c r="H7" s="125">
        <f t="shared" si="54"/>
        <v>0</v>
      </c>
      <c r="I7" s="125">
        <f t="shared" si="54"/>
        <v>0</v>
      </c>
      <c r="J7" s="125">
        <f t="shared" si="54"/>
        <v>0</v>
      </c>
      <c r="K7" s="125">
        <f t="shared" si="54"/>
        <v>0</v>
      </c>
      <c r="L7" s="125">
        <f t="shared" si="54"/>
        <v>0</v>
      </c>
      <c r="M7" s="125">
        <f t="shared" si="54"/>
        <v>0</v>
      </c>
      <c r="N7" s="125">
        <f t="shared" si="54"/>
        <v>0</v>
      </c>
      <c r="O7" s="125">
        <f t="shared" si="54"/>
        <v>0</v>
      </c>
      <c r="P7" s="125">
        <f t="shared" si="54"/>
        <v>0</v>
      </c>
      <c r="Q7" s="125">
        <f t="shared" si="54"/>
        <v>0</v>
      </c>
      <c r="R7" s="125">
        <f t="shared" si="54"/>
        <v>0</v>
      </c>
      <c r="S7" s="125">
        <f t="shared" si="54"/>
        <v>0</v>
      </c>
      <c r="T7" s="125">
        <f t="shared" si="54"/>
        <v>0</v>
      </c>
      <c r="U7" s="125">
        <f t="shared" si="54"/>
        <v>0</v>
      </c>
      <c r="V7" s="125">
        <f t="shared" si="54"/>
        <v>0</v>
      </c>
      <c r="W7" s="125">
        <f t="shared" si="54"/>
        <v>0</v>
      </c>
      <c r="X7" s="125">
        <f t="shared" si="54"/>
        <v>0</v>
      </c>
      <c r="Y7" s="125">
        <f t="shared" si="54"/>
        <v>0</v>
      </c>
      <c r="Z7" s="125">
        <f t="shared" si="54"/>
        <v>0</v>
      </c>
      <c r="AA7" s="125">
        <f t="shared" si="54"/>
        <v>0</v>
      </c>
      <c r="AB7" s="125">
        <f t="shared" si="54"/>
        <v>0</v>
      </c>
      <c r="AC7" s="125">
        <f t="shared" si="54"/>
        <v>0</v>
      </c>
      <c r="AD7" s="125">
        <f t="shared" si="54"/>
        <v>0</v>
      </c>
      <c r="AE7" s="125">
        <f t="shared" si="54"/>
        <v>0</v>
      </c>
      <c r="AF7" s="125">
        <f t="shared" si="54"/>
        <v>0</v>
      </c>
      <c r="AG7" s="125">
        <f t="shared" si="54"/>
        <v>0</v>
      </c>
      <c r="AH7" s="125">
        <f t="shared" si="54"/>
        <v>0</v>
      </c>
      <c r="AI7" s="125">
        <f t="shared" si="54"/>
        <v>0</v>
      </c>
      <c r="AJ7" s="125">
        <f t="shared" si="54"/>
        <v>0</v>
      </c>
      <c r="AK7" s="125">
        <f t="shared" si="54"/>
        <v>0</v>
      </c>
      <c r="AL7" s="125">
        <f t="shared" si="54"/>
        <v>0</v>
      </c>
      <c r="AM7" s="125">
        <f t="shared" si="54"/>
        <v>0</v>
      </c>
      <c r="AN7" s="125">
        <f t="shared" si="54"/>
        <v>0</v>
      </c>
      <c r="AO7" s="125">
        <f t="shared" si="54"/>
        <v>0</v>
      </c>
      <c r="AP7" s="125">
        <f t="shared" si="54"/>
        <v>0</v>
      </c>
      <c r="AQ7" s="125">
        <f t="shared" si="54"/>
        <v>0</v>
      </c>
      <c r="AR7" s="125">
        <f t="shared" si="54"/>
        <v>0</v>
      </c>
      <c r="AS7" s="125">
        <f t="shared" si="54"/>
        <v>0</v>
      </c>
      <c r="AT7" s="125">
        <f t="shared" si="54"/>
        <v>0</v>
      </c>
      <c r="AU7" s="125">
        <f t="shared" si="54"/>
        <v>0</v>
      </c>
      <c r="AV7" s="125">
        <f t="shared" si="54"/>
        <v>0</v>
      </c>
      <c r="AW7" s="125">
        <f t="shared" si="54"/>
        <v>0</v>
      </c>
      <c r="AX7" s="125">
        <f t="shared" si="54"/>
        <v>0</v>
      </c>
      <c r="AY7" s="125">
        <f t="shared" si="54"/>
        <v>0</v>
      </c>
      <c r="AZ7" s="125">
        <f t="shared" si="54"/>
        <v>0</v>
      </c>
      <c r="BA7" s="125">
        <f t="shared" si="54"/>
        <v>0</v>
      </c>
      <c r="BB7" s="125">
        <f t="shared" si="54"/>
        <v>0</v>
      </c>
      <c r="BC7" s="125">
        <f t="shared" si="54"/>
        <v>0</v>
      </c>
      <c r="BD7" s="125">
        <f t="shared" si="54"/>
        <v>0</v>
      </c>
      <c r="BE7" s="125">
        <f t="shared" si="54"/>
        <v>0</v>
      </c>
      <c r="BF7" s="125">
        <f t="shared" si="54"/>
        <v>0</v>
      </c>
      <c r="BG7" s="125">
        <f t="shared" si="54"/>
        <v>0</v>
      </c>
      <c r="BH7" s="125">
        <f t="shared" si="54"/>
        <v>0</v>
      </c>
      <c r="BI7" s="125">
        <f t="shared" si="54"/>
        <v>0</v>
      </c>
      <c r="BJ7" s="125">
        <f t="shared" si="54"/>
        <v>0</v>
      </c>
      <c r="BK7" s="125">
        <f t="shared" si="54"/>
        <v>0</v>
      </c>
      <c r="BL7" s="125">
        <f t="shared" si="54"/>
        <v>0</v>
      </c>
      <c r="BM7" s="125">
        <f t="shared" si="54"/>
        <v>0</v>
      </c>
      <c r="BN7" s="125">
        <f t="shared" si="54"/>
        <v>0</v>
      </c>
      <c r="BO7" s="125">
        <f t="shared" si="54"/>
        <v>0</v>
      </c>
      <c r="BP7" s="125">
        <f t="shared" si="54"/>
        <v>0</v>
      </c>
      <c r="BQ7" s="125">
        <f t="shared" ref="BQ7:CY7" si="55">+IF(BQ5=$H$2,0,BQ6)</f>
        <v>0</v>
      </c>
      <c r="BR7" s="125">
        <f t="shared" si="55"/>
        <v>0</v>
      </c>
      <c r="BS7" s="125">
        <f t="shared" si="55"/>
        <v>0</v>
      </c>
      <c r="BT7" s="125">
        <f t="shared" si="55"/>
        <v>0</v>
      </c>
      <c r="BU7" s="125">
        <f t="shared" si="55"/>
        <v>0</v>
      </c>
      <c r="BV7" s="125">
        <f t="shared" si="55"/>
        <v>0</v>
      </c>
      <c r="BW7" s="125">
        <f t="shared" si="55"/>
        <v>0</v>
      </c>
      <c r="BX7" s="125">
        <f t="shared" si="55"/>
        <v>0</v>
      </c>
      <c r="BY7" s="125">
        <f t="shared" si="55"/>
        <v>0</v>
      </c>
      <c r="BZ7" s="125">
        <f t="shared" si="55"/>
        <v>0</v>
      </c>
      <c r="CA7" s="125">
        <f t="shared" si="55"/>
        <v>0</v>
      </c>
      <c r="CB7" s="125">
        <f t="shared" si="55"/>
        <v>0</v>
      </c>
      <c r="CC7" s="125">
        <f t="shared" si="55"/>
        <v>0</v>
      </c>
      <c r="CD7" s="125">
        <f t="shared" si="55"/>
        <v>0</v>
      </c>
      <c r="CE7" s="125">
        <f t="shared" si="55"/>
        <v>0</v>
      </c>
      <c r="CF7" s="125">
        <f t="shared" si="55"/>
        <v>0</v>
      </c>
      <c r="CG7" s="125">
        <f t="shared" si="55"/>
        <v>0</v>
      </c>
      <c r="CH7" s="125">
        <f t="shared" si="55"/>
        <v>0</v>
      </c>
      <c r="CI7" s="125">
        <f t="shared" si="55"/>
        <v>0</v>
      </c>
      <c r="CJ7" s="125">
        <f t="shared" si="55"/>
        <v>0</v>
      </c>
      <c r="CK7" s="125">
        <f t="shared" si="55"/>
        <v>0</v>
      </c>
      <c r="CL7" s="125">
        <f t="shared" si="55"/>
        <v>0</v>
      </c>
      <c r="CM7" s="125">
        <f t="shared" si="55"/>
        <v>0</v>
      </c>
      <c r="CN7" s="125">
        <f t="shared" si="55"/>
        <v>0</v>
      </c>
      <c r="CO7" s="125">
        <f t="shared" si="55"/>
        <v>0</v>
      </c>
      <c r="CP7" s="125">
        <f t="shared" si="55"/>
        <v>0</v>
      </c>
      <c r="CQ7" s="125">
        <f t="shared" si="55"/>
        <v>0</v>
      </c>
      <c r="CR7" s="125">
        <f t="shared" si="55"/>
        <v>0</v>
      </c>
      <c r="CS7" s="125">
        <f t="shared" si="55"/>
        <v>0</v>
      </c>
      <c r="CT7" s="125">
        <f t="shared" si="55"/>
        <v>0</v>
      </c>
      <c r="CU7" s="125">
        <f t="shared" si="55"/>
        <v>0</v>
      </c>
      <c r="CV7" s="125">
        <f t="shared" si="55"/>
        <v>0</v>
      </c>
      <c r="CW7" s="125">
        <f t="shared" si="55"/>
        <v>0</v>
      </c>
      <c r="CX7" s="125">
        <f t="shared" si="55"/>
        <v>0</v>
      </c>
      <c r="CY7" s="125">
        <f t="shared" si="55"/>
        <v>0</v>
      </c>
    </row>
    <row r="8" spans="1:106" x14ac:dyDescent="0.2">
      <c r="A8" s="359" t="s">
        <v>213</v>
      </c>
      <c r="C8" s="359" t="str">
        <f>IF(SUM(E7:F7)&lt;0,"y",IF(H2&gt;H1,"n",+IF(SUM(D7:I7)&lt;0,"y","n")))</f>
        <v>n</v>
      </c>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Q8" s="359"/>
      <c r="BR8" s="359"/>
      <c r="BS8" s="359"/>
      <c r="BT8" s="359"/>
      <c r="BU8" s="359"/>
      <c r="BV8" s="359"/>
      <c r="BW8" s="359"/>
      <c r="BX8" s="359"/>
      <c r="BY8" s="359"/>
      <c r="BZ8" s="359"/>
      <c r="CA8" s="359"/>
      <c r="CB8" s="359"/>
      <c r="CC8" s="359"/>
      <c r="CD8" s="359"/>
      <c r="CE8" s="359"/>
      <c r="CF8" s="359"/>
      <c r="CG8" s="359"/>
      <c r="CH8" s="359"/>
      <c r="CI8" s="359"/>
      <c r="CJ8" s="359"/>
      <c r="CK8" s="359"/>
      <c r="CL8" s="359"/>
      <c r="CM8" s="359"/>
      <c r="CN8" s="359"/>
      <c r="CO8" s="359"/>
      <c r="CP8" s="359"/>
      <c r="CQ8" s="359"/>
      <c r="CR8" s="359"/>
      <c r="CS8" s="359"/>
      <c r="CT8" s="359"/>
      <c r="CU8" s="359"/>
      <c r="CV8" s="359"/>
      <c r="CW8" s="359"/>
      <c r="CX8" s="359"/>
      <c r="CY8" s="359"/>
    </row>
    <row r="9" spans="1:106" x14ac:dyDescent="0.2">
      <c r="G9" s="123"/>
    </row>
    <row r="10" spans="1:106" x14ac:dyDescent="0.2">
      <c r="A10" s="126" t="s">
        <v>43</v>
      </c>
      <c r="B10" s="126"/>
      <c r="C10" s="126"/>
      <c r="D10" s="127"/>
      <c r="E10" s="59"/>
      <c r="S10" s="60"/>
    </row>
    <row r="11" spans="1:106" s="132" customFormat="1" x14ac:dyDescent="0.2">
      <c r="A11" s="128" t="s">
        <v>47</v>
      </c>
      <c r="B11" s="128"/>
      <c r="C11" s="129" t="s">
        <v>61</v>
      </c>
      <c r="D11" s="130">
        <v>1</v>
      </c>
      <c r="E11" s="130">
        <f t="shared" ref="E11:X11" si="56">D11+1</f>
        <v>2</v>
      </c>
      <c r="F11" s="130">
        <f t="shared" si="56"/>
        <v>3</v>
      </c>
      <c r="G11" s="130">
        <f t="shared" si="56"/>
        <v>4</v>
      </c>
      <c r="H11" s="130">
        <f t="shared" si="56"/>
        <v>5</v>
      </c>
      <c r="I11" s="130">
        <f t="shared" si="56"/>
        <v>6</v>
      </c>
      <c r="J11" s="130">
        <f t="shared" si="56"/>
        <v>7</v>
      </c>
      <c r="K11" s="130">
        <f t="shared" si="56"/>
        <v>8</v>
      </c>
      <c r="L11" s="130">
        <f t="shared" si="56"/>
        <v>9</v>
      </c>
      <c r="M11" s="130">
        <f t="shared" si="56"/>
        <v>10</v>
      </c>
      <c r="N11" s="130">
        <f t="shared" si="56"/>
        <v>11</v>
      </c>
      <c r="O11" s="130">
        <f t="shared" si="56"/>
        <v>12</v>
      </c>
      <c r="P11" s="130">
        <f t="shared" si="56"/>
        <v>13</v>
      </c>
      <c r="Q11" s="130">
        <f t="shared" si="56"/>
        <v>14</v>
      </c>
      <c r="R11" s="130">
        <f t="shared" si="56"/>
        <v>15</v>
      </c>
      <c r="S11" s="130">
        <f t="shared" si="56"/>
        <v>16</v>
      </c>
      <c r="T11" s="130">
        <f t="shared" si="56"/>
        <v>17</v>
      </c>
      <c r="U11" s="130">
        <f t="shared" si="56"/>
        <v>18</v>
      </c>
      <c r="V11" s="130">
        <f t="shared" si="56"/>
        <v>19</v>
      </c>
      <c r="W11" s="130">
        <f t="shared" si="56"/>
        <v>20</v>
      </c>
      <c r="X11" s="130">
        <f t="shared" si="56"/>
        <v>21</v>
      </c>
      <c r="Y11" s="130">
        <f t="shared" ref="Y11" si="57">X11+1</f>
        <v>22</v>
      </c>
      <c r="Z11" s="130">
        <f t="shared" ref="Z11" si="58">Y11+1</f>
        <v>23</v>
      </c>
      <c r="AA11" s="130">
        <f t="shared" ref="AA11" si="59">Z11+1</f>
        <v>24</v>
      </c>
      <c r="AB11" s="130">
        <f t="shared" ref="AB11" si="60">AA11+1</f>
        <v>25</v>
      </c>
      <c r="AC11" s="130">
        <f t="shared" ref="AC11" si="61">AB11+1</f>
        <v>26</v>
      </c>
      <c r="AD11" s="130">
        <f t="shared" ref="AD11" si="62">AC11+1</f>
        <v>27</v>
      </c>
      <c r="AE11" s="130">
        <f t="shared" ref="AE11" si="63">AD11+1</f>
        <v>28</v>
      </c>
      <c r="AF11" s="130">
        <f t="shared" ref="AF11" si="64">AE11+1</f>
        <v>29</v>
      </c>
      <c r="AG11" s="130">
        <f t="shared" ref="AG11" si="65">AF11+1</f>
        <v>30</v>
      </c>
      <c r="AH11" s="130">
        <f t="shared" ref="AH11" si="66">AG11+1</f>
        <v>31</v>
      </c>
      <c r="AI11" s="130">
        <f t="shared" ref="AI11" si="67">AH11+1</f>
        <v>32</v>
      </c>
      <c r="AJ11" s="130">
        <f t="shared" ref="AJ11" si="68">AI11+1</f>
        <v>33</v>
      </c>
      <c r="AK11" s="130">
        <f t="shared" ref="AK11" si="69">AJ11+1</f>
        <v>34</v>
      </c>
      <c r="AL11" s="130">
        <f t="shared" ref="AL11" si="70">AK11+1</f>
        <v>35</v>
      </c>
      <c r="AM11" s="130">
        <f t="shared" ref="AM11" si="71">AL11+1</f>
        <v>36</v>
      </c>
      <c r="AN11" s="130">
        <f t="shared" ref="AN11" si="72">AM11+1</f>
        <v>37</v>
      </c>
      <c r="AO11" s="130">
        <f t="shared" ref="AO11" si="73">AN11+1</f>
        <v>38</v>
      </c>
      <c r="AP11" s="130">
        <f t="shared" ref="AP11" si="74">AO11+1</f>
        <v>39</v>
      </c>
      <c r="AQ11" s="130">
        <f t="shared" ref="AQ11" si="75">AP11+1</f>
        <v>40</v>
      </c>
      <c r="AR11" s="130">
        <f t="shared" ref="AR11" si="76">AQ11+1</f>
        <v>41</v>
      </c>
      <c r="AS11" s="130">
        <f t="shared" ref="AS11" si="77">AR11+1</f>
        <v>42</v>
      </c>
      <c r="AT11" s="130">
        <f t="shared" ref="AT11" si="78">AS11+1</f>
        <v>43</v>
      </c>
      <c r="AU11" s="130">
        <f t="shared" ref="AU11" si="79">AT11+1</f>
        <v>44</v>
      </c>
      <c r="AV11" s="130">
        <f t="shared" ref="AV11" si="80">AU11+1</f>
        <v>45</v>
      </c>
      <c r="AW11" s="130">
        <f t="shared" ref="AW11" si="81">AV11+1</f>
        <v>46</v>
      </c>
      <c r="AX11" s="130">
        <f t="shared" ref="AX11" si="82">AW11+1</f>
        <v>47</v>
      </c>
      <c r="AY11" s="130">
        <f t="shared" ref="AY11" si="83">AX11+1</f>
        <v>48</v>
      </c>
      <c r="AZ11" s="130">
        <f t="shared" ref="AZ11" si="84">AY11+1</f>
        <v>49</v>
      </c>
      <c r="BA11" s="130">
        <f t="shared" ref="BA11" si="85">AZ11+1</f>
        <v>50</v>
      </c>
      <c r="BB11" s="130">
        <f t="shared" ref="BB11" si="86">BA11+1</f>
        <v>51</v>
      </c>
      <c r="BC11" s="130">
        <f t="shared" ref="BC11" si="87">BB11+1</f>
        <v>52</v>
      </c>
      <c r="BD11" s="130">
        <f t="shared" ref="BD11" si="88">BC11+1</f>
        <v>53</v>
      </c>
      <c r="BE11" s="130">
        <f t="shared" ref="BE11" si="89">BD11+1</f>
        <v>54</v>
      </c>
      <c r="BF11" s="130">
        <f t="shared" ref="BF11" si="90">BE11+1</f>
        <v>55</v>
      </c>
      <c r="BG11" s="130">
        <f t="shared" ref="BG11" si="91">BF11+1</f>
        <v>56</v>
      </c>
      <c r="BH11" s="130">
        <f t="shared" ref="BH11" si="92">BG11+1</f>
        <v>57</v>
      </c>
      <c r="BI11" s="130">
        <f t="shared" ref="BI11" si="93">BH11+1</f>
        <v>58</v>
      </c>
      <c r="BJ11" s="130">
        <f t="shared" ref="BJ11" si="94">BI11+1</f>
        <v>59</v>
      </c>
      <c r="BK11" s="130">
        <f t="shared" ref="BK11" si="95">BJ11+1</f>
        <v>60</v>
      </c>
      <c r="BL11" s="130">
        <f t="shared" ref="BL11" si="96">BK11+1</f>
        <v>61</v>
      </c>
      <c r="BM11" s="130">
        <f t="shared" ref="BM11" si="97">BL11+1</f>
        <v>62</v>
      </c>
      <c r="BN11" s="130">
        <f t="shared" ref="BN11" si="98">BM11+1</f>
        <v>63</v>
      </c>
      <c r="BO11" s="130">
        <f t="shared" ref="BO11" si="99">BN11+1</f>
        <v>64</v>
      </c>
      <c r="BP11" s="130">
        <f t="shared" ref="BP11" si="100">BO11+1</f>
        <v>65</v>
      </c>
      <c r="BQ11" s="130">
        <f t="shared" ref="BQ11" si="101">BP11+1</f>
        <v>66</v>
      </c>
      <c r="BR11" s="130">
        <f t="shared" ref="BR11" si="102">BQ11+1</f>
        <v>67</v>
      </c>
      <c r="BS11" s="130">
        <f t="shared" ref="BS11" si="103">BR11+1</f>
        <v>68</v>
      </c>
      <c r="BT11" s="130">
        <f t="shared" ref="BT11" si="104">BS11+1</f>
        <v>69</v>
      </c>
      <c r="BU11" s="130">
        <f t="shared" ref="BU11" si="105">BT11+1</f>
        <v>70</v>
      </c>
      <c r="BV11" s="130">
        <f t="shared" ref="BV11" si="106">BU11+1</f>
        <v>71</v>
      </c>
      <c r="BW11" s="130">
        <f t="shared" ref="BW11" si="107">BV11+1</f>
        <v>72</v>
      </c>
      <c r="BX11" s="130">
        <f t="shared" ref="BX11" si="108">BW11+1</f>
        <v>73</v>
      </c>
      <c r="BY11" s="130">
        <f t="shared" ref="BY11" si="109">BX11+1</f>
        <v>74</v>
      </c>
      <c r="BZ11" s="130">
        <f t="shared" ref="BZ11" si="110">BY11+1</f>
        <v>75</v>
      </c>
      <c r="CA11" s="130">
        <f t="shared" ref="CA11" si="111">BZ11+1</f>
        <v>76</v>
      </c>
      <c r="CB11" s="130">
        <f t="shared" ref="CB11" si="112">CA11+1</f>
        <v>77</v>
      </c>
      <c r="CC11" s="130">
        <f t="shared" ref="CC11" si="113">CB11+1</f>
        <v>78</v>
      </c>
      <c r="CD11" s="130">
        <f t="shared" ref="CD11" si="114">CC11+1</f>
        <v>79</v>
      </c>
      <c r="CE11" s="130">
        <f t="shared" ref="CE11" si="115">CD11+1</f>
        <v>80</v>
      </c>
      <c r="CF11" s="130">
        <f t="shared" ref="CF11" si="116">CE11+1</f>
        <v>81</v>
      </c>
      <c r="CG11" s="130">
        <f t="shared" ref="CG11" si="117">CF11+1</f>
        <v>82</v>
      </c>
      <c r="CH11" s="130">
        <f t="shared" ref="CH11" si="118">CG11+1</f>
        <v>83</v>
      </c>
      <c r="CI11" s="130">
        <f t="shared" ref="CI11" si="119">CH11+1</f>
        <v>84</v>
      </c>
      <c r="CJ11" s="130">
        <f t="shared" ref="CJ11" si="120">CI11+1</f>
        <v>85</v>
      </c>
      <c r="CK11" s="130">
        <f t="shared" ref="CK11" si="121">CJ11+1</f>
        <v>86</v>
      </c>
      <c r="CL11" s="130">
        <f t="shared" ref="CL11" si="122">CK11+1</f>
        <v>87</v>
      </c>
      <c r="CM11" s="130">
        <f t="shared" ref="CM11" si="123">CL11+1</f>
        <v>88</v>
      </c>
      <c r="CN11" s="130">
        <f t="shared" ref="CN11" si="124">CM11+1</f>
        <v>89</v>
      </c>
      <c r="CO11" s="130">
        <f t="shared" ref="CO11" si="125">CN11+1</f>
        <v>90</v>
      </c>
      <c r="CP11" s="130">
        <f t="shared" ref="CP11" si="126">CO11+1</f>
        <v>91</v>
      </c>
      <c r="CQ11" s="130">
        <f t="shared" ref="CQ11" si="127">CP11+1</f>
        <v>92</v>
      </c>
      <c r="CR11" s="130">
        <f t="shared" ref="CR11" si="128">CQ11+1</f>
        <v>93</v>
      </c>
      <c r="CS11" s="130">
        <f t="shared" ref="CS11" si="129">CR11+1</f>
        <v>94</v>
      </c>
      <c r="CT11" s="130">
        <f t="shared" ref="CT11" si="130">CS11+1</f>
        <v>95</v>
      </c>
      <c r="CU11" s="130">
        <f t="shared" ref="CU11" si="131">CT11+1</f>
        <v>96</v>
      </c>
      <c r="CV11" s="130">
        <f t="shared" ref="CV11" si="132">CU11+1</f>
        <v>97</v>
      </c>
      <c r="CW11" s="130">
        <f t="shared" ref="CW11" si="133">CV11+1</f>
        <v>98</v>
      </c>
      <c r="CX11" s="130">
        <f t="shared" ref="CX11" si="134">CW11+1</f>
        <v>99</v>
      </c>
      <c r="CY11" s="130">
        <f t="shared" ref="CY11" si="135">CX11+1</f>
        <v>100</v>
      </c>
      <c r="CZ11" s="131" t="s">
        <v>31</v>
      </c>
    </row>
    <row r="12" spans="1:106" x14ac:dyDescent="0.2">
      <c r="A12" s="133">
        <v>1</v>
      </c>
      <c r="B12" s="133">
        <f>D5</f>
        <v>0</v>
      </c>
      <c r="C12" s="371">
        <f>IF(D5=$H$2,SUM($D6:D6),IF(D5&gt;$H$2,D6,0))+IF($H$2-$D$5+1=A12,RetireValue,0)</f>
        <v>0</v>
      </c>
      <c r="D12" s="134" t="e">
        <f ca="1">($C12/$D$1)/2</f>
        <v>#REF!</v>
      </c>
      <c r="E12" s="134" t="e">
        <f t="shared" ref="E12:AJ12" ca="1" si="136">IF(E$11&lt;$D$1+$A12,$C12/$D$1,IF(E$11=$D$1+$A12,($C12/$D$1)/2,0))</f>
        <v>#REF!</v>
      </c>
      <c r="F12" s="134" t="e">
        <f t="shared" ca="1" si="136"/>
        <v>#REF!</v>
      </c>
      <c r="G12" s="134" t="e">
        <f t="shared" ca="1" si="136"/>
        <v>#REF!</v>
      </c>
      <c r="H12" s="134" t="e">
        <f t="shared" ca="1" si="136"/>
        <v>#REF!</v>
      </c>
      <c r="I12" s="134" t="e">
        <f t="shared" ca="1" si="136"/>
        <v>#REF!</v>
      </c>
      <c r="J12" s="134" t="e">
        <f t="shared" ca="1" si="136"/>
        <v>#REF!</v>
      </c>
      <c r="K12" s="134" t="e">
        <f t="shared" ca="1" si="136"/>
        <v>#REF!</v>
      </c>
      <c r="L12" s="134" t="e">
        <f t="shared" ca="1" si="136"/>
        <v>#REF!</v>
      </c>
      <c r="M12" s="134" t="e">
        <f t="shared" ca="1" si="136"/>
        <v>#REF!</v>
      </c>
      <c r="N12" s="134" t="e">
        <f t="shared" ca="1" si="136"/>
        <v>#REF!</v>
      </c>
      <c r="O12" s="134" t="e">
        <f t="shared" ca="1" si="136"/>
        <v>#REF!</v>
      </c>
      <c r="P12" s="134" t="e">
        <f t="shared" ca="1" si="136"/>
        <v>#REF!</v>
      </c>
      <c r="Q12" s="134" t="e">
        <f t="shared" ca="1" si="136"/>
        <v>#REF!</v>
      </c>
      <c r="R12" s="134" t="e">
        <f t="shared" ca="1" si="136"/>
        <v>#REF!</v>
      </c>
      <c r="S12" s="134" t="e">
        <f t="shared" ca="1" si="136"/>
        <v>#REF!</v>
      </c>
      <c r="T12" s="134" t="e">
        <f t="shared" ca="1" si="136"/>
        <v>#REF!</v>
      </c>
      <c r="U12" s="134" t="e">
        <f t="shared" ca="1" si="136"/>
        <v>#REF!</v>
      </c>
      <c r="V12" s="134" t="e">
        <f t="shared" ca="1" si="136"/>
        <v>#REF!</v>
      </c>
      <c r="W12" s="134" t="e">
        <f t="shared" ca="1" si="136"/>
        <v>#REF!</v>
      </c>
      <c r="X12" s="134" t="e">
        <f t="shared" ca="1" si="136"/>
        <v>#REF!</v>
      </c>
      <c r="Y12" s="134" t="e">
        <f t="shared" ca="1" si="136"/>
        <v>#REF!</v>
      </c>
      <c r="Z12" s="134" t="e">
        <f t="shared" ca="1" si="136"/>
        <v>#REF!</v>
      </c>
      <c r="AA12" s="134" t="e">
        <f t="shared" ca="1" si="136"/>
        <v>#REF!</v>
      </c>
      <c r="AB12" s="134" t="e">
        <f t="shared" ca="1" si="136"/>
        <v>#REF!</v>
      </c>
      <c r="AC12" s="134" t="e">
        <f t="shared" ca="1" si="136"/>
        <v>#REF!</v>
      </c>
      <c r="AD12" s="134" t="e">
        <f t="shared" ca="1" si="136"/>
        <v>#REF!</v>
      </c>
      <c r="AE12" s="134" t="e">
        <f t="shared" ca="1" si="136"/>
        <v>#REF!</v>
      </c>
      <c r="AF12" s="134" t="e">
        <f t="shared" ca="1" si="136"/>
        <v>#REF!</v>
      </c>
      <c r="AG12" s="134" t="e">
        <f t="shared" ca="1" si="136"/>
        <v>#REF!</v>
      </c>
      <c r="AH12" s="134" t="e">
        <f t="shared" ca="1" si="136"/>
        <v>#REF!</v>
      </c>
      <c r="AI12" s="134" t="e">
        <f t="shared" ca="1" si="136"/>
        <v>#REF!</v>
      </c>
      <c r="AJ12" s="134" t="e">
        <f t="shared" ca="1" si="136"/>
        <v>#REF!</v>
      </c>
      <c r="AK12" s="134" t="e">
        <f t="shared" ref="AK12:BP12" ca="1" si="137">IF(AK$11&lt;$D$1+$A12,$C12/$D$1,IF(AK$11=$D$1+$A12,($C12/$D$1)/2,0))</f>
        <v>#REF!</v>
      </c>
      <c r="AL12" s="134" t="e">
        <f t="shared" ca="1" si="137"/>
        <v>#REF!</v>
      </c>
      <c r="AM12" s="134" t="e">
        <f t="shared" ca="1" si="137"/>
        <v>#REF!</v>
      </c>
      <c r="AN12" s="134" t="e">
        <f t="shared" ca="1" si="137"/>
        <v>#REF!</v>
      </c>
      <c r="AO12" s="134" t="e">
        <f t="shared" ca="1" si="137"/>
        <v>#REF!</v>
      </c>
      <c r="AP12" s="134" t="e">
        <f t="shared" ca="1" si="137"/>
        <v>#REF!</v>
      </c>
      <c r="AQ12" s="134" t="e">
        <f t="shared" ca="1" si="137"/>
        <v>#REF!</v>
      </c>
      <c r="AR12" s="134" t="e">
        <f t="shared" ca="1" si="137"/>
        <v>#REF!</v>
      </c>
      <c r="AS12" s="134" t="e">
        <f t="shared" ca="1" si="137"/>
        <v>#REF!</v>
      </c>
      <c r="AT12" s="134" t="e">
        <f t="shared" ca="1" si="137"/>
        <v>#REF!</v>
      </c>
      <c r="AU12" s="134" t="e">
        <f t="shared" ca="1" si="137"/>
        <v>#REF!</v>
      </c>
      <c r="AV12" s="134" t="e">
        <f t="shared" ca="1" si="137"/>
        <v>#REF!</v>
      </c>
      <c r="AW12" s="134" t="e">
        <f t="shared" ca="1" si="137"/>
        <v>#REF!</v>
      </c>
      <c r="AX12" s="134" t="e">
        <f t="shared" ca="1" si="137"/>
        <v>#REF!</v>
      </c>
      <c r="AY12" s="134" t="e">
        <f t="shared" ca="1" si="137"/>
        <v>#REF!</v>
      </c>
      <c r="AZ12" s="134" t="e">
        <f t="shared" ca="1" si="137"/>
        <v>#REF!</v>
      </c>
      <c r="BA12" s="134" t="e">
        <f t="shared" ca="1" si="137"/>
        <v>#REF!</v>
      </c>
      <c r="BB12" s="134" t="e">
        <f t="shared" ca="1" si="137"/>
        <v>#REF!</v>
      </c>
      <c r="BC12" s="134" t="e">
        <f t="shared" ca="1" si="137"/>
        <v>#REF!</v>
      </c>
      <c r="BD12" s="134" t="e">
        <f t="shared" ca="1" si="137"/>
        <v>#REF!</v>
      </c>
      <c r="BE12" s="134" t="e">
        <f t="shared" ca="1" si="137"/>
        <v>#REF!</v>
      </c>
      <c r="BF12" s="134" t="e">
        <f t="shared" ca="1" si="137"/>
        <v>#REF!</v>
      </c>
      <c r="BG12" s="134" t="e">
        <f t="shared" ca="1" si="137"/>
        <v>#REF!</v>
      </c>
      <c r="BH12" s="134" t="e">
        <f t="shared" ca="1" si="137"/>
        <v>#REF!</v>
      </c>
      <c r="BI12" s="134" t="e">
        <f t="shared" ca="1" si="137"/>
        <v>#REF!</v>
      </c>
      <c r="BJ12" s="134" t="e">
        <f t="shared" ca="1" si="137"/>
        <v>#REF!</v>
      </c>
      <c r="BK12" s="134" t="e">
        <f t="shared" ca="1" si="137"/>
        <v>#REF!</v>
      </c>
      <c r="BL12" s="134" t="e">
        <f t="shared" ca="1" si="137"/>
        <v>#REF!</v>
      </c>
      <c r="BM12" s="134" t="e">
        <f t="shared" ca="1" si="137"/>
        <v>#REF!</v>
      </c>
      <c r="BN12" s="134" t="e">
        <f t="shared" ca="1" si="137"/>
        <v>#REF!</v>
      </c>
      <c r="BO12" s="134" t="e">
        <f t="shared" ca="1" si="137"/>
        <v>#REF!</v>
      </c>
      <c r="BP12" s="134" t="e">
        <f t="shared" ca="1" si="137"/>
        <v>#REF!</v>
      </c>
      <c r="BQ12" s="134" t="e">
        <f t="shared" ref="BQ12:CY12" ca="1" si="138">IF(BQ$11&lt;$D$1+$A12,$C12/$D$1,IF(BQ$11=$D$1+$A12,($C12/$D$1)/2,0))</f>
        <v>#REF!</v>
      </c>
      <c r="BR12" s="134" t="e">
        <f t="shared" ca="1" si="138"/>
        <v>#REF!</v>
      </c>
      <c r="BS12" s="134" t="e">
        <f t="shared" ca="1" si="138"/>
        <v>#REF!</v>
      </c>
      <c r="BT12" s="134" t="e">
        <f t="shared" ca="1" si="138"/>
        <v>#REF!</v>
      </c>
      <c r="BU12" s="134" t="e">
        <f t="shared" ca="1" si="138"/>
        <v>#REF!</v>
      </c>
      <c r="BV12" s="134" t="e">
        <f t="shared" ca="1" si="138"/>
        <v>#REF!</v>
      </c>
      <c r="BW12" s="134" t="e">
        <f t="shared" ca="1" si="138"/>
        <v>#REF!</v>
      </c>
      <c r="BX12" s="134" t="e">
        <f t="shared" ca="1" si="138"/>
        <v>#REF!</v>
      </c>
      <c r="BY12" s="134" t="e">
        <f t="shared" ca="1" si="138"/>
        <v>#REF!</v>
      </c>
      <c r="BZ12" s="134" t="e">
        <f t="shared" ca="1" si="138"/>
        <v>#REF!</v>
      </c>
      <c r="CA12" s="134" t="e">
        <f t="shared" ca="1" si="138"/>
        <v>#REF!</v>
      </c>
      <c r="CB12" s="134" t="e">
        <f t="shared" ca="1" si="138"/>
        <v>#REF!</v>
      </c>
      <c r="CC12" s="134" t="e">
        <f t="shared" ca="1" si="138"/>
        <v>#REF!</v>
      </c>
      <c r="CD12" s="134" t="e">
        <f t="shared" ca="1" si="138"/>
        <v>#REF!</v>
      </c>
      <c r="CE12" s="134" t="e">
        <f t="shared" ca="1" si="138"/>
        <v>#REF!</v>
      </c>
      <c r="CF12" s="134" t="e">
        <f t="shared" ca="1" si="138"/>
        <v>#REF!</v>
      </c>
      <c r="CG12" s="134" t="e">
        <f t="shared" ca="1" si="138"/>
        <v>#REF!</v>
      </c>
      <c r="CH12" s="134" t="e">
        <f t="shared" ca="1" si="138"/>
        <v>#REF!</v>
      </c>
      <c r="CI12" s="134" t="e">
        <f t="shared" ca="1" si="138"/>
        <v>#REF!</v>
      </c>
      <c r="CJ12" s="134" t="e">
        <f t="shared" ca="1" si="138"/>
        <v>#REF!</v>
      </c>
      <c r="CK12" s="134" t="e">
        <f t="shared" ca="1" si="138"/>
        <v>#REF!</v>
      </c>
      <c r="CL12" s="134" t="e">
        <f t="shared" ca="1" si="138"/>
        <v>#REF!</v>
      </c>
      <c r="CM12" s="134" t="e">
        <f t="shared" ca="1" si="138"/>
        <v>#REF!</v>
      </c>
      <c r="CN12" s="134" t="e">
        <f t="shared" ca="1" si="138"/>
        <v>#REF!</v>
      </c>
      <c r="CO12" s="134" t="e">
        <f t="shared" ca="1" si="138"/>
        <v>#REF!</v>
      </c>
      <c r="CP12" s="134" t="e">
        <f t="shared" ca="1" si="138"/>
        <v>#REF!</v>
      </c>
      <c r="CQ12" s="134" t="e">
        <f t="shared" ca="1" si="138"/>
        <v>#REF!</v>
      </c>
      <c r="CR12" s="134" t="e">
        <f t="shared" ca="1" si="138"/>
        <v>#REF!</v>
      </c>
      <c r="CS12" s="134" t="e">
        <f t="shared" ca="1" si="138"/>
        <v>#REF!</v>
      </c>
      <c r="CT12" s="134" t="e">
        <f t="shared" ca="1" si="138"/>
        <v>#REF!</v>
      </c>
      <c r="CU12" s="134" t="e">
        <f t="shared" ca="1" si="138"/>
        <v>#REF!</v>
      </c>
      <c r="CV12" s="134" t="e">
        <f t="shared" ca="1" si="138"/>
        <v>#REF!</v>
      </c>
      <c r="CW12" s="134" t="e">
        <f t="shared" ca="1" si="138"/>
        <v>#REF!</v>
      </c>
      <c r="CX12" s="134" t="e">
        <f t="shared" ca="1" si="138"/>
        <v>#REF!</v>
      </c>
      <c r="CY12" s="134" t="e">
        <f t="shared" ca="1" si="138"/>
        <v>#REF!</v>
      </c>
      <c r="CZ12" s="134" t="e">
        <f ca="1">SUM(D12:CY12)</f>
        <v>#REF!</v>
      </c>
      <c r="DA12" s="359" t="s">
        <v>184</v>
      </c>
      <c r="DB12" s="121">
        <f>+D5</f>
        <v>0</v>
      </c>
    </row>
    <row r="13" spans="1:106" x14ac:dyDescent="0.2">
      <c r="A13" s="133">
        <f t="shared" ref="A13:B51" si="139">A12+1</f>
        <v>2</v>
      </c>
      <c r="B13" s="133">
        <f>B12+1</f>
        <v>1</v>
      </c>
      <c r="C13" s="125">
        <f>IF(E5=$H$2,SUM($D6:E6),IF(E5&gt;$H$2,E6,0))+IF($H$2-$D$5+1=A13,RetireValue,0)</f>
        <v>0</v>
      </c>
      <c r="D13" s="134"/>
      <c r="E13" s="134" t="e">
        <f ca="1">($C13/$D$1)/2</f>
        <v>#REF!</v>
      </c>
      <c r="F13" s="134" t="e">
        <f t="shared" ref="F13:AK13" ca="1" si="140">IF(F$11&lt;$D$1+$A13,$C13/$D$1,IF(F$11=$D$1+$A13,($C13/$D$1)/2,0))</f>
        <v>#REF!</v>
      </c>
      <c r="G13" s="134" t="e">
        <f t="shared" ca="1" si="140"/>
        <v>#REF!</v>
      </c>
      <c r="H13" s="134" t="e">
        <f t="shared" ca="1" si="140"/>
        <v>#REF!</v>
      </c>
      <c r="I13" s="134" t="e">
        <f t="shared" ca="1" si="140"/>
        <v>#REF!</v>
      </c>
      <c r="J13" s="134" t="e">
        <f t="shared" ca="1" si="140"/>
        <v>#REF!</v>
      </c>
      <c r="K13" s="134" t="e">
        <f t="shared" ca="1" si="140"/>
        <v>#REF!</v>
      </c>
      <c r="L13" s="134" t="e">
        <f t="shared" ca="1" si="140"/>
        <v>#REF!</v>
      </c>
      <c r="M13" s="134" t="e">
        <f t="shared" ca="1" si="140"/>
        <v>#REF!</v>
      </c>
      <c r="N13" s="134" t="e">
        <f t="shared" ca="1" si="140"/>
        <v>#REF!</v>
      </c>
      <c r="O13" s="134" t="e">
        <f t="shared" ca="1" si="140"/>
        <v>#REF!</v>
      </c>
      <c r="P13" s="134" t="e">
        <f t="shared" ca="1" si="140"/>
        <v>#REF!</v>
      </c>
      <c r="Q13" s="134" t="e">
        <f t="shared" ca="1" si="140"/>
        <v>#REF!</v>
      </c>
      <c r="R13" s="134" t="e">
        <f t="shared" ca="1" si="140"/>
        <v>#REF!</v>
      </c>
      <c r="S13" s="134" t="e">
        <f t="shared" ca="1" si="140"/>
        <v>#REF!</v>
      </c>
      <c r="T13" s="134" t="e">
        <f t="shared" ca="1" si="140"/>
        <v>#REF!</v>
      </c>
      <c r="U13" s="134" t="e">
        <f t="shared" ca="1" si="140"/>
        <v>#REF!</v>
      </c>
      <c r="V13" s="134" t="e">
        <f t="shared" ca="1" si="140"/>
        <v>#REF!</v>
      </c>
      <c r="W13" s="134" t="e">
        <f t="shared" ca="1" si="140"/>
        <v>#REF!</v>
      </c>
      <c r="X13" s="134" t="e">
        <f t="shared" ca="1" si="140"/>
        <v>#REF!</v>
      </c>
      <c r="Y13" s="134" t="e">
        <f t="shared" ca="1" si="140"/>
        <v>#REF!</v>
      </c>
      <c r="Z13" s="134" t="e">
        <f t="shared" ca="1" si="140"/>
        <v>#REF!</v>
      </c>
      <c r="AA13" s="134" t="e">
        <f t="shared" ca="1" si="140"/>
        <v>#REF!</v>
      </c>
      <c r="AB13" s="134" t="e">
        <f t="shared" ca="1" si="140"/>
        <v>#REF!</v>
      </c>
      <c r="AC13" s="134" t="e">
        <f t="shared" ca="1" si="140"/>
        <v>#REF!</v>
      </c>
      <c r="AD13" s="134" t="e">
        <f t="shared" ca="1" si="140"/>
        <v>#REF!</v>
      </c>
      <c r="AE13" s="134" t="e">
        <f t="shared" ca="1" si="140"/>
        <v>#REF!</v>
      </c>
      <c r="AF13" s="134" t="e">
        <f t="shared" ca="1" si="140"/>
        <v>#REF!</v>
      </c>
      <c r="AG13" s="134" t="e">
        <f t="shared" ca="1" si="140"/>
        <v>#REF!</v>
      </c>
      <c r="AH13" s="134" t="e">
        <f t="shared" ca="1" si="140"/>
        <v>#REF!</v>
      </c>
      <c r="AI13" s="134" t="e">
        <f t="shared" ca="1" si="140"/>
        <v>#REF!</v>
      </c>
      <c r="AJ13" s="134" t="e">
        <f t="shared" ca="1" si="140"/>
        <v>#REF!</v>
      </c>
      <c r="AK13" s="134" t="e">
        <f t="shared" ca="1" si="140"/>
        <v>#REF!</v>
      </c>
      <c r="AL13" s="134" t="e">
        <f t="shared" ref="AL13:BQ13" ca="1" si="141">IF(AL$11&lt;$D$1+$A13,$C13/$D$1,IF(AL$11=$D$1+$A13,($C13/$D$1)/2,0))</f>
        <v>#REF!</v>
      </c>
      <c r="AM13" s="134" t="e">
        <f t="shared" ca="1" si="141"/>
        <v>#REF!</v>
      </c>
      <c r="AN13" s="134" t="e">
        <f t="shared" ca="1" si="141"/>
        <v>#REF!</v>
      </c>
      <c r="AO13" s="134" t="e">
        <f t="shared" ca="1" si="141"/>
        <v>#REF!</v>
      </c>
      <c r="AP13" s="134" t="e">
        <f t="shared" ca="1" si="141"/>
        <v>#REF!</v>
      </c>
      <c r="AQ13" s="134" t="e">
        <f t="shared" ca="1" si="141"/>
        <v>#REF!</v>
      </c>
      <c r="AR13" s="134" t="e">
        <f t="shared" ca="1" si="141"/>
        <v>#REF!</v>
      </c>
      <c r="AS13" s="134" t="e">
        <f t="shared" ca="1" si="141"/>
        <v>#REF!</v>
      </c>
      <c r="AT13" s="134" t="e">
        <f t="shared" ca="1" si="141"/>
        <v>#REF!</v>
      </c>
      <c r="AU13" s="134" t="e">
        <f t="shared" ca="1" si="141"/>
        <v>#REF!</v>
      </c>
      <c r="AV13" s="134" t="e">
        <f t="shared" ca="1" si="141"/>
        <v>#REF!</v>
      </c>
      <c r="AW13" s="134" t="e">
        <f t="shared" ca="1" si="141"/>
        <v>#REF!</v>
      </c>
      <c r="AX13" s="134" t="e">
        <f t="shared" ca="1" si="141"/>
        <v>#REF!</v>
      </c>
      <c r="AY13" s="134" t="e">
        <f t="shared" ca="1" si="141"/>
        <v>#REF!</v>
      </c>
      <c r="AZ13" s="134" t="e">
        <f t="shared" ca="1" si="141"/>
        <v>#REF!</v>
      </c>
      <c r="BA13" s="134" t="e">
        <f t="shared" ca="1" si="141"/>
        <v>#REF!</v>
      </c>
      <c r="BB13" s="134" t="e">
        <f t="shared" ca="1" si="141"/>
        <v>#REF!</v>
      </c>
      <c r="BC13" s="134" t="e">
        <f t="shared" ca="1" si="141"/>
        <v>#REF!</v>
      </c>
      <c r="BD13" s="134" t="e">
        <f t="shared" ca="1" si="141"/>
        <v>#REF!</v>
      </c>
      <c r="BE13" s="134" t="e">
        <f t="shared" ca="1" si="141"/>
        <v>#REF!</v>
      </c>
      <c r="BF13" s="134" t="e">
        <f t="shared" ca="1" si="141"/>
        <v>#REF!</v>
      </c>
      <c r="BG13" s="134" t="e">
        <f t="shared" ca="1" si="141"/>
        <v>#REF!</v>
      </c>
      <c r="BH13" s="134" t="e">
        <f t="shared" ca="1" si="141"/>
        <v>#REF!</v>
      </c>
      <c r="BI13" s="134" t="e">
        <f t="shared" ca="1" si="141"/>
        <v>#REF!</v>
      </c>
      <c r="BJ13" s="134" t="e">
        <f t="shared" ca="1" si="141"/>
        <v>#REF!</v>
      </c>
      <c r="BK13" s="134" t="e">
        <f t="shared" ca="1" si="141"/>
        <v>#REF!</v>
      </c>
      <c r="BL13" s="134" t="e">
        <f t="shared" ca="1" si="141"/>
        <v>#REF!</v>
      </c>
      <c r="BM13" s="134" t="e">
        <f t="shared" ca="1" si="141"/>
        <v>#REF!</v>
      </c>
      <c r="BN13" s="134" t="e">
        <f t="shared" ca="1" si="141"/>
        <v>#REF!</v>
      </c>
      <c r="BO13" s="134" t="e">
        <f t="shared" ca="1" si="141"/>
        <v>#REF!</v>
      </c>
      <c r="BP13" s="134" t="e">
        <f t="shared" ca="1" si="141"/>
        <v>#REF!</v>
      </c>
      <c r="BQ13" s="134" t="e">
        <f t="shared" ca="1" si="141"/>
        <v>#REF!</v>
      </c>
      <c r="BR13" s="134" t="e">
        <f t="shared" ref="BR13:CY13" ca="1" si="142">IF(BR$11&lt;$D$1+$A13,$C13/$D$1,IF(BR$11=$D$1+$A13,($C13/$D$1)/2,0))</f>
        <v>#REF!</v>
      </c>
      <c r="BS13" s="134" t="e">
        <f t="shared" ca="1" si="142"/>
        <v>#REF!</v>
      </c>
      <c r="BT13" s="134" t="e">
        <f t="shared" ca="1" si="142"/>
        <v>#REF!</v>
      </c>
      <c r="BU13" s="134" t="e">
        <f t="shared" ca="1" si="142"/>
        <v>#REF!</v>
      </c>
      <c r="BV13" s="134" t="e">
        <f t="shared" ca="1" si="142"/>
        <v>#REF!</v>
      </c>
      <c r="BW13" s="134" t="e">
        <f t="shared" ca="1" si="142"/>
        <v>#REF!</v>
      </c>
      <c r="BX13" s="134" t="e">
        <f t="shared" ca="1" si="142"/>
        <v>#REF!</v>
      </c>
      <c r="BY13" s="134" t="e">
        <f t="shared" ca="1" si="142"/>
        <v>#REF!</v>
      </c>
      <c r="BZ13" s="134" t="e">
        <f t="shared" ca="1" si="142"/>
        <v>#REF!</v>
      </c>
      <c r="CA13" s="134" t="e">
        <f t="shared" ca="1" si="142"/>
        <v>#REF!</v>
      </c>
      <c r="CB13" s="134" t="e">
        <f t="shared" ca="1" si="142"/>
        <v>#REF!</v>
      </c>
      <c r="CC13" s="134" t="e">
        <f t="shared" ca="1" si="142"/>
        <v>#REF!</v>
      </c>
      <c r="CD13" s="134" t="e">
        <f t="shared" ca="1" si="142"/>
        <v>#REF!</v>
      </c>
      <c r="CE13" s="134" t="e">
        <f t="shared" ca="1" si="142"/>
        <v>#REF!</v>
      </c>
      <c r="CF13" s="134" t="e">
        <f t="shared" ca="1" si="142"/>
        <v>#REF!</v>
      </c>
      <c r="CG13" s="134" t="e">
        <f t="shared" ca="1" si="142"/>
        <v>#REF!</v>
      </c>
      <c r="CH13" s="134" t="e">
        <f t="shared" ca="1" si="142"/>
        <v>#REF!</v>
      </c>
      <c r="CI13" s="134" t="e">
        <f t="shared" ca="1" si="142"/>
        <v>#REF!</v>
      </c>
      <c r="CJ13" s="134" t="e">
        <f t="shared" ca="1" si="142"/>
        <v>#REF!</v>
      </c>
      <c r="CK13" s="134" t="e">
        <f t="shared" ca="1" si="142"/>
        <v>#REF!</v>
      </c>
      <c r="CL13" s="134" t="e">
        <f t="shared" ca="1" si="142"/>
        <v>#REF!</v>
      </c>
      <c r="CM13" s="134" t="e">
        <f t="shared" ca="1" si="142"/>
        <v>#REF!</v>
      </c>
      <c r="CN13" s="134" t="e">
        <f t="shared" ca="1" si="142"/>
        <v>#REF!</v>
      </c>
      <c r="CO13" s="134" t="e">
        <f t="shared" ca="1" si="142"/>
        <v>#REF!</v>
      </c>
      <c r="CP13" s="134" t="e">
        <f t="shared" ca="1" si="142"/>
        <v>#REF!</v>
      </c>
      <c r="CQ13" s="134" t="e">
        <f t="shared" ca="1" si="142"/>
        <v>#REF!</v>
      </c>
      <c r="CR13" s="134" t="e">
        <f t="shared" ca="1" si="142"/>
        <v>#REF!</v>
      </c>
      <c r="CS13" s="134" t="e">
        <f t="shared" ca="1" si="142"/>
        <v>#REF!</v>
      </c>
      <c r="CT13" s="134" t="e">
        <f t="shared" ca="1" si="142"/>
        <v>#REF!</v>
      </c>
      <c r="CU13" s="134" t="e">
        <f t="shared" ca="1" si="142"/>
        <v>#REF!</v>
      </c>
      <c r="CV13" s="134" t="e">
        <f t="shared" ca="1" si="142"/>
        <v>#REF!</v>
      </c>
      <c r="CW13" s="134" t="e">
        <f t="shared" ca="1" si="142"/>
        <v>#REF!</v>
      </c>
      <c r="CX13" s="134" t="e">
        <f t="shared" ca="1" si="142"/>
        <v>#REF!</v>
      </c>
      <c r="CY13" s="134" t="e">
        <f t="shared" ca="1" si="142"/>
        <v>#REF!</v>
      </c>
      <c r="CZ13" s="134" t="e">
        <f t="shared" ref="CZ13:CZ51" ca="1" si="143">SUM(D13:CY13)</f>
        <v>#REF!</v>
      </c>
      <c r="DA13" s="359" t="s">
        <v>172</v>
      </c>
      <c r="DB13" s="121">
        <f>+DB12+1</f>
        <v>1</v>
      </c>
    </row>
    <row r="14" spans="1:106" x14ac:dyDescent="0.2">
      <c r="A14" s="133">
        <f t="shared" si="139"/>
        <v>3</v>
      </c>
      <c r="B14" s="133">
        <f t="shared" si="139"/>
        <v>2</v>
      </c>
      <c r="C14" s="125">
        <f>IF(F5=$H$2,SUM($D6:F6),IF(F5&gt;$H$2,F6,0))+IF($H$2-$D$5+1=A14,RetireValue,0)</f>
        <v>0</v>
      </c>
      <c r="D14" s="134"/>
      <c r="E14" s="134"/>
      <c r="F14" s="134" t="e">
        <f ca="1">($C14/$D$1)/2</f>
        <v>#REF!</v>
      </c>
      <c r="G14" s="134" t="e">
        <f t="shared" ref="G14:AL14" ca="1" si="144">IF(G$11&lt;$D$1+$A14,$C14/$D$1,IF(G$11=$D$1+$A14,($C14/$D$1)/2,0))</f>
        <v>#REF!</v>
      </c>
      <c r="H14" s="134" t="e">
        <f t="shared" ca="1" si="144"/>
        <v>#REF!</v>
      </c>
      <c r="I14" s="134" t="e">
        <f t="shared" ca="1" si="144"/>
        <v>#REF!</v>
      </c>
      <c r="J14" s="134" t="e">
        <f t="shared" ca="1" si="144"/>
        <v>#REF!</v>
      </c>
      <c r="K14" s="134" t="e">
        <f t="shared" ca="1" si="144"/>
        <v>#REF!</v>
      </c>
      <c r="L14" s="134" t="e">
        <f t="shared" ca="1" si="144"/>
        <v>#REF!</v>
      </c>
      <c r="M14" s="134" t="e">
        <f t="shared" ca="1" si="144"/>
        <v>#REF!</v>
      </c>
      <c r="N14" s="134" t="e">
        <f t="shared" ca="1" si="144"/>
        <v>#REF!</v>
      </c>
      <c r="O14" s="134" t="e">
        <f t="shared" ca="1" si="144"/>
        <v>#REF!</v>
      </c>
      <c r="P14" s="134" t="e">
        <f t="shared" ca="1" si="144"/>
        <v>#REF!</v>
      </c>
      <c r="Q14" s="134" t="e">
        <f t="shared" ca="1" si="144"/>
        <v>#REF!</v>
      </c>
      <c r="R14" s="134" t="e">
        <f t="shared" ca="1" si="144"/>
        <v>#REF!</v>
      </c>
      <c r="S14" s="134" t="e">
        <f t="shared" ca="1" si="144"/>
        <v>#REF!</v>
      </c>
      <c r="T14" s="134" t="e">
        <f t="shared" ca="1" si="144"/>
        <v>#REF!</v>
      </c>
      <c r="U14" s="134" t="e">
        <f t="shared" ca="1" si="144"/>
        <v>#REF!</v>
      </c>
      <c r="V14" s="134" t="e">
        <f t="shared" ca="1" si="144"/>
        <v>#REF!</v>
      </c>
      <c r="W14" s="134" t="e">
        <f t="shared" ca="1" si="144"/>
        <v>#REF!</v>
      </c>
      <c r="X14" s="134" t="e">
        <f t="shared" ca="1" si="144"/>
        <v>#REF!</v>
      </c>
      <c r="Y14" s="134" t="e">
        <f t="shared" ca="1" si="144"/>
        <v>#REF!</v>
      </c>
      <c r="Z14" s="134" t="e">
        <f t="shared" ca="1" si="144"/>
        <v>#REF!</v>
      </c>
      <c r="AA14" s="134" t="e">
        <f t="shared" ca="1" si="144"/>
        <v>#REF!</v>
      </c>
      <c r="AB14" s="134" t="e">
        <f t="shared" ca="1" si="144"/>
        <v>#REF!</v>
      </c>
      <c r="AC14" s="134" t="e">
        <f t="shared" ca="1" si="144"/>
        <v>#REF!</v>
      </c>
      <c r="AD14" s="134" t="e">
        <f t="shared" ca="1" si="144"/>
        <v>#REF!</v>
      </c>
      <c r="AE14" s="134" t="e">
        <f t="shared" ca="1" si="144"/>
        <v>#REF!</v>
      </c>
      <c r="AF14" s="134" t="e">
        <f t="shared" ca="1" si="144"/>
        <v>#REF!</v>
      </c>
      <c r="AG14" s="134" t="e">
        <f t="shared" ca="1" si="144"/>
        <v>#REF!</v>
      </c>
      <c r="AH14" s="134" t="e">
        <f t="shared" ca="1" si="144"/>
        <v>#REF!</v>
      </c>
      <c r="AI14" s="134" t="e">
        <f t="shared" ca="1" si="144"/>
        <v>#REF!</v>
      </c>
      <c r="AJ14" s="134" t="e">
        <f t="shared" ca="1" si="144"/>
        <v>#REF!</v>
      </c>
      <c r="AK14" s="134" t="e">
        <f t="shared" ca="1" si="144"/>
        <v>#REF!</v>
      </c>
      <c r="AL14" s="134" t="e">
        <f t="shared" ca="1" si="144"/>
        <v>#REF!</v>
      </c>
      <c r="AM14" s="134" t="e">
        <f t="shared" ref="AM14:BR14" ca="1" si="145">IF(AM$11&lt;$D$1+$A14,$C14/$D$1,IF(AM$11=$D$1+$A14,($C14/$D$1)/2,0))</f>
        <v>#REF!</v>
      </c>
      <c r="AN14" s="134" t="e">
        <f t="shared" ca="1" si="145"/>
        <v>#REF!</v>
      </c>
      <c r="AO14" s="134" t="e">
        <f t="shared" ca="1" si="145"/>
        <v>#REF!</v>
      </c>
      <c r="AP14" s="134" t="e">
        <f t="shared" ca="1" si="145"/>
        <v>#REF!</v>
      </c>
      <c r="AQ14" s="134" t="e">
        <f t="shared" ca="1" si="145"/>
        <v>#REF!</v>
      </c>
      <c r="AR14" s="134" t="e">
        <f t="shared" ca="1" si="145"/>
        <v>#REF!</v>
      </c>
      <c r="AS14" s="134" t="e">
        <f t="shared" ca="1" si="145"/>
        <v>#REF!</v>
      </c>
      <c r="AT14" s="134" t="e">
        <f t="shared" ca="1" si="145"/>
        <v>#REF!</v>
      </c>
      <c r="AU14" s="134" t="e">
        <f t="shared" ca="1" si="145"/>
        <v>#REF!</v>
      </c>
      <c r="AV14" s="134" t="e">
        <f t="shared" ca="1" si="145"/>
        <v>#REF!</v>
      </c>
      <c r="AW14" s="134" t="e">
        <f t="shared" ca="1" si="145"/>
        <v>#REF!</v>
      </c>
      <c r="AX14" s="134" t="e">
        <f t="shared" ca="1" si="145"/>
        <v>#REF!</v>
      </c>
      <c r="AY14" s="134" t="e">
        <f t="shared" ca="1" si="145"/>
        <v>#REF!</v>
      </c>
      <c r="AZ14" s="134" t="e">
        <f t="shared" ca="1" si="145"/>
        <v>#REF!</v>
      </c>
      <c r="BA14" s="134" t="e">
        <f t="shared" ca="1" si="145"/>
        <v>#REF!</v>
      </c>
      <c r="BB14" s="134" t="e">
        <f t="shared" ca="1" si="145"/>
        <v>#REF!</v>
      </c>
      <c r="BC14" s="134" t="e">
        <f t="shared" ca="1" si="145"/>
        <v>#REF!</v>
      </c>
      <c r="BD14" s="134" t="e">
        <f t="shared" ca="1" si="145"/>
        <v>#REF!</v>
      </c>
      <c r="BE14" s="134" t="e">
        <f t="shared" ca="1" si="145"/>
        <v>#REF!</v>
      </c>
      <c r="BF14" s="134" t="e">
        <f t="shared" ca="1" si="145"/>
        <v>#REF!</v>
      </c>
      <c r="BG14" s="134" t="e">
        <f t="shared" ca="1" si="145"/>
        <v>#REF!</v>
      </c>
      <c r="BH14" s="134" t="e">
        <f t="shared" ca="1" si="145"/>
        <v>#REF!</v>
      </c>
      <c r="BI14" s="134" t="e">
        <f t="shared" ca="1" si="145"/>
        <v>#REF!</v>
      </c>
      <c r="BJ14" s="134" t="e">
        <f t="shared" ca="1" si="145"/>
        <v>#REF!</v>
      </c>
      <c r="BK14" s="134" t="e">
        <f t="shared" ca="1" si="145"/>
        <v>#REF!</v>
      </c>
      <c r="BL14" s="134" t="e">
        <f t="shared" ca="1" si="145"/>
        <v>#REF!</v>
      </c>
      <c r="BM14" s="134" t="e">
        <f t="shared" ca="1" si="145"/>
        <v>#REF!</v>
      </c>
      <c r="BN14" s="134" t="e">
        <f t="shared" ca="1" si="145"/>
        <v>#REF!</v>
      </c>
      <c r="BO14" s="134" t="e">
        <f t="shared" ca="1" si="145"/>
        <v>#REF!</v>
      </c>
      <c r="BP14" s="134" t="e">
        <f t="shared" ca="1" si="145"/>
        <v>#REF!</v>
      </c>
      <c r="BQ14" s="134" t="e">
        <f t="shared" ca="1" si="145"/>
        <v>#REF!</v>
      </c>
      <c r="BR14" s="134" t="e">
        <f t="shared" ca="1" si="145"/>
        <v>#REF!</v>
      </c>
      <c r="BS14" s="134" t="e">
        <f t="shared" ref="BS14:CY14" ca="1" si="146">IF(BS$11&lt;$D$1+$A14,$C14/$D$1,IF(BS$11=$D$1+$A14,($C14/$D$1)/2,0))</f>
        <v>#REF!</v>
      </c>
      <c r="BT14" s="134" t="e">
        <f t="shared" ca="1" si="146"/>
        <v>#REF!</v>
      </c>
      <c r="BU14" s="134" t="e">
        <f t="shared" ca="1" si="146"/>
        <v>#REF!</v>
      </c>
      <c r="BV14" s="134" t="e">
        <f t="shared" ca="1" si="146"/>
        <v>#REF!</v>
      </c>
      <c r="BW14" s="134" t="e">
        <f t="shared" ca="1" si="146"/>
        <v>#REF!</v>
      </c>
      <c r="BX14" s="134" t="e">
        <f t="shared" ca="1" si="146"/>
        <v>#REF!</v>
      </c>
      <c r="BY14" s="134" t="e">
        <f t="shared" ca="1" si="146"/>
        <v>#REF!</v>
      </c>
      <c r="BZ14" s="134" t="e">
        <f t="shared" ca="1" si="146"/>
        <v>#REF!</v>
      </c>
      <c r="CA14" s="134" t="e">
        <f t="shared" ca="1" si="146"/>
        <v>#REF!</v>
      </c>
      <c r="CB14" s="134" t="e">
        <f t="shared" ca="1" si="146"/>
        <v>#REF!</v>
      </c>
      <c r="CC14" s="134" t="e">
        <f t="shared" ca="1" si="146"/>
        <v>#REF!</v>
      </c>
      <c r="CD14" s="134" t="e">
        <f t="shared" ca="1" si="146"/>
        <v>#REF!</v>
      </c>
      <c r="CE14" s="134" t="e">
        <f t="shared" ca="1" si="146"/>
        <v>#REF!</v>
      </c>
      <c r="CF14" s="134" t="e">
        <f t="shared" ca="1" si="146"/>
        <v>#REF!</v>
      </c>
      <c r="CG14" s="134" t="e">
        <f t="shared" ca="1" si="146"/>
        <v>#REF!</v>
      </c>
      <c r="CH14" s="134" t="e">
        <f t="shared" ca="1" si="146"/>
        <v>#REF!</v>
      </c>
      <c r="CI14" s="134" t="e">
        <f t="shared" ca="1" si="146"/>
        <v>#REF!</v>
      </c>
      <c r="CJ14" s="134" t="e">
        <f t="shared" ca="1" si="146"/>
        <v>#REF!</v>
      </c>
      <c r="CK14" s="134" t="e">
        <f t="shared" ca="1" si="146"/>
        <v>#REF!</v>
      </c>
      <c r="CL14" s="134" t="e">
        <f t="shared" ca="1" si="146"/>
        <v>#REF!</v>
      </c>
      <c r="CM14" s="134" t="e">
        <f t="shared" ca="1" si="146"/>
        <v>#REF!</v>
      </c>
      <c r="CN14" s="134" t="e">
        <f t="shared" ca="1" si="146"/>
        <v>#REF!</v>
      </c>
      <c r="CO14" s="134" t="e">
        <f t="shared" ca="1" si="146"/>
        <v>#REF!</v>
      </c>
      <c r="CP14" s="134" t="e">
        <f t="shared" ca="1" si="146"/>
        <v>#REF!</v>
      </c>
      <c r="CQ14" s="134" t="e">
        <f t="shared" ca="1" si="146"/>
        <v>#REF!</v>
      </c>
      <c r="CR14" s="134" t="e">
        <f t="shared" ca="1" si="146"/>
        <v>#REF!</v>
      </c>
      <c r="CS14" s="134" t="e">
        <f t="shared" ca="1" si="146"/>
        <v>#REF!</v>
      </c>
      <c r="CT14" s="134" t="e">
        <f t="shared" ca="1" si="146"/>
        <v>#REF!</v>
      </c>
      <c r="CU14" s="134" t="e">
        <f t="shared" ca="1" si="146"/>
        <v>#REF!</v>
      </c>
      <c r="CV14" s="134" t="e">
        <f t="shared" ca="1" si="146"/>
        <v>#REF!</v>
      </c>
      <c r="CW14" s="134" t="e">
        <f t="shared" ca="1" si="146"/>
        <v>#REF!</v>
      </c>
      <c r="CX14" s="134" t="e">
        <f t="shared" ca="1" si="146"/>
        <v>#REF!</v>
      </c>
      <c r="CY14" s="134" t="e">
        <f t="shared" ca="1" si="146"/>
        <v>#REF!</v>
      </c>
      <c r="CZ14" s="134" t="e">
        <f t="shared" ca="1" si="143"/>
        <v>#REF!</v>
      </c>
      <c r="DA14" s="359" t="s">
        <v>174</v>
      </c>
      <c r="DB14" s="359">
        <f t="shared" ref="DB14:DB51" si="147">+DB13+1</f>
        <v>2</v>
      </c>
    </row>
    <row r="15" spans="1:106" x14ac:dyDescent="0.2">
      <c r="A15" s="133">
        <f t="shared" si="139"/>
        <v>4</v>
      </c>
      <c r="B15" s="133">
        <f t="shared" si="139"/>
        <v>3</v>
      </c>
      <c r="C15" s="125">
        <f>IF(G5=$H$2,SUM($D6:G6),IF(G5&gt;$H$2,G6,0))+IF($H$2-$D$5+1=A15,RetireValue,0)</f>
        <v>0</v>
      </c>
      <c r="D15" s="134"/>
      <c r="E15" s="134"/>
      <c r="F15" s="134"/>
      <c r="G15" s="134" t="e">
        <f ca="1">($C15/$D$1)/2</f>
        <v>#REF!</v>
      </c>
      <c r="H15" s="134" t="e">
        <f t="shared" ref="H15:AM15" ca="1" si="148">IF(H$11&lt;$D$1+$A15,$C15/$D$1,IF(H$11=$D$1+$A15,($C15/$D$1)/2,0))</f>
        <v>#REF!</v>
      </c>
      <c r="I15" s="134" t="e">
        <f t="shared" ca="1" si="148"/>
        <v>#REF!</v>
      </c>
      <c r="J15" s="134" t="e">
        <f t="shared" ca="1" si="148"/>
        <v>#REF!</v>
      </c>
      <c r="K15" s="134" t="e">
        <f t="shared" ca="1" si="148"/>
        <v>#REF!</v>
      </c>
      <c r="L15" s="134" t="e">
        <f t="shared" ca="1" si="148"/>
        <v>#REF!</v>
      </c>
      <c r="M15" s="134" t="e">
        <f t="shared" ca="1" si="148"/>
        <v>#REF!</v>
      </c>
      <c r="N15" s="134" t="e">
        <f t="shared" ca="1" si="148"/>
        <v>#REF!</v>
      </c>
      <c r="O15" s="134" t="e">
        <f t="shared" ca="1" si="148"/>
        <v>#REF!</v>
      </c>
      <c r="P15" s="134" t="e">
        <f t="shared" ca="1" si="148"/>
        <v>#REF!</v>
      </c>
      <c r="Q15" s="134" t="e">
        <f t="shared" ca="1" si="148"/>
        <v>#REF!</v>
      </c>
      <c r="R15" s="134" t="e">
        <f t="shared" ca="1" si="148"/>
        <v>#REF!</v>
      </c>
      <c r="S15" s="134" t="e">
        <f t="shared" ca="1" si="148"/>
        <v>#REF!</v>
      </c>
      <c r="T15" s="134" t="e">
        <f t="shared" ca="1" si="148"/>
        <v>#REF!</v>
      </c>
      <c r="U15" s="134" t="e">
        <f t="shared" ca="1" si="148"/>
        <v>#REF!</v>
      </c>
      <c r="V15" s="134" t="e">
        <f t="shared" ca="1" si="148"/>
        <v>#REF!</v>
      </c>
      <c r="W15" s="134" t="e">
        <f t="shared" ca="1" si="148"/>
        <v>#REF!</v>
      </c>
      <c r="X15" s="134" t="e">
        <f t="shared" ca="1" si="148"/>
        <v>#REF!</v>
      </c>
      <c r="Y15" s="134" t="e">
        <f t="shared" ca="1" si="148"/>
        <v>#REF!</v>
      </c>
      <c r="Z15" s="134" t="e">
        <f t="shared" ca="1" si="148"/>
        <v>#REF!</v>
      </c>
      <c r="AA15" s="134" t="e">
        <f t="shared" ca="1" si="148"/>
        <v>#REF!</v>
      </c>
      <c r="AB15" s="134" t="e">
        <f t="shared" ca="1" si="148"/>
        <v>#REF!</v>
      </c>
      <c r="AC15" s="134" t="e">
        <f t="shared" ca="1" si="148"/>
        <v>#REF!</v>
      </c>
      <c r="AD15" s="134" t="e">
        <f t="shared" ca="1" si="148"/>
        <v>#REF!</v>
      </c>
      <c r="AE15" s="134" t="e">
        <f t="shared" ca="1" si="148"/>
        <v>#REF!</v>
      </c>
      <c r="AF15" s="134" t="e">
        <f t="shared" ca="1" si="148"/>
        <v>#REF!</v>
      </c>
      <c r="AG15" s="134" t="e">
        <f t="shared" ca="1" si="148"/>
        <v>#REF!</v>
      </c>
      <c r="AH15" s="134" t="e">
        <f t="shared" ca="1" si="148"/>
        <v>#REF!</v>
      </c>
      <c r="AI15" s="134" t="e">
        <f t="shared" ca="1" si="148"/>
        <v>#REF!</v>
      </c>
      <c r="AJ15" s="134" t="e">
        <f t="shared" ca="1" si="148"/>
        <v>#REF!</v>
      </c>
      <c r="AK15" s="134" t="e">
        <f t="shared" ca="1" si="148"/>
        <v>#REF!</v>
      </c>
      <c r="AL15" s="134" t="e">
        <f t="shared" ca="1" si="148"/>
        <v>#REF!</v>
      </c>
      <c r="AM15" s="134" t="e">
        <f t="shared" ca="1" si="148"/>
        <v>#REF!</v>
      </c>
      <c r="AN15" s="134" t="e">
        <f t="shared" ref="AN15:BS15" ca="1" si="149">IF(AN$11&lt;$D$1+$A15,$C15/$D$1,IF(AN$11=$D$1+$A15,($C15/$D$1)/2,0))</f>
        <v>#REF!</v>
      </c>
      <c r="AO15" s="134" t="e">
        <f t="shared" ca="1" si="149"/>
        <v>#REF!</v>
      </c>
      <c r="AP15" s="134" t="e">
        <f t="shared" ca="1" si="149"/>
        <v>#REF!</v>
      </c>
      <c r="AQ15" s="134" t="e">
        <f t="shared" ca="1" si="149"/>
        <v>#REF!</v>
      </c>
      <c r="AR15" s="134" t="e">
        <f t="shared" ca="1" si="149"/>
        <v>#REF!</v>
      </c>
      <c r="AS15" s="134" t="e">
        <f t="shared" ca="1" si="149"/>
        <v>#REF!</v>
      </c>
      <c r="AT15" s="134" t="e">
        <f t="shared" ca="1" si="149"/>
        <v>#REF!</v>
      </c>
      <c r="AU15" s="134" t="e">
        <f t="shared" ca="1" si="149"/>
        <v>#REF!</v>
      </c>
      <c r="AV15" s="134" t="e">
        <f t="shared" ca="1" si="149"/>
        <v>#REF!</v>
      </c>
      <c r="AW15" s="134" t="e">
        <f t="shared" ca="1" si="149"/>
        <v>#REF!</v>
      </c>
      <c r="AX15" s="134" t="e">
        <f t="shared" ca="1" si="149"/>
        <v>#REF!</v>
      </c>
      <c r="AY15" s="134" t="e">
        <f t="shared" ca="1" si="149"/>
        <v>#REF!</v>
      </c>
      <c r="AZ15" s="134" t="e">
        <f t="shared" ca="1" si="149"/>
        <v>#REF!</v>
      </c>
      <c r="BA15" s="134" t="e">
        <f t="shared" ca="1" si="149"/>
        <v>#REF!</v>
      </c>
      <c r="BB15" s="134" t="e">
        <f t="shared" ca="1" si="149"/>
        <v>#REF!</v>
      </c>
      <c r="BC15" s="134" t="e">
        <f t="shared" ca="1" si="149"/>
        <v>#REF!</v>
      </c>
      <c r="BD15" s="134" t="e">
        <f t="shared" ca="1" si="149"/>
        <v>#REF!</v>
      </c>
      <c r="BE15" s="134" t="e">
        <f t="shared" ca="1" si="149"/>
        <v>#REF!</v>
      </c>
      <c r="BF15" s="134" t="e">
        <f t="shared" ca="1" si="149"/>
        <v>#REF!</v>
      </c>
      <c r="BG15" s="134" t="e">
        <f t="shared" ca="1" si="149"/>
        <v>#REF!</v>
      </c>
      <c r="BH15" s="134" t="e">
        <f t="shared" ca="1" si="149"/>
        <v>#REF!</v>
      </c>
      <c r="BI15" s="134" t="e">
        <f t="shared" ca="1" si="149"/>
        <v>#REF!</v>
      </c>
      <c r="BJ15" s="134" t="e">
        <f t="shared" ca="1" si="149"/>
        <v>#REF!</v>
      </c>
      <c r="BK15" s="134" t="e">
        <f t="shared" ca="1" si="149"/>
        <v>#REF!</v>
      </c>
      <c r="BL15" s="134" t="e">
        <f t="shared" ca="1" si="149"/>
        <v>#REF!</v>
      </c>
      <c r="BM15" s="134" t="e">
        <f t="shared" ca="1" si="149"/>
        <v>#REF!</v>
      </c>
      <c r="BN15" s="134" t="e">
        <f t="shared" ca="1" si="149"/>
        <v>#REF!</v>
      </c>
      <c r="BO15" s="134" t="e">
        <f t="shared" ca="1" si="149"/>
        <v>#REF!</v>
      </c>
      <c r="BP15" s="134" t="e">
        <f t="shared" ca="1" si="149"/>
        <v>#REF!</v>
      </c>
      <c r="BQ15" s="134" t="e">
        <f t="shared" ca="1" si="149"/>
        <v>#REF!</v>
      </c>
      <c r="BR15" s="134" t="e">
        <f t="shared" ca="1" si="149"/>
        <v>#REF!</v>
      </c>
      <c r="BS15" s="134" t="e">
        <f t="shared" ca="1" si="149"/>
        <v>#REF!</v>
      </c>
      <c r="BT15" s="134" t="e">
        <f t="shared" ref="BT15:CY15" ca="1" si="150">IF(BT$11&lt;$D$1+$A15,$C15/$D$1,IF(BT$11=$D$1+$A15,($C15/$D$1)/2,0))</f>
        <v>#REF!</v>
      </c>
      <c r="BU15" s="134" t="e">
        <f t="shared" ca="1" si="150"/>
        <v>#REF!</v>
      </c>
      <c r="BV15" s="134" t="e">
        <f t="shared" ca="1" si="150"/>
        <v>#REF!</v>
      </c>
      <c r="BW15" s="134" t="e">
        <f t="shared" ca="1" si="150"/>
        <v>#REF!</v>
      </c>
      <c r="BX15" s="134" t="e">
        <f t="shared" ca="1" si="150"/>
        <v>#REF!</v>
      </c>
      <c r="BY15" s="134" t="e">
        <f t="shared" ca="1" si="150"/>
        <v>#REF!</v>
      </c>
      <c r="BZ15" s="134" t="e">
        <f t="shared" ca="1" si="150"/>
        <v>#REF!</v>
      </c>
      <c r="CA15" s="134" t="e">
        <f t="shared" ca="1" si="150"/>
        <v>#REF!</v>
      </c>
      <c r="CB15" s="134" t="e">
        <f t="shared" ca="1" si="150"/>
        <v>#REF!</v>
      </c>
      <c r="CC15" s="134" t="e">
        <f t="shared" ca="1" si="150"/>
        <v>#REF!</v>
      </c>
      <c r="CD15" s="134" t="e">
        <f t="shared" ca="1" si="150"/>
        <v>#REF!</v>
      </c>
      <c r="CE15" s="134" t="e">
        <f t="shared" ca="1" si="150"/>
        <v>#REF!</v>
      </c>
      <c r="CF15" s="134" t="e">
        <f t="shared" ca="1" si="150"/>
        <v>#REF!</v>
      </c>
      <c r="CG15" s="134" t="e">
        <f t="shared" ca="1" si="150"/>
        <v>#REF!</v>
      </c>
      <c r="CH15" s="134" t="e">
        <f t="shared" ca="1" si="150"/>
        <v>#REF!</v>
      </c>
      <c r="CI15" s="134" t="e">
        <f t="shared" ca="1" si="150"/>
        <v>#REF!</v>
      </c>
      <c r="CJ15" s="134" t="e">
        <f t="shared" ca="1" si="150"/>
        <v>#REF!</v>
      </c>
      <c r="CK15" s="134" t="e">
        <f t="shared" ca="1" si="150"/>
        <v>#REF!</v>
      </c>
      <c r="CL15" s="134" t="e">
        <f t="shared" ca="1" si="150"/>
        <v>#REF!</v>
      </c>
      <c r="CM15" s="134" t="e">
        <f t="shared" ca="1" si="150"/>
        <v>#REF!</v>
      </c>
      <c r="CN15" s="134" t="e">
        <f t="shared" ca="1" si="150"/>
        <v>#REF!</v>
      </c>
      <c r="CO15" s="134" t="e">
        <f t="shared" ca="1" si="150"/>
        <v>#REF!</v>
      </c>
      <c r="CP15" s="134" t="e">
        <f t="shared" ca="1" si="150"/>
        <v>#REF!</v>
      </c>
      <c r="CQ15" s="134" t="e">
        <f t="shared" ca="1" si="150"/>
        <v>#REF!</v>
      </c>
      <c r="CR15" s="134" t="e">
        <f t="shared" ca="1" si="150"/>
        <v>#REF!</v>
      </c>
      <c r="CS15" s="134" t="e">
        <f t="shared" ca="1" si="150"/>
        <v>#REF!</v>
      </c>
      <c r="CT15" s="134" t="e">
        <f t="shared" ca="1" si="150"/>
        <v>#REF!</v>
      </c>
      <c r="CU15" s="134" t="e">
        <f t="shared" ca="1" si="150"/>
        <v>#REF!</v>
      </c>
      <c r="CV15" s="134" t="e">
        <f t="shared" ca="1" si="150"/>
        <v>#REF!</v>
      </c>
      <c r="CW15" s="134" t="e">
        <f t="shared" ca="1" si="150"/>
        <v>#REF!</v>
      </c>
      <c r="CX15" s="134" t="e">
        <f t="shared" ca="1" si="150"/>
        <v>#REF!</v>
      </c>
      <c r="CY15" s="134" t="e">
        <f t="shared" ca="1" si="150"/>
        <v>#REF!</v>
      </c>
      <c r="CZ15" s="134" t="e">
        <f t="shared" ca="1" si="143"/>
        <v>#REF!</v>
      </c>
      <c r="DA15" s="359" t="s">
        <v>175</v>
      </c>
      <c r="DB15" s="359">
        <f t="shared" si="147"/>
        <v>3</v>
      </c>
    </row>
    <row r="16" spans="1:106" x14ac:dyDescent="0.2">
      <c r="A16" s="133">
        <f t="shared" si="139"/>
        <v>5</v>
      </c>
      <c r="B16" s="133">
        <f t="shared" si="139"/>
        <v>4</v>
      </c>
      <c r="C16" s="125">
        <f>IF(H5=$H$2,SUM($D6:H6),IF(H5&gt;$H$2,H6,0))+IF($H$2-$D$5+1=A16,RetireValue,0)</f>
        <v>0</v>
      </c>
      <c r="D16" s="134"/>
      <c r="E16" s="134"/>
      <c r="F16" s="134"/>
      <c r="G16" s="134"/>
      <c r="H16" s="134" t="e">
        <f ca="1">($C16/$D$1)/2</f>
        <v>#REF!</v>
      </c>
      <c r="I16" s="134" t="e">
        <f t="shared" ref="I16:AN16" ca="1" si="151">IF(I$11&lt;$D$1+$A16,$C16/$D$1,IF(I$11=$D$1+$A16,($C16/$D$1)/2,0))</f>
        <v>#REF!</v>
      </c>
      <c r="J16" s="134" t="e">
        <f t="shared" ca="1" si="151"/>
        <v>#REF!</v>
      </c>
      <c r="K16" s="134" t="e">
        <f t="shared" ca="1" si="151"/>
        <v>#REF!</v>
      </c>
      <c r="L16" s="134" t="e">
        <f t="shared" ca="1" si="151"/>
        <v>#REF!</v>
      </c>
      <c r="M16" s="134" t="e">
        <f t="shared" ca="1" si="151"/>
        <v>#REF!</v>
      </c>
      <c r="N16" s="134" t="e">
        <f t="shared" ca="1" si="151"/>
        <v>#REF!</v>
      </c>
      <c r="O16" s="134" t="e">
        <f t="shared" ca="1" si="151"/>
        <v>#REF!</v>
      </c>
      <c r="P16" s="134" t="e">
        <f t="shared" ca="1" si="151"/>
        <v>#REF!</v>
      </c>
      <c r="Q16" s="134" t="e">
        <f t="shared" ca="1" si="151"/>
        <v>#REF!</v>
      </c>
      <c r="R16" s="134" t="e">
        <f t="shared" ca="1" si="151"/>
        <v>#REF!</v>
      </c>
      <c r="S16" s="134" t="e">
        <f t="shared" ca="1" si="151"/>
        <v>#REF!</v>
      </c>
      <c r="T16" s="134" t="e">
        <f t="shared" ca="1" si="151"/>
        <v>#REF!</v>
      </c>
      <c r="U16" s="134" t="e">
        <f t="shared" ca="1" si="151"/>
        <v>#REF!</v>
      </c>
      <c r="V16" s="134" t="e">
        <f t="shared" ca="1" si="151"/>
        <v>#REF!</v>
      </c>
      <c r="W16" s="134" t="e">
        <f t="shared" ca="1" si="151"/>
        <v>#REF!</v>
      </c>
      <c r="X16" s="134" t="e">
        <f t="shared" ca="1" si="151"/>
        <v>#REF!</v>
      </c>
      <c r="Y16" s="134" t="e">
        <f t="shared" ca="1" si="151"/>
        <v>#REF!</v>
      </c>
      <c r="Z16" s="134" t="e">
        <f t="shared" ca="1" si="151"/>
        <v>#REF!</v>
      </c>
      <c r="AA16" s="134" t="e">
        <f t="shared" ca="1" si="151"/>
        <v>#REF!</v>
      </c>
      <c r="AB16" s="134" t="e">
        <f t="shared" ca="1" si="151"/>
        <v>#REF!</v>
      </c>
      <c r="AC16" s="134" t="e">
        <f t="shared" ca="1" si="151"/>
        <v>#REF!</v>
      </c>
      <c r="AD16" s="134" t="e">
        <f t="shared" ca="1" si="151"/>
        <v>#REF!</v>
      </c>
      <c r="AE16" s="134" t="e">
        <f t="shared" ca="1" si="151"/>
        <v>#REF!</v>
      </c>
      <c r="AF16" s="134" t="e">
        <f t="shared" ca="1" si="151"/>
        <v>#REF!</v>
      </c>
      <c r="AG16" s="134" t="e">
        <f t="shared" ca="1" si="151"/>
        <v>#REF!</v>
      </c>
      <c r="AH16" s="134" t="e">
        <f t="shared" ca="1" si="151"/>
        <v>#REF!</v>
      </c>
      <c r="AI16" s="134" t="e">
        <f t="shared" ca="1" si="151"/>
        <v>#REF!</v>
      </c>
      <c r="AJ16" s="134" t="e">
        <f t="shared" ca="1" si="151"/>
        <v>#REF!</v>
      </c>
      <c r="AK16" s="134" t="e">
        <f t="shared" ca="1" si="151"/>
        <v>#REF!</v>
      </c>
      <c r="AL16" s="134" t="e">
        <f t="shared" ca="1" si="151"/>
        <v>#REF!</v>
      </c>
      <c r="AM16" s="134" t="e">
        <f t="shared" ca="1" si="151"/>
        <v>#REF!</v>
      </c>
      <c r="AN16" s="134" t="e">
        <f t="shared" ca="1" si="151"/>
        <v>#REF!</v>
      </c>
      <c r="AO16" s="134" t="e">
        <f t="shared" ref="AO16:BT16" ca="1" si="152">IF(AO$11&lt;$D$1+$A16,$C16/$D$1,IF(AO$11=$D$1+$A16,($C16/$D$1)/2,0))</f>
        <v>#REF!</v>
      </c>
      <c r="AP16" s="134" t="e">
        <f t="shared" ca="1" si="152"/>
        <v>#REF!</v>
      </c>
      <c r="AQ16" s="134" t="e">
        <f t="shared" ca="1" si="152"/>
        <v>#REF!</v>
      </c>
      <c r="AR16" s="134" t="e">
        <f t="shared" ca="1" si="152"/>
        <v>#REF!</v>
      </c>
      <c r="AS16" s="134" t="e">
        <f t="shared" ca="1" si="152"/>
        <v>#REF!</v>
      </c>
      <c r="AT16" s="134" t="e">
        <f t="shared" ca="1" si="152"/>
        <v>#REF!</v>
      </c>
      <c r="AU16" s="134" t="e">
        <f t="shared" ca="1" si="152"/>
        <v>#REF!</v>
      </c>
      <c r="AV16" s="134" t="e">
        <f t="shared" ca="1" si="152"/>
        <v>#REF!</v>
      </c>
      <c r="AW16" s="134" t="e">
        <f t="shared" ca="1" si="152"/>
        <v>#REF!</v>
      </c>
      <c r="AX16" s="134" t="e">
        <f t="shared" ca="1" si="152"/>
        <v>#REF!</v>
      </c>
      <c r="AY16" s="134" t="e">
        <f t="shared" ca="1" si="152"/>
        <v>#REF!</v>
      </c>
      <c r="AZ16" s="134" t="e">
        <f t="shared" ca="1" si="152"/>
        <v>#REF!</v>
      </c>
      <c r="BA16" s="134" t="e">
        <f t="shared" ca="1" si="152"/>
        <v>#REF!</v>
      </c>
      <c r="BB16" s="134" t="e">
        <f t="shared" ca="1" si="152"/>
        <v>#REF!</v>
      </c>
      <c r="BC16" s="134" t="e">
        <f t="shared" ca="1" si="152"/>
        <v>#REF!</v>
      </c>
      <c r="BD16" s="134" t="e">
        <f t="shared" ca="1" si="152"/>
        <v>#REF!</v>
      </c>
      <c r="BE16" s="134" t="e">
        <f t="shared" ca="1" si="152"/>
        <v>#REF!</v>
      </c>
      <c r="BF16" s="134" t="e">
        <f t="shared" ca="1" si="152"/>
        <v>#REF!</v>
      </c>
      <c r="BG16" s="134" t="e">
        <f t="shared" ca="1" si="152"/>
        <v>#REF!</v>
      </c>
      <c r="BH16" s="134" t="e">
        <f t="shared" ca="1" si="152"/>
        <v>#REF!</v>
      </c>
      <c r="BI16" s="134" t="e">
        <f t="shared" ca="1" si="152"/>
        <v>#REF!</v>
      </c>
      <c r="BJ16" s="134" t="e">
        <f t="shared" ca="1" si="152"/>
        <v>#REF!</v>
      </c>
      <c r="BK16" s="134" t="e">
        <f t="shared" ca="1" si="152"/>
        <v>#REF!</v>
      </c>
      <c r="BL16" s="134" t="e">
        <f t="shared" ca="1" si="152"/>
        <v>#REF!</v>
      </c>
      <c r="BM16" s="134" t="e">
        <f t="shared" ca="1" si="152"/>
        <v>#REF!</v>
      </c>
      <c r="BN16" s="134" t="e">
        <f t="shared" ca="1" si="152"/>
        <v>#REF!</v>
      </c>
      <c r="BO16" s="134" t="e">
        <f t="shared" ca="1" si="152"/>
        <v>#REF!</v>
      </c>
      <c r="BP16" s="134" t="e">
        <f t="shared" ca="1" si="152"/>
        <v>#REF!</v>
      </c>
      <c r="BQ16" s="134" t="e">
        <f t="shared" ca="1" si="152"/>
        <v>#REF!</v>
      </c>
      <c r="BR16" s="134" t="e">
        <f t="shared" ca="1" si="152"/>
        <v>#REF!</v>
      </c>
      <c r="BS16" s="134" t="e">
        <f t="shared" ca="1" si="152"/>
        <v>#REF!</v>
      </c>
      <c r="BT16" s="134" t="e">
        <f t="shared" ca="1" si="152"/>
        <v>#REF!</v>
      </c>
      <c r="BU16" s="134" t="e">
        <f t="shared" ref="BU16:CY16" ca="1" si="153">IF(BU$11&lt;$D$1+$A16,$C16/$D$1,IF(BU$11=$D$1+$A16,($C16/$D$1)/2,0))</f>
        <v>#REF!</v>
      </c>
      <c r="BV16" s="134" t="e">
        <f t="shared" ca="1" si="153"/>
        <v>#REF!</v>
      </c>
      <c r="BW16" s="134" t="e">
        <f t="shared" ca="1" si="153"/>
        <v>#REF!</v>
      </c>
      <c r="BX16" s="134" t="e">
        <f t="shared" ca="1" si="153"/>
        <v>#REF!</v>
      </c>
      <c r="BY16" s="134" t="e">
        <f t="shared" ca="1" si="153"/>
        <v>#REF!</v>
      </c>
      <c r="BZ16" s="134" t="e">
        <f t="shared" ca="1" si="153"/>
        <v>#REF!</v>
      </c>
      <c r="CA16" s="134" t="e">
        <f t="shared" ca="1" si="153"/>
        <v>#REF!</v>
      </c>
      <c r="CB16" s="134" t="e">
        <f t="shared" ca="1" si="153"/>
        <v>#REF!</v>
      </c>
      <c r="CC16" s="134" t="e">
        <f t="shared" ca="1" si="153"/>
        <v>#REF!</v>
      </c>
      <c r="CD16" s="134" t="e">
        <f t="shared" ca="1" si="153"/>
        <v>#REF!</v>
      </c>
      <c r="CE16" s="134" t="e">
        <f t="shared" ca="1" si="153"/>
        <v>#REF!</v>
      </c>
      <c r="CF16" s="134" t="e">
        <f t="shared" ca="1" si="153"/>
        <v>#REF!</v>
      </c>
      <c r="CG16" s="134" t="e">
        <f t="shared" ca="1" si="153"/>
        <v>#REF!</v>
      </c>
      <c r="CH16" s="134" t="e">
        <f t="shared" ca="1" si="153"/>
        <v>#REF!</v>
      </c>
      <c r="CI16" s="134" t="e">
        <f t="shared" ca="1" si="153"/>
        <v>#REF!</v>
      </c>
      <c r="CJ16" s="134" t="e">
        <f t="shared" ca="1" si="153"/>
        <v>#REF!</v>
      </c>
      <c r="CK16" s="134" t="e">
        <f t="shared" ca="1" si="153"/>
        <v>#REF!</v>
      </c>
      <c r="CL16" s="134" t="e">
        <f t="shared" ca="1" si="153"/>
        <v>#REF!</v>
      </c>
      <c r="CM16" s="134" t="e">
        <f t="shared" ca="1" si="153"/>
        <v>#REF!</v>
      </c>
      <c r="CN16" s="134" t="e">
        <f t="shared" ca="1" si="153"/>
        <v>#REF!</v>
      </c>
      <c r="CO16" s="134" t="e">
        <f t="shared" ca="1" si="153"/>
        <v>#REF!</v>
      </c>
      <c r="CP16" s="134" t="e">
        <f t="shared" ca="1" si="153"/>
        <v>#REF!</v>
      </c>
      <c r="CQ16" s="134" t="e">
        <f t="shared" ca="1" si="153"/>
        <v>#REF!</v>
      </c>
      <c r="CR16" s="134" t="e">
        <f t="shared" ca="1" si="153"/>
        <v>#REF!</v>
      </c>
      <c r="CS16" s="134" t="e">
        <f t="shared" ca="1" si="153"/>
        <v>#REF!</v>
      </c>
      <c r="CT16" s="134" t="e">
        <f t="shared" ca="1" si="153"/>
        <v>#REF!</v>
      </c>
      <c r="CU16" s="134" t="e">
        <f t="shared" ca="1" si="153"/>
        <v>#REF!</v>
      </c>
      <c r="CV16" s="134" t="e">
        <f t="shared" ca="1" si="153"/>
        <v>#REF!</v>
      </c>
      <c r="CW16" s="134" t="e">
        <f t="shared" ca="1" si="153"/>
        <v>#REF!</v>
      </c>
      <c r="CX16" s="134" t="e">
        <f t="shared" ca="1" si="153"/>
        <v>#REF!</v>
      </c>
      <c r="CY16" s="134" t="e">
        <f t="shared" ca="1" si="153"/>
        <v>#REF!</v>
      </c>
      <c r="CZ16" s="134" t="e">
        <f t="shared" ca="1" si="143"/>
        <v>#REF!</v>
      </c>
      <c r="DA16" s="359" t="s">
        <v>176</v>
      </c>
      <c r="DB16" s="359">
        <f t="shared" si="147"/>
        <v>4</v>
      </c>
    </row>
    <row r="17" spans="1:106" x14ac:dyDescent="0.2">
      <c r="A17" s="133">
        <f t="shared" si="139"/>
        <v>6</v>
      </c>
      <c r="B17" s="133">
        <f t="shared" si="139"/>
        <v>5</v>
      </c>
      <c r="C17" s="125">
        <f ca="1">IF(INDIRECT(DA17&amp;5)=$H$2,SUM($D$6:INDIRECT(DA17&amp;6)),IF(INDIRECT(DA17&amp;5)&gt;$H$2,INDIRECT(DA17&amp;6),0))</f>
        <v>0</v>
      </c>
      <c r="D17" s="134"/>
      <c r="E17" s="134"/>
      <c r="F17" s="134"/>
      <c r="G17" s="134"/>
      <c r="H17" s="134"/>
      <c r="I17" s="134" t="e">
        <f ca="1">($C17/$D$1)/2</f>
        <v>#REF!</v>
      </c>
      <c r="J17" s="134" t="e">
        <f t="shared" ref="J17:AO17" ca="1" si="154">IF(J$11&lt;$D$1+$A17,$C17/$D$1,IF(J$11=$D$1+$A17,($C17/$D$1)/2,0))</f>
        <v>#REF!</v>
      </c>
      <c r="K17" s="134" t="e">
        <f t="shared" ca="1" si="154"/>
        <v>#REF!</v>
      </c>
      <c r="L17" s="134" t="e">
        <f t="shared" ca="1" si="154"/>
        <v>#REF!</v>
      </c>
      <c r="M17" s="134" t="e">
        <f t="shared" ca="1" si="154"/>
        <v>#REF!</v>
      </c>
      <c r="N17" s="134" t="e">
        <f t="shared" ca="1" si="154"/>
        <v>#REF!</v>
      </c>
      <c r="O17" s="134" t="e">
        <f t="shared" ca="1" si="154"/>
        <v>#REF!</v>
      </c>
      <c r="P17" s="134" t="e">
        <f t="shared" ca="1" si="154"/>
        <v>#REF!</v>
      </c>
      <c r="Q17" s="134" t="e">
        <f t="shared" ca="1" si="154"/>
        <v>#REF!</v>
      </c>
      <c r="R17" s="134" t="e">
        <f t="shared" ca="1" si="154"/>
        <v>#REF!</v>
      </c>
      <c r="S17" s="134" t="e">
        <f t="shared" ca="1" si="154"/>
        <v>#REF!</v>
      </c>
      <c r="T17" s="134" t="e">
        <f t="shared" ca="1" si="154"/>
        <v>#REF!</v>
      </c>
      <c r="U17" s="134" t="e">
        <f t="shared" ca="1" si="154"/>
        <v>#REF!</v>
      </c>
      <c r="V17" s="134" t="e">
        <f t="shared" ca="1" si="154"/>
        <v>#REF!</v>
      </c>
      <c r="W17" s="134" t="e">
        <f t="shared" ca="1" si="154"/>
        <v>#REF!</v>
      </c>
      <c r="X17" s="134" t="e">
        <f t="shared" ca="1" si="154"/>
        <v>#REF!</v>
      </c>
      <c r="Y17" s="134" t="e">
        <f t="shared" ca="1" si="154"/>
        <v>#REF!</v>
      </c>
      <c r="Z17" s="134" t="e">
        <f t="shared" ca="1" si="154"/>
        <v>#REF!</v>
      </c>
      <c r="AA17" s="134" t="e">
        <f t="shared" ca="1" si="154"/>
        <v>#REF!</v>
      </c>
      <c r="AB17" s="134" t="e">
        <f t="shared" ca="1" si="154"/>
        <v>#REF!</v>
      </c>
      <c r="AC17" s="134" t="e">
        <f t="shared" ca="1" si="154"/>
        <v>#REF!</v>
      </c>
      <c r="AD17" s="134" t="e">
        <f t="shared" ca="1" si="154"/>
        <v>#REF!</v>
      </c>
      <c r="AE17" s="134" t="e">
        <f t="shared" ca="1" si="154"/>
        <v>#REF!</v>
      </c>
      <c r="AF17" s="134" t="e">
        <f t="shared" ca="1" si="154"/>
        <v>#REF!</v>
      </c>
      <c r="AG17" s="134" t="e">
        <f t="shared" ca="1" si="154"/>
        <v>#REF!</v>
      </c>
      <c r="AH17" s="134" t="e">
        <f t="shared" ca="1" si="154"/>
        <v>#REF!</v>
      </c>
      <c r="AI17" s="134" t="e">
        <f t="shared" ca="1" si="154"/>
        <v>#REF!</v>
      </c>
      <c r="AJ17" s="134" t="e">
        <f t="shared" ca="1" si="154"/>
        <v>#REF!</v>
      </c>
      <c r="AK17" s="134" t="e">
        <f t="shared" ca="1" si="154"/>
        <v>#REF!</v>
      </c>
      <c r="AL17" s="134" t="e">
        <f t="shared" ca="1" si="154"/>
        <v>#REF!</v>
      </c>
      <c r="AM17" s="134" t="e">
        <f t="shared" ca="1" si="154"/>
        <v>#REF!</v>
      </c>
      <c r="AN17" s="134" t="e">
        <f t="shared" ca="1" si="154"/>
        <v>#REF!</v>
      </c>
      <c r="AO17" s="134" t="e">
        <f t="shared" ca="1" si="154"/>
        <v>#REF!</v>
      </c>
      <c r="AP17" s="134" t="e">
        <f t="shared" ref="AP17:BU17" ca="1" si="155">IF(AP$11&lt;$D$1+$A17,$C17/$D$1,IF(AP$11=$D$1+$A17,($C17/$D$1)/2,0))</f>
        <v>#REF!</v>
      </c>
      <c r="AQ17" s="134" t="e">
        <f t="shared" ca="1" si="155"/>
        <v>#REF!</v>
      </c>
      <c r="AR17" s="134" t="e">
        <f t="shared" ca="1" si="155"/>
        <v>#REF!</v>
      </c>
      <c r="AS17" s="134" t="e">
        <f t="shared" ca="1" si="155"/>
        <v>#REF!</v>
      </c>
      <c r="AT17" s="134" t="e">
        <f t="shared" ca="1" si="155"/>
        <v>#REF!</v>
      </c>
      <c r="AU17" s="134" t="e">
        <f t="shared" ca="1" si="155"/>
        <v>#REF!</v>
      </c>
      <c r="AV17" s="134" t="e">
        <f t="shared" ca="1" si="155"/>
        <v>#REF!</v>
      </c>
      <c r="AW17" s="134" t="e">
        <f t="shared" ca="1" si="155"/>
        <v>#REF!</v>
      </c>
      <c r="AX17" s="134" t="e">
        <f t="shared" ca="1" si="155"/>
        <v>#REF!</v>
      </c>
      <c r="AY17" s="134" t="e">
        <f t="shared" ca="1" si="155"/>
        <v>#REF!</v>
      </c>
      <c r="AZ17" s="134" t="e">
        <f t="shared" ca="1" si="155"/>
        <v>#REF!</v>
      </c>
      <c r="BA17" s="134" t="e">
        <f t="shared" ca="1" si="155"/>
        <v>#REF!</v>
      </c>
      <c r="BB17" s="134" t="e">
        <f t="shared" ca="1" si="155"/>
        <v>#REF!</v>
      </c>
      <c r="BC17" s="134" t="e">
        <f t="shared" ca="1" si="155"/>
        <v>#REF!</v>
      </c>
      <c r="BD17" s="134" t="e">
        <f t="shared" ca="1" si="155"/>
        <v>#REF!</v>
      </c>
      <c r="BE17" s="134" t="e">
        <f t="shared" ca="1" si="155"/>
        <v>#REF!</v>
      </c>
      <c r="BF17" s="134" t="e">
        <f t="shared" ca="1" si="155"/>
        <v>#REF!</v>
      </c>
      <c r="BG17" s="134" t="e">
        <f t="shared" ca="1" si="155"/>
        <v>#REF!</v>
      </c>
      <c r="BH17" s="134" t="e">
        <f t="shared" ca="1" si="155"/>
        <v>#REF!</v>
      </c>
      <c r="BI17" s="134" t="e">
        <f t="shared" ca="1" si="155"/>
        <v>#REF!</v>
      </c>
      <c r="BJ17" s="134" t="e">
        <f t="shared" ca="1" si="155"/>
        <v>#REF!</v>
      </c>
      <c r="BK17" s="134" t="e">
        <f t="shared" ca="1" si="155"/>
        <v>#REF!</v>
      </c>
      <c r="BL17" s="134" t="e">
        <f t="shared" ca="1" si="155"/>
        <v>#REF!</v>
      </c>
      <c r="BM17" s="134" t="e">
        <f t="shared" ca="1" si="155"/>
        <v>#REF!</v>
      </c>
      <c r="BN17" s="134" t="e">
        <f t="shared" ca="1" si="155"/>
        <v>#REF!</v>
      </c>
      <c r="BO17" s="134" t="e">
        <f t="shared" ca="1" si="155"/>
        <v>#REF!</v>
      </c>
      <c r="BP17" s="134" t="e">
        <f t="shared" ca="1" si="155"/>
        <v>#REF!</v>
      </c>
      <c r="BQ17" s="134" t="e">
        <f t="shared" ca="1" si="155"/>
        <v>#REF!</v>
      </c>
      <c r="BR17" s="134" t="e">
        <f t="shared" ca="1" si="155"/>
        <v>#REF!</v>
      </c>
      <c r="BS17" s="134" t="e">
        <f t="shared" ca="1" si="155"/>
        <v>#REF!</v>
      </c>
      <c r="BT17" s="134" t="e">
        <f t="shared" ca="1" si="155"/>
        <v>#REF!</v>
      </c>
      <c r="BU17" s="134" t="e">
        <f t="shared" ca="1" si="155"/>
        <v>#REF!</v>
      </c>
      <c r="BV17" s="134" t="e">
        <f t="shared" ref="BV17:CY17" ca="1" si="156">IF(BV$11&lt;$D$1+$A17,$C17/$D$1,IF(BV$11=$D$1+$A17,($C17/$D$1)/2,0))</f>
        <v>#REF!</v>
      </c>
      <c r="BW17" s="134" t="e">
        <f t="shared" ca="1" si="156"/>
        <v>#REF!</v>
      </c>
      <c r="BX17" s="134" t="e">
        <f t="shared" ca="1" si="156"/>
        <v>#REF!</v>
      </c>
      <c r="BY17" s="134" t="e">
        <f t="shared" ca="1" si="156"/>
        <v>#REF!</v>
      </c>
      <c r="BZ17" s="134" t="e">
        <f t="shared" ca="1" si="156"/>
        <v>#REF!</v>
      </c>
      <c r="CA17" s="134" t="e">
        <f t="shared" ca="1" si="156"/>
        <v>#REF!</v>
      </c>
      <c r="CB17" s="134" t="e">
        <f t="shared" ca="1" si="156"/>
        <v>#REF!</v>
      </c>
      <c r="CC17" s="134" t="e">
        <f t="shared" ca="1" si="156"/>
        <v>#REF!</v>
      </c>
      <c r="CD17" s="134" t="e">
        <f t="shared" ca="1" si="156"/>
        <v>#REF!</v>
      </c>
      <c r="CE17" s="134" t="e">
        <f t="shared" ca="1" si="156"/>
        <v>#REF!</v>
      </c>
      <c r="CF17" s="134" t="e">
        <f t="shared" ca="1" si="156"/>
        <v>#REF!</v>
      </c>
      <c r="CG17" s="134" t="e">
        <f t="shared" ca="1" si="156"/>
        <v>#REF!</v>
      </c>
      <c r="CH17" s="134" t="e">
        <f t="shared" ca="1" si="156"/>
        <v>#REF!</v>
      </c>
      <c r="CI17" s="134" t="e">
        <f t="shared" ca="1" si="156"/>
        <v>#REF!</v>
      </c>
      <c r="CJ17" s="134" t="e">
        <f t="shared" ca="1" si="156"/>
        <v>#REF!</v>
      </c>
      <c r="CK17" s="134" t="e">
        <f t="shared" ca="1" si="156"/>
        <v>#REF!</v>
      </c>
      <c r="CL17" s="134" t="e">
        <f t="shared" ca="1" si="156"/>
        <v>#REF!</v>
      </c>
      <c r="CM17" s="134" t="e">
        <f t="shared" ca="1" si="156"/>
        <v>#REF!</v>
      </c>
      <c r="CN17" s="134" t="e">
        <f t="shared" ca="1" si="156"/>
        <v>#REF!</v>
      </c>
      <c r="CO17" s="134" t="e">
        <f t="shared" ca="1" si="156"/>
        <v>#REF!</v>
      </c>
      <c r="CP17" s="134" t="e">
        <f t="shared" ca="1" si="156"/>
        <v>#REF!</v>
      </c>
      <c r="CQ17" s="134" t="e">
        <f t="shared" ca="1" si="156"/>
        <v>#REF!</v>
      </c>
      <c r="CR17" s="134" t="e">
        <f t="shared" ca="1" si="156"/>
        <v>#REF!</v>
      </c>
      <c r="CS17" s="134" t="e">
        <f t="shared" ca="1" si="156"/>
        <v>#REF!</v>
      </c>
      <c r="CT17" s="134" t="e">
        <f t="shared" ca="1" si="156"/>
        <v>#REF!</v>
      </c>
      <c r="CU17" s="134" t="e">
        <f t="shared" ca="1" si="156"/>
        <v>#REF!</v>
      </c>
      <c r="CV17" s="134" t="e">
        <f t="shared" ca="1" si="156"/>
        <v>#REF!</v>
      </c>
      <c r="CW17" s="134" t="e">
        <f t="shared" ca="1" si="156"/>
        <v>#REF!</v>
      </c>
      <c r="CX17" s="134" t="e">
        <f t="shared" ca="1" si="156"/>
        <v>#REF!</v>
      </c>
      <c r="CY17" s="134" t="e">
        <f t="shared" ca="1" si="156"/>
        <v>#REF!</v>
      </c>
      <c r="CZ17" s="134" t="e">
        <f t="shared" ca="1" si="143"/>
        <v>#REF!</v>
      </c>
      <c r="DA17" s="359" t="s">
        <v>177</v>
      </c>
      <c r="DB17" s="359">
        <f t="shared" si="147"/>
        <v>5</v>
      </c>
    </row>
    <row r="18" spans="1:106" x14ac:dyDescent="0.2">
      <c r="A18" s="133">
        <f t="shared" si="139"/>
        <v>7</v>
      </c>
      <c r="B18" s="133">
        <f t="shared" si="139"/>
        <v>6</v>
      </c>
      <c r="C18" s="125">
        <f ca="1">IF(INDIRECT(DA18&amp;5)=$H$2,SUM($D$6:INDIRECT(DA18&amp;6)),IF(INDIRECT(DA18&amp;5)&gt;$H$2,INDIRECT(DA18&amp;6),0))</f>
        <v>0</v>
      </c>
      <c r="D18" s="134"/>
      <c r="E18" s="134"/>
      <c r="F18" s="134"/>
      <c r="G18" s="134"/>
      <c r="H18" s="134"/>
      <c r="I18" s="134"/>
      <c r="J18" s="134" t="e">
        <f ca="1">($C18/$D$1)/2</f>
        <v>#REF!</v>
      </c>
      <c r="K18" s="134" t="e">
        <f t="shared" ref="K18:AP18" ca="1" si="157">IF(K$11&lt;$D$1+$A18,$C18/$D$1,IF(K$11=$D$1+$A18,($C18/$D$1)/2,0))</f>
        <v>#REF!</v>
      </c>
      <c r="L18" s="134" t="e">
        <f t="shared" ca="1" si="157"/>
        <v>#REF!</v>
      </c>
      <c r="M18" s="134" t="e">
        <f t="shared" ca="1" si="157"/>
        <v>#REF!</v>
      </c>
      <c r="N18" s="134" t="e">
        <f t="shared" ca="1" si="157"/>
        <v>#REF!</v>
      </c>
      <c r="O18" s="134" t="e">
        <f t="shared" ca="1" si="157"/>
        <v>#REF!</v>
      </c>
      <c r="P18" s="134" t="e">
        <f t="shared" ca="1" si="157"/>
        <v>#REF!</v>
      </c>
      <c r="Q18" s="134" t="e">
        <f t="shared" ca="1" si="157"/>
        <v>#REF!</v>
      </c>
      <c r="R18" s="134" t="e">
        <f t="shared" ca="1" si="157"/>
        <v>#REF!</v>
      </c>
      <c r="S18" s="134" t="e">
        <f t="shared" ca="1" si="157"/>
        <v>#REF!</v>
      </c>
      <c r="T18" s="134" t="e">
        <f t="shared" ca="1" si="157"/>
        <v>#REF!</v>
      </c>
      <c r="U18" s="134" t="e">
        <f t="shared" ca="1" si="157"/>
        <v>#REF!</v>
      </c>
      <c r="V18" s="134" t="e">
        <f t="shared" ca="1" si="157"/>
        <v>#REF!</v>
      </c>
      <c r="W18" s="134" t="e">
        <f t="shared" ca="1" si="157"/>
        <v>#REF!</v>
      </c>
      <c r="X18" s="134" t="e">
        <f t="shared" ca="1" si="157"/>
        <v>#REF!</v>
      </c>
      <c r="Y18" s="134" t="e">
        <f t="shared" ca="1" si="157"/>
        <v>#REF!</v>
      </c>
      <c r="Z18" s="134" t="e">
        <f t="shared" ca="1" si="157"/>
        <v>#REF!</v>
      </c>
      <c r="AA18" s="134" t="e">
        <f t="shared" ca="1" si="157"/>
        <v>#REF!</v>
      </c>
      <c r="AB18" s="134" t="e">
        <f t="shared" ca="1" si="157"/>
        <v>#REF!</v>
      </c>
      <c r="AC18" s="134" t="e">
        <f t="shared" ca="1" si="157"/>
        <v>#REF!</v>
      </c>
      <c r="AD18" s="134" t="e">
        <f t="shared" ca="1" si="157"/>
        <v>#REF!</v>
      </c>
      <c r="AE18" s="134" t="e">
        <f t="shared" ca="1" si="157"/>
        <v>#REF!</v>
      </c>
      <c r="AF18" s="134" t="e">
        <f t="shared" ca="1" si="157"/>
        <v>#REF!</v>
      </c>
      <c r="AG18" s="134" t="e">
        <f t="shared" ca="1" si="157"/>
        <v>#REF!</v>
      </c>
      <c r="AH18" s="134" t="e">
        <f t="shared" ca="1" si="157"/>
        <v>#REF!</v>
      </c>
      <c r="AI18" s="134" t="e">
        <f t="shared" ca="1" si="157"/>
        <v>#REF!</v>
      </c>
      <c r="AJ18" s="134" t="e">
        <f t="shared" ca="1" si="157"/>
        <v>#REF!</v>
      </c>
      <c r="AK18" s="134" t="e">
        <f t="shared" ca="1" si="157"/>
        <v>#REF!</v>
      </c>
      <c r="AL18" s="134" t="e">
        <f t="shared" ca="1" si="157"/>
        <v>#REF!</v>
      </c>
      <c r="AM18" s="134" t="e">
        <f t="shared" ca="1" si="157"/>
        <v>#REF!</v>
      </c>
      <c r="AN18" s="134" t="e">
        <f t="shared" ca="1" si="157"/>
        <v>#REF!</v>
      </c>
      <c r="AO18" s="134" t="e">
        <f t="shared" ca="1" si="157"/>
        <v>#REF!</v>
      </c>
      <c r="AP18" s="134" t="e">
        <f t="shared" ca="1" si="157"/>
        <v>#REF!</v>
      </c>
      <c r="AQ18" s="134" t="e">
        <f t="shared" ref="AQ18:BV18" ca="1" si="158">IF(AQ$11&lt;$D$1+$A18,$C18/$D$1,IF(AQ$11=$D$1+$A18,($C18/$D$1)/2,0))</f>
        <v>#REF!</v>
      </c>
      <c r="AR18" s="134" t="e">
        <f t="shared" ca="1" si="158"/>
        <v>#REF!</v>
      </c>
      <c r="AS18" s="134" t="e">
        <f t="shared" ca="1" si="158"/>
        <v>#REF!</v>
      </c>
      <c r="AT18" s="134" t="e">
        <f t="shared" ca="1" si="158"/>
        <v>#REF!</v>
      </c>
      <c r="AU18" s="134" t="e">
        <f t="shared" ca="1" si="158"/>
        <v>#REF!</v>
      </c>
      <c r="AV18" s="134" t="e">
        <f t="shared" ca="1" si="158"/>
        <v>#REF!</v>
      </c>
      <c r="AW18" s="134" t="e">
        <f t="shared" ca="1" si="158"/>
        <v>#REF!</v>
      </c>
      <c r="AX18" s="134" t="e">
        <f t="shared" ca="1" si="158"/>
        <v>#REF!</v>
      </c>
      <c r="AY18" s="134" t="e">
        <f t="shared" ca="1" si="158"/>
        <v>#REF!</v>
      </c>
      <c r="AZ18" s="134" t="e">
        <f t="shared" ca="1" si="158"/>
        <v>#REF!</v>
      </c>
      <c r="BA18" s="134" t="e">
        <f t="shared" ca="1" si="158"/>
        <v>#REF!</v>
      </c>
      <c r="BB18" s="134" t="e">
        <f t="shared" ca="1" si="158"/>
        <v>#REF!</v>
      </c>
      <c r="BC18" s="134" t="e">
        <f t="shared" ca="1" si="158"/>
        <v>#REF!</v>
      </c>
      <c r="BD18" s="134" t="e">
        <f t="shared" ca="1" si="158"/>
        <v>#REF!</v>
      </c>
      <c r="BE18" s="134" t="e">
        <f t="shared" ca="1" si="158"/>
        <v>#REF!</v>
      </c>
      <c r="BF18" s="134" t="e">
        <f t="shared" ca="1" si="158"/>
        <v>#REF!</v>
      </c>
      <c r="BG18" s="134" t="e">
        <f t="shared" ca="1" si="158"/>
        <v>#REF!</v>
      </c>
      <c r="BH18" s="134" t="e">
        <f t="shared" ca="1" si="158"/>
        <v>#REF!</v>
      </c>
      <c r="BI18" s="134" t="e">
        <f t="shared" ca="1" si="158"/>
        <v>#REF!</v>
      </c>
      <c r="BJ18" s="134" t="e">
        <f t="shared" ca="1" si="158"/>
        <v>#REF!</v>
      </c>
      <c r="BK18" s="134" t="e">
        <f t="shared" ca="1" si="158"/>
        <v>#REF!</v>
      </c>
      <c r="BL18" s="134" t="e">
        <f t="shared" ca="1" si="158"/>
        <v>#REF!</v>
      </c>
      <c r="BM18" s="134" t="e">
        <f t="shared" ca="1" si="158"/>
        <v>#REF!</v>
      </c>
      <c r="BN18" s="134" t="e">
        <f t="shared" ca="1" si="158"/>
        <v>#REF!</v>
      </c>
      <c r="BO18" s="134" t="e">
        <f t="shared" ca="1" si="158"/>
        <v>#REF!</v>
      </c>
      <c r="BP18" s="134" t="e">
        <f t="shared" ca="1" si="158"/>
        <v>#REF!</v>
      </c>
      <c r="BQ18" s="134" t="e">
        <f t="shared" ca="1" si="158"/>
        <v>#REF!</v>
      </c>
      <c r="BR18" s="134" t="e">
        <f t="shared" ca="1" si="158"/>
        <v>#REF!</v>
      </c>
      <c r="BS18" s="134" t="e">
        <f t="shared" ca="1" si="158"/>
        <v>#REF!</v>
      </c>
      <c r="BT18" s="134" t="e">
        <f t="shared" ca="1" si="158"/>
        <v>#REF!</v>
      </c>
      <c r="BU18" s="134" t="e">
        <f t="shared" ca="1" si="158"/>
        <v>#REF!</v>
      </c>
      <c r="BV18" s="134" t="e">
        <f t="shared" ca="1" si="158"/>
        <v>#REF!</v>
      </c>
      <c r="BW18" s="134" t="e">
        <f t="shared" ref="BW18:CY18" ca="1" si="159">IF(BW$11&lt;$D$1+$A18,$C18/$D$1,IF(BW$11=$D$1+$A18,($C18/$D$1)/2,0))</f>
        <v>#REF!</v>
      </c>
      <c r="BX18" s="134" t="e">
        <f t="shared" ca="1" si="159"/>
        <v>#REF!</v>
      </c>
      <c r="BY18" s="134" t="e">
        <f t="shared" ca="1" si="159"/>
        <v>#REF!</v>
      </c>
      <c r="BZ18" s="134" t="e">
        <f t="shared" ca="1" si="159"/>
        <v>#REF!</v>
      </c>
      <c r="CA18" s="134" t="e">
        <f t="shared" ca="1" si="159"/>
        <v>#REF!</v>
      </c>
      <c r="CB18" s="134" t="e">
        <f t="shared" ca="1" si="159"/>
        <v>#REF!</v>
      </c>
      <c r="CC18" s="134" t="e">
        <f t="shared" ca="1" si="159"/>
        <v>#REF!</v>
      </c>
      <c r="CD18" s="134" t="e">
        <f t="shared" ca="1" si="159"/>
        <v>#REF!</v>
      </c>
      <c r="CE18" s="134" t="e">
        <f t="shared" ca="1" si="159"/>
        <v>#REF!</v>
      </c>
      <c r="CF18" s="134" t="e">
        <f t="shared" ca="1" si="159"/>
        <v>#REF!</v>
      </c>
      <c r="CG18" s="134" t="e">
        <f t="shared" ca="1" si="159"/>
        <v>#REF!</v>
      </c>
      <c r="CH18" s="134" t="e">
        <f t="shared" ca="1" si="159"/>
        <v>#REF!</v>
      </c>
      <c r="CI18" s="134" t="e">
        <f t="shared" ca="1" si="159"/>
        <v>#REF!</v>
      </c>
      <c r="CJ18" s="134" t="e">
        <f t="shared" ca="1" si="159"/>
        <v>#REF!</v>
      </c>
      <c r="CK18" s="134" t="e">
        <f t="shared" ca="1" si="159"/>
        <v>#REF!</v>
      </c>
      <c r="CL18" s="134" t="e">
        <f t="shared" ca="1" si="159"/>
        <v>#REF!</v>
      </c>
      <c r="CM18" s="134" t="e">
        <f t="shared" ca="1" si="159"/>
        <v>#REF!</v>
      </c>
      <c r="CN18" s="134" t="e">
        <f t="shared" ca="1" si="159"/>
        <v>#REF!</v>
      </c>
      <c r="CO18" s="134" t="e">
        <f t="shared" ca="1" si="159"/>
        <v>#REF!</v>
      </c>
      <c r="CP18" s="134" t="e">
        <f t="shared" ca="1" si="159"/>
        <v>#REF!</v>
      </c>
      <c r="CQ18" s="134" t="e">
        <f t="shared" ca="1" si="159"/>
        <v>#REF!</v>
      </c>
      <c r="CR18" s="134" t="e">
        <f t="shared" ca="1" si="159"/>
        <v>#REF!</v>
      </c>
      <c r="CS18" s="134" t="e">
        <f t="shared" ca="1" si="159"/>
        <v>#REF!</v>
      </c>
      <c r="CT18" s="134" t="e">
        <f t="shared" ca="1" si="159"/>
        <v>#REF!</v>
      </c>
      <c r="CU18" s="134" t="e">
        <f t="shared" ca="1" si="159"/>
        <v>#REF!</v>
      </c>
      <c r="CV18" s="134" t="e">
        <f t="shared" ca="1" si="159"/>
        <v>#REF!</v>
      </c>
      <c r="CW18" s="134" t="e">
        <f t="shared" ca="1" si="159"/>
        <v>#REF!</v>
      </c>
      <c r="CX18" s="134" t="e">
        <f t="shared" ca="1" si="159"/>
        <v>#REF!</v>
      </c>
      <c r="CY18" s="134" t="e">
        <f t="shared" ca="1" si="159"/>
        <v>#REF!</v>
      </c>
      <c r="CZ18" s="134" t="e">
        <f t="shared" ca="1" si="143"/>
        <v>#REF!</v>
      </c>
      <c r="DA18" s="359" t="s">
        <v>178</v>
      </c>
      <c r="DB18" s="359">
        <f t="shared" si="147"/>
        <v>6</v>
      </c>
    </row>
    <row r="19" spans="1:106" x14ac:dyDescent="0.2">
      <c r="A19" s="133">
        <f t="shared" si="139"/>
        <v>8</v>
      </c>
      <c r="B19" s="133">
        <f t="shared" si="139"/>
        <v>7</v>
      </c>
      <c r="C19" s="125">
        <f ca="1">IF(INDIRECT(DA19&amp;5)=$H$2,SUM($D$6:INDIRECT(DA19&amp;6)),IF(INDIRECT(DA19&amp;5)&gt;$H$2,INDIRECT(DA19&amp;6),0))</f>
        <v>0</v>
      </c>
      <c r="D19" s="134"/>
      <c r="E19" s="134"/>
      <c r="F19" s="134"/>
      <c r="G19" s="134"/>
      <c r="H19" s="134"/>
      <c r="I19" s="134"/>
      <c r="J19" s="134"/>
      <c r="K19" s="134" t="e">
        <f ca="1">($C19/$D$1)/2</f>
        <v>#REF!</v>
      </c>
      <c r="L19" s="134" t="e">
        <f t="shared" ref="L19:AQ19" ca="1" si="160">IF(L$11&lt;$D$1+$A19,$C19/$D$1,IF(L$11=$D$1+$A19,($C19/$D$1)/2,0))</f>
        <v>#REF!</v>
      </c>
      <c r="M19" s="134" t="e">
        <f t="shared" ca="1" si="160"/>
        <v>#REF!</v>
      </c>
      <c r="N19" s="134" t="e">
        <f t="shared" ca="1" si="160"/>
        <v>#REF!</v>
      </c>
      <c r="O19" s="134" t="e">
        <f t="shared" ca="1" si="160"/>
        <v>#REF!</v>
      </c>
      <c r="P19" s="134" t="e">
        <f t="shared" ca="1" si="160"/>
        <v>#REF!</v>
      </c>
      <c r="Q19" s="134" t="e">
        <f t="shared" ca="1" si="160"/>
        <v>#REF!</v>
      </c>
      <c r="R19" s="134" t="e">
        <f t="shared" ca="1" si="160"/>
        <v>#REF!</v>
      </c>
      <c r="S19" s="134" t="e">
        <f t="shared" ca="1" si="160"/>
        <v>#REF!</v>
      </c>
      <c r="T19" s="134" t="e">
        <f t="shared" ca="1" si="160"/>
        <v>#REF!</v>
      </c>
      <c r="U19" s="134" t="e">
        <f t="shared" ca="1" si="160"/>
        <v>#REF!</v>
      </c>
      <c r="V19" s="134" t="e">
        <f t="shared" ca="1" si="160"/>
        <v>#REF!</v>
      </c>
      <c r="W19" s="134" t="e">
        <f t="shared" ca="1" si="160"/>
        <v>#REF!</v>
      </c>
      <c r="X19" s="134" t="e">
        <f t="shared" ca="1" si="160"/>
        <v>#REF!</v>
      </c>
      <c r="Y19" s="134" t="e">
        <f t="shared" ca="1" si="160"/>
        <v>#REF!</v>
      </c>
      <c r="Z19" s="134" t="e">
        <f t="shared" ca="1" si="160"/>
        <v>#REF!</v>
      </c>
      <c r="AA19" s="134" t="e">
        <f t="shared" ca="1" si="160"/>
        <v>#REF!</v>
      </c>
      <c r="AB19" s="134" t="e">
        <f t="shared" ca="1" si="160"/>
        <v>#REF!</v>
      </c>
      <c r="AC19" s="134" t="e">
        <f t="shared" ca="1" si="160"/>
        <v>#REF!</v>
      </c>
      <c r="AD19" s="134" t="e">
        <f t="shared" ca="1" si="160"/>
        <v>#REF!</v>
      </c>
      <c r="AE19" s="134" t="e">
        <f t="shared" ca="1" si="160"/>
        <v>#REF!</v>
      </c>
      <c r="AF19" s="134" t="e">
        <f t="shared" ca="1" si="160"/>
        <v>#REF!</v>
      </c>
      <c r="AG19" s="134" t="e">
        <f t="shared" ca="1" si="160"/>
        <v>#REF!</v>
      </c>
      <c r="AH19" s="134" t="e">
        <f t="shared" ca="1" si="160"/>
        <v>#REF!</v>
      </c>
      <c r="AI19" s="134" t="e">
        <f t="shared" ca="1" si="160"/>
        <v>#REF!</v>
      </c>
      <c r="AJ19" s="134" t="e">
        <f t="shared" ca="1" si="160"/>
        <v>#REF!</v>
      </c>
      <c r="AK19" s="134" t="e">
        <f t="shared" ca="1" si="160"/>
        <v>#REF!</v>
      </c>
      <c r="AL19" s="134" t="e">
        <f t="shared" ca="1" si="160"/>
        <v>#REF!</v>
      </c>
      <c r="AM19" s="134" t="e">
        <f t="shared" ca="1" si="160"/>
        <v>#REF!</v>
      </c>
      <c r="AN19" s="134" t="e">
        <f t="shared" ca="1" si="160"/>
        <v>#REF!</v>
      </c>
      <c r="AO19" s="134" t="e">
        <f t="shared" ca="1" si="160"/>
        <v>#REF!</v>
      </c>
      <c r="AP19" s="134" t="e">
        <f t="shared" ca="1" si="160"/>
        <v>#REF!</v>
      </c>
      <c r="AQ19" s="134" t="e">
        <f t="shared" ca="1" si="160"/>
        <v>#REF!</v>
      </c>
      <c r="AR19" s="134" t="e">
        <f t="shared" ref="AR19:BW19" ca="1" si="161">IF(AR$11&lt;$D$1+$A19,$C19/$D$1,IF(AR$11=$D$1+$A19,($C19/$D$1)/2,0))</f>
        <v>#REF!</v>
      </c>
      <c r="AS19" s="134" t="e">
        <f t="shared" ca="1" si="161"/>
        <v>#REF!</v>
      </c>
      <c r="AT19" s="134" t="e">
        <f t="shared" ca="1" si="161"/>
        <v>#REF!</v>
      </c>
      <c r="AU19" s="134" t="e">
        <f t="shared" ca="1" si="161"/>
        <v>#REF!</v>
      </c>
      <c r="AV19" s="134" t="e">
        <f t="shared" ca="1" si="161"/>
        <v>#REF!</v>
      </c>
      <c r="AW19" s="134" t="e">
        <f t="shared" ca="1" si="161"/>
        <v>#REF!</v>
      </c>
      <c r="AX19" s="134" t="e">
        <f t="shared" ca="1" si="161"/>
        <v>#REF!</v>
      </c>
      <c r="AY19" s="134" t="e">
        <f t="shared" ca="1" si="161"/>
        <v>#REF!</v>
      </c>
      <c r="AZ19" s="134" t="e">
        <f t="shared" ca="1" si="161"/>
        <v>#REF!</v>
      </c>
      <c r="BA19" s="134" t="e">
        <f t="shared" ca="1" si="161"/>
        <v>#REF!</v>
      </c>
      <c r="BB19" s="134" t="e">
        <f t="shared" ca="1" si="161"/>
        <v>#REF!</v>
      </c>
      <c r="BC19" s="134" t="e">
        <f t="shared" ca="1" si="161"/>
        <v>#REF!</v>
      </c>
      <c r="BD19" s="134" t="e">
        <f t="shared" ca="1" si="161"/>
        <v>#REF!</v>
      </c>
      <c r="BE19" s="134" t="e">
        <f t="shared" ca="1" si="161"/>
        <v>#REF!</v>
      </c>
      <c r="BF19" s="134" t="e">
        <f t="shared" ca="1" si="161"/>
        <v>#REF!</v>
      </c>
      <c r="BG19" s="134" t="e">
        <f t="shared" ca="1" si="161"/>
        <v>#REF!</v>
      </c>
      <c r="BH19" s="134" t="e">
        <f t="shared" ca="1" si="161"/>
        <v>#REF!</v>
      </c>
      <c r="BI19" s="134" t="e">
        <f t="shared" ca="1" si="161"/>
        <v>#REF!</v>
      </c>
      <c r="BJ19" s="134" t="e">
        <f t="shared" ca="1" si="161"/>
        <v>#REF!</v>
      </c>
      <c r="BK19" s="134" t="e">
        <f t="shared" ca="1" si="161"/>
        <v>#REF!</v>
      </c>
      <c r="BL19" s="134" t="e">
        <f t="shared" ca="1" si="161"/>
        <v>#REF!</v>
      </c>
      <c r="BM19" s="134" t="e">
        <f t="shared" ca="1" si="161"/>
        <v>#REF!</v>
      </c>
      <c r="BN19" s="134" t="e">
        <f t="shared" ca="1" si="161"/>
        <v>#REF!</v>
      </c>
      <c r="BO19" s="134" t="e">
        <f t="shared" ca="1" si="161"/>
        <v>#REF!</v>
      </c>
      <c r="BP19" s="134" t="e">
        <f t="shared" ca="1" si="161"/>
        <v>#REF!</v>
      </c>
      <c r="BQ19" s="134" t="e">
        <f t="shared" ca="1" si="161"/>
        <v>#REF!</v>
      </c>
      <c r="BR19" s="134" t="e">
        <f t="shared" ca="1" si="161"/>
        <v>#REF!</v>
      </c>
      <c r="BS19" s="134" t="e">
        <f t="shared" ca="1" si="161"/>
        <v>#REF!</v>
      </c>
      <c r="BT19" s="134" t="e">
        <f t="shared" ca="1" si="161"/>
        <v>#REF!</v>
      </c>
      <c r="BU19" s="134" t="e">
        <f t="shared" ca="1" si="161"/>
        <v>#REF!</v>
      </c>
      <c r="BV19" s="134" t="e">
        <f t="shared" ca="1" si="161"/>
        <v>#REF!</v>
      </c>
      <c r="BW19" s="134" t="e">
        <f t="shared" ca="1" si="161"/>
        <v>#REF!</v>
      </c>
      <c r="BX19" s="134" t="e">
        <f t="shared" ref="BX19:CY19" ca="1" si="162">IF(BX$11&lt;$D$1+$A19,$C19/$D$1,IF(BX$11=$D$1+$A19,($C19/$D$1)/2,0))</f>
        <v>#REF!</v>
      </c>
      <c r="BY19" s="134" t="e">
        <f t="shared" ca="1" si="162"/>
        <v>#REF!</v>
      </c>
      <c r="BZ19" s="134" t="e">
        <f t="shared" ca="1" si="162"/>
        <v>#REF!</v>
      </c>
      <c r="CA19" s="134" t="e">
        <f t="shared" ca="1" si="162"/>
        <v>#REF!</v>
      </c>
      <c r="CB19" s="134" t="e">
        <f t="shared" ca="1" si="162"/>
        <v>#REF!</v>
      </c>
      <c r="CC19" s="134" t="e">
        <f t="shared" ca="1" si="162"/>
        <v>#REF!</v>
      </c>
      <c r="CD19" s="134" t="e">
        <f t="shared" ca="1" si="162"/>
        <v>#REF!</v>
      </c>
      <c r="CE19" s="134" t="e">
        <f t="shared" ca="1" si="162"/>
        <v>#REF!</v>
      </c>
      <c r="CF19" s="134" t="e">
        <f t="shared" ca="1" si="162"/>
        <v>#REF!</v>
      </c>
      <c r="CG19" s="134" t="e">
        <f t="shared" ca="1" si="162"/>
        <v>#REF!</v>
      </c>
      <c r="CH19" s="134" t="e">
        <f t="shared" ca="1" si="162"/>
        <v>#REF!</v>
      </c>
      <c r="CI19" s="134" t="e">
        <f t="shared" ca="1" si="162"/>
        <v>#REF!</v>
      </c>
      <c r="CJ19" s="134" t="e">
        <f t="shared" ca="1" si="162"/>
        <v>#REF!</v>
      </c>
      <c r="CK19" s="134" t="e">
        <f t="shared" ca="1" si="162"/>
        <v>#REF!</v>
      </c>
      <c r="CL19" s="134" t="e">
        <f t="shared" ca="1" si="162"/>
        <v>#REF!</v>
      </c>
      <c r="CM19" s="134" t="e">
        <f t="shared" ca="1" si="162"/>
        <v>#REF!</v>
      </c>
      <c r="CN19" s="134" t="e">
        <f t="shared" ca="1" si="162"/>
        <v>#REF!</v>
      </c>
      <c r="CO19" s="134" t="e">
        <f t="shared" ca="1" si="162"/>
        <v>#REF!</v>
      </c>
      <c r="CP19" s="134" t="e">
        <f t="shared" ca="1" si="162"/>
        <v>#REF!</v>
      </c>
      <c r="CQ19" s="134" t="e">
        <f t="shared" ca="1" si="162"/>
        <v>#REF!</v>
      </c>
      <c r="CR19" s="134" t="e">
        <f t="shared" ca="1" si="162"/>
        <v>#REF!</v>
      </c>
      <c r="CS19" s="134" t="e">
        <f t="shared" ca="1" si="162"/>
        <v>#REF!</v>
      </c>
      <c r="CT19" s="134" t="e">
        <f t="shared" ca="1" si="162"/>
        <v>#REF!</v>
      </c>
      <c r="CU19" s="134" t="e">
        <f t="shared" ca="1" si="162"/>
        <v>#REF!</v>
      </c>
      <c r="CV19" s="134" t="e">
        <f t="shared" ca="1" si="162"/>
        <v>#REF!</v>
      </c>
      <c r="CW19" s="134" t="e">
        <f t="shared" ca="1" si="162"/>
        <v>#REF!</v>
      </c>
      <c r="CX19" s="134" t="e">
        <f t="shared" ca="1" si="162"/>
        <v>#REF!</v>
      </c>
      <c r="CY19" s="134" t="e">
        <f t="shared" ca="1" si="162"/>
        <v>#REF!</v>
      </c>
      <c r="CZ19" s="134" t="e">
        <f t="shared" ca="1" si="143"/>
        <v>#REF!</v>
      </c>
      <c r="DA19" s="359" t="s">
        <v>179</v>
      </c>
      <c r="DB19" s="359">
        <f t="shared" si="147"/>
        <v>7</v>
      </c>
    </row>
    <row r="20" spans="1:106" x14ac:dyDescent="0.2">
      <c r="A20" s="133">
        <f t="shared" si="139"/>
        <v>9</v>
      </c>
      <c r="B20" s="133">
        <f t="shared" si="139"/>
        <v>8</v>
      </c>
      <c r="C20" s="125">
        <f ca="1">IF(INDIRECT(DA20&amp;5)=$H$2,SUM($D$6:INDIRECT(DA20&amp;6)),IF(INDIRECT(DA20&amp;5)&gt;$H$2,INDIRECT(DA20&amp;6),0))</f>
        <v>0</v>
      </c>
      <c r="D20" s="134"/>
      <c r="E20" s="134"/>
      <c r="F20" s="134"/>
      <c r="G20" s="134"/>
      <c r="H20" s="134"/>
      <c r="I20" s="134"/>
      <c r="J20" s="134"/>
      <c r="K20" s="134"/>
      <c r="L20" s="134" t="e">
        <f ca="1">($C20/$D$1)/2</f>
        <v>#REF!</v>
      </c>
      <c r="M20" s="134" t="e">
        <f t="shared" ref="M20:AR20" ca="1" si="163">IF(M$11&lt;$D$1+$A20,$C20/$D$1,IF(M$11=$D$1+$A20,($C20/$D$1)/2,0))</f>
        <v>#REF!</v>
      </c>
      <c r="N20" s="134" t="e">
        <f t="shared" ca="1" si="163"/>
        <v>#REF!</v>
      </c>
      <c r="O20" s="134" t="e">
        <f t="shared" ca="1" si="163"/>
        <v>#REF!</v>
      </c>
      <c r="P20" s="134" t="e">
        <f t="shared" ca="1" si="163"/>
        <v>#REF!</v>
      </c>
      <c r="Q20" s="134" t="e">
        <f t="shared" ca="1" si="163"/>
        <v>#REF!</v>
      </c>
      <c r="R20" s="134" t="e">
        <f t="shared" ca="1" si="163"/>
        <v>#REF!</v>
      </c>
      <c r="S20" s="134" t="e">
        <f t="shared" ca="1" si="163"/>
        <v>#REF!</v>
      </c>
      <c r="T20" s="134" t="e">
        <f t="shared" ca="1" si="163"/>
        <v>#REF!</v>
      </c>
      <c r="U20" s="134" t="e">
        <f t="shared" ca="1" si="163"/>
        <v>#REF!</v>
      </c>
      <c r="V20" s="134" t="e">
        <f t="shared" ca="1" si="163"/>
        <v>#REF!</v>
      </c>
      <c r="W20" s="134" t="e">
        <f t="shared" ca="1" si="163"/>
        <v>#REF!</v>
      </c>
      <c r="X20" s="134" t="e">
        <f t="shared" ca="1" si="163"/>
        <v>#REF!</v>
      </c>
      <c r="Y20" s="134" t="e">
        <f t="shared" ca="1" si="163"/>
        <v>#REF!</v>
      </c>
      <c r="Z20" s="134" t="e">
        <f t="shared" ca="1" si="163"/>
        <v>#REF!</v>
      </c>
      <c r="AA20" s="134" t="e">
        <f t="shared" ca="1" si="163"/>
        <v>#REF!</v>
      </c>
      <c r="AB20" s="134" t="e">
        <f t="shared" ca="1" si="163"/>
        <v>#REF!</v>
      </c>
      <c r="AC20" s="134" t="e">
        <f t="shared" ca="1" si="163"/>
        <v>#REF!</v>
      </c>
      <c r="AD20" s="134" t="e">
        <f t="shared" ca="1" si="163"/>
        <v>#REF!</v>
      </c>
      <c r="AE20" s="134" t="e">
        <f t="shared" ca="1" si="163"/>
        <v>#REF!</v>
      </c>
      <c r="AF20" s="134" t="e">
        <f t="shared" ca="1" si="163"/>
        <v>#REF!</v>
      </c>
      <c r="AG20" s="134" t="e">
        <f t="shared" ca="1" si="163"/>
        <v>#REF!</v>
      </c>
      <c r="AH20" s="134" t="e">
        <f t="shared" ca="1" si="163"/>
        <v>#REF!</v>
      </c>
      <c r="AI20" s="134" t="e">
        <f t="shared" ca="1" si="163"/>
        <v>#REF!</v>
      </c>
      <c r="AJ20" s="134" t="e">
        <f t="shared" ca="1" si="163"/>
        <v>#REF!</v>
      </c>
      <c r="AK20" s="134" t="e">
        <f t="shared" ca="1" si="163"/>
        <v>#REF!</v>
      </c>
      <c r="AL20" s="134" t="e">
        <f t="shared" ca="1" si="163"/>
        <v>#REF!</v>
      </c>
      <c r="AM20" s="134" t="e">
        <f t="shared" ca="1" si="163"/>
        <v>#REF!</v>
      </c>
      <c r="AN20" s="134" t="e">
        <f t="shared" ca="1" si="163"/>
        <v>#REF!</v>
      </c>
      <c r="AO20" s="134" t="e">
        <f t="shared" ca="1" si="163"/>
        <v>#REF!</v>
      </c>
      <c r="AP20" s="134" t="e">
        <f t="shared" ca="1" si="163"/>
        <v>#REF!</v>
      </c>
      <c r="AQ20" s="134" t="e">
        <f t="shared" ca="1" si="163"/>
        <v>#REF!</v>
      </c>
      <c r="AR20" s="134" t="e">
        <f t="shared" ca="1" si="163"/>
        <v>#REF!</v>
      </c>
      <c r="AS20" s="134" t="e">
        <f t="shared" ref="AS20:BX20" ca="1" si="164">IF(AS$11&lt;$D$1+$A20,$C20/$D$1,IF(AS$11=$D$1+$A20,($C20/$D$1)/2,0))</f>
        <v>#REF!</v>
      </c>
      <c r="AT20" s="134" t="e">
        <f t="shared" ca="1" si="164"/>
        <v>#REF!</v>
      </c>
      <c r="AU20" s="134" t="e">
        <f t="shared" ca="1" si="164"/>
        <v>#REF!</v>
      </c>
      <c r="AV20" s="134" t="e">
        <f t="shared" ca="1" si="164"/>
        <v>#REF!</v>
      </c>
      <c r="AW20" s="134" t="e">
        <f t="shared" ca="1" si="164"/>
        <v>#REF!</v>
      </c>
      <c r="AX20" s="134" t="e">
        <f t="shared" ca="1" si="164"/>
        <v>#REF!</v>
      </c>
      <c r="AY20" s="134" t="e">
        <f t="shared" ca="1" si="164"/>
        <v>#REF!</v>
      </c>
      <c r="AZ20" s="134" t="e">
        <f t="shared" ca="1" si="164"/>
        <v>#REF!</v>
      </c>
      <c r="BA20" s="134" t="e">
        <f t="shared" ca="1" si="164"/>
        <v>#REF!</v>
      </c>
      <c r="BB20" s="134" t="e">
        <f t="shared" ca="1" si="164"/>
        <v>#REF!</v>
      </c>
      <c r="BC20" s="134" t="e">
        <f t="shared" ca="1" si="164"/>
        <v>#REF!</v>
      </c>
      <c r="BD20" s="134" t="e">
        <f t="shared" ca="1" si="164"/>
        <v>#REF!</v>
      </c>
      <c r="BE20" s="134" t="e">
        <f t="shared" ca="1" si="164"/>
        <v>#REF!</v>
      </c>
      <c r="BF20" s="134" t="e">
        <f t="shared" ca="1" si="164"/>
        <v>#REF!</v>
      </c>
      <c r="BG20" s="134" t="e">
        <f t="shared" ca="1" si="164"/>
        <v>#REF!</v>
      </c>
      <c r="BH20" s="134" t="e">
        <f t="shared" ca="1" si="164"/>
        <v>#REF!</v>
      </c>
      <c r="BI20" s="134" t="e">
        <f t="shared" ca="1" si="164"/>
        <v>#REF!</v>
      </c>
      <c r="BJ20" s="134" t="e">
        <f t="shared" ca="1" si="164"/>
        <v>#REF!</v>
      </c>
      <c r="BK20" s="134" t="e">
        <f t="shared" ca="1" si="164"/>
        <v>#REF!</v>
      </c>
      <c r="BL20" s="134" t="e">
        <f t="shared" ca="1" si="164"/>
        <v>#REF!</v>
      </c>
      <c r="BM20" s="134" t="e">
        <f t="shared" ca="1" si="164"/>
        <v>#REF!</v>
      </c>
      <c r="BN20" s="134" t="e">
        <f t="shared" ca="1" si="164"/>
        <v>#REF!</v>
      </c>
      <c r="BO20" s="134" t="e">
        <f t="shared" ca="1" si="164"/>
        <v>#REF!</v>
      </c>
      <c r="BP20" s="134" t="e">
        <f t="shared" ca="1" si="164"/>
        <v>#REF!</v>
      </c>
      <c r="BQ20" s="134" t="e">
        <f t="shared" ca="1" si="164"/>
        <v>#REF!</v>
      </c>
      <c r="BR20" s="134" t="e">
        <f t="shared" ca="1" si="164"/>
        <v>#REF!</v>
      </c>
      <c r="BS20" s="134" t="e">
        <f t="shared" ca="1" si="164"/>
        <v>#REF!</v>
      </c>
      <c r="BT20" s="134" t="e">
        <f t="shared" ca="1" si="164"/>
        <v>#REF!</v>
      </c>
      <c r="BU20" s="134" t="e">
        <f t="shared" ca="1" si="164"/>
        <v>#REF!</v>
      </c>
      <c r="BV20" s="134" t="e">
        <f t="shared" ca="1" si="164"/>
        <v>#REF!</v>
      </c>
      <c r="BW20" s="134" t="e">
        <f t="shared" ca="1" si="164"/>
        <v>#REF!</v>
      </c>
      <c r="BX20" s="134" t="e">
        <f t="shared" ca="1" si="164"/>
        <v>#REF!</v>
      </c>
      <c r="BY20" s="134" t="e">
        <f t="shared" ref="BY20:CY20" ca="1" si="165">IF(BY$11&lt;$D$1+$A20,$C20/$D$1,IF(BY$11=$D$1+$A20,($C20/$D$1)/2,0))</f>
        <v>#REF!</v>
      </c>
      <c r="BZ20" s="134" t="e">
        <f t="shared" ca="1" si="165"/>
        <v>#REF!</v>
      </c>
      <c r="CA20" s="134" t="e">
        <f t="shared" ca="1" si="165"/>
        <v>#REF!</v>
      </c>
      <c r="CB20" s="134" t="e">
        <f t="shared" ca="1" si="165"/>
        <v>#REF!</v>
      </c>
      <c r="CC20" s="134" t="e">
        <f t="shared" ca="1" si="165"/>
        <v>#REF!</v>
      </c>
      <c r="CD20" s="134" t="e">
        <f t="shared" ca="1" si="165"/>
        <v>#REF!</v>
      </c>
      <c r="CE20" s="134" t="e">
        <f t="shared" ca="1" si="165"/>
        <v>#REF!</v>
      </c>
      <c r="CF20" s="134" t="e">
        <f t="shared" ca="1" si="165"/>
        <v>#REF!</v>
      </c>
      <c r="CG20" s="134" t="e">
        <f t="shared" ca="1" si="165"/>
        <v>#REF!</v>
      </c>
      <c r="CH20" s="134" t="e">
        <f t="shared" ca="1" si="165"/>
        <v>#REF!</v>
      </c>
      <c r="CI20" s="134" t="e">
        <f t="shared" ca="1" si="165"/>
        <v>#REF!</v>
      </c>
      <c r="CJ20" s="134" t="e">
        <f t="shared" ca="1" si="165"/>
        <v>#REF!</v>
      </c>
      <c r="CK20" s="134" t="e">
        <f t="shared" ca="1" si="165"/>
        <v>#REF!</v>
      </c>
      <c r="CL20" s="134" t="e">
        <f t="shared" ca="1" si="165"/>
        <v>#REF!</v>
      </c>
      <c r="CM20" s="134" t="e">
        <f t="shared" ca="1" si="165"/>
        <v>#REF!</v>
      </c>
      <c r="CN20" s="134" t="e">
        <f t="shared" ca="1" si="165"/>
        <v>#REF!</v>
      </c>
      <c r="CO20" s="134" t="e">
        <f t="shared" ca="1" si="165"/>
        <v>#REF!</v>
      </c>
      <c r="CP20" s="134" t="e">
        <f t="shared" ca="1" si="165"/>
        <v>#REF!</v>
      </c>
      <c r="CQ20" s="134" t="e">
        <f t="shared" ca="1" si="165"/>
        <v>#REF!</v>
      </c>
      <c r="CR20" s="134" t="e">
        <f t="shared" ca="1" si="165"/>
        <v>#REF!</v>
      </c>
      <c r="CS20" s="134" t="e">
        <f t="shared" ca="1" si="165"/>
        <v>#REF!</v>
      </c>
      <c r="CT20" s="134" t="e">
        <f t="shared" ca="1" si="165"/>
        <v>#REF!</v>
      </c>
      <c r="CU20" s="134" t="e">
        <f t="shared" ca="1" si="165"/>
        <v>#REF!</v>
      </c>
      <c r="CV20" s="134" t="e">
        <f t="shared" ca="1" si="165"/>
        <v>#REF!</v>
      </c>
      <c r="CW20" s="134" t="e">
        <f t="shared" ca="1" si="165"/>
        <v>#REF!</v>
      </c>
      <c r="CX20" s="134" t="e">
        <f t="shared" ca="1" si="165"/>
        <v>#REF!</v>
      </c>
      <c r="CY20" s="134" t="e">
        <f t="shared" ca="1" si="165"/>
        <v>#REF!</v>
      </c>
      <c r="CZ20" s="134" t="e">
        <f t="shared" ca="1" si="143"/>
        <v>#REF!</v>
      </c>
      <c r="DA20" s="359" t="s">
        <v>180</v>
      </c>
      <c r="DB20" s="359">
        <f t="shared" si="147"/>
        <v>8</v>
      </c>
    </row>
    <row r="21" spans="1:106" x14ac:dyDescent="0.2">
      <c r="A21" s="133">
        <f t="shared" si="139"/>
        <v>10</v>
      </c>
      <c r="B21" s="133">
        <f t="shared" si="139"/>
        <v>9</v>
      </c>
      <c r="C21" s="125">
        <f ca="1">IF(INDIRECT(DA21&amp;5)=$H$2,SUM($D$6:INDIRECT(DA21&amp;6)),IF(INDIRECT(DA21&amp;5)&gt;$H$2,INDIRECT(DA21&amp;6),0))</f>
        <v>0</v>
      </c>
      <c r="D21" s="134"/>
      <c r="E21" s="134"/>
      <c r="F21" s="134"/>
      <c r="G21" s="134"/>
      <c r="H21" s="134"/>
      <c r="I21" s="134"/>
      <c r="J21" s="134"/>
      <c r="K21" s="134"/>
      <c r="L21" s="134"/>
      <c r="M21" s="134" t="e">
        <f ca="1">($C21/$D$1)/2</f>
        <v>#REF!</v>
      </c>
      <c r="N21" s="134" t="e">
        <f t="shared" ref="N21:AS21" ca="1" si="166">IF(N$11&lt;$D$1+$A21,$C21/$D$1,IF(N$11=$D$1+$A21,($C21/$D$1)/2,0))</f>
        <v>#REF!</v>
      </c>
      <c r="O21" s="134" t="e">
        <f t="shared" ca="1" si="166"/>
        <v>#REF!</v>
      </c>
      <c r="P21" s="134" t="e">
        <f t="shared" ca="1" si="166"/>
        <v>#REF!</v>
      </c>
      <c r="Q21" s="134" t="e">
        <f t="shared" ca="1" si="166"/>
        <v>#REF!</v>
      </c>
      <c r="R21" s="134" t="e">
        <f t="shared" ca="1" si="166"/>
        <v>#REF!</v>
      </c>
      <c r="S21" s="134" t="e">
        <f t="shared" ca="1" si="166"/>
        <v>#REF!</v>
      </c>
      <c r="T21" s="134" t="e">
        <f t="shared" ca="1" si="166"/>
        <v>#REF!</v>
      </c>
      <c r="U21" s="134" t="e">
        <f t="shared" ca="1" si="166"/>
        <v>#REF!</v>
      </c>
      <c r="V21" s="134" t="e">
        <f t="shared" ca="1" si="166"/>
        <v>#REF!</v>
      </c>
      <c r="W21" s="134" t="e">
        <f t="shared" ca="1" si="166"/>
        <v>#REF!</v>
      </c>
      <c r="X21" s="134" t="e">
        <f t="shared" ca="1" si="166"/>
        <v>#REF!</v>
      </c>
      <c r="Y21" s="134" t="e">
        <f t="shared" ca="1" si="166"/>
        <v>#REF!</v>
      </c>
      <c r="Z21" s="134" t="e">
        <f t="shared" ca="1" si="166"/>
        <v>#REF!</v>
      </c>
      <c r="AA21" s="134" t="e">
        <f t="shared" ca="1" si="166"/>
        <v>#REF!</v>
      </c>
      <c r="AB21" s="134" t="e">
        <f t="shared" ca="1" si="166"/>
        <v>#REF!</v>
      </c>
      <c r="AC21" s="134" t="e">
        <f t="shared" ca="1" si="166"/>
        <v>#REF!</v>
      </c>
      <c r="AD21" s="134" t="e">
        <f t="shared" ca="1" si="166"/>
        <v>#REF!</v>
      </c>
      <c r="AE21" s="134" t="e">
        <f t="shared" ca="1" si="166"/>
        <v>#REF!</v>
      </c>
      <c r="AF21" s="134" t="e">
        <f t="shared" ca="1" si="166"/>
        <v>#REF!</v>
      </c>
      <c r="AG21" s="134" t="e">
        <f t="shared" ca="1" si="166"/>
        <v>#REF!</v>
      </c>
      <c r="AH21" s="134" t="e">
        <f t="shared" ca="1" si="166"/>
        <v>#REF!</v>
      </c>
      <c r="AI21" s="134" t="e">
        <f t="shared" ca="1" si="166"/>
        <v>#REF!</v>
      </c>
      <c r="AJ21" s="134" t="e">
        <f t="shared" ca="1" si="166"/>
        <v>#REF!</v>
      </c>
      <c r="AK21" s="134" t="e">
        <f t="shared" ca="1" si="166"/>
        <v>#REF!</v>
      </c>
      <c r="AL21" s="134" t="e">
        <f t="shared" ca="1" si="166"/>
        <v>#REF!</v>
      </c>
      <c r="AM21" s="134" t="e">
        <f t="shared" ca="1" si="166"/>
        <v>#REF!</v>
      </c>
      <c r="AN21" s="134" t="e">
        <f t="shared" ca="1" si="166"/>
        <v>#REF!</v>
      </c>
      <c r="AO21" s="134" t="e">
        <f t="shared" ca="1" si="166"/>
        <v>#REF!</v>
      </c>
      <c r="AP21" s="134" t="e">
        <f t="shared" ca="1" si="166"/>
        <v>#REF!</v>
      </c>
      <c r="AQ21" s="134" t="e">
        <f t="shared" ca="1" si="166"/>
        <v>#REF!</v>
      </c>
      <c r="AR21" s="134" t="e">
        <f t="shared" ca="1" si="166"/>
        <v>#REF!</v>
      </c>
      <c r="AS21" s="134" t="e">
        <f t="shared" ca="1" si="166"/>
        <v>#REF!</v>
      </c>
      <c r="AT21" s="134" t="e">
        <f t="shared" ref="AT21:BY21" ca="1" si="167">IF(AT$11&lt;$D$1+$A21,$C21/$D$1,IF(AT$11=$D$1+$A21,($C21/$D$1)/2,0))</f>
        <v>#REF!</v>
      </c>
      <c r="AU21" s="134" t="e">
        <f t="shared" ca="1" si="167"/>
        <v>#REF!</v>
      </c>
      <c r="AV21" s="134" t="e">
        <f t="shared" ca="1" si="167"/>
        <v>#REF!</v>
      </c>
      <c r="AW21" s="134" t="e">
        <f t="shared" ca="1" si="167"/>
        <v>#REF!</v>
      </c>
      <c r="AX21" s="134" t="e">
        <f t="shared" ca="1" si="167"/>
        <v>#REF!</v>
      </c>
      <c r="AY21" s="134" t="e">
        <f t="shared" ca="1" si="167"/>
        <v>#REF!</v>
      </c>
      <c r="AZ21" s="134" t="e">
        <f t="shared" ca="1" si="167"/>
        <v>#REF!</v>
      </c>
      <c r="BA21" s="134" t="e">
        <f t="shared" ca="1" si="167"/>
        <v>#REF!</v>
      </c>
      <c r="BB21" s="134" t="e">
        <f t="shared" ca="1" si="167"/>
        <v>#REF!</v>
      </c>
      <c r="BC21" s="134" t="e">
        <f t="shared" ca="1" si="167"/>
        <v>#REF!</v>
      </c>
      <c r="BD21" s="134" t="e">
        <f t="shared" ca="1" si="167"/>
        <v>#REF!</v>
      </c>
      <c r="BE21" s="134" t="e">
        <f t="shared" ca="1" si="167"/>
        <v>#REF!</v>
      </c>
      <c r="BF21" s="134" t="e">
        <f t="shared" ca="1" si="167"/>
        <v>#REF!</v>
      </c>
      <c r="BG21" s="134" t="e">
        <f t="shared" ca="1" si="167"/>
        <v>#REF!</v>
      </c>
      <c r="BH21" s="134" t="e">
        <f t="shared" ca="1" si="167"/>
        <v>#REF!</v>
      </c>
      <c r="BI21" s="134" t="e">
        <f t="shared" ca="1" si="167"/>
        <v>#REF!</v>
      </c>
      <c r="BJ21" s="134" t="e">
        <f t="shared" ca="1" si="167"/>
        <v>#REF!</v>
      </c>
      <c r="BK21" s="134" t="e">
        <f t="shared" ca="1" si="167"/>
        <v>#REF!</v>
      </c>
      <c r="BL21" s="134" t="e">
        <f t="shared" ca="1" si="167"/>
        <v>#REF!</v>
      </c>
      <c r="BM21" s="134" t="e">
        <f t="shared" ca="1" si="167"/>
        <v>#REF!</v>
      </c>
      <c r="BN21" s="134" t="e">
        <f t="shared" ca="1" si="167"/>
        <v>#REF!</v>
      </c>
      <c r="BO21" s="134" t="e">
        <f t="shared" ca="1" si="167"/>
        <v>#REF!</v>
      </c>
      <c r="BP21" s="134" t="e">
        <f t="shared" ca="1" si="167"/>
        <v>#REF!</v>
      </c>
      <c r="BQ21" s="134" t="e">
        <f t="shared" ca="1" si="167"/>
        <v>#REF!</v>
      </c>
      <c r="BR21" s="134" t="e">
        <f t="shared" ca="1" si="167"/>
        <v>#REF!</v>
      </c>
      <c r="BS21" s="134" t="e">
        <f t="shared" ca="1" si="167"/>
        <v>#REF!</v>
      </c>
      <c r="BT21" s="134" t="e">
        <f t="shared" ca="1" si="167"/>
        <v>#REF!</v>
      </c>
      <c r="BU21" s="134" t="e">
        <f t="shared" ca="1" si="167"/>
        <v>#REF!</v>
      </c>
      <c r="BV21" s="134" t="e">
        <f t="shared" ca="1" si="167"/>
        <v>#REF!</v>
      </c>
      <c r="BW21" s="134" t="e">
        <f t="shared" ca="1" si="167"/>
        <v>#REF!</v>
      </c>
      <c r="BX21" s="134" t="e">
        <f t="shared" ca="1" si="167"/>
        <v>#REF!</v>
      </c>
      <c r="BY21" s="134" t="e">
        <f t="shared" ca="1" si="167"/>
        <v>#REF!</v>
      </c>
      <c r="BZ21" s="134" t="e">
        <f t="shared" ref="BZ21:CY21" ca="1" si="168">IF(BZ$11&lt;$D$1+$A21,$C21/$D$1,IF(BZ$11=$D$1+$A21,($C21/$D$1)/2,0))</f>
        <v>#REF!</v>
      </c>
      <c r="CA21" s="134" t="e">
        <f t="shared" ca="1" si="168"/>
        <v>#REF!</v>
      </c>
      <c r="CB21" s="134" t="e">
        <f t="shared" ca="1" si="168"/>
        <v>#REF!</v>
      </c>
      <c r="CC21" s="134" t="e">
        <f t="shared" ca="1" si="168"/>
        <v>#REF!</v>
      </c>
      <c r="CD21" s="134" t="e">
        <f t="shared" ca="1" si="168"/>
        <v>#REF!</v>
      </c>
      <c r="CE21" s="134" t="e">
        <f t="shared" ca="1" si="168"/>
        <v>#REF!</v>
      </c>
      <c r="CF21" s="134" t="e">
        <f t="shared" ca="1" si="168"/>
        <v>#REF!</v>
      </c>
      <c r="CG21" s="134" t="e">
        <f t="shared" ca="1" si="168"/>
        <v>#REF!</v>
      </c>
      <c r="CH21" s="134" t="e">
        <f t="shared" ca="1" si="168"/>
        <v>#REF!</v>
      </c>
      <c r="CI21" s="134" t="e">
        <f t="shared" ca="1" si="168"/>
        <v>#REF!</v>
      </c>
      <c r="CJ21" s="134" t="e">
        <f t="shared" ca="1" si="168"/>
        <v>#REF!</v>
      </c>
      <c r="CK21" s="134" t="e">
        <f t="shared" ca="1" si="168"/>
        <v>#REF!</v>
      </c>
      <c r="CL21" s="134" t="e">
        <f t="shared" ca="1" si="168"/>
        <v>#REF!</v>
      </c>
      <c r="CM21" s="134" t="e">
        <f t="shared" ca="1" si="168"/>
        <v>#REF!</v>
      </c>
      <c r="CN21" s="134" t="e">
        <f t="shared" ca="1" si="168"/>
        <v>#REF!</v>
      </c>
      <c r="CO21" s="134" t="e">
        <f t="shared" ca="1" si="168"/>
        <v>#REF!</v>
      </c>
      <c r="CP21" s="134" t="e">
        <f t="shared" ca="1" si="168"/>
        <v>#REF!</v>
      </c>
      <c r="CQ21" s="134" t="e">
        <f t="shared" ca="1" si="168"/>
        <v>#REF!</v>
      </c>
      <c r="CR21" s="134" t="e">
        <f t="shared" ca="1" si="168"/>
        <v>#REF!</v>
      </c>
      <c r="CS21" s="134" t="e">
        <f t="shared" ca="1" si="168"/>
        <v>#REF!</v>
      </c>
      <c r="CT21" s="134" t="e">
        <f t="shared" ca="1" si="168"/>
        <v>#REF!</v>
      </c>
      <c r="CU21" s="134" t="e">
        <f t="shared" ca="1" si="168"/>
        <v>#REF!</v>
      </c>
      <c r="CV21" s="134" t="e">
        <f t="shared" ca="1" si="168"/>
        <v>#REF!</v>
      </c>
      <c r="CW21" s="134" t="e">
        <f t="shared" ca="1" si="168"/>
        <v>#REF!</v>
      </c>
      <c r="CX21" s="134" t="e">
        <f t="shared" ca="1" si="168"/>
        <v>#REF!</v>
      </c>
      <c r="CY21" s="134" t="e">
        <f t="shared" ca="1" si="168"/>
        <v>#REF!</v>
      </c>
      <c r="CZ21" s="134" t="e">
        <f t="shared" ca="1" si="143"/>
        <v>#REF!</v>
      </c>
      <c r="DA21" s="359" t="s">
        <v>181</v>
      </c>
      <c r="DB21" s="359">
        <f t="shared" si="147"/>
        <v>9</v>
      </c>
    </row>
    <row r="22" spans="1:106" x14ac:dyDescent="0.2">
      <c r="A22" s="133">
        <f t="shared" si="139"/>
        <v>11</v>
      </c>
      <c r="B22" s="133">
        <f t="shared" si="139"/>
        <v>10</v>
      </c>
      <c r="C22" s="125">
        <f ca="1">IF(INDIRECT(DA22&amp;5)=$H$2,SUM($D$6:INDIRECT(DA22&amp;6)),IF(INDIRECT(DA22&amp;5)&gt;$H$2,INDIRECT(DA22&amp;6),0))</f>
        <v>0</v>
      </c>
      <c r="D22" s="134"/>
      <c r="E22" s="134"/>
      <c r="F22" s="134"/>
      <c r="G22" s="134"/>
      <c r="H22" s="134"/>
      <c r="I22" s="134"/>
      <c r="J22" s="134"/>
      <c r="K22" s="134"/>
      <c r="L22" s="134"/>
      <c r="M22" s="134"/>
      <c r="N22" s="134" t="e">
        <f ca="1">($C22/$D$1)/2</f>
        <v>#REF!</v>
      </c>
      <c r="O22" s="134" t="e">
        <f t="shared" ref="O22:AT22" ca="1" si="169">IF(O$11&lt;$D$1+$A22,$C22/$D$1,IF(O$11=$D$1+$A22,($C22/$D$1)/2,0))</f>
        <v>#REF!</v>
      </c>
      <c r="P22" s="134" t="e">
        <f t="shared" ca="1" si="169"/>
        <v>#REF!</v>
      </c>
      <c r="Q22" s="134" t="e">
        <f t="shared" ca="1" si="169"/>
        <v>#REF!</v>
      </c>
      <c r="R22" s="134" t="e">
        <f t="shared" ca="1" si="169"/>
        <v>#REF!</v>
      </c>
      <c r="S22" s="134" t="e">
        <f t="shared" ca="1" si="169"/>
        <v>#REF!</v>
      </c>
      <c r="T22" s="134" t="e">
        <f t="shared" ca="1" si="169"/>
        <v>#REF!</v>
      </c>
      <c r="U22" s="134" t="e">
        <f t="shared" ca="1" si="169"/>
        <v>#REF!</v>
      </c>
      <c r="V22" s="134" t="e">
        <f t="shared" ca="1" si="169"/>
        <v>#REF!</v>
      </c>
      <c r="W22" s="134" t="e">
        <f t="shared" ca="1" si="169"/>
        <v>#REF!</v>
      </c>
      <c r="X22" s="134" t="e">
        <f t="shared" ca="1" si="169"/>
        <v>#REF!</v>
      </c>
      <c r="Y22" s="134" t="e">
        <f t="shared" ca="1" si="169"/>
        <v>#REF!</v>
      </c>
      <c r="Z22" s="134" t="e">
        <f t="shared" ca="1" si="169"/>
        <v>#REF!</v>
      </c>
      <c r="AA22" s="134" t="e">
        <f t="shared" ca="1" si="169"/>
        <v>#REF!</v>
      </c>
      <c r="AB22" s="134" t="e">
        <f t="shared" ca="1" si="169"/>
        <v>#REF!</v>
      </c>
      <c r="AC22" s="134" t="e">
        <f t="shared" ca="1" si="169"/>
        <v>#REF!</v>
      </c>
      <c r="AD22" s="134" t="e">
        <f t="shared" ca="1" si="169"/>
        <v>#REF!</v>
      </c>
      <c r="AE22" s="134" t="e">
        <f t="shared" ca="1" si="169"/>
        <v>#REF!</v>
      </c>
      <c r="AF22" s="134" t="e">
        <f t="shared" ca="1" si="169"/>
        <v>#REF!</v>
      </c>
      <c r="AG22" s="134" t="e">
        <f t="shared" ca="1" si="169"/>
        <v>#REF!</v>
      </c>
      <c r="AH22" s="134" t="e">
        <f t="shared" ca="1" si="169"/>
        <v>#REF!</v>
      </c>
      <c r="AI22" s="134" t="e">
        <f t="shared" ca="1" si="169"/>
        <v>#REF!</v>
      </c>
      <c r="AJ22" s="134" t="e">
        <f t="shared" ca="1" si="169"/>
        <v>#REF!</v>
      </c>
      <c r="AK22" s="134" t="e">
        <f t="shared" ca="1" si="169"/>
        <v>#REF!</v>
      </c>
      <c r="AL22" s="134" t="e">
        <f t="shared" ca="1" si="169"/>
        <v>#REF!</v>
      </c>
      <c r="AM22" s="134" t="e">
        <f t="shared" ca="1" si="169"/>
        <v>#REF!</v>
      </c>
      <c r="AN22" s="134" t="e">
        <f t="shared" ca="1" si="169"/>
        <v>#REF!</v>
      </c>
      <c r="AO22" s="134" t="e">
        <f t="shared" ca="1" si="169"/>
        <v>#REF!</v>
      </c>
      <c r="AP22" s="134" t="e">
        <f t="shared" ca="1" si="169"/>
        <v>#REF!</v>
      </c>
      <c r="AQ22" s="134" t="e">
        <f t="shared" ca="1" si="169"/>
        <v>#REF!</v>
      </c>
      <c r="AR22" s="134" t="e">
        <f t="shared" ca="1" si="169"/>
        <v>#REF!</v>
      </c>
      <c r="AS22" s="134" t="e">
        <f t="shared" ca="1" si="169"/>
        <v>#REF!</v>
      </c>
      <c r="AT22" s="134" t="e">
        <f t="shared" ca="1" si="169"/>
        <v>#REF!</v>
      </c>
      <c r="AU22" s="134" t="e">
        <f t="shared" ref="AU22:BZ22" ca="1" si="170">IF(AU$11&lt;$D$1+$A22,$C22/$D$1,IF(AU$11=$D$1+$A22,($C22/$D$1)/2,0))</f>
        <v>#REF!</v>
      </c>
      <c r="AV22" s="134" t="e">
        <f t="shared" ca="1" si="170"/>
        <v>#REF!</v>
      </c>
      <c r="AW22" s="134" t="e">
        <f t="shared" ca="1" si="170"/>
        <v>#REF!</v>
      </c>
      <c r="AX22" s="134" t="e">
        <f t="shared" ca="1" si="170"/>
        <v>#REF!</v>
      </c>
      <c r="AY22" s="134" t="e">
        <f t="shared" ca="1" si="170"/>
        <v>#REF!</v>
      </c>
      <c r="AZ22" s="134" t="e">
        <f t="shared" ca="1" si="170"/>
        <v>#REF!</v>
      </c>
      <c r="BA22" s="134" t="e">
        <f t="shared" ca="1" si="170"/>
        <v>#REF!</v>
      </c>
      <c r="BB22" s="134" t="e">
        <f t="shared" ca="1" si="170"/>
        <v>#REF!</v>
      </c>
      <c r="BC22" s="134" t="e">
        <f t="shared" ca="1" si="170"/>
        <v>#REF!</v>
      </c>
      <c r="BD22" s="134" t="e">
        <f t="shared" ca="1" si="170"/>
        <v>#REF!</v>
      </c>
      <c r="BE22" s="134" t="e">
        <f t="shared" ca="1" si="170"/>
        <v>#REF!</v>
      </c>
      <c r="BF22" s="134" t="e">
        <f t="shared" ca="1" si="170"/>
        <v>#REF!</v>
      </c>
      <c r="BG22" s="134" t="e">
        <f t="shared" ca="1" si="170"/>
        <v>#REF!</v>
      </c>
      <c r="BH22" s="134" t="e">
        <f t="shared" ca="1" si="170"/>
        <v>#REF!</v>
      </c>
      <c r="BI22" s="134" t="e">
        <f t="shared" ca="1" si="170"/>
        <v>#REF!</v>
      </c>
      <c r="BJ22" s="134" t="e">
        <f t="shared" ca="1" si="170"/>
        <v>#REF!</v>
      </c>
      <c r="BK22" s="134" t="e">
        <f t="shared" ca="1" si="170"/>
        <v>#REF!</v>
      </c>
      <c r="BL22" s="134" t="e">
        <f t="shared" ca="1" si="170"/>
        <v>#REF!</v>
      </c>
      <c r="BM22" s="134" t="e">
        <f t="shared" ca="1" si="170"/>
        <v>#REF!</v>
      </c>
      <c r="BN22" s="134" t="e">
        <f t="shared" ca="1" si="170"/>
        <v>#REF!</v>
      </c>
      <c r="BO22" s="134" t="e">
        <f t="shared" ca="1" si="170"/>
        <v>#REF!</v>
      </c>
      <c r="BP22" s="134" t="e">
        <f t="shared" ca="1" si="170"/>
        <v>#REF!</v>
      </c>
      <c r="BQ22" s="134" t="e">
        <f t="shared" ca="1" si="170"/>
        <v>#REF!</v>
      </c>
      <c r="BR22" s="134" t="e">
        <f t="shared" ca="1" si="170"/>
        <v>#REF!</v>
      </c>
      <c r="BS22" s="134" t="e">
        <f t="shared" ca="1" si="170"/>
        <v>#REF!</v>
      </c>
      <c r="BT22" s="134" t="e">
        <f t="shared" ca="1" si="170"/>
        <v>#REF!</v>
      </c>
      <c r="BU22" s="134" t="e">
        <f t="shared" ca="1" si="170"/>
        <v>#REF!</v>
      </c>
      <c r="BV22" s="134" t="e">
        <f t="shared" ca="1" si="170"/>
        <v>#REF!</v>
      </c>
      <c r="BW22" s="134" t="e">
        <f t="shared" ca="1" si="170"/>
        <v>#REF!</v>
      </c>
      <c r="BX22" s="134" t="e">
        <f t="shared" ca="1" si="170"/>
        <v>#REF!</v>
      </c>
      <c r="BY22" s="134" t="e">
        <f t="shared" ca="1" si="170"/>
        <v>#REF!</v>
      </c>
      <c r="BZ22" s="134" t="e">
        <f t="shared" ca="1" si="170"/>
        <v>#REF!</v>
      </c>
      <c r="CA22" s="134" t="e">
        <f t="shared" ref="CA22:CY22" ca="1" si="171">IF(CA$11&lt;$D$1+$A22,$C22/$D$1,IF(CA$11=$D$1+$A22,($C22/$D$1)/2,0))</f>
        <v>#REF!</v>
      </c>
      <c r="CB22" s="134" t="e">
        <f t="shared" ca="1" si="171"/>
        <v>#REF!</v>
      </c>
      <c r="CC22" s="134" t="e">
        <f t="shared" ca="1" si="171"/>
        <v>#REF!</v>
      </c>
      <c r="CD22" s="134" t="e">
        <f t="shared" ca="1" si="171"/>
        <v>#REF!</v>
      </c>
      <c r="CE22" s="134" t="e">
        <f t="shared" ca="1" si="171"/>
        <v>#REF!</v>
      </c>
      <c r="CF22" s="134" t="e">
        <f t="shared" ca="1" si="171"/>
        <v>#REF!</v>
      </c>
      <c r="CG22" s="134" t="e">
        <f t="shared" ca="1" si="171"/>
        <v>#REF!</v>
      </c>
      <c r="CH22" s="134" t="e">
        <f t="shared" ca="1" si="171"/>
        <v>#REF!</v>
      </c>
      <c r="CI22" s="134" t="e">
        <f t="shared" ca="1" si="171"/>
        <v>#REF!</v>
      </c>
      <c r="CJ22" s="134" t="e">
        <f t="shared" ca="1" si="171"/>
        <v>#REF!</v>
      </c>
      <c r="CK22" s="134" t="e">
        <f t="shared" ca="1" si="171"/>
        <v>#REF!</v>
      </c>
      <c r="CL22" s="134" t="e">
        <f t="shared" ca="1" si="171"/>
        <v>#REF!</v>
      </c>
      <c r="CM22" s="134" t="e">
        <f t="shared" ca="1" si="171"/>
        <v>#REF!</v>
      </c>
      <c r="CN22" s="134" t="e">
        <f t="shared" ca="1" si="171"/>
        <v>#REF!</v>
      </c>
      <c r="CO22" s="134" t="e">
        <f t="shared" ca="1" si="171"/>
        <v>#REF!</v>
      </c>
      <c r="CP22" s="134" t="e">
        <f t="shared" ca="1" si="171"/>
        <v>#REF!</v>
      </c>
      <c r="CQ22" s="134" t="e">
        <f t="shared" ca="1" si="171"/>
        <v>#REF!</v>
      </c>
      <c r="CR22" s="134" t="e">
        <f t="shared" ca="1" si="171"/>
        <v>#REF!</v>
      </c>
      <c r="CS22" s="134" t="e">
        <f t="shared" ca="1" si="171"/>
        <v>#REF!</v>
      </c>
      <c r="CT22" s="134" t="e">
        <f t="shared" ca="1" si="171"/>
        <v>#REF!</v>
      </c>
      <c r="CU22" s="134" t="e">
        <f t="shared" ca="1" si="171"/>
        <v>#REF!</v>
      </c>
      <c r="CV22" s="134" t="e">
        <f t="shared" ca="1" si="171"/>
        <v>#REF!</v>
      </c>
      <c r="CW22" s="134" t="e">
        <f t="shared" ca="1" si="171"/>
        <v>#REF!</v>
      </c>
      <c r="CX22" s="134" t="e">
        <f t="shared" ca="1" si="171"/>
        <v>#REF!</v>
      </c>
      <c r="CY22" s="134" t="e">
        <f t="shared" ca="1" si="171"/>
        <v>#REF!</v>
      </c>
      <c r="CZ22" s="134" t="e">
        <f t="shared" ca="1" si="143"/>
        <v>#REF!</v>
      </c>
      <c r="DA22" s="359" t="s">
        <v>182</v>
      </c>
      <c r="DB22" s="359">
        <f t="shared" si="147"/>
        <v>10</v>
      </c>
    </row>
    <row r="23" spans="1:106" x14ac:dyDescent="0.2">
      <c r="A23" s="133">
        <f t="shared" si="139"/>
        <v>12</v>
      </c>
      <c r="B23" s="133">
        <f t="shared" si="139"/>
        <v>11</v>
      </c>
      <c r="C23" s="125">
        <f ca="1">IF(INDIRECT(DA23&amp;5)=$H$2,SUM($D$6:INDIRECT(DA23&amp;6)),IF(INDIRECT(DA23&amp;5)&gt;$H$2,INDIRECT(DA23&amp;6),0))</f>
        <v>0</v>
      </c>
      <c r="D23" s="134"/>
      <c r="E23" s="134"/>
      <c r="F23" s="134"/>
      <c r="G23" s="134"/>
      <c r="H23" s="134"/>
      <c r="I23" s="134"/>
      <c r="J23" s="134"/>
      <c r="K23" s="134"/>
      <c r="L23" s="134"/>
      <c r="M23" s="134"/>
      <c r="N23" s="134"/>
      <c r="O23" s="134" t="e">
        <f ca="1">($C23/$D$1)/2</f>
        <v>#REF!</v>
      </c>
      <c r="P23" s="134" t="e">
        <f t="shared" ref="P23:AU23" ca="1" si="172">IF(P$11&lt;$D$1+$A23,$C23/$D$1,IF(P$11=$D$1+$A23,($C23/$D$1)/2,0))</f>
        <v>#REF!</v>
      </c>
      <c r="Q23" s="134" t="e">
        <f t="shared" ca="1" si="172"/>
        <v>#REF!</v>
      </c>
      <c r="R23" s="134" t="e">
        <f t="shared" ca="1" si="172"/>
        <v>#REF!</v>
      </c>
      <c r="S23" s="134" t="e">
        <f t="shared" ca="1" si="172"/>
        <v>#REF!</v>
      </c>
      <c r="T23" s="134" t="e">
        <f t="shared" ca="1" si="172"/>
        <v>#REF!</v>
      </c>
      <c r="U23" s="134" t="e">
        <f t="shared" ca="1" si="172"/>
        <v>#REF!</v>
      </c>
      <c r="V23" s="134" t="e">
        <f t="shared" ca="1" si="172"/>
        <v>#REF!</v>
      </c>
      <c r="W23" s="134" t="e">
        <f t="shared" ca="1" si="172"/>
        <v>#REF!</v>
      </c>
      <c r="X23" s="134" t="e">
        <f t="shared" ca="1" si="172"/>
        <v>#REF!</v>
      </c>
      <c r="Y23" s="134" t="e">
        <f t="shared" ca="1" si="172"/>
        <v>#REF!</v>
      </c>
      <c r="Z23" s="134" t="e">
        <f t="shared" ca="1" si="172"/>
        <v>#REF!</v>
      </c>
      <c r="AA23" s="134" t="e">
        <f t="shared" ca="1" si="172"/>
        <v>#REF!</v>
      </c>
      <c r="AB23" s="134" t="e">
        <f t="shared" ca="1" si="172"/>
        <v>#REF!</v>
      </c>
      <c r="AC23" s="134" t="e">
        <f t="shared" ca="1" si="172"/>
        <v>#REF!</v>
      </c>
      <c r="AD23" s="134" t="e">
        <f t="shared" ca="1" si="172"/>
        <v>#REF!</v>
      </c>
      <c r="AE23" s="134" t="e">
        <f t="shared" ca="1" si="172"/>
        <v>#REF!</v>
      </c>
      <c r="AF23" s="134" t="e">
        <f t="shared" ca="1" si="172"/>
        <v>#REF!</v>
      </c>
      <c r="AG23" s="134" t="e">
        <f t="shared" ca="1" si="172"/>
        <v>#REF!</v>
      </c>
      <c r="AH23" s="134" t="e">
        <f t="shared" ca="1" si="172"/>
        <v>#REF!</v>
      </c>
      <c r="AI23" s="134" t="e">
        <f t="shared" ca="1" si="172"/>
        <v>#REF!</v>
      </c>
      <c r="AJ23" s="134" t="e">
        <f t="shared" ca="1" si="172"/>
        <v>#REF!</v>
      </c>
      <c r="AK23" s="134" t="e">
        <f t="shared" ca="1" si="172"/>
        <v>#REF!</v>
      </c>
      <c r="AL23" s="134" t="e">
        <f t="shared" ca="1" si="172"/>
        <v>#REF!</v>
      </c>
      <c r="AM23" s="134" t="e">
        <f t="shared" ca="1" si="172"/>
        <v>#REF!</v>
      </c>
      <c r="AN23" s="134" t="e">
        <f t="shared" ca="1" si="172"/>
        <v>#REF!</v>
      </c>
      <c r="AO23" s="134" t="e">
        <f t="shared" ca="1" si="172"/>
        <v>#REF!</v>
      </c>
      <c r="AP23" s="134" t="e">
        <f t="shared" ca="1" si="172"/>
        <v>#REF!</v>
      </c>
      <c r="AQ23" s="134" t="e">
        <f t="shared" ca="1" si="172"/>
        <v>#REF!</v>
      </c>
      <c r="AR23" s="134" t="e">
        <f t="shared" ca="1" si="172"/>
        <v>#REF!</v>
      </c>
      <c r="AS23" s="134" t="e">
        <f t="shared" ca="1" si="172"/>
        <v>#REF!</v>
      </c>
      <c r="AT23" s="134" t="e">
        <f t="shared" ca="1" si="172"/>
        <v>#REF!</v>
      </c>
      <c r="AU23" s="134" t="e">
        <f t="shared" ca="1" si="172"/>
        <v>#REF!</v>
      </c>
      <c r="AV23" s="134" t="e">
        <f t="shared" ref="AV23:CA23" ca="1" si="173">IF(AV$11&lt;$D$1+$A23,$C23/$D$1,IF(AV$11=$D$1+$A23,($C23/$D$1)/2,0))</f>
        <v>#REF!</v>
      </c>
      <c r="AW23" s="134" t="e">
        <f t="shared" ca="1" si="173"/>
        <v>#REF!</v>
      </c>
      <c r="AX23" s="134" t="e">
        <f t="shared" ca="1" si="173"/>
        <v>#REF!</v>
      </c>
      <c r="AY23" s="134" t="e">
        <f t="shared" ca="1" si="173"/>
        <v>#REF!</v>
      </c>
      <c r="AZ23" s="134" t="e">
        <f t="shared" ca="1" si="173"/>
        <v>#REF!</v>
      </c>
      <c r="BA23" s="134" t="e">
        <f t="shared" ca="1" si="173"/>
        <v>#REF!</v>
      </c>
      <c r="BB23" s="134" t="e">
        <f t="shared" ca="1" si="173"/>
        <v>#REF!</v>
      </c>
      <c r="BC23" s="134" t="e">
        <f t="shared" ca="1" si="173"/>
        <v>#REF!</v>
      </c>
      <c r="BD23" s="134" t="e">
        <f t="shared" ca="1" si="173"/>
        <v>#REF!</v>
      </c>
      <c r="BE23" s="134" t="e">
        <f t="shared" ca="1" si="173"/>
        <v>#REF!</v>
      </c>
      <c r="BF23" s="134" t="e">
        <f t="shared" ca="1" si="173"/>
        <v>#REF!</v>
      </c>
      <c r="BG23" s="134" t="e">
        <f t="shared" ca="1" si="173"/>
        <v>#REF!</v>
      </c>
      <c r="BH23" s="134" t="e">
        <f t="shared" ca="1" si="173"/>
        <v>#REF!</v>
      </c>
      <c r="BI23" s="134" t="e">
        <f t="shared" ca="1" si="173"/>
        <v>#REF!</v>
      </c>
      <c r="BJ23" s="134" t="e">
        <f t="shared" ca="1" si="173"/>
        <v>#REF!</v>
      </c>
      <c r="BK23" s="134" t="e">
        <f t="shared" ca="1" si="173"/>
        <v>#REF!</v>
      </c>
      <c r="BL23" s="134" t="e">
        <f t="shared" ca="1" si="173"/>
        <v>#REF!</v>
      </c>
      <c r="BM23" s="134" t="e">
        <f t="shared" ca="1" si="173"/>
        <v>#REF!</v>
      </c>
      <c r="BN23" s="134" t="e">
        <f t="shared" ca="1" si="173"/>
        <v>#REF!</v>
      </c>
      <c r="BO23" s="134" t="e">
        <f t="shared" ca="1" si="173"/>
        <v>#REF!</v>
      </c>
      <c r="BP23" s="134" t="e">
        <f t="shared" ca="1" si="173"/>
        <v>#REF!</v>
      </c>
      <c r="BQ23" s="134" t="e">
        <f t="shared" ca="1" si="173"/>
        <v>#REF!</v>
      </c>
      <c r="BR23" s="134" t="e">
        <f t="shared" ca="1" si="173"/>
        <v>#REF!</v>
      </c>
      <c r="BS23" s="134" t="e">
        <f t="shared" ca="1" si="173"/>
        <v>#REF!</v>
      </c>
      <c r="BT23" s="134" t="e">
        <f t="shared" ca="1" si="173"/>
        <v>#REF!</v>
      </c>
      <c r="BU23" s="134" t="e">
        <f t="shared" ca="1" si="173"/>
        <v>#REF!</v>
      </c>
      <c r="BV23" s="134" t="e">
        <f t="shared" ca="1" si="173"/>
        <v>#REF!</v>
      </c>
      <c r="BW23" s="134" t="e">
        <f t="shared" ca="1" si="173"/>
        <v>#REF!</v>
      </c>
      <c r="BX23" s="134" t="e">
        <f t="shared" ca="1" si="173"/>
        <v>#REF!</v>
      </c>
      <c r="BY23" s="134" t="e">
        <f t="shared" ca="1" si="173"/>
        <v>#REF!</v>
      </c>
      <c r="BZ23" s="134" t="e">
        <f t="shared" ca="1" si="173"/>
        <v>#REF!</v>
      </c>
      <c r="CA23" s="134" t="e">
        <f t="shared" ca="1" si="173"/>
        <v>#REF!</v>
      </c>
      <c r="CB23" s="134" t="e">
        <f t="shared" ref="CB23:CY23" ca="1" si="174">IF(CB$11&lt;$D$1+$A23,$C23/$D$1,IF(CB$11=$D$1+$A23,($C23/$D$1)/2,0))</f>
        <v>#REF!</v>
      </c>
      <c r="CC23" s="134" t="e">
        <f t="shared" ca="1" si="174"/>
        <v>#REF!</v>
      </c>
      <c r="CD23" s="134" t="e">
        <f t="shared" ca="1" si="174"/>
        <v>#REF!</v>
      </c>
      <c r="CE23" s="134" t="e">
        <f t="shared" ca="1" si="174"/>
        <v>#REF!</v>
      </c>
      <c r="CF23" s="134" t="e">
        <f t="shared" ca="1" si="174"/>
        <v>#REF!</v>
      </c>
      <c r="CG23" s="134" t="e">
        <f t="shared" ca="1" si="174"/>
        <v>#REF!</v>
      </c>
      <c r="CH23" s="134" t="e">
        <f t="shared" ca="1" si="174"/>
        <v>#REF!</v>
      </c>
      <c r="CI23" s="134" t="e">
        <f t="shared" ca="1" si="174"/>
        <v>#REF!</v>
      </c>
      <c r="CJ23" s="134" t="e">
        <f t="shared" ca="1" si="174"/>
        <v>#REF!</v>
      </c>
      <c r="CK23" s="134" t="e">
        <f t="shared" ca="1" si="174"/>
        <v>#REF!</v>
      </c>
      <c r="CL23" s="134" t="e">
        <f t="shared" ca="1" si="174"/>
        <v>#REF!</v>
      </c>
      <c r="CM23" s="134" t="e">
        <f t="shared" ca="1" si="174"/>
        <v>#REF!</v>
      </c>
      <c r="CN23" s="134" t="e">
        <f t="shared" ca="1" si="174"/>
        <v>#REF!</v>
      </c>
      <c r="CO23" s="134" t="e">
        <f t="shared" ca="1" si="174"/>
        <v>#REF!</v>
      </c>
      <c r="CP23" s="134" t="e">
        <f t="shared" ca="1" si="174"/>
        <v>#REF!</v>
      </c>
      <c r="CQ23" s="134" t="e">
        <f t="shared" ca="1" si="174"/>
        <v>#REF!</v>
      </c>
      <c r="CR23" s="134" t="e">
        <f t="shared" ca="1" si="174"/>
        <v>#REF!</v>
      </c>
      <c r="CS23" s="134" t="e">
        <f t="shared" ca="1" si="174"/>
        <v>#REF!</v>
      </c>
      <c r="CT23" s="134" t="e">
        <f t="shared" ca="1" si="174"/>
        <v>#REF!</v>
      </c>
      <c r="CU23" s="134" t="e">
        <f t="shared" ca="1" si="174"/>
        <v>#REF!</v>
      </c>
      <c r="CV23" s="134" t="e">
        <f t="shared" ca="1" si="174"/>
        <v>#REF!</v>
      </c>
      <c r="CW23" s="134" t="e">
        <f t="shared" ca="1" si="174"/>
        <v>#REF!</v>
      </c>
      <c r="CX23" s="134" t="e">
        <f t="shared" ca="1" si="174"/>
        <v>#REF!</v>
      </c>
      <c r="CY23" s="134" t="e">
        <f t="shared" ca="1" si="174"/>
        <v>#REF!</v>
      </c>
      <c r="CZ23" s="134" t="e">
        <f t="shared" ca="1" si="143"/>
        <v>#REF!</v>
      </c>
      <c r="DA23" s="359" t="s">
        <v>183</v>
      </c>
      <c r="DB23" s="359">
        <f t="shared" si="147"/>
        <v>11</v>
      </c>
    </row>
    <row r="24" spans="1:106" x14ac:dyDescent="0.2">
      <c r="A24" s="133">
        <f t="shared" si="139"/>
        <v>13</v>
      </c>
      <c r="B24" s="133">
        <f t="shared" si="139"/>
        <v>12</v>
      </c>
      <c r="C24" s="125">
        <f ca="1">IF(INDIRECT(DA24&amp;5)=$H$2,SUM($D$6:INDIRECT(DA24&amp;6)),IF(INDIRECT(DA24&amp;5)&gt;$H$2,INDIRECT(DA24&amp;6),0))</f>
        <v>0</v>
      </c>
      <c r="D24" s="134"/>
      <c r="E24" s="134"/>
      <c r="F24" s="134"/>
      <c r="G24" s="134"/>
      <c r="H24" s="134"/>
      <c r="I24" s="134"/>
      <c r="J24" s="134"/>
      <c r="K24" s="134"/>
      <c r="L24" s="134"/>
      <c r="M24" s="134"/>
      <c r="N24" s="134"/>
      <c r="O24" s="134"/>
      <c r="P24" s="134" t="e">
        <f ca="1">($C24/$D$1)/2</f>
        <v>#REF!</v>
      </c>
      <c r="Q24" s="134" t="e">
        <f t="shared" ref="Q24:AV24" ca="1" si="175">IF(Q$11&lt;$D$1+$A24,$C24/$D$1,IF(Q$11=$D$1+$A24,($C24/$D$1)/2,0))</f>
        <v>#REF!</v>
      </c>
      <c r="R24" s="134" t="e">
        <f t="shared" ca="1" si="175"/>
        <v>#REF!</v>
      </c>
      <c r="S24" s="134" t="e">
        <f t="shared" ca="1" si="175"/>
        <v>#REF!</v>
      </c>
      <c r="T24" s="134" t="e">
        <f t="shared" ca="1" si="175"/>
        <v>#REF!</v>
      </c>
      <c r="U24" s="134" t="e">
        <f t="shared" ca="1" si="175"/>
        <v>#REF!</v>
      </c>
      <c r="V24" s="134" t="e">
        <f t="shared" ca="1" si="175"/>
        <v>#REF!</v>
      </c>
      <c r="W24" s="134" t="e">
        <f t="shared" ca="1" si="175"/>
        <v>#REF!</v>
      </c>
      <c r="X24" s="134" t="e">
        <f t="shared" ca="1" si="175"/>
        <v>#REF!</v>
      </c>
      <c r="Y24" s="134" t="e">
        <f t="shared" ca="1" si="175"/>
        <v>#REF!</v>
      </c>
      <c r="Z24" s="134" t="e">
        <f t="shared" ca="1" si="175"/>
        <v>#REF!</v>
      </c>
      <c r="AA24" s="134" t="e">
        <f t="shared" ca="1" si="175"/>
        <v>#REF!</v>
      </c>
      <c r="AB24" s="134" t="e">
        <f t="shared" ca="1" si="175"/>
        <v>#REF!</v>
      </c>
      <c r="AC24" s="134" t="e">
        <f t="shared" ca="1" si="175"/>
        <v>#REF!</v>
      </c>
      <c r="AD24" s="134" t="e">
        <f t="shared" ca="1" si="175"/>
        <v>#REF!</v>
      </c>
      <c r="AE24" s="134" t="e">
        <f t="shared" ca="1" si="175"/>
        <v>#REF!</v>
      </c>
      <c r="AF24" s="134" t="e">
        <f t="shared" ca="1" si="175"/>
        <v>#REF!</v>
      </c>
      <c r="AG24" s="134" t="e">
        <f t="shared" ca="1" si="175"/>
        <v>#REF!</v>
      </c>
      <c r="AH24" s="134" t="e">
        <f t="shared" ca="1" si="175"/>
        <v>#REF!</v>
      </c>
      <c r="AI24" s="134" t="e">
        <f t="shared" ca="1" si="175"/>
        <v>#REF!</v>
      </c>
      <c r="AJ24" s="134" t="e">
        <f t="shared" ca="1" si="175"/>
        <v>#REF!</v>
      </c>
      <c r="AK24" s="134" t="e">
        <f t="shared" ca="1" si="175"/>
        <v>#REF!</v>
      </c>
      <c r="AL24" s="134" t="e">
        <f t="shared" ca="1" si="175"/>
        <v>#REF!</v>
      </c>
      <c r="AM24" s="134" t="e">
        <f t="shared" ca="1" si="175"/>
        <v>#REF!</v>
      </c>
      <c r="AN24" s="134" t="e">
        <f t="shared" ca="1" si="175"/>
        <v>#REF!</v>
      </c>
      <c r="AO24" s="134" t="e">
        <f t="shared" ca="1" si="175"/>
        <v>#REF!</v>
      </c>
      <c r="AP24" s="134" t="e">
        <f t="shared" ca="1" si="175"/>
        <v>#REF!</v>
      </c>
      <c r="AQ24" s="134" t="e">
        <f t="shared" ca="1" si="175"/>
        <v>#REF!</v>
      </c>
      <c r="AR24" s="134" t="e">
        <f t="shared" ca="1" si="175"/>
        <v>#REF!</v>
      </c>
      <c r="AS24" s="134" t="e">
        <f t="shared" ca="1" si="175"/>
        <v>#REF!</v>
      </c>
      <c r="AT24" s="134" t="e">
        <f t="shared" ca="1" si="175"/>
        <v>#REF!</v>
      </c>
      <c r="AU24" s="134" t="e">
        <f t="shared" ca="1" si="175"/>
        <v>#REF!</v>
      </c>
      <c r="AV24" s="134" t="e">
        <f t="shared" ca="1" si="175"/>
        <v>#REF!</v>
      </c>
      <c r="AW24" s="134" t="e">
        <f t="shared" ref="AW24:CB24" ca="1" si="176">IF(AW$11&lt;$D$1+$A24,$C24/$D$1,IF(AW$11=$D$1+$A24,($C24/$D$1)/2,0))</f>
        <v>#REF!</v>
      </c>
      <c r="AX24" s="134" t="e">
        <f t="shared" ca="1" si="176"/>
        <v>#REF!</v>
      </c>
      <c r="AY24" s="134" t="e">
        <f t="shared" ca="1" si="176"/>
        <v>#REF!</v>
      </c>
      <c r="AZ24" s="134" t="e">
        <f t="shared" ca="1" si="176"/>
        <v>#REF!</v>
      </c>
      <c r="BA24" s="134" t="e">
        <f t="shared" ca="1" si="176"/>
        <v>#REF!</v>
      </c>
      <c r="BB24" s="134" t="e">
        <f t="shared" ca="1" si="176"/>
        <v>#REF!</v>
      </c>
      <c r="BC24" s="134" t="e">
        <f t="shared" ca="1" si="176"/>
        <v>#REF!</v>
      </c>
      <c r="BD24" s="134" t="e">
        <f t="shared" ca="1" si="176"/>
        <v>#REF!</v>
      </c>
      <c r="BE24" s="134" t="e">
        <f t="shared" ca="1" si="176"/>
        <v>#REF!</v>
      </c>
      <c r="BF24" s="134" t="e">
        <f t="shared" ca="1" si="176"/>
        <v>#REF!</v>
      </c>
      <c r="BG24" s="134" t="e">
        <f t="shared" ca="1" si="176"/>
        <v>#REF!</v>
      </c>
      <c r="BH24" s="134" t="e">
        <f t="shared" ca="1" si="176"/>
        <v>#REF!</v>
      </c>
      <c r="BI24" s="134" t="e">
        <f t="shared" ca="1" si="176"/>
        <v>#REF!</v>
      </c>
      <c r="BJ24" s="134" t="e">
        <f t="shared" ca="1" si="176"/>
        <v>#REF!</v>
      </c>
      <c r="BK24" s="134" t="e">
        <f t="shared" ca="1" si="176"/>
        <v>#REF!</v>
      </c>
      <c r="BL24" s="134" t="e">
        <f t="shared" ca="1" si="176"/>
        <v>#REF!</v>
      </c>
      <c r="BM24" s="134" t="e">
        <f t="shared" ca="1" si="176"/>
        <v>#REF!</v>
      </c>
      <c r="BN24" s="134" t="e">
        <f t="shared" ca="1" si="176"/>
        <v>#REF!</v>
      </c>
      <c r="BO24" s="134" t="e">
        <f t="shared" ca="1" si="176"/>
        <v>#REF!</v>
      </c>
      <c r="BP24" s="134" t="e">
        <f t="shared" ca="1" si="176"/>
        <v>#REF!</v>
      </c>
      <c r="BQ24" s="134" t="e">
        <f t="shared" ca="1" si="176"/>
        <v>#REF!</v>
      </c>
      <c r="BR24" s="134" t="e">
        <f t="shared" ca="1" si="176"/>
        <v>#REF!</v>
      </c>
      <c r="BS24" s="134" t="e">
        <f t="shared" ca="1" si="176"/>
        <v>#REF!</v>
      </c>
      <c r="BT24" s="134" t="e">
        <f t="shared" ca="1" si="176"/>
        <v>#REF!</v>
      </c>
      <c r="BU24" s="134" t="e">
        <f t="shared" ca="1" si="176"/>
        <v>#REF!</v>
      </c>
      <c r="BV24" s="134" t="e">
        <f t="shared" ca="1" si="176"/>
        <v>#REF!</v>
      </c>
      <c r="BW24" s="134" t="e">
        <f t="shared" ca="1" si="176"/>
        <v>#REF!</v>
      </c>
      <c r="BX24" s="134" t="e">
        <f t="shared" ca="1" si="176"/>
        <v>#REF!</v>
      </c>
      <c r="BY24" s="134" t="e">
        <f t="shared" ca="1" si="176"/>
        <v>#REF!</v>
      </c>
      <c r="BZ24" s="134" t="e">
        <f t="shared" ca="1" si="176"/>
        <v>#REF!</v>
      </c>
      <c r="CA24" s="134" t="e">
        <f t="shared" ca="1" si="176"/>
        <v>#REF!</v>
      </c>
      <c r="CB24" s="134" t="e">
        <f t="shared" ca="1" si="176"/>
        <v>#REF!</v>
      </c>
      <c r="CC24" s="134" t="e">
        <f t="shared" ref="CC24:CY24" ca="1" si="177">IF(CC$11&lt;$D$1+$A24,$C24/$D$1,IF(CC$11=$D$1+$A24,($C24/$D$1)/2,0))</f>
        <v>#REF!</v>
      </c>
      <c r="CD24" s="134" t="e">
        <f t="shared" ca="1" si="177"/>
        <v>#REF!</v>
      </c>
      <c r="CE24" s="134" t="e">
        <f t="shared" ca="1" si="177"/>
        <v>#REF!</v>
      </c>
      <c r="CF24" s="134" t="e">
        <f t="shared" ca="1" si="177"/>
        <v>#REF!</v>
      </c>
      <c r="CG24" s="134" t="e">
        <f t="shared" ca="1" si="177"/>
        <v>#REF!</v>
      </c>
      <c r="CH24" s="134" t="e">
        <f t="shared" ca="1" si="177"/>
        <v>#REF!</v>
      </c>
      <c r="CI24" s="134" t="e">
        <f t="shared" ca="1" si="177"/>
        <v>#REF!</v>
      </c>
      <c r="CJ24" s="134" t="e">
        <f t="shared" ca="1" si="177"/>
        <v>#REF!</v>
      </c>
      <c r="CK24" s="134" t="e">
        <f t="shared" ca="1" si="177"/>
        <v>#REF!</v>
      </c>
      <c r="CL24" s="134" t="e">
        <f t="shared" ca="1" si="177"/>
        <v>#REF!</v>
      </c>
      <c r="CM24" s="134" t="e">
        <f t="shared" ca="1" si="177"/>
        <v>#REF!</v>
      </c>
      <c r="CN24" s="134" t="e">
        <f t="shared" ca="1" si="177"/>
        <v>#REF!</v>
      </c>
      <c r="CO24" s="134" t="e">
        <f t="shared" ca="1" si="177"/>
        <v>#REF!</v>
      </c>
      <c r="CP24" s="134" t="e">
        <f t="shared" ca="1" si="177"/>
        <v>#REF!</v>
      </c>
      <c r="CQ24" s="134" t="e">
        <f t="shared" ca="1" si="177"/>
        <v>#REF!</v>
      </c>
      <c r="CR24" s="134" t="e">
        <f t="shared" ca="1" si="177"/>
        <v>#REF!</v>
      </c>
      <c r="CS24" s="134" t="e">
        <f t="shared" ca="1" si="177"/>
        <v>#REF!</v>
      </c>
      <c r="CT24" s="134" t="e">
        <f t="shared" ca="1" si="177"/>
        <v>#REF!</v>
      </c>
      <c r="CU24" s="134" t="e">
        <f t="shared" ca="1" si="177"/>
        <v>#REF!</v>
      </c>
      <c r="CV24" s="134" t="e">
        <f t="shared" ca="1" si="177"/>
        <v>#REF!</v>
      </c>
      <c r="CW24" s="134" t="e">
        <f t="shared" ca="1" si="177"/>
        <v>#REF!</v>
      </c>
      <c r="CX24" s="134" t="e">
        <f t="shared" ca="1" si="177"/>
        <v>#REF!</v>
      </c>
      <c r="CY24" s="134" t="e">
        <f t="shared" ca="1" si="177"/>
        <v>#REF!</v>
      </c>
      <c r="CZ24" s="134" t="e">
        <f t="shared" ca="1" si="143"/>
        <v>#REF!</v>
      </c>
      <c r="DA24" s="359" t="s">
        <v>173</v>
      </c>
      <c r="DB24" s="359">
        <f t="shared" si="147"/>
        <v>12</v>
      </c>
    </row>
    <row r="25" spans="1:106" x14ac:dyDescent="0.2">
      <c r="A25" s="133">
        <f t="shared" si="139"/>
        <v>14</v>
      </c>
      <c r="B25" s="133">
        <f t="shared" si="139"/>
        <v>13</v>
      </c>
      <c r="C25" s="125">
        <f ca="1">IF(INDIRECT(DA25&amp;5)=$H$2,SUM($D$6:INDIRECT(DA25&amp;6)),IF(INDIRECT(DA25&amp;5)&gt;$H$2,INDIRECT(DA25&amp;6),0))</f>
        <v>0</v>
      </c>
      <c r="D25" s="134"/>
      <c r="E25" s="134"/>
      <c r="F25" s="134"/>
      <c r="G25" s="134"/>
      <c r="H25" s="134"/>
      <c r="I25" s="134"/>
      <c r="J25" s="134"/>
      <c r="K25" s="134"/>
      <c r="L25" s="134"/>
      <c r="M25" s="134"/>
      <c r="N25" s="134"/>
      <c r="O25" s="134"/>
      <c r="P25" s="134"/>
      <c r="Q25" s="134" t="e">
        <f ca="1">($C25/$D$1)/2</f>
        <v>#REF!</v>
      </c>
      <c r="R25" s="134" t="e">
        <f t="shared" ref="R25:AW25" ca="1" si="178">IF(R$11&lt;$D$1+$A25,$C25/$D$1,IF(R$11=$D$1+$A25,($C25/$D$1)/2,0))</f>
        <v>#REF!</v>
      </c>
      <c r="S25" s="134" t="e">
        <f t="shared" ca="1" si="178"/>
        <v>#REF!</v>
      </c>
      <c r="T25" s="134" t="e">
        <f t="shared" ca="1" si="178"/>
        <v>#REF!</v>
      </c>
      <c r="U25" s="134" t="e">
        <f t="shared" ca="1" si="178"/>
        <v>#REF!</v>
      </c>
      <c r="V25" s="134" t="e">
        <f t="shared" ca="1" si="178"/>
        <v>#REF!</v>
      </c>
      <c r="W25" s="134" t="e">
        <f t="shared" ca="1" si="178"/>
        <v>#REF!</v>
      </c>
      <c r="X25" s="134" t="e">
        <f t="shared" ca="1" si="178"/>
        <v>#REF!</v>
      </c>
      <c r="Y25" s="134" t="e">
        <f t="shared" ca="1" si="178"/>
        <v>#REF!</v>
      </c>
      <c r="Z25" s="134" t="e">
        <f t="shared" ca="1" si="178"/>
        <v>#REF!</v>
      </c>
      <c r="AA25" s="134" t="e">
        <f t="shared" ca="1" si="178"/>
        <v>#REF!</v>
      </c>
      <c r="AB25" s="134" t="e">
        <f t="shared" ca="1" si="178"/>
        <v>#REF!</v>
      </c>
      <c r="AC25" s="134" t="e">
        <f t="shared" ca="1" si="178"/>
        <v>#REF!</v>
      </c>
      <c r="AD25" s="134" t="e">
        <f t="shared" ca="1" si="178"/>
        <v>#REF!</v>
      </c>
      <c r="AE25" s="134" t="e">
        <f t="shared" ca="1" si="178"/>
        <v>#REF!</v>
      </c>
      <c r="AF25" s="134" t="e">
        <f t="shared" ca="1" si="178"/>
        <v>#REF!</v>
      </c>
      <c r="AG25" s="134" t="e">
        <f t="shared" ca="1" si="178"/>
        <v>#REF!</v>
      </c>
      <c r="AH25" s="134" t="e">
        <f t="shared" ca="1" si="178"/>
        <v>#REF!</v>
      </c>
      <c r="AI25" s="134" t="e">
        <f t="shared" ca="1" si="178"/>
        <v>#REF!</v>
      </c>
      <c r="AJ25" s="134" t="e">
        <f t="shared" ca="1" si="178"/>
        <v>#REF!</v>
      </c>
      <c r="AK25" s="134" t="e">
        <f t="shared" ca="1" si="178"/>
        <v>#REF!</v>
      </c>
      <c r="AL25" s="134" t="e">
        <f t="shared" ca="1" si="178"/>
        <v>#REF!</v>
      </c>
      <c r="AM25" s="134" t="e">
        <f t="shared" ca="1" si="178"/>
        <v>#REF!</v>
      </c>
      <c r="AN25" s="134" t="e">
        <f t="shared" ca="1" si="178"/>
        <v>#REF!</v>
      </c>
      <c r="AO25" s="134" t="e">
        <f t="shared" ca="1" si="178"/>
        <v>#REF!</v>
      </c>
      <c r="AP25" s="134" t="e">
        <f t="shared" ca="1" si="178"/>
        <v>#REF!</v>
      </c>
      <c r="AQ25" s="134" t="e">
        <f t="shared" ca="1" si="178"/>
        <v>#REF!</v>
      </c>
      <c r="AR25" s="134" t="e">
        <f t="shared" ca="1" si="178"/>
        <v>#REF!</v>
      </c>
      <c r="AS25" s="134" t="e">
        <f t="shared" ca="1" si="178"/>
        <v>#REF!</v>
      </c>
      <c r="AT25" s="134" t="e">
        <f t="shared" ca="1" si="178"/>
        <v>#REF!</v>
      </c>
      <c r="AU25" s="134" t="e">
        <f t="shared" ca="1" si="178"/>
        <v>#REF!</v>
      </c>
      <c r="AV25" s="134" t="e">
        <f t="shared" ca="1" si="178"/>
        <v>#REF!</v>
      </c>
      <c r="AW25" s="134" t="e">
        <f t="shared" ca="1" si="178"/>
        <v>#REF!</v>
      </c>
      <c r="AX25" s="134" t="e">
        <f t="shared" ref="AX25:CC25" ca="1" si="179">IF(AX$11&lt;$D$1+$A25,$C25/$D$1,IF(AX$11=$D$1+$A25,($C25/$D$1)/2,0))</f>
        <v>#REF!</v>
      </c>
      <c r="AY25" s="134" t="e">
        <f t="shared" ca="1" si="179"/>
        <v>#REF!</v>
      </c>
      <c r="AZ25" s="134" t="e">
        <f t="shared" ca="1" si="179"/>
        <v>#REF!</v>
      </c>
      <c r="BA25" s="134" t="e">
        <f t="shared" ca="1" si="179"/>
        <v>#REF!</v>
      </c>
      <c r="BB25" s="134" t="e">
        <f t="shared" ca="1" si="179"/>
        <v>#REF!</v>
      </c>
      <c r="BC25" s="134" t="e">
        <f t="shared" ca="1" si="179"/>
        <v>#REF!</v>
      </c>
      <c r="BD25" s="134" t="e">
        <f t="shared" ca="1" si="179"/>
        <v>#REF!</v>
      </c>
      <c r="BE25" s="134" t="e">
        <f t="shared" ca="1" si="179"/>
        <v>#REF!</v>
      </c>
      <c r="BF25" s="134" t="e">
        <f t="shared" ca="1" si="179"/>
        <v>#REF!</v>
      </c>
      <c r="BG25" s="134" t="e">
        <f t="shared" ca="1" si="179"/>
        <v>#REF!</v>
      </c>
      <c r="BH25" s="134" t="e">
        <f t="shared" ca="1" si="179"/>
        <v>#REF!</v>
      </c>
      <c r="BI25" s="134" t="e">
        <f t="shared" ca="1" si="179"/>
        <v>#REF!</v>
      </c>
      <c r="BJ25" s="134" t="e">
        <f t="shared" ca="1" si="179"/>
        <v>#REF!</v>
      </c>
      <c r="BK25" s="134" t="e">
        <f t="shared" ca="1" si="179"/>
        <v>#REF!</v>
      </c>
      <c r="BL25" s="134" t="e">
        <f t="shared" ca="1" si="179"/>
        <v>#REF!</v>
      </c>
      <c r="BM25" s="134" t="e">
        <f t="shared" ca="1" si="179"/>
        <v>#REF!</v>
      </c>
      <c r="BN25" s="134" t="e">
        <f t="shared" ca="1" si="179"/>
        <v>#REF!</v>
      </c>
      <c r="BO25" s="134" t="e">
        <f t="shared" ca="1" si="179"/>
        <v>#REF!</v>
      </c>
      <c r="BP25" s="134" t="e">
        <f t="shared" ca="1" si="179"/>
        <v>#REF!</v>
      </c>
      <c r="BQ25" s="134" t="e">
        <f t="shared" ca="1" si="179"/>
        <v>#REF!</v>
      </c>
      <c r="BR25" s="134" t="e">
        <f t="shared" ca="1" si="179"/>
        <v>#REF!</v>
      </c>
      <c r="BS25" s="134" t="e">
        <f t="shared" ca="1" si="179"/>
        <v>#REF!</v>
      </c>
      <c r="BT25" s="134" t="e">
        <f t="shared" ca="1" si="179"/>
        <v>#REF!</v>
      </c>
      <c r="BU25" s="134" t="e">
        <f t="shared" ca="1" si="179"/>
        <v>#REF!</v>
      </c>
      <c r="BV25" s="134" t="e">
        <f t="shared" ca="1" si="179"/>
        <v>#REF!</v>
      </c>
      <c r="BW25" s="134" t="e">
        <f t="shared" ca="1" si="179"/>
        <v>#REF!</v>
      </c>
      <c r="BX25" s="134" t="e">
        <f t="shared" ca="1" si="179"/>
        <v>#REF!</v>
      </c>
      <c r="BY25" s="134" t="e">
        <f t="shared" ca="1" si="179"/>
        <v>#REF!</v>
      </c>
      <c r="BZ25" s="134" t="e">
        <f t="shared" ca="1" si="179"/>
        <v>#REF!</v>
      </c>
      <c r="CA25" s="134" t="e">
        <f t="shared" ca="1" si="179"/>
        <v>#REF!</v>
      </c>
      <c r="CB25" s="134" t="e">
        <f t="shared" ca="1" si="179"/>
        <v>#REF!</v>
      </c>
      <c r="CC25" s="134" t="e">
        <f t="shared" ca="1" si="179"/>
        <v>#REF!</v>
      </c>
      <c r="CD25" s="134" t="e">
        <f t="shared" ref="CD25:CY25" ca="1" si="180">IF(CD$11&lt;$D$1+$A25,$C25/$D$1,IF(CD$11=$D$1+$A25,($C25/$D$1)/2,0))</f>
        <v>#REF!</v>
      </c>
      <c r="CE25" s="134" t="e">
        <f t="shared" ca="1" si="180"/>
        <v>#REF!</v>
      </c>
      <c r="CF25" s="134" t="e">
        <f t="shared" ca="1" si="180"/>
        <v>#REF!</v>
      </c>
      <c r="CG25" s="134" t="e">
        <f t="shared" ca="1" si="180"/>
        <v>#REF!</v>
      </c>
      <c r="CH25" s="134" t="e">
        <f t="shared" ca="1" si="180"/>
        <v>#REF!</v>
      </c>
      <c r="CI25" s="134" t="e">
        <f t="shared" ca="1" si="180"/>
        <v>#REF!</v>
      </c>
      <c r="CJ25" s="134" t="e">
        <f t="shared" ca="1" si="180"/>
        <v>#REF!</v>
      </c>
      <c r="CK25" s="134" t="e">
        <f t="shared" ca="1" si="180"/>
        <v>#REF!</v>
      </c>
      <c r="CL25" s="134" t="e">
        <f t="shared" ca="1" si="180"/>
        <v>#REF!</v>
      </c>
      <c r="CM25" s="134" t="e">
        <f t="shared" ca="1" si="180"/>
        <v>#REF!</v>
      </c>
      <c r="CN25" s="134" t="e">
        <f t="shared" ca="1" si="180"/>
        <v>#REF!</v>
      </c>
      <c r="CO25" s="134" t="e">
        <f t="shared" ca="1" si="180"/>
        <v>#REF!</v>
      </c>
      <c r="CP25" s="134" t="e">
        <f t="shared" ca="1" si="180"/>
        <v>#REF!</v>
      </c>
      <c r="CQ25" s="134" t="e">
        <f t="shared" ca="1" si="180"/>
        <v>#REF!</v>
      </c>
      <c r="CR25" s="134" t="e">
        <f t="shared" ca="1" si="180"/>
        <v>#REF!</v>
      </c>
      <c r="CS25" s="134" t="e">
        <f t="shared" ca="1" si="180"/>
        <v>#REF!</v>
      </c>
      <c r="CT25" s="134" t="e">
        <f t="shared" ca="1" si="180"/>
        <v>#REF!</v>
      </c>
      <c r="CU25" s="134" t="e">
        <f t="shared" ca="1" si="180"/>
        <v>#REF!</v>
      </c>
      <c r="CV25" s="134" t="e">
        <f t="shared" ca="1" si="180"/>
        <v>#REF!</v>
      </c>
      <c r="CW25" s="134" t="e">
        <f t="shared" ca="1" si="180"/>
        <v>#REF!</v>
      </c>
      <c r="CX25" s="134" t="e">
        <f t="shared" ca="1" si="180"/>
        <v>#REF!</v>
      </c>
      <c r="CY25" s="134" t="e">
        <f t="shared" ca="1" si="180"/>
        <v>#REF!</v>
      </c>
      <c r="CZ25" s="134" t="e">
        <f t="shared" ca="1" si="143"/>
        <v>#REF!</v>
      </c>
      <c r="DA25" s="359" t="s">
        <v>185</v>
      </c>
      <c r="DB25" s="359">
        <f t="shared" si="147"/>
        <v>13</v>
      </c>
    </row>
    <row r="26" spans="1:106" x14ac:dyDescent="0.2">
      <c r="A26" s="133">
        <f t="shared" si="139"/>
        <v>15</v>
      </c>
      <c r="B26" s="133">
        <f t="shared" si="139"/>
        <v>14</v>
      </c>
      <c r="C26" s="125">
        <f ca="1">IF(INDIRECT(DA26&amp;5)=$H$2,SUM($D$6:INDIRECT(DA26&amp;6)),IF(INDIRECT(DA26&amp;5)&gt;$H$2,INDIRECT(DA26&amp;6),0))</f>
        <v>0</v>
      </c>
      <c r="D26" s="134"/>
      <c r="E26" s="134"/>
      <c r="F26" s="134"/>
      <c r="G26" s="134"/>
      <c r="H26" s="134"/>
      <c r="I26" s="134"/>
      <c r="J26" s="134"/>
      <c r="K26" s="134"/>
      <c r="L26" s="134"/>
      <c r="M26" s="134"/>
      <c r="N26" s="134"/>
      <c r="O26" s="134"/>
      <c r="P26" s="134"/>
      <c r="Q26" s="134"/>
      <c r="R26" s="134" t="e">
        <f ca="1">($C26/$D$1)/2</f>
        <v>#REF!</v>
      </c>
      <c r="S26" s="134" t="e">
        <f t="shared" ref="S26:AX26" ca="1" si="181">IF(S$11&lt;$D$1+$A26,$C26/$D$1,IF(S$11=$D$1+$A26,($C26/$D$1)/2,0))</f>
        <v>#REF!</v>
      </c>
      <c r="T26" s="134" t="e">
        <f t="shared" ca="1" si="181"/>
        <v>#REF!</v>
      </c>
      <c r="U26" s="134" t="e">
        <f t="shared" ca="1" si="181"/>
        <v>#REF!</v>
      </c>
      <c r="V26" s="134" t="e">
        <f t="shared" ca="1" si="181"/>
        <v>#REF!</v>
      </c>
      <c r="W26" s="134" t="e">
        <f t="shared" ca="1" si="181"/>
        <v>#REF!</v>
      </c>
      <c r="X26" s="134" t="e">
        <f t="shared" ca="1" si="181"/>
        <v>#REF!</v>
      </c>
      <c r="Y26" s="134" t="e">
        <f t="shared" ca="1" si="181"/>
        <v>#REF!</v>
      </c>
      <c r="Z26" s="134" t="e">
        <f t="shared" ca="1" si="181"/>
        <v>#REF!</v>
      </c>
      <c r="AA26" s="134" t="e">
        <f t="shared" ca="1" si="181"/>
        <v>#REF!</v>
      </c>
      <c r="AB26" s="134" t="e">
        <f t="shared" ca="1" si="181"/>
        <v>#REF!</v>
      </c>
      <c r="AC26" s="134" t="e">
        <f t="shared" ca="1" si="181"/>
        <v>#REF!</v>
      </c>
      <c r="AD26" s="134" t="e">
        <f t="shared" ca="1" si="181"/>
        <v>#REF!</v>
      </c>
      <c r="AE26" s="134" t="e">
        <f t="shared" ca="1" si="181"/>
        <v>#REF!</v>
      </c>
      <c r="AF26" s="134" t="e">
        <f t="shared" ca="1" si="181"/>
        <v>#REF!</v>
      </c>
      <c r="AG26" s="134" t="e">
        <f t="shared" ca="1" si="181"/>
        <v>#REF!</v>
      </c>
      <c r="AH26" s="134" t="e">
        <f t="shared" ca="1" si="181"/>
        <v>#REF!</v>
      </c>
      <c r="AI26" s="134" t="e">
        <f t="shared" ca="1" si="181"/>
        <v>#REF!</v>
      </c>
      <c r="AJ26" s="134" t="e">
        <f t="shared" ca="1" si="181"/>
        <v>#REF!</v>
      </c>
      <c r="AK26" s="134" t="e">
        <f t="shared" ca="1" si="181"/>
        <v>#REF!</v>
      </c>
      <c r="AL26" s="134" t="e">
        <f t="shared" ca="1" si="181"/>
        <v>#REF!</v>
      </c>
      <c r="AM26" s="134" t="e">
        <f t="shared" ca="1" si="181"/>
        <v>#REF!</v>
      </c>
      <c r="AN26" s="134" t="e">
        <f t="shared" ca="1" si="181"/>
        <v>#REF!</v>
      </c>
      <c r="AO26" s="134" t="e">
        <f t="shared" ca="1" si="181"/>
        <v>#REF!</v>
      </c>
      <c r="AP26" s="134" t="e">
        <f t="shared" ca="1" si="181"/>
        <v>#REF!</v>
      </c>
      <c r="AQ26" s="134" t="e">
        <f t="shared" ca="1" si="181"/>
        <v>#REF!</v>
      </c>
      <c r="AR26" s="134" t="e">
        <f t="shared" ca="1" si="181"/>
        <v>#REF!</v>
      </c>
      <c r="AS26" s="134" t="e">
        <f t="shared" ca="1" si="181"/>
        <v>#REF!</v>
      </c>
      <c r="AT26" s="134" t="e">
        <f t="shared" ca="1" si="181"/>
        <v>#REF!</v>
      </c>
      <c r="AU26" s="134" t="e">
        <f t="shared" ca="1" si="181"/>
        <v>#REF!</v>
      </c>
      <c r="AV26" s="134" t="e">
        <f t="shared" ca="1" si="181"/>
        <v>#REF!</v>
      </c>
      <c r="AW26" s="134" t="e">
        <f t="shared" ca="1" si="181"/>
        <v>#REF!</v>
      </c>
      <c r="AX26" s="134" t="e">
        <f t="shared" ca="1" si="181"/>
        <v>#REF!</v>
      </c>
      <c r="AY26" s="134" t="e">
        <f t="shared" ref="AY26:CD26" ca="1" si="182">IF(AY$11&lt;$D$1+$A26,$C26/$D$1,IF(AY$11=$D$1+$A26,($C26/$D$1)/2,0))</f>
        <v>#REF!</v>
      </c>
      <c r="AZ26" s="134" t="e">
        <f t="shared" ca="1" si="182"/>
        <v>#REF!</v>
      </c>
      <c r="BA26" s="134" t="e">
        <f t="shared" ca="1" si="182"/>
        <v>#REF!</v>
      </c>
      <c r="BB26" s="134" t="e">
        <f t="shared" ca="1" si="182"/>
        <v>#REF!</v>
      </c>
      <c r="BC26" s="134" t="e">
        <f t="shared" ca="1" si="182"/>
        <v>#REF!</v>
      </c>
      <c r="BD26" s="134" t="e">
        <f t="shared" ca="1" si="182"/>
        <v>#REF!</v>
      </c>
      <c r="BE26" s="134" t="e">
        <f t="shared" ca="1" si="182"/>
        <v>#REF!</v>
      </c>
      <c r="BF26" s="134" t="e">
        <f t="shared" ca="1" si="182"/>
        <v>#REF!</v>
      </c>
      <c r="BG26" s="134" t="e">
        <f t="shared" ca="1" si="182"/>
        <v>#REF!</v>
      </c>
      <c r="BH26" s="134" t="e">
        <f t="shared" ca="1" si="182"/>
        <v>#REF!</v>
      </c>
      <c r="BI26" s="134" t="e">
        <f t="shared" ca="1" si="182"/>
        <v>#REF!</v>
      </c>
      <c r="BJ26" s="134" t="e">
        <f t="shared" ca="1" si="182"/>
        <v>#REF!</v>
      </c>
      <c r="BK26" s="134" t="e">
        <f t="shared" ca="1" si="182"/>
        <v>#REF!</v>
      </c>
      <c r="BL26" s="134" t="e">
        <f t="shared" ca="1" si="182"/>
        <v>#REF!</v>
      </c>
      <c r="BM26" s="134" t="e">
        <f t="shared" ca="1" si="182"/>
        <v>#REF!</v>
      </c>
      <c r="BN26" s="134" t="e">
        <f t="shared" ca="1" si="182"/>
        <v>#REF!</v>
      </c>
      <c r="BO26" s="134" t="e">
        <f t="shared" ca="1" si="182"/>
        <v>#REF!</v>
      </c>
      <c r="BP26" s="134" t="e">
        <f t="shared" ca="1" si="182"/>
        <v>#REF!</v>
      </c>
      <c r="BQ26" s="134" t="e">
        <f t="shared" ca="1" si="182"/>
        <v>#REF!</v>
      </c>
      <c r="BR26" s="134" t="e">
        <f t="shared" ca="1" si="182"/>
        <v>#REF!</v>
      </c>
      <c r="BS26" s="134" t="e">
        <f t="shared" ca="1" si="182"/>
        <v>#REF!</v>
      </c>
      <c r="BT26" s="134" t="e">
        <f t="shared" ca="1" si="182"/>
        <v>#REF!</v>
      </c>
      <c r="BU26" s="134" t="e">
        <f t="shared" ca="1" si="182"/>
        <v>#REF!</v>
      </c>
      <c r="BV26" s="134" t="e">
        <f t="shared" ca="1" si="182"/>
        <v>#REF!</v>
      </c>
      <c r="BW26" s="134" t="e">
        <f t="shared" ca="1" si="182"/>
        <v>#REF!</v>
      </c>
      <c r="BX26" s="134" t="e">
        <f t="shared" ca="1" si="182"/>
        <v>#REF!</v>
      </c>
      <c r="BY26" s="134" t="e">
        <f t="shared" ca="1" si="182"/>
        <v>#REF!</v>
      </c>
      <c r="BZ26" s="134" t="e">
        <f t="shared" ca="1" si="182"/>
        <v>#REF!</v>
      </c>
      <c r="CA26" s="134" t="e">
        <f t="shared" ca="1" si="182"/>
        <v>#REF!</v>
      </c>
      <c r="CB26" s="134" t="e">
        <f t="shared" ca="1" si="182"/>
        <v>#REF!</v>
      </c>
      <c r="CC26" s="134" t="e">
        <f t="shared" ca="1" si="182"/>
        <v>#REF!</v>
      </c>
      <c r="CD26" s="134" t="e">
        <f t="shared" ca="1" si="182"/>
        <v>#REF!</v>
      </c>
      <c r="CE26" s="134" t="e">
        <f t="shared" ref="CE26:CY26" ca="1" si="183">IF(CE$11&lt;$D$1+$A26,$C26/$D$1,IF(CE$11=$D$1+$A26,($C26/$D$1)/2,0))</f>
        <v>#REF!</v>
      </c>
      <c r="CF26" s="134" t="e">
        <f t="shared" ca="1" si="183"/>
        <v>#REF!</v>
      </c>
      <c r="CG26" s="134" t="e">
        <f t="shared" ca="1" si="183"/>
        <v>#REF!</v>
      </c>
      <c r="CH26" s="134" t="e">
        <f t="shared" ca="1" si="183"/>
        <v>#REF!</v>
      </c>
      <c r="CI26" s="134" t="e">
        <f t="shared" ca="1" si="183"/>
        <v>#REF!</v>
      </c>
      <c r="CJ26" s="134" t="e">
        <f t="shared" ca="1" si="183"/>
        <v>#REF!</v>
      </c>
      <c r="CK26" s="134" t="e">
        <f t="shared" ca="1" si="183"/>
        <v>#REF!</v>
      </c>
      <c r="CL26" s="134" t="e">
        <f t="shared" ca="1" si="183"/>
        <v>#REF!</v>
      </c>
      <c r="CM26" s="134" t="e">
        <f t="shared" ca="1" si="183"/>
        <v>#REF!</v>
      </c>
      <c r="CN26" s="134" t="e">
        <f t="shared" ca="1" si="183"/>
        <v>#REF!</v>
      </c>
      <c r="CO26" s="134" t="e">
        <f t="shared" ca="1" si="183"/>
        <v>#REF!</v>
      </c>
      <c r="CP26" s="134" t="e">
        <f t="shared" ca="1" si="183"/>
        <v>#REF!</v>
      </c>
      <c r="CQ26" s="134" t="e">
        <f t="shared" ca="1" si="183"/>
        <v>#REF!</v>
      </c>
      <c r="CR26" s="134" t="e">
        <f t="shared" ca="1" si="183"/>
        <v>#REF!</v>
      </c>
      <c r="CS26" s="134" t="e">
        <f t="shared" ca="1" si="183"/>
        <v>#REF!</v>
      </c>
      <c r="CT26" s="134" t="e">
        <f t="shared" ca="1" si="183"/>
        <v>#REF!</v>
      </c>
      <c r="CU26" s="134" t="e">
        <f t="shared" ca="1" si="183"/>
        <v>#REF!</v>
      </c>
      <c r="CV26" s="134" t="e">
        <f t="shared" ca="1" si="183"/>
        <v>#REF!</v>
      </c>
      <c r="CW26" s="134" t="e">
        <f t="shared" ca="1" si="183"/>
        <v>#REF!</v>
      </c>
      <c r="CX26" s="134" t="e">
        <f t="shared" ca="1" si="183"/>
        <v>#REF!</v>
      </c>
      <c r="CY26" s="134" t="e">
        <f t="shared" ca="1" si="183"/>
        <v>#REF!</v>
      </c>
      <c r="CZ26" s="134" t="e">
        <f t="shared" ca="1" si="143"/>
        <v>#REF!</v>
      </c>
      <c r="DA26" s="359" t="s">
        <v>186</v>
      </c>
      <c r="DB26" s="359">
        <f t="shared" si="147"/>
        <v>14</v>
      </c>
    </row>
    <row r="27" spans="1:106" x14ac:dyDescent="0.2">
      <c r="A27" s="133">
        <f t="shared" si="139"/>
        <v>16</v>
      </c>
      <c r="B27" s="133">
        <f t="shared" si="139"/>
        <v>15</v>
      </c>
      <c r="C27" s="125">
        <f ca="1">IF(INDIRECT(DA27&amp;5)=$H$2,SUM($D$6:INDIRECT(DA27&amp;6)),IF(INDIRECT(DA27&amp;5)&gt;$H$2,INDIRECT(DA27&amp;6),0))</f>
        <v>0</v>
      </c>
      <c r="D27" s="134"/>
      <c r="E27" s="134"/>
      <c r="F27" s="134"/>
      <c r="G27" s="134"/>
      <c r="H27" s="134"/>
      <c r="I27" s="134"/>
      <c r="J27" s="134"/>
      <c r="K27" s="134"/>
      <c r="L27" s="134"/>
      <c r="M27" s="134"/>
      <c r="N27" s="134"/>
      <c r="O27" s="134"/>
      <c r="P27" s="134"/>
      <c r="Q27" s="134"/>
      <c r="R27" s="134"/>
      <c r="S27" s="134" t="e">
        <f ca="1">($C27/$D$1)/2</f>
        <v>#REF!</v>
      </c>
      <c r="T27" s="134" t="e">
        <f t="shared" ref="T27:AY27" ca="1" si="184">IF(T$11&lt;$D$1+$A27,$C27/$D$1,IF(T$11=$D$1+$A27,($C27/$D$1)/2,0))</f>
        <v>#REF!</v>
      </c>
      <c r="U27" s="134" t="e">
        <f t="shared" ca="1" si="184"/>
        <v>#REF!</v>
      </c>
      <c r="V27" s="134" t="e">
        <f t="shared" ca="1" si="184"/>
        <v>#REF!</v>
      </c>
      <c r="W27" s="134" t="e">
        <f t="shared" ca="1" si="184"/>
        <v>#REF!</v>
      </c>
      <c r="X27" s="134" t="e">
        <f t="shared" ca="1" si="184"/>
        <v>#REF!</v>
      </c>
      <c r="Y27" s="134" t="e">
        <f t="shared" ca="1" si="184"/>
        <v>#REF!</v>
      </c>
      <c r="Z27" s="134" t="e">
        <f t="shared" ca="1" si="184"/>
        <v>#REF!</v>
      </c>
      <c r="AA27" s="134" t="e">
        <f t="shared" ca="1" si="184"/>
        <v>#REF!</v>
      </c>
      <c r="AB27" s="134" t="e">
        <f t="shared" ca="1" si="184"/>
        <v>#REF!</v>
      </c>
      <c r="AC27" s="134" t="e">
        <f t="shared" ca="1" si="184"/>
        <v>#REF!</v>
      </c>
      <c r="AD27" s="134" t="e">
        <f t="shared" ca="1" si="184"/>
        <v>#REF!</v>
      </c>
      <c r="AE27" s="134" t="e">
        <f t="shared" ca="1" si="184"/>
        <v>#REF!</v>
      </c>
      <c r="AF27" s="134" t="e">
        <f t="shared" ca="1" si="184"/>
        <v>#REF!</v>
      </c>
      <c r="AG27" s="134" t="e">
        <f t="shared" ca="1" si="184"/>
        <v>#REF!</v>
      </c>
      <c r="AH27" s="134" t="e">
        <f t="shared" ca="1" si="184"/>
        <v>#REF!</v>
      </c>
      <c r="AI27" s="134" t="e">
        <f t="shared" ca="1" si="184"/>
        <v>#REF!</v>
      </c>
      <c r="AJ27" s="134" t="e">
        <f t="shared" ca="1" si="184"/>
        <v>#REF!</v>
      </c>
      <c r="AK27" s="134" t="e">
        <f t="shared" ca="1" si="184"/>
        <v>#REF!</v>
      </c>
      <c r="AL27" s="134" t="e">
        <f t="shared" ca="1" si="184"/>
        <v>#REF!</v>
      </c>
      <c r="AM27" s="134" t="e">
        <f t="shared" ca="1" si="184"/>
        <v>#REF!</v>
      </c>
      <c r="AN27" s="134" t="e">
        <f t="shared" ca="1" si="184"/>
        <v>#REF!</v>
      </c>
      <c r="AO27" s="134" t="e">
        <f t="shared" ca="1" si="184"/>
        <v>#REF!</v>
      </c>
      <c r="AP27" s="134" t="e">
        <f t="shared" ca="1" si="184"/>
        <v>#REF!</v>
      </c>
      <c r="AQ27" s="134" t="e">
        <f t="shared" ca="1" si="184"/>
        <v>#REF!</v>
      </c>
      <c r="AR27" s="134" t="e">
        <f t="shared" ca="1" si="184"/>
        <v>#REF!</v>
      </c>
      <c r="AS27" s="134" t="e">
        <f t="shared" ca="1" si="184"/>
        <v>#REF!</v>
      </c>
      <c r="AT27" s="134" t="e">
        <f t="shared" ca="1" si="184"/>
        <v>#REF!</v>
      </c>
      <c r="AU27" s="134" t="e">
        <f t="shared" ca="1" si="184"/>
        <v>#REF!</v>
      </c>
      <c r="AV27" s="134" t="e">
        <f t="shared" ca="1" si="184"/>
        <v>#REF!</v>
      </c>
      <c r="AW27" s="134" t="e">
        <f t="shared" ca="1" si="184"/>
        <v>#REF!</v>
      </c>
      <c r="AX27" s="134" t="e">
        <f t="shared" ca="1" si="184"/>
        <v>#REF!</v>
      </c>
      <c r="AY27" s="134" t="e">
        <f t="shared" ca="1" si="184"/>
        <v>#REF!</v>
      </c>
      <c r="AZ27" s="134" t="e">
        <f t="shared" ref="AZ27:CE27" ca="1" si="185">IF(AZ$11&lt;$D$1+$A27,$C27/$D$1,IF(AZ$11=$D$1+$A27,($C27/$D$1)/2,0))</f>
        <v>#REF!</v>
      </c>
      <c r="BA27" s="134" t="e">
        <f t="shared" ca="1" si="185"/>
        <v>#REF!</v>
      </c>
      <c r="BB27" s="134" t="e">
        <f t="shared" ca="1" si="185"/>
        <v>#REF!</v>
      </c>
      <c r="BC27" s="134" t="e">
        <f t="shared" ca="1" si="185"/>
        <v>#REF!</v>
      </c>
      <c r="BD27" s="134" t="e">
        <f t="shared" ca="1" si="185"/>
        <v>#REF!</v>
      </c>
      <c r="BE27" s="134" t="e">
        <f t="shared" ca="1" si="185"/>
        <v>#REF!</v>
      </c>
      <c r="BF27" s="134" t="e">
        <f t="shared" ca="1" si="185"/>
        <v>#REF!</v>
      </c>
      <c r="BG27" s="134" t="e">
        <f t="shared" ca="1" si="185"/>
        <v>#REF!</v>
      </c>
      <c r="BH27" s="134" t="e">
        <f t="shared" ca="1" si="185"/>
        <v>#REF!</v>
      </c>
      <c r="BI27" s="134" t="e">
        <f t="shared" ca="1" si="185"/>
        <v>#REF!</v>
      </c>
      <c r="BJ27" s="134" t="e">
        <f t="shared" ca="1" si="185"/>
        <v>#REF!</v>
      </c>
      <c r="BK27" s="134" t="e">
        <f t="shared" ca="1" si="185"/>
        <v>#REF!</v>
      </c>
      <c r="BL27" s="134" t="e">
        <f t="shared" ca="1" si="185"/>
        <v>#REF!</v>
      </c>
      <c r="BM27" s="134" t="e">
        <f t="shared" ca="1" si="185"/>
        <v>#REF!</v>
      </c>
      <c r="BN27" s="134" t="e">
        <f t="shared" ca="1" si="185"/>
        <v>#REF!</v>
      </c>
      <c r="BO27" s="134" t="e">
        <f t="shared" ca="1" si="185"/>
        <v>#REF!</v>
      </c>
      <c r="BP27" s="134" t="e">
        <f t="shared" ca="1" si="185"/>
        <v>#REF!</v>
      </c>
      <c r="BQ27" s="134" t="e">
        <f t="shared" ca="1" si="185"/>
        <v>#REF!</v>
      </c>
      <c r="BR27" s="134" t="e">
        <f t="shared" ca="1" si="185"/>
        <v>#REF!</v>
      </c>
      <c r="BS27" s="134" t="e">
        <f t="shared" ca="1" si="185"/>
        <v>#REF!</v>
      </c>
      <c r="BT27" s="134" t="e">
        <f t="shared" ca="1" si="185"/>
        <v>#REF!</v>
      </c>
      <c r="BU27" s="134" t="e">
        <f t="shared" ca="1" si="185"/>
        <v>#REF!</v>
      </c>
      <c r="BV27" s="134" t="e">
        <f t="shared" ca="1" si="185"/>
        <v>#REF!</v>
      </c>
      <c r="BW27" s="134" t="e">
        <f t="shared" ca="1" si="185"/>
        <v>#REF!</v>
      </c>
      <c r="BX27" s="134" t="e">
        <f t="shared" ca="1" si="185"/>
        <v>#REF!</v>
      </c>
      <c r="BY27" s="134" t="e">
        <f t="shared" ca="1" si="185"/>
        <v>#REF!</v>
      </c>
      <c r="BZ27" s="134" t="e">
        <f t="shared" ca="1" si="185"/>
        <v>#REF!</v>
      </c>
      <c r="CA27" s="134" t="e">
        <f t="shared" ca="1" si="185"/>
        <v>#REF!</v>
      </c>
      <c r="CB27" s="134" t="e">
        <f t="shared" ca="1" si="185"/>
        <v>#REF!</v>
      </c>
      <c r="CC27" s="134" t="e">
        <f t="shared" ca="1" si="185"/>
        <v>#REF!</v>
      </c>
      <c r="CD27" s="134" t="e">
        <f t="shared" ca="1" si="185"/>
        <v>#REF!</v>
      </c>
      <c r="CE27" s="134" t="e">
        <f t="shared" ca="1" si="185"/>
        <v>#REF!</v>
      </c>
      <c r="CF27" s="134" t="e">
        <f t="shared" ref="CF27:CY27" ca="1" si="186">IF(CF$11&lt;$D$1+$A27,$C27/$D$1,IF(CF$11=$D$1+$A27,($C27/$D$1)/2,0))</f>
        <v>#REF!</v>
      </c>
      <c r="CG27" s="134" t="e">
        <f t="shared" ca="1" si="186"/>
        <v>#REF!</v>
      </c>
      <c r="CH27" s="134" t="e">
        <f t="shared" ca="1" si="186"/>
        <v>#REF!</v>
      </c>
      <c r="CI27" s="134" t="e">
        <f t="shared" ca="1" si="186"/>
        <v>#REF!</v>
      </c>
      <c r="CJ27" s="134" t="e">
        <f t="shared" ca="1" si="186"/>
        <v>#REF!</v>
      </c>
      <c r="CK27" s="134" t="e">
        <f t="shared" ca="1" si="186"/>
        <v>#REF!</v>
      </c>
      <c r="CL27" s="134" t="e">
        <f t="shared" ca="1" si="186"/>
        <v>#REF!</v>
      </c>
      <c r="CM27" s="134" t="e">
        <f t="shared" ca="1" si="186"/>
        <v>#REF!</v>
      </c>
      <c r="CN27" s="134" t="e">
        <f t="shared" ca="1" si="186"/>
        <v>#REF!</v>
      </c>
      <c r="CO27" s="134" t="e">
        <f t="shared" ca="1" si="186"/>
        <v>#REF!</v>
      </c>
      <c r="CP27" s="134" t="e">
        <f t="shared" ca="1" si="186"/>
        <v>#REF!</v>
      </c>
      <c r="CQ27" s="134" t="e">
        <f t="shared" ca="1" si="186"/>
        <v>#REF!</v>
      </c>
      <c r="CR27" s="134" t="e">
        <f t="shared" ca="1" si="186"/>
        <v>#REF!</v>
      </c>
      <c r="CS27" s="134" t="e">
        <f t="shared" ca="1" si="186"/>
        <v>#REF!</v>
      </c>
      <c r="CT27" s="134" t="e">
        <f t="shared" ca="1" si="186"/>
        <v>#REF!</v>
      </c>
      <c r="CU27" s="134" t="e">
        <f t="shared" ca="1" si="186"/>
        <v>#REF!</v>
      </c>
      <c r="CV27" s="134" t="e">
        <f t="shared" ca="1" si="186"/>
        <v>#REF!</v>
      </c>
      <c r="CW27" s="134" t="e">
        <f t="shared" ca="1" si="186"/>
        <v>#REF!</v>
      </c>
      <c r="CX27" s="134" t="e">
        <f t="shared" ca="1" si="186"/>
        <v>#REF!</v>
      </c>
      <c r="CY27" s="134" t="e">
        <f t="shared" ca="1" si="186"/>
        <v>#REF!</v>
      </c>
      <c r="CZ27" s="360" t="e">
        <f t="shared" ca="1" si="143"/>
        <v>#REF!</v>
      </c>
      <c r="DA27" s="359" t="s">
        <v>187</v>
      </c>
      <c r="DB27" s="359">
        <f t="shared" si="147"/>
        <v>15</v>
      </c>
    </row>
    <row r="28" spans="1:106" x14ac:dyDescent="0.2">
      <c r="A28" s="133">
        <f t="shared" si="139"/>
        <v>17</v>
      </c>
      <c r="B28" s="133">
        <f t="shared" si="139"/>
        <v>16</v>
      </c>
      <c r="C28" s="125">
        <f ca="1">IF(INDIRECT(DA28&amp;5)=$H$2,SUM($D$6:INDIRECT(DA28&amp;6)),IF(INDIRECT(DA28&amp;5)&gt;$H$2,INDIRECT(DA28&amp;6),0))</f>
        <v>0</v>
      </c>
      <c r="D28" s="134"/>
      <c r="E28" s="134"/>
      <c r="F28" s="134"/>
      <c r="G28" s="134"/>
      <c r="H28" s="134"/>
      <c r="I28" s="134"/>
      <c r="J28" s="134"/>
      <c r="K28" s="134"/>
      <c r="L28" s="134"/>
      <c r="M28" s="134"/>
      <c r="N28" s="134"/>
      <c r="O28" s="134"/>
      <c r="P28" s="134"/>
      <c r="Q28" s="134"/>
      <c r="R28" s="134"/>
      <c r="S28" s="134"/>
      <c r="T28" s="134" t="e">
        <f ca="1">($C28/$D$1)/2</f>
        <v>#REF!</v>
      </c>
      <c r="U28" s="134" t="e">
        <f t="shared" ref="U28:AZ28" ca="1" si="187">IF(U$11&lt;$D$1+$A28,$C28/$D$1,IF(U$11=$D$1+$A28,($C28/$D$1)/2,0))</f>
        <v>#REF!</v>
      </c>
      <c r="V28" s="134" t="e">
        <f t="shared" ca="1" si="187"/>
        <v>#REF!</v>
      </c>
      <c r="W28" s="134" t="e">
        <f t="shared" ca="1" si="187"/>
        <v>#REF!</v>
      </c>
      <c r="X28" s="134" t="e">
        <f t="shared" ca="1" si="187"/>
        <v>#REF!</v>
      </c>
      <c r="Y28" s="134" t="e">
        <f t="shared" ca="1" si="187"/>
        <v>#REF!</v>
      </c>
      <c r="Z28" s="134" t="e">
        <f t="shared" ca="1" si="187"/>
        <v>#REF!</v>
      </c>
      <c r="AA28" s="134" t="e">
        <f t="shared" ca="1" si="187"/>
        <v>#REF!</v>
      </c>
      <c r="AB28" s="134" t="e">
        <f t="shared" ca="1" si="187"/>
        <v>#REF!</v>
      </c>
      <c r="AC28" s="134" t="e">
        <f t="shared" ca="1" si="187"/>
        <v>#REF!</v>
      </c>
      <c r="AD28" s="134" t="e">
        <f t="shared" ca="1" si="187"/>
        <v>#REF!</v>
      </c>
      <c r="AE28" s="134" t="e">
        <f t="shared" ca="1" si="187"/>
        <v>#REF!</v>
      </c>
      <c r="AF28" s="134" t="e">
        <f t="shared" ca="1" si="187"/>
        <v>#REF!</v>
      </c>
      <c r="AG28" s="134" t="e">
        <f t="shared" ca="1" si="187"/>
        <v>#REF!</v>
      </c>
      <c r="AH28" s="134" t="e">
        <f t="shared" ca="1" si="187"/>
        <v>#REF!</v>
      </c>
      <c r="AI28" s="134" t="e">
        <f t="shared" ca="1" si="187"/>
        <v>#REF!</v>
      </c>
      <c r="AJ28" s="134" t="e">
        <f t="shared" ca="1" si="187"/>
        <v>#REF!</v>
      </c>
      <c r="AK28" s="134" t="e">
        <f t="shared" ca="1" si="187"/>
        <v>#REF!</v>
      </c>
      <c r="AL28" s="134" t="e">
        <f t="shared" ca="1" si="187"/>
        <v>#REF!</v>
      </c>
      <c r="AM28" s="134" t="e">
        <f t="shared" ca="1" si="187"/>
        <v>#REF!</v>
      </c>
      <c r="AN28" s="134" t="e">
        <f t="shared" ca="1" si="187"/>
        <v>#REF!</v>
      </c>
      <c r="AO28" s="134" t="e">
        <f t="shared" ca="1" si="187"/>
        <v>#REF!</v>
      </c>
      <c r="AP28" s="134" t="e">
        <f t="shared" ca="1" si="187"/>
        <v>#REF!</v>
      </c>
      <c r="AQ28" s="134" t="e">
        <f t="shared" ca="1" si="187"/>
        <v>#REF!</v>
      </c>
      <c r="AR28" s="134" t="e">
        <f t="shared" ca="1" si="187"/>
        <v>#REF!</v>
      </c>
      <c r="AS28" s="134" t="e">
        <f t="shared" ca="1" si="187"/>
        <v>#REF!</v>
      </c>
      <c r="AT28" s="134" t="e">
        <f t="shared" ca="1" si="187"/>
        <v>#REF!</v>
      </c>
      <c r="AU28" s="134" t="e">
        <f t="shared" ca="1" si="187"/>
        <v>#REF!</v>
      </c>
      <c r="AV28" s="134" t="e">
        <f t="shared" ca="1" si="187"/>
        <v>#REF!</v>
      </c>
      <c r="AW28" s="134" t="e">
        <f t="shared" ca="1" si="187"/>
        <v>#REF!</v>
      </c>
      <c r="AX28" s="134" t="e">
        <f t="shared" ca="1" si="187"/>
        <v>#REF!</v>
      </c>
      <c r="AY28" s="134" t="e">
        <f t="shared" ca="1" si="187"/>
        <v>#REF!</v>
      </c>
      <c r="AZ28" s="134" t="e">
        <f t="shared" ca="1" si="187"/>
        <v>#REF!</v>
      </c>
      <c r="BA28" s="134" t="e">
        <f t="shared" ref="BA28:CF28" ca="1" si="188">IF(BA$11&lt;$D$1+$A28,$C28/$D$1,IF(BA$11=$D$1+$A28,($C28/$D$1)/2,0))</f>
        <v>#REF!</v>
      </c>
      <c r="BB28" s="134" t="e">
        <f t="shared" ca="1" si="188"/>
        <v>#REF!</v>
      </c>
      <c r="BC28" s="134" t="e">
        <f t="shared" ca="1" si="188"/>
        <v>#REF!</v>
      </c>
      <c r="BD28" s="134" t="e">
        <f t="shared" ca="1" si="188"/>
        <v>#REF!</v>
      </c>
      <c r="BE28" s="134" t="e">
        <f t="shared" ca="1" si="188"/>
        <v>#REF!</v>
      </c>
      <c r="BF28" s="134" t="e">
        <f t="shared" ca="1" si="188"/>
        <v>#REF!</v>
      </c>
      <c r="BG28" s="134" t="e">
        <f t="shared" ca="1" si="188"/>
        <v>#REF!</v>
      </c>
      <c r="BH28" s="134" t="e">
        <f t="shared" ca="1" si="188"/>
        <v>#REF!</v>
      </c>
      <c r="BI28" s="134" t="e">
        <f t="shared" ca="1" si="188"/>
        <v>#REF!</v>
      </c>
      <c r="BJ28" s="134" t="e">
        <f t="shared" ca="1" si="188"/>
        <v>#REF!</v>
      </c>
      <c r="BK28" s="134" t="e">
        <f t="shared" ca="1" si="188"/>
        <v>#REF!</v>
      </c>
      <c r="BL28" s="134" t="e">
        <f t="shared" ca="1" si="188"/>
        <v>#REF!</v>
      </c>
      <c r="BM28" s="134" t="e">
        <f t="shared" ca="1" si="188"/>
        <v>#REF!</v>
      </c>
      <c r="BN28" s="134" t="e">
        <f t="shared" ca="1" si="188"/>
        <v>#REF!</v>
      </c>
      <c r="BO28" s="134" t="e">
        <f t="shared" ca="1" si="188"/>
        <v>#REF!</v>
      </c>
      <c r="BP28" s="134" t="e">
        <f t="shared" ca="1" si="188"/>
        <v>#REF!</v>
      </c>
      <c r="BQ28" s="134" t="e">
        <f t="shared" ca="1" si="188"/>
        <v>#REF!</v>
      </c>
      <c r="BR28" s="134" t="e">
        <f t="shared" ca="1" si="188"/>
        <v>#REF!</v>
      </c>
      <c r="BS28" s="134" t="e">
        <f t="shared" ca="1" si="188"/>
        <v>#REF!</v>
      </c>
      <c r="BT28" s="134" t="e">
        <f t="shared" ca="1" si="188"/>
        <v>#REF!</v>
      </c>
      <c r="BU28" s="134" t="e">
        <f t="shared" ca="1" si="188"/>
        <v>#REF!</v>
      </c>
      <c r="BV28" s="134" t="e">
        <f t="shared" ca="1" si="188"/>
        <v>#REF!</v>
      </c>
      <c r="BW28" s="134" t="e">
        <f t="shared" ca="1" si="188"/>
        <v>#REF!</v>
      </c>
      <c r="BX28" s="134" t="e">
        <f t="shared" ca="1" si="188"/>
        <v>#REF!</v>
      </c>
      <c r="BY28" s="134" t="e">
        <f t="shared" ca="1" si="188"/>
        <v>#REF!</v>
      </c>
      <c r="BZ28" s="134" t="e">
        <f t="shared" ca="1" si="188"/>
        <v>#REF!</v>
      </c>
      <c r="CA28" s="134" t="e">
        <f t="shared" ca="1" si="188"/>
        <v>#REF!</v>
      </c>
      <c r="CB28" s="134" t="e">
        <f t="shared" ca="1" si="188"/>
        <v>#REF!</v>
      </c>
      <c r="CC28" s="134" t="e">
        <f t="shared" ca="1" si="188"/>
        <v>#REF!</v>
      </c>
      <c r="CD28" s="134" t="e">
        <f t="shared" ca="1" si="188"/>
        <v>#REF!</v>
      </c>
      <c r="CE28" s="134" t="e">
        <f t="shared" ca="1" si="188"/>
        <v>#REF!</v>
      </c>
      <c r="CF28" s="134" t="e">
        <f t="shared" ca="1" si="188"/>
        <v>#REF!</v>
      </c>
      <c r="CG28" s="134" t="e">
        <f t="shared" ref="CG28:CY28" ca="1" si="189">IF(CG$11&lt;$D$1+$A28,$C28/$D$1,IF(CG$11=$D$1+$A28,($C28/$D$1)/2,0))</f>
        <v>#REF!</v>
      </c>
      <c r="CH28" s="134" t="e">
        <f t="shared" ca="1" si="189"/>
        <v>#REF!</v>
      </c>
      <c r="CI28" s="134" t="e">
        <f t="shared" ca="1" si="189"/>
        <v>#REF!</v>
      </c>
      <c r="CJ28" s="134" t="e">
        <f t="shared" ca="1" si="189"/>
        <v>#REF!</v>
      </c>
      <c r="CK28" s="134" t="e">
        <f t="shared" ca="1" si="189"/>
        <v>#REF!</v>
      </c>
      <c r="CL28" s="134" t="e">
        <f t="shared" ca="1" si="189"/>
        <v>#REF!</v>
      </c>
      <c r="CM28" s="134" t="e">
        <f t="shared" ca="1" si="189"/>
        <v>#REF!</v>
      </c>
      <c r="CN28" s="134" t="e">
        <f t="shared" ca="1" si="189"/>
        <v>#REF!</v>
      </c>
      <c r="CO28" s="134" t="e">
        <f t="shared" ca="1" si="189"/>
        <v>#REF!</v>
      </c>
      <c r="CP28" s="134" t="e">
        <f t="shared" ca="1" si="189"/>
        <v>#REF!</v>
      </c>
      <c r="CQ28" s="134" t="e">
        <f t="shared" ca="1" si="189"/>
        <v>#REF!</v>
      </c>
      <c r="CR28" s="134" t="e">
        <f t="shared" ca="1" si="189"/>
        <v>#REF!</v>
      </c>
      <c r="CS28" s="134" t="e">
        <f t="shared" ca="1" si="189"/>
        <v>#REF!</v>
      </c>
      <c r="CT28" s="134" t="e">
        <f t="shared" ca="1" si="189"/>
        <v>#REF!</v>
      </c>
      <c r="CU28" s="134" t="e">
        <f t="shared" ca="1" si="189"/>
        <v>#REF!</v>
      </c>
      <c r="CV28" s="134" t="e">
        <f t="shared" ca="1" si="189"/>
        <v>#REF!</v>
      </c>
      <c r="CW28" s="134" t="e">
        <f t="shared" ca="1" si="189"/>
        <v>#REF!</v>
      </c>
      <c r="CX28" s="134" t="e">
        <f t="shared" ca="1" si="189"/>
        <v>#REF!</v>
      </c>
      <c r="CY28" s="134" t="e">
        <f t="shared" ca="1" si="189"/>
        <v>#REF!</v>
      </c>
      <c r="CZ28" s="360" t="e">
        <f t="shared" ca="1" si="143"/>
        <v>#REF!</v>
      </c>
      <c r="DA28" s="359" t="s">
        <v>188</v>
      </c>
      <c r="DB28" s="359">
        <f t="shared" si="147"/>
        <v>16</v>
      </c>
    </row>
    <row r="29" spans="1:106" x14ac:dyDescent="0.2">
      <c r="A29" s="133">
        <f t="shared" si="139"/>
        <v>18</v>
      </c>
      <c r="B29" s="133">
        <f t="shared" si="139"/>
        <v>17</v>
      </c>
      <c r="C29" s="125">
        <f ca="1">IF(INDIRECT(DA29&amp;5)=$H$2,SUM($D$6:INDIRECT(DA29&amp;6)),IF(INDIRECT(DA29&amp;5)&gt;$H$2,INDIRECT(DA29&amp;6),0))</f>
        <v>0</v>
      </c>
      <c r="D29" s="134"/>
      <c r="E29" s="134"/>
      <c r="F29" s="134"/>
      <c r="G29" s="134"/>
      <c r="H29" s="134"/>
      <c r="I29" s="134"/>
      <c r="J29" s="134"/>
      <c r="K29" s="134"/>
      <c r="L29" s="134"/>
      <c r="M29" s="134"/>
      <c r="N29" s="134"/>
      <c r="O29" s="134"/>
      <c r="P29" s="134"/>
      <c r="Q29" s="134"/>
      <c r="R29" s="134"/>
      <c r="S29" s="134"/>
      <c r="T29" s="134"/>
      <c r="U29" s="134" t="e">
        <f ca="1">($C29/$D$1)/2</f>
        <v>#REF!</v>
      </c>
      <c r="V29" s="134" t="e">
        <f t="shared" ref="V29:BA29" ca="1" si="190">IF(V$11&lt;$D$1+$A29,$C29/$D$1,IF(V$11=$D$1+$A29,($C29/$D$1)/2,0))</f>
        <v>#REF!</v>
      </c>
      <c r="W29" s="134" t="e">
        <f t="shared" ca="1" si="190"/>
        <v>#REF!</v>
      </c>
      <c r="X29" s="134" t="e">
        <f t="shared" ca="1" si="190"/>
        <v>#REF!</v>
      </c>
      <c r="Y29" s="134" t="e">
        <f t="shared" ca="1" si="190"/>
        <v>#REF!</v>
      </c>
      <c r="Z29" s="134" t="e">
        <f t="shared" ca="1" si="190"/>
        <v>#REF!</v>
      </c>
      <c r="AA29" s="134" t="e">
        <f t="shared" ca="1" si="190"/>
        <v>#REF!</v>
      </c>
      <c r="AB29" s="134" t="e">
        <f t="shared" ca="1" si="190"/>
        <v>#REF!</v>
      </c>
      <c r="AC29" s="134" t="e">
        <f t="shared" ca="1" si="190"/>
        <v>#REF!</v>
      </c>
      <c r="AD29" s="134" t="e">
        <f t="shared" ca="1" si="190"/>
        <v>#REF!</v>
      </c>
      <c r="AE29" s="134" t="e">
        <f t="shared" ca="1" si="190"/>
        <v>#REF!</v>
      </c>
      <c r="AF29" s="134" t="e">
        <f t="shared" ca="1" si="190"/>
        <v>#REF!</v>
      </c>
      <c r="AG29" s="134" t="e">
        <f t="shared" ca="1" si="190"/>
        <v>#REF!</v>
      </c>
      <c r="AH29" s="134" t="e">
        <f t="shared" ca="1" si="190"/>
        <v>#REF!</v>
      </c>
      <c r="AI29" s="134" t="e">
        <f t="shared" ca="1" si="190"/>
        <v>#REF!</v>
      </c>
      <c r="AJ29" s="134" t="e">
        <f t="shared" ca="1" si="190"/>
        <v>#REF!</v>
      </c>
      <c r="AK29" s="134" t="e">
        <f t="shared" ca="1" si="190"/>
        <v>#REF!</v>
      </c>
      <c r="AL29" s="134" t="e">
        <f t="shared" ca="1" si="190"/>
        <v>#REF!</v>
      </c>
      <c r="AM29" s="134" t="e">
        <f t="shared" ca="1" si="190"/>
        <v>#REF!</v>
      </c>
      <c r="AN29" s="134" t="e">
        <f t="shared" ca="1" si="190"/>
        <v>#REF!</v>
      </c>
      <c r="AO29" s="134" t="e">
        <f t="shared" ca="1" si="190"/>
        <v>#REF!</v>
      </c>
      <c r="AP29" s="134" t="e">
        <f t="shared" ca="1" si="190"/>
        <v>#REF!</v>
      </c>
      <c r="AQ29" s="134" t="e">
        <f t="shared" ca="1" si="190"/>
        <v>#REF!</v>
      </c>
      <c r="AR29" s="134" t="e">
        <f t="shared" ca="1" si="190"/>
        <v>#REF!</v>
      </c>
      <c r="AS29" s="134" t="e">
        <f t="shared" ca="1" si="190"/>
        <v>#REF!</v>
      </c>
      <c r="AT29" s="134" t="e">
        <f t="shared" ca="1" si="190"/>
        <v>#REF!</v>
      </c>
      <c r="AU29" s="134" t="e">
        <f t="shared" ca="1" si="190"/>
        <v>#REF!</v>
      </c>
      <c r="AV29" s="134" t="e">
        <f t="shared" ca="1" si="190"/>
        <v>#REF!</v>
      </c>
      <c r="AW29" s="134" t="e">
        <f t="shared" ca="1" si="190"/>
        <v>#REF!</v>
      </c>
      <c r="AX29" s="134" t="e">
        <f t="shared" ca="1" si="190"/>
        <v>#REF!</v>
      </c>
      <c r="AY29" s="134" t="e">
        <f t="shared" ca="1" si="190"/>
        <v>#REF!</v>
      </c>
      <c r="AZ29" s="134" t="e">
        <f t="shared" ca="1" si="190"/>
        <v>#REF!</v>
      </c>
      <c r="BA29" s="134" t="e">
        <f t="shared" ca="1" si="190"/>
        <v>#REF!</v>
      </c>
      <c r="BB29" s="134" t="e">
        <f t="shared" ref="BB29:CG29" ca="1" si="191">IF(BB$11&lt;$D$1+$A29,$C29/$D$1,IF(BB$11=$D$1+$A29,($C29/$D$1)/2,0))</f>
        <v>#REF!</v>
      </c>
      <c r="BC29" s="134" t="e">
        <f t="shared" ca="1" si="191"/>
        <v>#REF!</v>
      </c>
      <c r="BD29" s="134" t="e">
        <f t="shared" ca="1" si="191"/>
        <v>#REF!</v>
      </c>
      <c r="BE29" s="134" t="e">
        <f t="shared" ca="1" si="191"/>
        <v>#REF!</v>
      </c>
      <c r="BF29" s="134" t="e">
        <f t="shared" ca="1" si="191"/>
        <v>#REF!</v>
      </c>
      <c r="BG29" s="134" t="e">
        <f t="shared" ca="1" si="191"/>
        <v>#REF!</v>
      </c>
      <c r="BH29" s="134" t="e">
        <f t="shared" ca="1" si="191"/>
        <v>#REF!</v>
      </c>
      <c r="BI29" s="134" t="e">
        <f t="shared" ca="1" si="191"/>
        <v>#REF!</v>
      </c>
      <c r="BJ29" s="134" t="e">
        <f t="shared" ca="1" si="191"/>
        <v>#REF!</v>
      </c>
      <c r="BK29" s="134" t="e">
        <f t="shared" ca="1" si="191"/>
        <v>#REF!</v>
      </c>
      <c r="BL29" s="134" t="e">
        <f t="shared" ca="1" si="191"/>
        <v>#REF!</v>
      </c>
      <c r="BM29" s="134" t="e">
        <f t="shared" ca="1" si="191"/>
        <v>#REF!</v>
      </c>
      <c r="BN29" s="134" t="e">
        <f t="shared" ca="1" si="191"/>
        <v>#REF!</v>
      </c>
      <c r="BO29" s="134" t="e">
        <f t="shared" ca="1" si="191"/>
        <v>#REF!</v>
      </c>
      <c r="BP29" s="134" t="e">
        <f t="shared" ca="1" si="191"/>
        <v>#REF!</v>
      </c>
      <c r="BQ29" s="134" t="e">
        <f t="shared" ca="1" si="191"/>
        <v>#REF!</v>
      </c>
      <c r="BR29" s="134" t="e">
        <f t="shared" ca="1" si="191"/>
        <v>#REF!</v>
      </c>
      <c r="BS29" s="134" t="e">
        <f t="shared" ca="1" si="191"/>
        <v>#REF!</v>
      </c>
      <c r="BT29" s="134" t="e">
        <f t="shared" ca="1" si="191"/>
        <v>#REF!</v>
      </c>
      <c r="BU29" s="134" t="e">
        <f t="shared" ca="1" si="191"/>
        <v>#REF!</v>
      </c>
      <c r="BV29" s="134" t="e">
        <f t="shared" ca="1" si="191"/>
        <v>#REF!</v>
      </c>
      <c r="BW29" s="134" t="e">
        <f t="shared" ca="1" si="191"/>
        <v>#REF!</v>
      </c>
      <c r="BX29" s="134" t="e">
        <f t="shared" ca="1" si="191"/>
        <v>#REF!</v>
      </c>
      <c r="BY29" s="134" t="e">
        <f t="shared" ca="1" si="191"/>
        <v>#REF!</v>
      </c>
      <c r="BZ29" s="134" t="e">
        <f t="shared" ca="1" si="191"/>
        <v>#REF!</v>
      </c>
      <c r="CA29" s="134" t="e">
        <f t="shared" ca="1" si="191"/>
        <v>#REF!</v>
      </c>
      <c r="CB29" s="134" t="e">
        <f t="shared" ca="1" si="191"/>
        <v>#REF!</v>
      </c>
      <c r="CC29" s="134" t="e">
        <f t="shared" ca="1" si="191"/>
        <v>#REF!</v>
      </c>
      <c r="CD29" s="134" t="e">
        <f t="shared" ca="1" si="191"/>
        <v>#REF!</v>
      </c>
      <c r="CE29" s="134" t="e">
        <f t="shared" ca="1" si="191"/>
        <v>#REF!</v>
      </c>
      <c r="CF29" s="134" t="e">
        <f t="shared" ca="1" si="191"/>
        <v>#REF!</v>
      </c>
      <c r="CG29" s="134" t="e">
        <f t="shared" ca="1" si="191"/>
        <v>#REF!</v>
      </c>
      <c r="CH29" s="134" t="e">
        <f t="shared" ref="CH29:CY29" ca="1" si="192">IF(CH$11&lt;$D$1+$A29,$C29/$D$1,IF(CH$11=$D$1+$A29,($C29/$D$1)/2,0))</f>
        <v>#REF!</v>
      </c>
      <c r="CI29" s="134" t="e">
        <f t="shared" ca="1" si="192"/>
        <v>#REF!</v>
      </c>
      <c r="CJ29" s="134" t="e">
        <f t="shared" ca="1" si="192"/>
        <v>#REF!</v>
      </c>
      <c r="CK29" s="134" t="e">
        <f t="shared" ca="1" si="192"/>
        <v>#REF!</v>
      </c>
      <c r="CL29" s="134" t="e">
        <f t="shared" ca="1" si="192"/>
        <v>#REF!</v>
      </c>
      <c r="CM29" s="134" t="e">
        <f t="shared" ca="1" si="192"/>
        <v>#REF!</v>
      </c>
      <c r="CN29" s="134" t="e">
        <f t="shared" ca="1" si="192"/>
        <v>#REF!</v>
      </c>
      <c r="CO29" s="134" t="e">
        <f t="shared" ca="1" si="192"/>
        <v>#REF!</v>
      </c>
      <c r="CP29" s="134" t="e">
        <f t="shared" ca="1" si="192"/>
        <v>#REF!</v>
      </c>
      <c r="CQ29" s="134" t="e">
        <f t="shared" ca="1" si="192"/>
        <v>#REF!</v>
      </c>
      <c r="CR29" s="134" t="e">
        <f t="shared" ca="1" si="192"/>
        <v>#REF!</v>
      </c>
      <c r="CS29" s="134" t="e">
        <f t="shared" ca="1" si="192"/>
        <v>#REF!</v>
      </c>
      <c r="CT29" s="134" t="e">
        <f t="shared" ca="1" si="192"/>
        <v>#REF!</v>
      </c>
      <c r="CU29" s="134" t="e">
        <f t="shared" ca="1" si="192"/>
        <v>#REF!</v>
      </c>
      <c r="CV29" s="134" t="e">
        <f t="shared" ca="1" si="192"/>
        <v>#REF!</v>
      </c>
      <c r="CW29" s="134" t="e">
        <f t="shared" ca="1" si="192"/>
        <v>#REF!</v>
      </c>
      <c r="CX29" s="134" t="e">
        <f t="shared" ca="1" si="192"/>
        <v>#REF!</v>
      </c>
      <c r="CY29" s="134" t="e">
        <f t="shared" ca="1" si="192"/>
        <v>#REF!</v>
      </c>
      <c r="CZ29" s="360" t="e">
        <f t="shared" ca="1" si="143"/>
        <v>#REF!</v>
      </c>
      <c r="DA29" s="359" t="s">
        <v>189</v>
      </c>
      <c r="DB29" s="359">
        <f t="shared" si="147"/>
        <v>17</v>
      </c>
    </row>
    <row r="30" spans="1:106" x14ac:dyDescent="0.2">
      <c r="A30" s="133">
        <f t="shared" si="139"/>
        <v>19</v>
      </c>
      <c r="B30" s="133">
        <f t="shared" si="139"/>
        <v>18</v>
      </c>
      <c r="C30" s="125">
        <f ca="1">IF(INDIRECT(DA30&amp;5)=$H$2,SUM($D$6:INDIRECT(DA30&amp;6)),IF(INDIRECT(DA30&amp;5)&gt;$H$2,INDIRECT(DA30&amp;6),0))</f>
        <v>0</v>
      </c>
      <c r="D30" s="134"/>
      <c r="E30" s="134"/>
      <c r="F30" s="134"/>
      <c r="G30" s="134"/>
      <c r="H30" s="134"/>
      <c r="I30" s="134"/>
      <c r="J30" s="134"/>
      <c r="K30" s="134"/>
      <c r="L30" s="134"/>
      <c r="M30" s="134"/>
      <c r="N30" s="134"/>
      <c r="O30" s="134"/>
      <c r="P30" s="134"/>
      <c r="Q30" s="134"/>
      <c r="R30" s="134"/>
      <c r="S30" s="134"/>
      <c r="T30" s="135"/>
      <c r="U30" s="134"/>
      <c r="V30" s="134" t="e">
        <f ca="1">($C30/$D$1)/2</f>
        <v>#REF!</v>
      </c>
      <c r="W30" s="134" t="e">
        <f t="shared" ref="W30:BB30" ca="1" si="193">IF(W$11&lt;$D$1+$A30,$C30/$D$1,IF(W$11=$D$1+$A30,($C30/$D$1)/2,0))</f>
        <v>#REF!</v>
      </c>
      <c r="X30" s="134" t="e">
        <f t="shared" ca="1" si="193"/>
        <v>#REF!</v>
      </c>
      <c r="Y30" s="134" t="e">
        <f t="shared" ca="1" si="193"/>
        <v>#REF!</v>
      </c>
      <c r="Z30" s="134" t="e">
        <f t="shared" ca="1" si="193"/>
        <v>#REF!</v>
      </c>
      <c r="AA30" s="134" t="e">
        <f t="shared" ca="1" si="193"/>
        <v>#REF!</v>
      </c>
      <c r="AB30" s="134" t="e">
        <f t="shared" ca="1" si="193"/>
        <v>#REF!</v>
      </c>
      <c r="AC30" s="134" t="e">
        <f t="shared" ca="1" si="193"/>
        <v>#REF!</v>
      </c>
      <c r="AD30" s="134" t="e">
        <f t="shared" ca="1" si="193"/>
        <v>#REF!</v>
      </c>
      <c r="AE30" s="134" t="e">
        <f t="shared" ca="1" si="193"/>
        <v>#REF!</v>
      </c>
      <c r="AF30" s="134" t="e">
        <f t="shared" ca="1" si="193"/>
        <v>#REF!</v>
      </c>
      <c r="AG30" s="134" t="e">
        <f t="shared" ca="1" si="193"/>
        <v>#REF!</v>
      </c>
      <c r="AH30" s="134" t="e">
        <f t="shared" ca="1" si="193"/>
        <v>#REF!</v>
      </c>
      <c r="AI30" s="134" t="e">
        <f t="shared" ca="1" si="193"/>
        <v>#REF!</v>
      </c>
      <c r="AJ30" s="134" t="e">
        <f t="shared" ca="1" si="193"/>
        <v>#REF!</v>
      </c>
      <c r="AK30" s="134" t="e">
        <f t="shared" ca="1" si="193"/>
        <v>#REF!</v>
      </c>
      <c r="AL30" s="134" t="e">
        <f t="shared" ca="1" si="193"/>
        <v>#REF!</v>
      </c>
      <c r="AM30" s="134" t="e">
        <f t="shared" ca="1" si="193"/>
        <v>#REF!</v>
      </c>
      <c r="AN30" s="134" t="e">
        <f t="shared" ca="1" si="193"/>
        <v>#REF!</v>
      </c>
      <c r="AO30" s="134" t="e">
        <f t="shared" ca="1" si="193"/>
        <v>#REF!</v>
      </c>
      <c r="AP30" s="134" t="e">
        <f t="shared" ca="1" si="193"/>
        <v>#REF!</v>
      </c>
      <c r="AQ30" s="134" t="e">
        <f t="shared" ca="1" si="193"/>
        <v>#REF!</v>
      </c>
      <c r="AR30" s="134" t="e">
        <f t="shared" ca="1" si="193"/>
        <v>#REF!</v>
      </c>
      <c r="AS30" s="134" t="e">
        <f t="shared" ca="1" si="193"/>
        <v>#REF!</v>
      </c>
      <c r="AT30" s="134" t="e">
        <f t="shared" ca="1" si="193"/>
        <v>#REF!</v>
      </c>
      <c r="AU30" s="134" t="e">
        <f t="shared" ca="1" si="193"/>
        <v>#REF!</v>
      </c>
      <c r="AV30" s="134" t="e">
        <f t="shared" ca="1" si="193"/>
        <v>#REF!</v>
      </c>
      <c r="AW30" s="134" t="e">
        <f t="shared" ca="1" si="193"/>
        <v>#REF!</v>
      </c>
      <c r="AX30" s="134" t="e">
        <f t="shared" ca="1" si="193"/>
        <v>#REF!</v>
      </c>
      <c r="AY30" s="134" t="e">
        <f t="shared" ca="1" si="193"/>
        <v>#REF!</v>
      </c>
      <c r="AZ30" s="134" t="e">
        <f t="shared" ca="1" si="193"/>
        <v>#REF!</v>
      </c>
      <c r="BA30" s="134" t="e">
        <f t="shared" ca="1" si="193"/>
        <v>#REF!</v>
      </c>
      <c r="BB30" s="134" t="e">
        <f t="shared" ca="1" si="193"/>
        <v>#REF!</v>
      </c>
      <c r="BC30" s="134" t="e">
        <f t="shared" ref="BC30:CH30" ca="1" si="194">IF(BC$11&lt;$D$1+$A30,$C30/$D$1,IF(BC$11=$D$1+$A30,($C30/$D$1)/2,0))</f>
        <v>#REF!</v>
      </c>
      <c r="BD30" s="134" t="e">
        <f t="shared" ca="1" si="194"/>
        <v>#REF!</v>
      </c>
      <c r="BE30" s="134" t="e">
        <f t="shared" ca="1" si="194"/>
        <v>#REF!</v>
      </c>
      <c r="BF30" s="134" t="e">
        <f t="shared" ca="1" si="194"/>
        <v>#REF!</v>
      </c>
      <c r="BG30" s="134" t="e">
        <f t="shared" ca="1" si="194"/>
        <v>#REF!</v>
      </c>
      <c r="BH30" s="134" t="e">
        <f t="shared" ca="1" si="194"/>
        <v>#REF!</v>
      </c>
      <c r="BI30" s="134" t="e">
        <f t="shared" ca="1" si="194"/>
        <v>#REF!</v>
      </c>
      <c r="BJ30" s="134" t="e">
        <f t="shared" ca="1" si="194"/>
        <v>#REF!</v>
      </c>
      <c r="BK30" s="134" t="e">
        <f t="shared" ca="1" si="194"/>
        <v>#REF!</v>
      </c>
      <c r="BL30" s="134" t="e">
        <f t="shared" ca="1" si="194"/>
        <v>#REF!</v>
      </c>
      <c r="BM30" s="134" t="e">
        <f t="shared" ca="1" si="194"/>
        <v>#REF!</v>
      </c>
      <c r="BN30" s="134" t="e">
        <f t="shared" ca="1" si="194"/>
        <v>#REF!</v>
      </c>
      <c r="BO30" s="134" t="e">
        <f t="shared" ca="1" si="194"/>
        <v>#REF!</v>
      </c>
      <c r="BP30" s="134" t="e">
        <f t="shared" ca="1" si="194"/>
        <v>#REF!</v>
      </c>
      <c r="BQ30" s="134" t="e">
        <f t="shared" ca="1" si="194"/>
        <v>#REF!</v>
      </c>
      <c r="BR30" s="134" t="e">
        <f t="shared" ca="1" si="194"/>
        <v>#REF!</v>
      </c>
      <c r="BS30" s="134" t="e">
        <f t="shared" ca="1" si="194"/>
        <v>#REF!</v>
      </c>
      <c r="BT30" s="134" t="e">
        <f t="shared" ca="1" si="194"/>
        <v>#REF!</v>
      </c>
      <c r="BU30" s="134" t="e">
        <f t="shared" ca="1" si="194"/>
        <v>#REF!</v>
      </c>
      <c r="BV30" s="134" t="e">
        <f t="shared" ca="1" si="194"/>
        <v>#REF!</v>
      </c>
      <c r="BW30" s="134" t="e">
        <f t="shared" ca="1" si="194"/>
        <v>#REF!</v>
      </c>
      <c r="BX30" s="134" t="e">
        <f t="shared" ca="1" si="194"/>
        <v>#REF!</v>
      </c>
      <c r="BY30" s="134" t="e">
        <f t="shared" ca="1" si="194"/>
        <v>#REF!</v>
      </c>
      <c r="BZ30" s="134" t="e">
        <f t="shared" ca="1" si="194"/>
        <v>#REF!</v>
      </c>
      <c r="CA30" s="134" t="e">
        <f t="shared" ca="1" si="194"/>
        <v>#REF!</v>
      </c>
      <c r="CB30" s="134" t="e">
        <f t="shared" ca="1" si="194"/>
        <v>#REF!</v>
      </c>
      <c r="CC30" s="134" t="e">
        <f t="shared" ca="1" si="194"/>
        <v>#REF!</v>
      </c>
      <c r="CD30" s="134" t="e">
        <f t="shared" ca="1" si="194"/>
        <v>#REF!</v>
      </c>
      <c r="CE30" s="134" t="e">
        <f t="shared" ca="1" si="194"/>
        <v>#REF!</v>
      </c>
      <c r="CF30" s="134" t="e">
        <f t="shared" ca="1" si="194"/>
        <v>#REF!</v>
      </c>
      <c r="CG30" s="134" t="e">
        <f t="shared" ca="1" si="194"/>
        <v>#REF!</v>
      </c>
      <c r="CH30" s="134" t="e">
        <f t="shared" ca="1" si="194"/>
        <v>#REF!</v>
      </c>
      <c r="CI30" s="134" t="e">
        <f t="shared" ref="CI30:CY30" ca="1" si="195">IF(CI$11&lt;$D$1+$A30,$C30/$D$1,IF(CI$11=$D$1+$A30,($C30/$D$1)/2,0))</f>
        <v>#REF!</v>
      </c>
      <c r="CJ30" s="134" t="e">
        <f t="shared" ca="1" si="195"/>
        <v>#REF!</v>
      </c>
      <c r="CK30" s="134" t="e">
        <f t="shared" ca="1" si="195"/>
        <v>#REF!</v>
      </c>
      <c r="CL30" s="134" t="e">
        <f t="shared" ca="1" si="195"/>
        <v>#REF!</v>
      </c>
      <c r="CM30" s="134" t="e">
        <f t="shared" ca="1" si="195"/>
        <v>#REF!</v>
      </c>
      <c r="CN30" s="134" t="e">
        <f t="shared" ca="1" si="195"/>
        <v>#REF!</v>
      </c>
      <c r="CO30" s="134" t="e">
        <f t="shared" ca="1" si="195"/>
        <v>#REF!</v>
      </c>
      <c r="CP30" s="134" t="e">
        <f t="shared" ca="1" si="195"/>
        <v>#REF!</v>
      </c>
      <c r="CQ30" s="134" t="e">
        <f t="shared" ca="1" si="195"/>
        <v>#REF!</v>
      </c>
      <c r="CR30" s="134" t="e">
        <f t="shared" ca="1" si="195"/>
        <v>#REF!</v>
      </c>
      <c r="CS30" s="134" t="e">
        <f t="shared" ca="1" si="195"/>
        <v>#REF!</v>
      </c>
      <c r="CT30" s="134" t="e">
        <f t="shared" ca="1" si="195"/>
        <v>#REF!</v>
      </c>
      <c r="CU30" s="134" t="e">
        <f t="shared" ca="1" si="195"/>
        <v>#REF!</v>
      </c>
      <c r="CV30" s="134" t="e">
        <f t="shared" ca="1" si="195"/>
        <v>#REF!</v>
      </c>
      <c r="CW30" s="134" t="e">
        <f t="shared" ca="1" si="195"/>
        <v>#REF!</v>
      </c>
      <c r="CX30" s="134" t="e">
        <f t="shared" ca="1" si="195"/>
        <v>#REF!</v>
      </c>
      <c r="CY30" s="134" t="e">
        <f t="shared" ca="1" si="195"/>
        <v>#REF!</v>
      </c>
      <c r="CZ30" s="360" t="e">
        <f t="shared" ca="1" si="143"/>
        <v>#REF!</v>
      </c>
      <c r="DA30" s="359" t="s">
        <v>190</v>
      </c>
      <c r="DB30" s="359">
        <f t="shared" si="147"/>
        <v>18</v>
      </c>
    </row>
    <row r="31" spans="1:106" x14ac:dyDescent="0.2">
      <c r="A31" s="133">
        <f t="shared" si="139"/>
        <v>20</v>
      </c>
      <c r="B31" s="133">
        <f t="shared" si="139"/>
        <v>19</v>
      </c>
      <c r="C31" s="125">
        <f ca="1">IF(INDIRECT(DA31&amp;5)=$H$2,SUM($D$6:INDIRECT(DA31&amp;6)),IF(INDIRECT(DA31&amp;5)&gt;$H$2,INDIRECT(DA31&amp;6),0))</f>
        <v>0</v>
      </c>
      <c r="D31" s="134"/>
      <c r="E31" s="134"/>
      <c r="F31" s="134"/>
      <c r="G31" s="134"/>
      <c r="H31" s="134"/>
      <c r="I31" s="134"/>
      <c r="J31" s="134"/>
      <c r="K31" s="134"/>
      <c r="L31" s="134"/>
      <c r="M31" s="134"/>
      <c r="N31" s="134"/>
      <c r="O31" s="134"/>
      <c r="P31" s="134"/>
      <c r="Q31" s="134"/>
      <c r="R31" s="134"/>
      <c r="S31" s="134"/>
      <c r="T31" s="135"/>
      <c r="U31" s="135"/>
      <c r="V31" s="134"/>
      <c r="W31" s="134" t="e">
        <f ca="1">($C31/$D$1)/2</f>
        <v>#REF!</v>
      </c>
      <c r="X31" s="134" t="e">
        <f t="shared" ref="X31:BC31" ca="1" si="196">IF(X$11&lt;$D$1+$A31,$C31/$D$1,IF(X$11=$D$1+$A31,($C31/$D$1)/2,0))</f>
        <v>#REF!</v>
      </c>
      <c r="Y31" s="134" t="e">
        <f t="shared" ca="1" si="196"/>
        <v>#REF!</v>
      </c>
      <c r="Z31" s="134" t="e">
        <f t="shared" ca="1" si="196"/>
        <v>#REF!</v>
      </c>
      <c r="AA31" s="134" t="e">
        <f t="shared" ca="1" si="196"/>
        <v>#REF!</v>
      </c>
      <c r="AB31" s="134" t="e">
        <f t="shared" ca="1" si="196"/>
        <v>#REF!</v>
      </c>
      <c r="AC31" s="134" t="e">
        <f t="shared" ca="1" si="196"/>
        <v>#REF!</v>
      </c>
      <c r="AD31" s="134" t="e">
        <f t="shared" ca="1" si="196"/>
        <v>#REF!</v>
      </c>
      <c r="AE31" s="134" t="e">
        <f t="shared" ca="1" si="196"/>
        <v>#REF!</v>
      </c>
      <c r="AF31" s="134" t="e">
        <f t="shared" ca="1" si="196"/>
        <v>#REF!</v>
      </c>
      <c r="AG31" s="134" t="e">
        <f t="shared" ca="1" si="196"/>
        <v>#REF!</v>
      </c>
      <c r="AH31" s="134" t="e">
        <f t="shared" ca="1" si="196"/>
        <v>#REF!</v>
      </c>
      <c r="AI31" s="134" t="e">
        <f t="shared" ca="1" si="196"/>
        <v>#REF!</v>
      </c>
      <c r="AJ31" s="134" t="e">
        <f t="shared" ca="1" si="196"/>
        <v>#REF!</v>
      </c>
      <c r="AK31" s="134" t="e">
        <f t="shared" ca="1" si="196"/>
        <v>#REF!</v>
      </c>
      <c r="AL31" s="134" t="e">
        <f t="shared" ca="1" si="196"/>
        <v>#REF!</v>
      </c>
      <c r="AM31" s="134" t="e">
        <f t="shared" ca="1" si="196"/>
        <v>#REF!</v>
      </c>
      <c r="AN31" s="134" t="e">
        <f t="shared" ca="1" si="196"/>
        <v>#REF!</v>
      </c>
      <c r="AO31" s="134" t="e">
        <f t="shared" ca="1" si="196"/>
        <v>#REF!</v>
      </c>
      <c r="AP31" s="134" t="e">
        <f t="shared" ca="1" si="196"/>
        <v>#REF!</v>
      </c>
      <c r="AQ31" s="134" t="e">
        <f t="shared" ca="1" si="196"/>
        <v>#REF!</v>
      </c>
      <c r="AR31" s="134" t="e">
        <f t="shared" ca="1" si="196"/>
        <v>#REF!</v>
      </c>
      <c r="AS31" s="134" t="e">
        <f t="shared" ca="1" si="196"/>
        <v>#REF!</v>
      </c>
      <c r="AT31" s="134" t="e">
        <f t="shared" ca="1" si="196"/>
        <v>#REF!</v>
      </c>
      <c r="AU31" s="134" t="e">
        <f t="shared" ca="1" si="196"/>
        <v>#REF!</v>
      </c>
      <c r="AV31" s="134" t="e">
        <f t="shared" ca="1" si="196"/>
        <v>#REF!</v>
      </c>
      <c r="AW31" s="134" t="e">
        <f t="shared" ca="1" si="196"/>
        <v>#REF!</v>
      </c>
      <c r="AX31" s="134" t="e">
        <f t="shared" ca="1" si="196"/>
        <v>#REF!</v>
      </c>
      <c r="AY31" s="134" t="e">
        <f t="shared" ca="1" si="196"/>
        <v>#REF!</v>
      </c>
      <c r="AZ31" s="134" t="e">
        <f t="shared" ca="1" si="196"/>
        <v>#REF!</v>
      </c>
      <c r="BA31" s="134" t="e">
        <f t="shared" ca="1" si="196"/>
        <v>#REF!</v>
      </c>
      <c r="BB31" s="134" t="e">
        <f t="shared" ca="1" si="196"/>
        <v>#REF!</v>
      </c>
      <c r="BC31" s="134" t="e">
        <f t="shared" ca="1" si="196"/>
        <v>#REF!</v>
      </c>
      <c r="BD31" s="134" t="e">
        <f t="shared" ref="BD31:CI31" ca="1" si="197">IF(BD$11&lt;$D$1+$A31,$C31/$D$1,IF(BD$11=$D$1+$A31,($C31/$D$1)/2,0))</f>
        <v>#REF!</v>
      </c>
      <c r="BE31" s="134" t="e">
        <f t="shared" ca="1" si="197"/>
        <v>#REF!</v>
      </c>
      <c r="BF31" s="134" t="e">
        <f t="shared" ca="1" si="197"/>
        <v>#REF!</v>
      </c>
      <c r="BG31" s="134" t="e">
        <f t="shared" ca="1" si="197"/>
        <v>#REF!</v>
      </c>
      <c r="BH31" s="134" t="e">
        <f t="shared" ca="1" si="197"/>
        <v>#REF!</v>
      </c>
      <c r="BI31" s="134" t="e">
        <f t="shared" ca="1" si="197"/>
        <v>#REF!</v>
      </c>
      <c r="BJ31" s="134" t="e">
        <f t="shared" ca="1" si="197"/>
        <v>#REF!</v>
      </c>
      <c r="BK31" s="134" t="e">
        <f t="shared" ca="1" si="197"/>
        <v>#REF!</v>
      </c>
      <c r="BL31" s="134" t="e">
        <f t="shared" ca="1" si="197"/>
        <v>#REF!</v>
      </c>
      <c r="BM31" s="134" t="e">
        <f t="shared" ca="1" si="197"/>
        <v>#REF!</v>
      </c>
      <c r="BN31" s="134" t="e">
        <f t="shared" ca="1" si="197"/>
        <v>#REF!</v>
      </c>
      <c r="BO31" s="134" t="e">
        <f t="shared" ca="1" si="197"/>
        <v>#REF!</v>
      </c>
      <c r="BP31" s="134" t="e">
        <f t="shared" ca="1" si="197"/>
        <v>#REF!</v>
      </c>
      <c r="BQ31" s="134" t="e">
        <f t="shared" ca="1" si="197"/>
        <v>#REF!</v>
      </c>
      <c r="BR31" s="134" t="e">
        <f t="shared" ca="1" si="197"/>
        <v>#REF!</v>
      </c>
      <c r="BS31" s="134" t="e">
        <f t="shared" ca="1" si="197"/>
        <v>#REF!</v>
      </c>
      <c r="BT31" s="134" t="e">
        <f t="shared" ca="1" si="197"/>
        <v>#REF!</v>
      </c>
      <c r="BU31" s="134" t="e">
        <f t="shared" ca="1" si="197"/>
        <v>#REF!</v>
      </c>
      <c r="BV31" s="134" t="e">
        <f t="shared" ca="1" si="197"/>
        <v>#REF!</v>
      </c>
      <c r="BW31" s="134" t="e">
        <f t="shared" ca="1" si="197"/>
        <v>#REF!</v>
      </c>
      <c r="BX31" s="134" t="e">
        <f t="shared" ca="1" si="197"/>
        <v>#REF!</v>
      </c>
      <c r="BY31" s="134" t="e">
        <f t="shared" ca="1" si="197"/>
        <v>#REF!</v>
      </c>
      <c r="BZ31" s="134" t="e">
        <f t="shared" ca="1" si="197"/>
        <v>#REF!</v>
      </c>
      <c r="CA31" s="134" t="e">
        <f t="shared" ca="1" si="197"/>
        <v>#REF!</v>
      </c>
      <c r="CB31" s="134" t="e">
        <f t="shared" ca="1" si="197"/>
        <v>#REF!</v>
      </c>
      <c r="CC31" s="134" t="e">
        <f t="shared" ca="1" si="197"/>
        <v>#REF!</v>
      </c>
      <c r="CD31" s="134" t="e">
        <f t="shared" ca="1" si="197"/>
        <v>#REF!</v>
      </c>
      <c r="CE31" s="134" t="e">
        <f t="shared" ca="1" si="197"/>
        <v>#REF!</v>
      </c>
      <c r="CF31" s="134" t="e">
        <f t="shared" ca="1" si="197"/>
        <v>#REF!</v>
      </c>
      <c r="CG31" s="134" t="e">
        <f t="shared" ca="1" si="197"/>
        <v>#REF!</v>
      </c>
      <c r="CH31" s="134" t="e">
        <f t="shared" ca="1" si="197"/>
        <v>#REF!</v>
      </c>
      <c r="CI31" s="134" t="e">
        <f t="shared" ca="1" si="197"/>
        <v>#REF!</v>
      </c>
      <c r="CJ31" s="134" t="e">
        <f t="shared" ref="CJ31:CY31" ca="1" si="198">IF(CJ$11&lt;$D$1+$A31,$C31/$D$1,IF(CJ$11=$D$1+$A31,($C31/$D$1)/2,0))</f>
        <v>#REF!</v>
      </c>
      <c r="CK31" s="134" t="e">
        <f t="shared" ca="1" si="198"/>
        <v>#REF!</v>
      </c>
      <c r="CL31" s="134" t="e">
        <f t="shared" ca="1" si="198"/>
        <v>#REF!</v>
      </c>
      <c r="CM31" s="134" t="e">
        <f t="shared" ca="1" si="198"/>
        <v>#REF!</v>
      </c>
      <c r="CN31" s="134" t="e">
        <f t="shared" ca="1" si="198"/>
        <v>#REF!</v>
      </c>
      <c r="CO31" s="134" t="e">
        <f t="shared" ca="1" si="198"/>
        <v>#REF!</v>
      </c>
      <c r="CP31" s="134" t="e">
        <f t="shared" ca="1" si="198"/>
        <v>#REF!</v>
      </c>
      <c r="CQ31" s="134" t="e">
        <f t="shared" ca="1" si="198"/>
        <v>#REF!</v>
      </c>
      <c r="CR31" s="134" t="e">
        <f t="shared" ca="1" si="198"/>
        <v>#REF!</v>
      </c>
      <c r="CS31" s="134" t="e">
        <f t="shared" ca="1" si="198"/>
        <v>#REF!</v>
      </c>
      <c r="CT31" s="134" t="e">
        <f t="shared" ca="1" si="198"/>
        <v>#REF!</v>
      </c>
      <c r="CU31" s="134" t="e">
        <f t="shared" ca="1" si="198"/>
        <v>#REF!</v>
      </c>
      <c r="CV31" s="134" t="e">
        <f t="shared" ca="1" si="198"/>
        <v>#REF!</v>
      </c>
      <c r="CW31" s="134" t="e">
        <f t="shared" ca="1" si="198"/>
        <v>#REF!</v>
      </c>
      <c r="CX31" s="134" t="e">
        <f t="shared" ca="1" si="198"/>
        <v>#REF!</v>
      </c>
      <c r="CY31" s="134" t="e">
        <f t="shared" ca="1" si="198"/>
        <v>#REF!</v>
      </c>
      <c r="CZ31" s="360" t="e">
        <f t="shared" ca="1" si="143"/>
        <v>#REF!</v>
      </c>
      <c r="DA31" s="360" t="s">
        <v>191</v>
      </c>
      <c r="DB31" s="359">
        <f t="shared" si="147"/>
        <v>19</v>
      </c>
    </row>
    <row r="32" spans="1:106" s="359" customFormat="1" x14ac:dyDescent="0.2">
      <c r="A32" s="133">
        <f t="shared" si="139"/>
        <v>21</v>
      </c>
      <c r="B32" s="133">
        <f t="shared" si="139"/>
        <v>20</v>
      </c>
      <c r="C32" s="125">
        <f ca="1">IF(INDIRECT(DA32&amp;5)=$H$2,SUM($D$6:INDIRECT(DA32&amp;6)),IF(INDIRECT(DA32&amp;5)&gt;$H$2,INDIRECT(DA32&amp;6),0))</f>
        <v>0</v>
      </c>
      <c r="D32" s="360"/>
      <c r="E32" s="360"/>
      <c r="F32" s="360"/>
      <c r="G32" s="360"/>
      <c r="H32" s="360"/>
      <c r="I32" s="360"/>
      <c r="J32" s="360"/>
      <c r="K32" s="360"/>
      <c r="L32" s="360"/>
      <c r="M32" s="360"/>
      <c r="N32" s="360"/>
      <c r="O32" s="360"/>
      <c r="P32" s="360"/>
      <c r="Q32" s="360"/>
      <c r="R32" s="360"/>
      <c r="S32" s="360"/>
      <c r="T32" s="361"/>
      <c r="U32" s="361"/>
      <c r="V32" s="360"/>
      <c r="W32" s="360"/>
      <c r="X32" s="360" t="e">
        <f ca="1">($C32/$D$1)/2</f>
        <v>#REF!</v>
      </c>
      <c r="Y32" s="360" t="e">
        <f t="shared" ref="Y32:BD32" ca="1" si="199">IF(Y$11&lt;$D$1+$A32,$C32/$D$1,IF(Y$11=$D$1+$A32,($C32/$D$1)/2,0))</f>
        <v>#REF!</v>
      </c>
      <c r="Z32" s="360" t="e">
        <f t="shared" ca="1" si="199"/>
        <v>#REF!</v>
      </c>
      <c r="AA32" s="360" t="e">
        <f t="shared" ca="1" si="199"/>
        <v>#REF!</v>
      </c>
      <c r="AB32" s="360" t="e">
        <f t="shared" ca="1" si="199"/>
        <v>#REF!</v>
      </c>
      <c r="AC32" s="360" t="e">
        <f t="shared" ca="1" si="199"/>
        <v>#REF!</v>
      </c>
      <c r="AD32" s="360" t="e">
        <f t="shared" ca="1" si="199"/>
        <v>#REF!</v>
      </c>
      <c r="AE32" s="360" t="e">
        <f t="shared" ca="1" si="199"/>
        <v>#REF!</v>
      </c>
      <c r="AF32" s="360" t="e">
        <f t="shared" ca="1" si="199"/>
        <v>#REF!</v>
      </c>
      <c r="AG32" s="360" t="e">
        <f t="shared" ca="1" si="199"/>
        <v>#REF!</v>
      </c>
      <c r="AH32" s="360" t="e">
        <f t="shared" ca="1" si="199"/>
        <v>#REF!</v>
      </c>
      <c r="AI32" s="360" t="e">
        <f t="shared" ca="1" si="199"/>
        <v>#REF!</v>
      </c>
      <c r="AJ32" s="360" t="e">
        <f t="shared" ca="1" si="199"/>
        <v>#REF!</v>
      </c>
      <c r="AK32" s="360" t="e">
        <f t="shared" ca="1" si="199"/>
        <v>#REF!</v>
      </c>
      <c r="AL32" s="360" t="e">
        <f t="shared" ca="1" si="199"/>
        <v>#REF!</v>
      </c>
      <c r="AM32" s="360" t="e">
        <f t="shared" ca="1" si="199"/>
        <v>#REF!</v>
      </c>
      <c r="AN32" s="360" t="e">
        <f t="shared" ca="1" si="199"/>
        <v>#REF!</v>
      </c>
      <c r="AO32" s="360" t="e">
        <f t="shared" ca="1" si="199"/>
        <v>#REF!</v>
      </c>
      <c r="AP32" s="360" t="e">
        <f t="shared" ca="1" si="199"/>
        <v>#REF!</v>
      </c>
      <c r="AQ32" s="360" t="e">
        <f t="shared" ca="1" si="199"/>
        <v>#REF!</v>
      </c>
      <c r="AR32" s="360" t="e">
        <f t="shared" ca="1" si="199"/>
        <v>#REF!</v>
      </c>
      <c r="AS32" s="360" t="e">
        <f t="shared" ca="1" si="199"/>
        <v>#REF!</v>
      </c>
      <c r="AT32" s="360" t="e">
        <f t="shared" ca="1" si="199"/>
        <v>#REF!</v>
      </c>
      <c r="AU32" s="360" t="e">
        <f t="shared" ca="1" si="199"/>
        <v>#REF!</v>
      </c>
      <c r="AV32" s="360" t="e">
        <f t="shared" ca="1" si="199"/>
        <v>#REF!</v>
      </c>
      <c r="AW32" s="360" t="e">
        <f t="shared" ca="1" si="199"/>
        <v>#REF!</v>
      </c>
      <c r="AX32" s="360" t="e">
        <f t="shared" ca="1" si="199"/>
        <v>#REF!</v>
      </c>
      <c r="AY32" s="360" t="e">
        <f t="shared" ca="1" si="199"/>
        <v>#REF!</v>
      </c>
      <c r="AZ32" s="360" t="e">
        <f t="shared" ca="1" si="199"/>
        <v>#REF!</v>
      </c>
      <c r="BA32" s="360" t="e">
        <f t="shared" ca="1" si="199"/>
        <v>#REF!</v>
      </c>
      <c r="BB32" s="360" t="e">
        <f t="shared" ca="1" si="199"/>
        <v>#REF!</v>
      </c>
      <c r="BC32" s="360" t="e">
        <f t="shared" ca="1" si="199"/>
        <v>#REF!</v>
      </c>
      <c r="BD32" s="360" t="e">
        <f t="shared" ca="1" si="199"/>
        <v>#REF!</v>
      </c>
      <c r="BE32" s="360" t="e">
        <f t="shared" ref="BE32:CJ32" ca="1" si="200">IF(BE$11&lt;$D$1+$A32,$C32/$D$1,IF(BE$11=$D$1+$A32,($C32/$D$1)/2,0))</f>
        <v>#REF!</v>
      </c>
      <c r="BF32" s="360" t="e">
        <f t="shared" ca="1" si="200"/>
        <v>#REF!</v>
      </c>
      <c r="BG32" s="360" t="e">
        <f t="shared" ca="1" si="200"/>
        <v>#REF!</v>
      </c>
      <c r="BH32" s="360" t="e">
        <f t="shared" ca="1" si="200"/>
        <v>#REF!</v>
      </c>
      <c r="BI32" s="360" t="e">
        <f t="shared" ca="1" si="200"/>
        <v>#REF!</v>
      </c>
      <c r="BJ32" s="360" t="e">
        <f t="shared" ca="1" si="200"/>
        <v>#REF!</v>
      </c>
      <c r="BK32" s="360" t="e">
        <f t="shared" ca="1" si="200"/>
        <v>#REF!</v>
      </c>
      <c r="BL32" s="360" t="e">
        <f t="shared" ca="1" si="200"/>
        <v>#REF!</v>
      </c>
      <c r="BM32" s="360" t="e">
        <f t="shared" ca="1" si="200"/>
        <v>#REF!</v>
      </c>
      <c r="BN32" s="360" t="e">
        <f t="shared" ca="1" si="200"/>
        <v>#REF!</v>
      </c>
      <c r="BO32" s="360" t="e">
        <f t="shared" ca="1" si="200"/>
        <v>#REF!</v>
      </c>
      <c r="BP32" s="360" t="e">
        <f t="shared" ca="1" si="200"/>
        <v>#REF!</v>
      </c>
      <c r="BQ32" s="360" t="e">
        <f t="shared" ca="1" si="200"/>
        <v>#REF!</v>
      </c>
      <c r="BR32" s="360" t="e">
        <f t="shared" ca="1" si="200"/>
        <v>#REF!</v>
      </c>
      <c r="BS32" s="360" t="e">
        <f t="shared" ca="1" si="200"/>
        <v>#REF!</v>
      </c>
      <c r="BT32" s="360" t="e">
        <f t="shared" ca="1" si="200"/>
        <v>#REF!</v>
      </c>
      <c r="BU32" s="360" t="e">
        <f t="shared" ca="1" si="200"/>
        <v>#REF!</v>
      </c>
      <c r="BV32" s="360" t="e">
        <f t="shared" ca="1" si="200"/>
        <v>#REF!</v>
      </c>
      <c r="BW32" s="360" t="e">
        <f t="shared" ca="1" si="200"/>
        <v>#REF!</v>
      </c>
      <c r="BX32" s="360" t="e">
        <f t="shared" ca="1" si="200"/>
        <v>#REF!</v>
      </c>
      <c r="BY32" s="360" t="e">
        <f t="shared" ca="1" si="200"/>
        <v>#REF!</v>
      </c>
      <c r="BZ32" s="360" t="e">
        <f t="shared" ca="1" si="200"/>
        <v>#REF!</v>
      </c>
      <c r="CA32" s="360" t="e">
        <f t="shared" ca="1" si="200"/>
        <v>#REF!</v>
      </c>
      <c r="CB32" s="360" t="e">
        <f t="shared" ca="1" si="200"/>
        <v>#REF!</v>
      </c>
      <c r="CC32" s="360" t="e">
        <f t="shared" ca="1" si="200"/>
        <v>#REF!</v>
      </c>
      <c r="CD32" s="360" t="e">
        <f t="shared" ca="1" si="200"/>
        <v>#REF!</v>
      </c>
      <c r="CE32" s="360" t="e">
        <f t="shared" ca="1" si="200"/>
        <v>#REF!</v>
      </c>
      <c r="CF32" s="360" t="e">
        <f t="shared" ca="1" si="200"/>
        <v>#REF!</v>
      </c>
      <c r="CG32" s="360" t="e">
        <f t="shared" ca="1" si="200"/>
        <v>#REF!</v>
      </c>
      <c r="CH32" s="360" t="e">
        <f t="shared" ca="1" si="200"/>
        <v>#REF!</v>
      </c>
      <c r="CI32" s="360" t="e">
        <f t="shared" ca="1" si="200"/>
        <v>#REF!</v>
      </c>
      <c r="CJ32" s="360" t="e">
        <f t="shared" ca="1" si="200"/>
        <v>#REF!</v>
      </c>
      <c r="CK32" s="360" t="e">
        <f t="shared" ref="CK32:CY32" ca="1" si="201">IF(CK$11&lt;$D$1+$A32,$C32/$D$1,IF(CK$11=$D$1+$A32,($C32/$D$1)/2,0))</f>
        <v>#REF!</v>
      </c>
      <c r="CL32" s="360" t="e">
        <f t="shared" ca="1" si="201"/>
        <v>#REF!</v>
      </c>
      <c r="CM32" s="360" t="e">
        <f t="shared" ca="1" si="201"/>
        <v>#REF!</v>
      </c>
      <c r="CN32" s="360" t="e">
        <f t="shared" ca="1" si="201"/>
        <v>#REF!</v>
      </c>
      <c r="CO32" s="360" t="e">
        <f t="shared" ca="1" si="201"/>
        <v>#REF!</v>
      </c>
      <c r="CP32" s="360" t="e">
        <f t="shared" ca="1" si="201"/>
        <v>#REF!</v>
      </c>
      <c r="CQ32" s="360" t="e">
        <f t="shared" ca="1" si="201"/>
        <v>#REF!</v>
      </c>
      <c r="CR32" s="360" t="e">
        <f t="shared" ca="1" si="201"/>
        <v>#REF!</v>
      </c>
      <c r="CS32" s="360" t="e">
        <f t="shared" ca="1" si="201"/>
        <v>#REF!</v>
      </c>
      <c r="CT32" s="360" t="e">
        <f t="shared" ca="1" si="201"/>
        <v>#REF!</v>
      </c>
      <c r="CU32" s="360" t="e">
        <f t="shared" ca="1" si="201"/>
        <v>#REF!</v>
      </c>
      <c r="CV32" s="360" t="e">
        <f t="shared" ca="1" si="201"/>
        <v>#REF!</v>
      </c>
      <c r="CW32" s="360" t="e">
        <f t="shared" ca="1" si="201"/>
        <v>#REF!</v>
      </c>
      <c r="CX32" s="360" t="e">
        <f t="shared" ca="1" si="201"/>
        <v>#REF!</v>
      </c>
      <c r="CY32" s="360" t="e">
        <f t="shared" ca="1" si="201"/>
        <v>#REF!</v>
      </c>
      <c r="CZ32" s="360" t="e">
        <f t="shared" ca="1" si="143"/>
        <v>#REF!</v>
      </c>
      <c r="DA32" s="360" t="s">
        <v>192</v>
      </c>
      <c r="DB32" s="359">
        <f t="shared" si="147"/>
        <v>20</v>
      </c>
    </row>
    <row r="33" spans="1:121" s="359" customFormat="1" x14ac:dyDescent="0.2">
      <c r="A33" s="133">
        <f t="shared" si="139"/>
        <v>22</v>
      </c>
      <c r="B33" s="133">
        <f t="shared" si="139"/>
        <v>21</v>
      </c>
      <c r="C33" s="125">
        <f ca="1">IF(INDIRECT(DA33&amp;5)=$H$2,SUM($D$6:INDIRECT(DA33&amp;6)),IF(INDIRECT(DA33&amp;5)&gt;$H$2,INDIRECT(DA33&amp;6),0))</f>
        <v>0</v>
      </c>
      <c r="D33" s="360"/>
      <c r="E33" s="360"/>
      <c r="F33" s="360"/>
      <c r="G33" s="360"/>
      <c r="H33" s="360"/>
      <c r="I33" s="360"/>
      <c r="J33" s="360"/>
      <c r="K33" s="360"/>
      <c r="L33" s="360"/>
      <c r="M33" s="360"/>
      <c r="N33" s="360"/>
      <c r="O33" s="360"/>
      <c r="P33" s="360"/>
      <c r="Q33" s="360"/>
      <c r="R33" s="360"/>
      <c r="S33" s="360"/>
      <c r="T33" s="361"/>
      <c r="U33" s="361"/>
      <c r="V33" s="360"/>
      <c r="W33" s="360"/>
      <c r="X33" s="360"/>
      <c r="Y33" s="360" t="e">
        <f ca="1">($C33/$D$1)/2</f>
        <v>#REF!</v>
      </c>
      <c r="Z33" s="360" t="e">
        <f t="shared" ref="Z33:BE33" ca="1" si="202">IF(Z$11&lt;$D$1+$A33,$C33/$D$1,IF(Z$11=$D$1+$A33,($C33/$D$1)/2,0))</f>
        <v>#REF!</v>
      </c>
      <c r="AA33" s="360" t="e">
        <f t="shared" ca="1" si="202"/>
        <v>#REF!</v>
      </c>
      <c r="AB33" s="360" t="e">
        <f t="shared" ca="1" si="202"/>
        <v>#REF!</v>
      </c>
      <c r="AC33" s="360" t="e">
        <f t="shared" ca="1" si="202"/>
        <v>#REF!</v>
      </c>
      <c r="AD33" s="360" t="e">
        <f t="shared" ca="1" si="202"/>
        <v>#REF!</v>
      </c>
      <c r="AE33" s="360" t="e">
        <f t="shared" ca="1" si="202"/>
        <v>#REF!</v>
      </c>
      <c r="AF33" s="360" t="e">
        <f t="shared" ca="1" si="202"/>
        <v>#REF!</v>
      </c>
      <c r="AG33" s="360" t="e">
        <f t="shared" ca="1" si="202"/>
        <v>#REF!</v>
      </c>
      <c r="AH33" s="360" t="e">
        <f t="shared" ca="1" si="202"/>
        <v>#REF!</v>
      </c>
      <c r="AI33" s="360" t="e">
        <f t="shared" ca="1" si="202"/>
        <v>#REF!</v>
      </c>
      <c r="AJ33" s="360" t="e">
        <f t="shared" ca="1" si="202"/>
        <v>#REF!</v>
      </c>
      <c r="AK33" s="360" t="e">
        <f t="shared" ca="1" si="202"/>
        <v>#REF!</v>
      </c>
      <c r="AL33" s="360" t="e">
        <f t="shared" ca="1" si="202"/>
        <v>#REF!</v>
      </c>
      <c r="AM33" s="360" t="e">
        <f t="shared" ca="1" si="202"/>
        <v>#REF!</v>
      </c>
      <c r="AN33" s="360" t="e">
        <f t="shared" ca="1" si="202"/>
        <v>#REF!</v>
      </c>
      <c r="AO33" s="360" t="e">
        <f t="shared" ca="1" si="202"/>
        <v>#REF!</v>
      </c>
      <c r="AP33" s="360" t="e">
        <f t="shared" ca="1" si="202"/>
        <v>#REF!</v>
      </c>
      <c r="AQ33" s="360" t="e">
        <f t="shared" ca="1" si="202"/>
        <v>#REF!</v>
      </c>
      <c r="AR33" s="360" t="e">
        <f t="shared" ca="1" si="202"/>
        <v>#REF!</v>
      </c>
      <c r="AS33" s="360" t="e">
        <f t="shared" ca="1" si="202"/>
        <v>#REF!</v>
      </c>
      <c r="AT33" s="360" t="e">
        <f t="shared" ca="1" si="202"/>
        <v>#REF!</v>
      </c>
      <c r="AU33" s="360" t="e">
        <f t="shared" ca="1" si="202"/>
        <v>#REF!</v>
      </c>
      <c r="AV33" s="360" t="e">
        <f t="shared" ca="1" si="202"/>
        <v>#REF!</v>
      </c>
      <c r="AW33" s="360" t="e">
        <f t="shared" ca="1" si="202"/>
        <v>#REF!</v>
      </c>
      <c r="AX33" s="360" t="e">
        <f t="shared" ca="1" si="202"/>
        <v>#REF!</v>
      </c>
      <c r="AY33" s="360" t="e">
        <f t="shared" ca="1" si="202"/>
        <v>#REF!</v>
      </c>
      <c r="AZ33" s="360" t="e">
        <f t="shared" ca="1" si="202"/>
        <v>#REF!</v>
      </c>
      <c r="BA33" s="360" t="e">
        <f t="shared" ca="1" si="202"/>
        <v>#REF!</v>
      </c>
      <c r="BB33" s="360" t="e">
        <f t="shared" ca="1" si="202"/>
        <v>#REF!</v>
      </c>
      <c r="BC33" s="360" t="e">
        <f t="shared" ca="1" si="202"/>
        <v>#REF!</v>
      </c>
      <c r="BD33" s="360" t="e">
        <f t="shared" ca="1" si="202"/>
        <v>#REF!</v>
      </c>
      <c r="BE33" s="360" t="e">
        <f t="shared" ca="1" si="202"/>
        <v>#REF!</v>
      </c>
      <c r="BF33" s="360" t="e">
        <f t="shared" ref="BF33:CK33" ca="1" si="203">IF(BF$11&lt;$D$1+$A33,$C33/$D$1,IF(BF$11=$D$1+$A33,($C33/$D$1)/2,0))</f>
        <v>#REF!</v>
      </c>
      <c r="BG33" s="360" t="e">
        <f t="shared" ca="1" si="203"/>
        <v>#REF!</v>
      </c>
      <c r="BH33" s="360" t="e">
        <f t="shared" ca="1" si="203"/>
        <v>#REF!</v>
      </c>
      <c r="BI33" s="360" t="e">
        <f t="shared" ca="1" si="203"/>
        <v>#REF!</v>
      </c>
      <c r="BJ33" s="360" t="e">
        <f t="shared" ca="1" si="203"/>
        <v>#REF!</v>
      </c>
      <c r="BK33" s="360" t="e">
        <f t="shared" ca="1" si="203"/>
        <v>#REF!</v>
      </c>
      <c r="BL33" s="360" t="e">
        <f t="shared" ca="1" si="203"/>
        <v>#REF!</v>
      </c>
      <c r="BM33" s="360" t="e">
        <f t="shared" ca="1" si="203"/>
        <v>#REF!</v>
      </c>
      <c r="BN33" s="360" t="e">
        <f t="shared" ca="1" si="203"/>
        <v>#REF!</v>
      </c>
      <c r="BO33" s="360" t="e">
        <f t="shared" ca="1" si="203"/>
        <v>#REF!</v>
      </c>
      <c r="BP33" s="360" t="e">
        <f t="shared" ca="1" si="203"/>
        <v>#REF!</v>
      </c>
      <c r="BQ33" s="360" t="e">
        <f t="shared" ca="1" si="203"/>
        <v>#REF!</v>
      </c>
      <c r="BR33" s="360" t="e">
        <f t="shared" ca="1" si="203"/>
        <v>#REF!</v>
      </c>
      <c r="BS33" s="360" t="e">
        <f t="shared" ca="1" si="203"/>
        <v>#REF!</v>
      </c>
      <c r="BT33" s="360" t="e">
        <f t="shared" ca="1" si="203"/>
        <v>#REF!</v>
      </c>
      <c r="BU33" s="360" t="e">
        <f t="shared" ca="1" si="203"/>
        <v>#REF!</v>
      </c>
      <c r="BV33" s="360" t="e">
        <f t="shared" ca="1" si="203"/>
        <v>#REF!</v>
      </c>
      <c r="BW33" s="360" t="e">
        <f t="shared" ca="1" si="203"/>
        <v>#REF!</v>
      </c>
      <c r="BX33" s="360" t="e">
        <f t="shared" ca="1" si="203"/>
        <v>#REF!</v>
      </c>
      <c r="BY33" s="360" t="e">
        <f t="shared" ca="1" si="203"/>
        <v>#REF!</v>
      </c>
      <c r="BZ33" s="360" t="e">
        <f t="shared" ca="1" si="203"/>
        <v>#REF!</v>
      </c>
      <c r="CA33" s="360" t="e">
        <f t="shared" ca="1" si="203"/>
        <v>#REF!</v>
      </c>
      <c r="CB33" s="360" t="e">
        <f t="shared" ca="1" si="203"/>
        <v>#REF!</v>
      </c>
      <c r="CC33" s="360" t="e">
        <f t="shared" ca="1" si="203"/>
        <v>#REF!</v>
      </c>
      <c r="CD33" s="360" t="e">
        <f t="shared" ca="1" si="203"/>
        <v>#REF!</v>
      </c>
      <c r="CE33" s="360" t="e">
        <f t="shared" ca="1" si="203"/>
        <v>#REF!</v>
      </c>
      <c r="CF33" s="360" t="e">
        <f t="shared" ca="1" si="203"/>
        <v>#REF!</v>
      </c>
      <c r="CG33" s="360" t="e">
        <f t="shared" ca="1" si="203"/>
        <v>#REF!</v>
      </c>
      <c r="CH33" s="360" t="e">
        <f t="shared" ca="1" si="203"/>
        <v>#REF!</v>
      </c>
      <c r="CI33" s="360" t="e">
        <f t="shared" ca="1" si="203"/>
        <v>#REF!</v>
      </c>
      <c r="CJ33" s="360" t="e">
        <f t="shared" ca="1" si="203"/>
        <v>#REF!</v>
      </c>
      <c r="CK33" s="360" t="e">
        <f t="shared" ca="1" si="203"/>
        <v>#REF!</v>
      </c>
      <c r="CL33" s="360" t="e">
        <f t="shared" ref="CL33:CY33" ca="1" si="204">IF(CL$11&lt;$D$1+$A33,$C33/$D$1,IF(CL$11=$D$1+$A33,($C33/$D$1)/2,0))</f>
        <v>#REF!</v>
      </c>
      <c r="CM33" s="360" t="e">
        <f t="shared" ca="1" si="204"/>
        <v>#REF!</v>
      </c>
      <c r="CN33" s="360" t="e">
        <f t="shared" ca="1" si="204"/>
        <v>#REF!</v>
      </c>
      <c r="CO33" s="360" t="e">
        <f t="shared" ca="1" si="204"/>
        <v>#REF!</v>
      </c>
      <c r="CP33" s="360" t="e">
        <f t="shared" ca="1" si="204"/>
        <v>#REF!</v>
      </c>
      <c r="CQ33" s="360" t="e">
        <f t="shared" ca="1" si="204"/>
        <v>#REF!</v>
      </c>
      <c r="CR33" s="360" t="e">
        <f t="shared" ca="1" si="204"/>
        <v>#REF!</v>
      </c>
      <c r="CS33" s="360" t="e">
        <f t="shared" ca="1" si="204"/>
        <v>#REF!</v>
      </c>
      <c r="CT33" s="360" t="e">
        <f t="shared" ca="1" si="204"/>
        <v>#REF!</v>
      </c>
      <c r="CU33" s="360" t="e">
        <f t="shared" ca="1" si="204"/>
        <v>#REF!</v>
      </c>
      <c r="CV33" s="360" t="e">
        <f t="shared" ca="1" si="204"/>
        <v>#REF!</v>
      </c>
      <c r="CW33" s="360" t="e">
        <f t="shared" ca="1" si="204"/>
        <v>#REF!</v>
      </c>
      <c r="CX33" s="360" t="e">
        <f t="shared" ca="1" si="204"/>
        <v>#REF!</v>
      </c>
      <c r="CY33" s="360" t="e">
        <f t="shared" ca="1" si="204"/>
        <v>#REF!</v>
      </c>
      <c r="CZ33" s="360" t="e">
        <f t="shared" ca="1" si="143"/>
        <v>#REF!</v>
      </c>
      <c r="DA33" s="360" t="s">
        <v>193</v>
      </c>
      <c r="DB33" s="359">
        <f t="shared" si="147"/>
        <v>21</v>
      </c>
    </row>
    <row r="34" spans="1:121" s="359" customFormat="1" x14ac:dyDescent="0.2">
      <c r="A34" s="133">
        <f t="shared" si="139"/>
        <v>23</v>
      </c>
      <c r="B34" s="133">
        <f t="shared" si="139"/>
        <v>22</v>
      </c>
      <c r="C34" s="125">
        <f ca="1">IF(INDIRECT(DA34&amp;5)=$H$2,SUM($D$6:INDIRECT(DA34&amp;6)),IF(INDIRECT(DA34&amp;5)&gt;$H$2,INDIRECT(DA34&amp;6),0))</f>
        <v>0</v>
      </c>
      <c r="D34" s="360"/>
      <c r="E34" s="360"/>
      <c r="F34" s="360"/>
      <c r="G34" s="360"/>
      <c r="H34" s="360"/>
      <c r="I34" s="360"/>
      <c r="J34" s="360"/>
      <c r="K34" s="360"/>
      <c r="L34" s="360"/>
      <c r="M34" s="360"/>
      <c r="N34" s="360"/>
      <c r="O34" s="360"/>
      <c r="P34" s="360"/>
      <c r="Q34" s="360"/>
      <c r="R34" s="360"/>
      <c r="S34" s="360"/>
      <c r="T34" s="361"/>
      <c r="U34" s="361"/>
      <c r="V34" s="360"/>
      <c r="W34" s="360"/>
      <c r="X34" s="360"/>
      <c r="Y34" s="360"/>
      <c r="Z34" s="360" t="e">
        <f ca="1">($C34/$D$1)/2</f>
        <v>#REF!</v>
      </c>
      <c r="AA34" s="360" t="e">
        <f t="shared" ref="AA34:BF34" ca="1" si="205">IF(AA$11&lt;$D$1+$A34,$C34/$D$1,IF(AA$11=$D$1+$A34,($C34/$D$1)/2,0))</f>
        <v>#REF!</v>
      </c>
      <c r="AB34" s="360" t="e">
        <f t="shared" ca="1" si="205"/>
        <v>#REF!</v>
      </c>
      <c r="AC34" s="360" t="e">
        <f t="shared" ca="1" si="205"/>
        <v>#REF!</v>
      </c>
      <c r="AD34" s="360" t="e">
        <f t="shared" ca="1" si="205"/>
        <v>#REF!</v>
      </c>
      <c r="AE34" s="360" t="e">
        <f t="shared" ca="1" si="205"/>
        <v>#REF!</v>
      </c>
      <c r="AF34" s="360" t="e">
        <f t="shared" ca="1" si="205"/>
        <v>#REF!</v>
      </c>
      <c r="AG34" s="360" t="e">
        <f t="shared" ca="1" si="205"/>
        <v>#REF!</v>
      </c>
      <c r="AH34" s="360" t="e">
        <f t="shared" ca="1" si="205"/>
        <v>#REF!</v>
      </c>
      <c r="AI34" s="360" t="e">
        <f t="shared" ca="1" si="205"/>
        <v>#REF!</v>
      </c>
      <c r="AJ34" s="360" t="e">
        <f t="shared" ca="1" si="205"/>
        <v>#REF!</v>
      </c>
      <c r="AK34" s="360" t="e">
        <f t="shared" ca="1" si="205"/>
        <v>#REF!</v>
      </c>
      <c r="AL34" s="360" t="e">
        <f t="shared" ca="1" si="205"/>
        <v>#REF!</v>
      </c>
      <c r="AM34" s="360" t="e">
        <f t="shared" ca="1" si="205"/>
        <v>#REF!</v>
      </c>
      <c r="AN34" s="360" t="e">
        <f t="shared" ca="1" si="205"/>
        <v>#REF!</v>
      </c>
      <c r="AO34" s="360" t="e">
        <f t="shared" ca="1" si="205"/>
        <v>#REF!</v>
      </c>
      <c r="AP34" s="360" t="e">
        <f t="shared" ca="1" si="205"/>
        <v>#REF!</v>
      </c>
      <c r="AQ34" s="360" t="e">
        <f t="shared" ca="1" si="205"/>
        <v>#REF!</v>
      </c>
      <c r="AR34" s="360" t="e">
        <f t="shared" ca="1" si="205"/>
        <v>#REF!</v>
      </c>
      <c r="AS34" s="360" t="e">
        <f t="shared" ca="1" si="205"/>
        <v>#REF!</v>
      </c>
      <c r="AT34" s="360" t="e">
        <f t="shared" ca="1" si="205"/>
        <v>#REF!</v>
      </c>
      <c r="AU34" s="360" t="e">
        <f t="shared" ca="1" si="205"/>
        <v>#REF!</v>
      </c>
      <c r="AV34" s="360" t="e">
        <f t="shared" ca="1" si="205"/>
        <v>#REF!</v>
      </c>
      <c r="AW34" s="360" t="e">
        <f t="shared" ca="1" si="205"/>
        <v>#REF!</v>
      </c>
      <c r="AX34" s="360" t="e">
        <f t="shared" ca="1" si="205"/>
        <v>#REF!</v>
      </c>
      <c r="AY34" s="360" t="e">
        <f t="shared" ca="1" si="205"/>
        <v>#REF!</v>
      </c>
      <c r="AZ34" s="360" t="e">
        <f t="shared" ca="1" si="205"/>
        <v>#REF!</v>
      </c>
      <c r="BA34" s="360" t="e">
        <f t="shared" ca="1" si="205"/>
        <v>#REF!</v>
      </c>
      <c r="BB34" s="360" t="e">
        <f t="shared" ca="1" si="205"/>
        <v>#REF!</v>
      </c>
      <c r="BC34" s="360" t="e">
        <f t="shared" ca="1" si="205"/>
        <v>#REF!</v>
      </c>
      <c r="BD34" s="360" t="e">
        <f t="shared" ca="1" si="205"/>
        <v>#REF!</v>
      </c>
      <c r="BE34" s="360" t="e">
        <f t="shared" ca="1" si="205"/>
        <v>#REF!</v>
      </c>
      <c r="BF34" s="360" t="e">
        <f t="shared" ca="1" si="205"/>
        <v>#REF!</v>
      </c>
      <c r="BG34" s="360" t="e">
        <f t="shared" ref="BG34:CL34" ca="1" si="206">IF(BG$11&lt;$D$1+$A34,$C34/$D$1,IF(BG$11=$D$1+$A34,($C34/$D$1)/2,0))</f>
        <v>#REF!</v>
      </c>
      <c r="BH34" s="360" t="e">
        <f t="shared" ca="1" si="206"/>
        <v>#REF!</v>
      </c>
      <c r="BI34" s="360" t="e">
        <f t="shared" ca="1" si="206"/>
        <v>#REF!</v>
      </c>
      <c r="BJ34" s="360" t="e">
        <f t="shared" ca="1" si="206"/>
        <v>#REF!</v>
      </c>
      <c r="BK34" s="360" t="e">
        <f t="shared" ca="1" si="206"/>
        <v>#REF!</v>
      </c>
      <c r="BL34" s="360" t="e">
        <f t="shared" ca="1" si="206"/>
        <v>#REF!</v>
      </c>
      <c r="BM34" s="360" t="e">
        <f t="shared" ca="1" si="206"/>
        <v>#REF!</v>
      </c>
      <c r="BN34" s="360" t="e">
        <f t="shared" ca="1" si="206"/>
        <v>#REF!</v>
      </c>
      <c r="BO34" s="360" t="e">
        <f t="shared" ca="1" si="206"/>
        <v>#REF!</v>
      </c>
      <c r="BP34" s="360" t="e">
        <f t="shared" ca="1" si="206"/>
        <v>#REF!</v>
      </c>
      <c r="BQ34" s="360" t="e">
        <f t="shared" ca="1" si="206"/>
        <v>#REF!</v>
      </c>
      <c r="BR34" s="360" t="e">
        <f t="shared" ca="1" si="206"/>
        <v>#REF!</v>
      </c>
      <c r="BS34" s="360" t="e">
        <f t="shared" ca="1" si="206"/>
        <v>#REF!</v>
      </c>
      <c r="BT34" s="360" t="e">
        <f t="shared" ca="1" si="206"/>
        <v>#REF!</v>
      </c>
      <c r="BU34" s="360" t="e">
        <f t="shared" ca="1" si="206"/>
        <v>#REF!</v>
      </c>
      <c r="BV34" s="360" t="e">
        <f t="shared" ca="1" si="206"/>
        <v>#REF!</v>
      </c>
      <c r="BW34" s="360" t="e">
        <f t="shared" ca="1" si="206"/>
        <v>#REF!</v>
      </c>
      <c r="BX34" s="360" t="e">
        <f t="shared" ca="1" si="206"/>
        <v>#REF!</v>
      </c>
      <c r="BY34" s="360" t="e">
        <f t="shared" ca="1" si="206"/>
        <v>#REF!</v>
      </c>
      <c r="BZ34" s="360" t="e">
        <f t="shared" ca="1" si="206"/>
        <v>#REF!</v>
      </c>
      <c r="CA34" s="360" t="e">
        <f t="shared" ca="1" si="206"/>
        <v>#REF!</v>
      </c>
      <c r="CB34" s="360" t="e">
        <f t="shared" ca="1" si="206"/>
        <v>#REF!</v>
      </c>
      <c r="CC34" s="360" t="e">
        <f t="shared" ca="1" si="206"/>
        <v>#REF!</v>
      </c>
      <c r="CD34" s="360" t="e">
        <f t="shared" ca="1" si="206"/>
        <v>#REF!</v>
      </c>
      <c r="CE34" s="360" t="e">
        <f t="shared" ca="1" si="206"/>
        <v>#REF!</v>
      </c>
      <c r="CF34" s="360" t="e">
        <f t="shared" ca="1" si="206"/>
        <v>#REF!</v>
      </c>
      <c r="CG34" s="360" t="e">
        <f t="shared" ca="1" si="206"/>
        <v>#REF!</v>
      </c>
      <c r="CH34" s="360" t="e">
        <f t="shared" ca="1" si="206"/>
        <v>#REF!</v>
      </c>
      <c r="CI34" s="360" t="e">
        <f t="shared" ca="1" si="206"/>
        <v>#REF!</v>
      </c>
      <c r="CJ34" s="360" t="e">
        <f t="shared" ca="1" si="206"/>
        <v>#REF!</v>
      </c>
      <c r="CK34" s="360" t="e">
        <f t="shared" ca="1" si="206"/>
        <v>#REF!</v>
      </c>
      <c r="CL34" s="360" t="e">
        <f t="shared" ca="1" si="206"/>
        <v>#REF!</v>
      </c>
      <c r="CM34" s="360" t="e">
        <f t="shared" ref="CM34:CY34" ca="1" si="207">IF(CM$11&lt;$D$1+$A34,$C34/$D$1,IF(CM$11=$D$1+$A34,($C34/$D$1)/2,0))</f>
        <v>#REF!</v>
      </c>
      <c r="CN34" s="360" t="e">
        <f t="shared" ca="1" si="207"/>
        <v>#REF!</v>
      </c>
      <c r="CO34" s="360" t="e">
        <f t="shared" ca="1" si="207"/>
        <v>#REF!</v>
      </c>
      <c r="CP34" s="360" t="e">
        <f t="shared" ca="1" si="207"/>
        <v>#REF!</v>
      </c>
      <c r="CQ34" s="360" t="e">
        <f t="shared" ca="1" si="207"/>
        <v>#REF!</v>
      </c>
      <c r="CR34" s="360" t="e">
        <f t="shared" ca="1" si="207"/>
        <v>#REF!</v>
      </c>
      <c r="CS34" s="360" t="e">
        <f t="shared" ca="1" si="207"/>
        <v>#REF!</v>
      </c>
      <c r="CT34" s="360" t="e">
        <f t="shared" ca="1" si="207"/>
        <v>#REF!</v>
      </c>
      <c r="CU34" s="360" t="e">
        <f t="shared" ca="1" si="207"/>
        <v>#REF!</v>
      </c>
      <c r="CV34" s="360" t="e">
        <f t="shared" ca="1" si="207"/>
        <v>#REF!</v>
      </c>
      <c r="CW34" s="360" t="e">
        <f t="shared" ca="1" si="207"/>
        <v>#REF!</v>
      </c>
      <c r="CX34" s="360" t="e">
        <f t="shared" ca="1" si="207"/>
        <v>#REF!</v>
      </c>
      <c r="CY34" s="360" t="e">
        <f t="shared" ca="1" si="207"/>
        <v>#REF!</v>
      </c>
      <c r="CZ34" s="360" t="e">
        <f t="shared" ca="1" si="143"/>
        <v>#REF!</v>
      </c>
      <c r="DA34" s="360" t="s">
        <v>194</v>
      </c>
      <c r="DB34" s="359">
        <f t="shared" si="147"/>
        <v>22</v>
      </c>
      <c r="DC34" s="360"/>
    </row>
    <row r="35" spans="1:121" s="359" customFormat="1" x14ac:dyDescent="0.2">
      <c r="A35" s="133">
        <f t="shared" si="139"/>
        <v>24</v>
      </c>
      <c r="B35" s="133">
        <f t="shared" si="139"/>
        <v>23</v>
      </c>
      <c r="C35" s="125">
        <f ca="1">IF(INDIRECT(DA35&amp;5)=$H$2,SUM($D$6:INDIRECT(DA35&amp;6)),IF(INDIRECT(DA35&amp;5)&gt;$H$2,INDIRECT(DA35&amp;6),0))</f>
        <v>0</v>
      </c>
      <c r="D35" s="360"/>
      <c r="E35" s="360"/>
      <c r="F35" s="360"/>
      <c r="G35" s="360"/>
      <c r="H35" s="360"/>
      <c r="I35" s="360"/>
      <c r="J35" s="360"/>
      <c r="K35" s="360"/>
      <c r="L35" s="360"/>
      <c r="M35" s="360"/>
      <c r="N35" s="360"/>
      <c r="O35" s="360"/>
      <c r="P35" s="360"/>
      <c r="Q35" s="360"/>
      <c r="R35" s="360"/>
      <c r="S35" s="360"/>
      <c r="T35" s="361"/>
      <c r="U35" s="361"/>
      <c r="V35" s="360"/>
      <c r="W35" s="360"/>
      <c r="X35" s="360"/>
      <c r="Y35" s="360"/>
      <c r="Z35" s="360"/>
      <c r="AA35" s="360" t="e">
        <f ca="1">($C35/$D$1)/2</f>
        <v>#REF!</v>
      </c>
      <c r="AB35" s="360" t="e">
        <f t="shared" ref="AB35:BG35" ca="1" si="208">IF(AB$11&lt;$D$1+$A35,$C35/$D$1,IF(AB$11=$D$1+$A35,($C35/$D$1)/2,0))</f>
        <v>#REF!</v>
      </c>
      <c r="AC35" s="360" t="e">
        <f t="shared" ca="1" si="208"/>
        <v>#REF!</v>
      </c>
      <c r="AD35" s="360" t="e">
        <f t="shared" ca="1" si="208"/>
        <v>#REF!</v>
      </c>
      <c r="AE35" s="360" t="e">
        <f t="shared" ca="1" si="208"/>
        <v>#REF!</v>
      </c>
      <c r="AF35" s="360" t="e">
        <f t="shared" ca="1" si="208"/>
        <v>#REF!</v>
      </c>
      <c r="AG35" s="360" t="e">
        <f t="shared" ca="1" si="208"/>
        <v>#REF!</v>
      </c>
      <c r="AH35" s="360" t="e">
        <f t="shared" ca="1" si="208"/>
        <v>#REF!</v>
      </c>
      <c r="AI35" s="360" t="e">
        <f t="shared" ca="1" si="208"/>
        <v>#REF!</v>
      </c>
      <c r="AJ35" s="360" t="e">
        <f t="shared" ca="1" si="208"/>
        <v>#REF!</v>
      </c>
      <c r="AK35" s="360" t="e">
        <f t="shared" ca="1" si="208"/>
        <v>#REF!</v>
      </c>
      <c r="AL35" s="360" t="e">
        <f t="shared" ca="1" si="208"/>
        <v>#REF!</v>
      </c>
      <c r="AM35" s="360" t="e">
        <f t="shared" ca="1" si="208"/>
        <v>#REF!</v>
      </c>
      <c r="AN35" s="360" t="e">
        <f t="shared" ca="1" si="208"/>
        <v>#REF!</v>
      </c>
      <c r="AO35" s="360" t="e">
        <f t="shared" ca="1" si="208"/>
        <v>#REF!</v>
      </c>
      <c r="AP35" s="360" t="e">
        <f t="shared" ca="1" si="208"/>
        <v>#REF!</v>
      </c>
      <c r="AQ35" s="360" t="e">
        <f t="shared" ca="1" si="208"/>
        <v>#REF!</v>
      </c>
      <c r="AR35" s="360" t="e">
        <f t="shared" ca="1" si="208"/>
        <v>#REF!</v>
      </c>
      <c r="AS35" s="360" t="e">
        <f t="shared" ca="1" si="208"/>
        <v>#REF!</v>
      </c>
      <c r="AT35" s="360" t="e">
        <f t="shared" ca="1" si="208"/>
        <v>#REF!</v>
      </c>
      <c r="AU35" s="360" t="e">
        <f t="shared" ca="1" si="208"/>
        <v>#REF!</v>
      </c>
      <c r="AV35" s="360" t="e">
        <f t="shared" ca="1" si="208"/>
        <v>#REF!</v>
      </c>
      <c r="AW35" s="360" t="e">
        <f t="shared" ca="1" si="208"/>
        <v>#REF!</v>
      </c>
      <c r="AX35" s="360" t="e">
        <f t="shared" ca="1" si="208"/>
        <v>#REF!</v>
      </c>
      <c r="AY35" s="360" t="e">
        <f t="shared" ca="1" si="208"/>
        <v>#REF!</v>
      </c>
      <c r="AZ35" s="360" t="e">
        <f t="shared" ca="1" si="208"/>
        <v>#REF!</v>
      </c>
      <c r="BA35" s="360" t="e">
        <f t="shared" ca="1" si="208"/>
        <v>#REF!</v>
      </c>
      <c r="BB35" s="360" t="e">
        <f t="shared" ca="1" si="208"/>
        <v>#REF!</v>
      </c>
      <c r="BC35" s="360" t="e">
        <f t="shared" ca="1" si="208"/>
        <v>#REF!</v>
      </c>
      <c r="BD35" s="360" t="e">
        <f t="shared" ca="1" si="208"/>
        <v>#REF!</v>
      </c>
      <c r="BE35" s="360" t="e">
        <f t="shared" ca="1" si="208"/>
        <v>#REF!</v>
      </c>
      <c r="BF35" s="360" t="e">
        <f t="shared" ca="1" si="208"/>
        <v>#REF!</v>
      </c>
      <c r="BG35" s="360" t="e">
        <f t="shared" ca="1" si="208"/>
        <v>#REF!</v>
      </c>
      <c r="BH35" s="360" t="e">
        <f t="shared" ref="BH35:CM35" ca="1" si="209">IF(BH$11&lt;$D$1+$A35,$C35/$D$1,IF(BH$11=$D$1+$A35,($C35/$D$1)/2,0))</f>
        <v>#REF!</v>
      </c>
      <c r="BI35" s="360" t="e">
        <f t="shared" ca="1" si="209"/>
        <v>#REF!</v>
      </c>
      <c r="BJ35" s="360" t="e">
        <f t="shared" ca="1" si="209"/>
        <v>#REF!</v>
      </c>
      <c r="BK35" s="360" t="e">
        <f t="shared" ca="1" si="209"/>
        <v>#REF!</v>
      </c>
      <c r="BL35" s="360" t="e">
        <f t="shared" ca="1" si="209"/>
        <v>#REF!</v>
      </c>
      <c r="BM35" s="360" t="e">
        <f t="shared" ca="1" si="209"/>
        <v>#REF!</v>
      </c>
      <c r="BN35" s="360" t="e">
        <f t="shared" ca="1" si="209"/>
        <v>#REF!</v>
      </c>
      <c r="BO35" s="360" t="e">
        <f t="shared" ca="1" si="209"/>
        <v>#REF!</v>
      </c>
      <c r="BP35" s="360" t="e">
        <f t="shared" ca="1" si="209"/>
        <v>#REF!</v>
      </c>
      <c r="BQ35" s="360" t="e">
        <f t="shared" ca="1" si="209"/>
        <v>#REF!</v>
      </c>
      <c r="BR35" s="360" t="e">
        <f t="shared" ca="1" si="209"/>
        <v>#REF!</v>
      </c>
      <c r="BS35" s="360" t="e">
        <f t="shared" ca="1" si="209"/>
        <v>#REF!</v>
      </c>
      <c r="BT35" s="360" t="e">
        <f t="shared" ca="1" si="209"/>
        <v>#REF!</v>
      </c>
      <c r="BU35" s="360" t="e">
        <f t="shared" ca="1" si="209"/>
        <v>#REF!</v>
      </c>
      <c r="BV35" s="360" t="e">
        <f t="shared" ca="1" si="209"/>
        <v>#REF!</v>
      </c>
      <c r="BW35" s="360" t="e">
        <f t="shared" ca="1" si="209"/>
        <v>#REF!</v>
      </c>
      <c r="BX35" s="360" t="e">
        <f t="shared" ca="1" si="209"/>
        <v>#REF!</v>
      </c>
      <c r="BY35" s="360" t="e">
        <f t="shared" ca="1" si="209"/>
        <v>#REF!</v>
      </c>
      <c r="BZ35" s="360" t="e">
        <f t="shared" ca="1" si="209"/>
        <v>#REF!</v>
      </c>
      <c r="CA35" s="360" t="e">
        <f t="shared" ca="1" si="209"/>
        <v>#REF!</v>
      </c>
      <c r="CB35" s="360" t="e">
        <f t="shared" ca="1" si="209"/>
        <v>#REF!</v>
      </c>
      <c r="CC35" s="360" t="e">
        <f t="shared" ca="1" si="209"/>
        <v>#REF!</v>
      </c>
      <c r="CD35" s="360" t="e">
        <f t="shared" ca="1" si="209"/>
        <v>#REF!</v>
      </c>
      <c r="CE35" s="360" t="e">
        <f t="shared" ca="1" si="209"/>
        <v>#REF!</v>
      </c>
      <c r="CF35" s="360" t="e">
        <f t="shared" ca="1" si="209"/>
        <v>#REF!</v>
      </c>
      <c r="CG35" s="360" t="e">
        <f t="shared" ca="1" si="209"/>
        <v>#REF!</v>
      </c>
      <c r="CH35" s="360" t="e">
        <f t="shared" ca="1" si="209"/>
        <v>#REF!</v>
      </c>
      <c r="CI35" s="360" t="e">
        <f t="shared" ca="1" si="209"/>
        <v>#REF!</v>
      </c>
      <c r="CJ35" s="360" t="e">
        <f t="shared" ca="1" si="209"/>
        <v>#REF!</v>
      </c>
      <c r="CK35" s="360" t="e">
        <f t="shared" ca="1" si="209"/>
        <v>#REF!</v>
      </c>
      <c r="CL35" s="360" t="e">
        <f t="shared" ca="1" si="209"/>
        <v>#REF!</v>
      </c>
      <c r="CM35" s="360" t="e">
        <f t="shared" ca="1" si="209"/>
        <v>#REF!</v>
      </c>
      <c r="CN35" s="360" t="e">
        <f t="shared" ref="CN35:CY35" ca="1" si="210">IF(CN$11&lt;$D$1+$A35,$C35/$D$1,IF(CN$11=$D$1+$A35,($C35/$D$1)/2,0))</f>
        <v>#REF!</v>
      </c>
      <c r="CO35" s="360" t="e">
        <f t="shared" ca="1" si="210"/>
        <v>#REF!</v>
      </c>
      <c r="CP35" s="360" t="e">
        <f t="shared" ca="1" si="210"/>
        <v>#REF!</v>
      </c>
      <c r="CQ35" s="360" t="e">
        <f t="shared" ca="1" si="210"/>
        <v>#REF!</v>
      </c>
      <c r="CR35" s="360" t="e">
        <f t="shared" ca="1" si="210"/>
        <v>#REF!</v>
      </c>
      <c r="CS35" s="360" t="e">
        <f t="shared" ca="1" si="210"/>
        <v>#REF!</v>
      </c>
      <c r="CT35" s="360" t="e">
        <f t="shared" ca="1" si="210"/>
        <v>#REF!</v>
      </c>
      <c r="CU35" s="360" t="e">
        <f t="shared" ca="1" si="210"/>
        <v>#REF!</v>
      </c>
      <c r="CV35" s="360" t="e">
        <f t="shared" ca="1" si="210"/>
        <v>#REF!</v>
      </c>
      <c r="CW35" s="360" t="e">
        <f t="shared" ca="1" si="210"/>
        <v>#REF!</v>
      </c>
      <c r="CX35" s="360" t="e">
        <f t="shared" ca="1" si="210"/>
        <v>#REF!</v>
      </c>
      <c r="CY35" s="360" t="e">
        <f t="shared" ca="1" si="210"/>
        <v>#REF!</v>
      </c>
      <c r="CZ35" s="360" t="e">
        <f t="shared" ca="1" si="143"/>
        <v>#REF!</v>
      </c>
      <c r="DA35" s="360" t="s">
        <v>195</v>
      </c>
      <c r="DB35" s="359">
        <f t="shared" si="147"/>
        <v>23</v>
      </c>
      <c r="DC35" s="360"/>
      <c r="DD35" s="360"/>
    </row>
    <row r="36" spans="1:121" s="359" customFormat="1" x14ac:dyDescent="0.2">
      <c r="A36" s="133">
        <f t="shared" si="139"/>
        <v>25</v>
      </c>
      <c r="B36" s="133">
        <f t="shared" si="139"/>
        <v>24</v>
      </c>
      <c r="C36" s="125">
        <f ca="1">IF(INDIRECT(DA36&amp;5)=$H$2,SUM($D$6:INDIRECT(DA36&amp;6)),IF(INDIRECT(DA36&amp;5)&gt;$H$2,INDIRECT(DA36&amp;6),0))</f>
        <v>0</v>
      </c>
      <c r="D36" s="360"/>
      <c r="E36" s="360"/>
      <c r="F36" s="360"/>
      <c r="G36" s="360"/>
      <c r="H36" s="360"/>
      <c r="I36" s="360"/>
      <c r="J36" s="360"/>
      <c r="K36" s="360"/>
      <c r="L36" s="360"/>
      <c r="M36" s="360"/>
      <c r="N36" s="360"/>
      <c r="O36" s="360"/>
      <c r="P36" s="360"/>
      <c r="Q36" s="360"/>
      <c r="R36" s="360"/>
      <c r="S36" s="360"/>
      <c r="T36" s="361"/>
      <c r="U36" s="361"/>
      <c r="V36" s="360"/>
      <c r="W36" s="360"/>
      <c r="X36" s="360"/>
      <c r="Y36" s="360"/>
      <c r="Z36" s="360"/>
      <c r="AA36" s="360"/>
      <c r="AB36" s="360" t="e">
        <f ca="1">($C36/$D$1)/2</f>
        <v>#REF!</v>
      </c>
      <c r="AC36" s="360" t="e">
        <f t="shared" ref="AC36:BH36" ca="1" si="211">IF(AC$11&lt;$D$1+$A36,$C36/$D$1,IF(AC$11=$D$1+$A36,($C36/$D$1)/2,0))</f>
        <v>#REF!</v>
      </c>
      <c r="AD36" s="360" t="e">
        <f t="shared" ca="1" si="211"/>
        <v>#REF!</v>
      </c>
      <c r="AE36" s="360" t="e">
        <f t="shared" ca="1" si="211"/>
        <v>#REF!</v>
      </c>
      <c r="AF36" s="360" t="e">
        <f t="shared" ca="1" si="211"/>
        <v>#REF!</v>
      </c>
      <c r="AG36" s="360" t="e">
        <f t="shared" ca="1" si="211"/>
        <v>#REF!</v>
      </c>
      <c r="AH36" s="360" t="e">
        <f t="shared" ca="1" si="211"/>
        <v>#REF!</v>
      </c>
      <c r="AI36" s="360" t="e">
        <f t="shared" ca="1" si="211"/>
        <v>#REF!</v>
      </c>
      <c r="AJ36" s="360" t="e">
        <f t="shared" ca="1" si="211"/>
        <v>#REF!</v>
      </c>
      <c r="AK36" s="360" t="e">
        <f t="shared" ca="1" si="211"/>
        <v>#REF!</v>
      </c>
      <c r="AL36" s="360" t="e">
        <f t="shared" ca="1" si="211"/>
        <v>#REF!</v>
      </c>
      <c r="AM36" s="360" t="e">
        <f t="shared" ca="1" si="211"/>
        <v>#REF!</v>
      </c>
      <c r="AN36" s="360" t="e">
        <f t="shared" ca="1" si="211"/>
        <v>#REF!</v>
      </c>
      <c r="AO36" s="360" t="e">
        <f t="shared" ca="1" si="211"/>
        <v>#REF!</v>
      </c>
      <c r="AP36" s="360" t="e">
        <f t="shared" ca="1" si="211"/>
        <v>#REF!</v>
      </c>
      <c r="AQ36" s="360" t="e">
        <f t="shared" ca="1" si="211"/>
        <v>#REF!</v>
      </c>
      <c r="AR36" s="360" t="e">
        <f t="shared" ca="1" si="211"/>
        <v>#REF!</v>
      </c>
      <c r="AS36" s="360" t="e">
        <f t="shared" ca="1" si="211"/>
        <v>#REF!</v>
      </c>
      <c r="AT36" s="360" t="e">
        <f t="shared" ca="1" si="211"/>
        <v>#REF!</v>
      </c>
      <c r="AU36" s="360" t="e">
        <f t="shared" ca="1" si="211"/>
        <v>#REF!</v>
      </c>
      <c r="AV36" s="360" t="e">
        <f t="shared" ca="1" si="211"/>
        <v>#REF!</v>
      </c>
      <c r="AW36" s="360" t="e">
        <f t="shared" ca="1" si="211"/>
        <v>#REF!</v>
      </c>
      <c r="AX36" s="360" t="e">
        <f t="shared" ca="1" si="211"/>
        <v>#REF!</v>
      </c>
      <c r="AY36" s="360" t="e">
        <f t="shared" ca="1" si="211"/>
        <v>#REF!</v>
      </c>
      <c r="AZ36" s="360" t="e">
        <f t="shared" ca="1" si="211"/>
        <v>#REF!</v>
      </c>
      <c r="BA36" s="360" t="e">
        <f t="shared" ca="1" si="211"/>
        <v>#REF!</v>
      </c>
      <c r="BB36" s="360" t="e">
        <f t="shared" ca="1" si="211"/>
        <v>#REF!</v>
      </c>
      <c r="BC36" s="360" t="e">
        <f t="shared" ca="1" si="211"/>
        <v>#REF!</v>
      </c>
      <c r="BD36" s="360" t="e">
        <f t="shared" ca="1" si="211"/>
        <v>#REF!</v>
      </c>
      <c r="BE36" s="360" t="e">
        <f t="shared" ca="1" si="211"/>
        <v>#REF!</v>
      </c>
      <c r="BF36" s="360" t="e">
        <f t="shared" ca="1" si="211"/>
        <v>#REF!</v>
      </c>
      <c r="BG36" s="360" t="e">
        <f t="shared" ca="1" si="211"/>
        <v>#REF!</v>
      </c>
      <c r="BH36" s="360" t="e">
        <f t="shared" ca="1" si="211"/>
        <v>#REF!</v>
      </c>
      <c r="BI36" s="360" t="e">
        <f t="shared" ref="BI36:CN36" ca="1" si="212">IF(BI$11&lt;$D$1+$A36,$C36/$D$1,IF(BI$11=$D$1+$A36,($C36/$D$1)/2,0))</f>
        <v>#REF!</v>
      </c>
      <c r="BJ36" s="360" t="e">
        <f t="shared" ca="1" si="212"/>
        <v>#REF!</v>
      </c>
      <c r="BK36" s="360" t="e">
        <f t="shared" ca="1" si="212"/>
        <v>#REF!</v>
      </c>
      <c r="BL36" s="360" t="e">
        <f t="shared" ca="1" si="212"/>
        <v>#REF!</v>
      </c>
      <c r="BM36" s="360" t="e">
        <f t="shared" ca="1" si="212"/>
        <v>#REF!</v>
      </c>
      <c r="BN36" s="360" t="e">
        <f t="shared" ca="1" si="212"/>
        <v>#REF!</v>
      </c>
      <c r="BO36" s="360" t="e">
        <f t="shared" ca="1" si="212"/>
        <v>#REF!</v>
      </c>
      <c r="BP36" s="360" t="e">
        <f t="shared" ca="1" si="212"/>
        <v>#REF!</v>
      </c>
      <c r="BQ36" s="360" t="e">
        <f t="shared" ca="1" si="212"/>
        <v>#REF!</v>
      </c>
      <c r="BR36" s="360" t="e">
        <f t="shared" ca="1" si="212"/>
        <v>#REF!</v>
      </c>
      <c r="BS36" s="360" t="e">
        <f t="shared" ca="1" si="212"/>
        <v>#REF!</v>
      </c>
      <c r="BT36" s="360" t="e">
        <f t="shared" ca="1" si="212"/>
        <v>#REF!</v>
      </c>
      <c r="BU36" s="360" t="e">
        <f t="shared" ca="1" si="212"/>
        <v>#REF!</v>
      </c>
      <c r="BV36" s="360" t="e">
        <f t="shared" ca="1" si="212"/>
        <v>#REF!</v>
      </c>
      <c r="BW36" s="360" t="e">
        <f t="shared" ca="1" si="212"/>
        <v>#REF!</v>
      </c>
      <c r="BX36" s="360" t="e">
        <f t="shared" ca="1" si="212"/>
        <v>#REF!</v>
      </c>
      <c r="BY36" s="360" t="e">
        <f t="shared" ca="1" si="212"/>
        <v>#REF!</v>
      </c>
      <c r="BZ36" s="360" t="e">
        <f t="shared" ca="1" si="212"/>
        <v>#REF!</v>
      </c>
      <c r="CA36" s="360" t="e">
        <f t="shared" ca="1" si="212"/>
        <v>#REF!</v>
      </c>
      <c r="CB36" s="360" t="e">
        <f t="shared" ca="1" si="212"/>
        <v>#REF!</v>
      </c>
      <c r="CC36" s="360" t="e">
        <f t="shared" ca="1" si="212"/>
        <v>#REF!</v>
      </c>
      <c r="CD36" s="360" t="e">
        <f t="shared" ca="1" si="212"/>
        <v>#REF!</v>
      </c>
      <c r="CE36" s="360" t="e">
        <f t="shared" ca="1" si="212"/>
        <v>#REF!</v>
      </c>
      <c r="CF36" s="360" t="e">
        <f t="shared" ca="1" si="212"/>
        <v>#REF!</v>
      </c>
      <c r="CG36" s="360" t="e">
        <f t="shared" ca="1" si="212"/>
        <v>#REF!</v>
      </c>
      <c r="CH36" s="360" t="e">
        <f t="shared" ca="1" si="212"/>
        <v>#REF!</v>
      </c>
      <c r="CI36" s="360" t="e">
        <f t="shared" ca="1" si="212"/>
        <v>#REF!</v>
      </c>
      <c r="CJ36" s="360" t="e">
        <f t="shared" ca="1" si="212"/>
        <v>#REF!</v>
      </c>
      <c r="CK36" s="360" t="e">
        <f t="shared" ca="1" si="212"/>
        <v>#REF!</v>
      </c>
      <c r="CL36" s="360" t="e">
        <f t="shared" ca="1" si="212"/>
        <v>#REF!</v>
      </c>
      <c r="CM36" s="360" t="e">
        <f t="shared" ca="1" si="212"/>
        <v>#REF!</v>
      </c>
      <c r="CN36" s="360" t="e">
        <f t="shared" ca="1" si="212"/>
        <v>#REF!</v>
      </c>
      <c r="CO36" s="360" t="e">
        <f t="shared" ref="CO36:CY36" ca="1" si="213">IF(CO$11&lt;$D$1+$A36,$C36/$D$1,IF(CO$11=$D$1+$A36,($C36/$D$1)/2,0))</f>
        <v>#REF!</v>
      </c>
      <c r="CP36" s="360" t="e">
        <f t="shared" ca="1" si="213"/>
        <v>#REF!</v>
      </c>
      <c r="CQ36" s="360" t="e">
        <f t="shared" ca="1" si="213"/>
        <v>#REF!</v>
      </c>
      <c r="CR36" s="360" t="e">
        <f t="shared" ca="1" si="213"/>
        <v>#REF!</v>
      </c>
      <c r="CS36" s="360" t="e">
        <f t="shared" ca="1" si="213"/>
        <v>#REF!</v>
      </c>
      <c r="CT36" s="360" t="e">
        <f t="shared" ca="1" si="213"/>
        <v>#REF!</v>
      </c>
      <c r="CU36" s="360" t="e">
        <f t="shared" ca="1" si="213"/>
        <v>#REF!</v>
      </c>
      <c r="CV36" s="360" t="e">
        <f t="shared" ca="1" si="213"/>
        <v>#REF!</v>
      </c>
      <c r="CW36" s="360" t="e">
        <f t="shared" ca="1" si="213"/>
        <v>#REF!</v>
      </c>
      <c r="CX36" s="360" t="e">
        <f t="shared" ca="1" si="213"/>
        <v>#REF!</v>
      </c>
      <c r="CY36" s="360" t="e">
        <f t="shared" ca="1" si="213"/>
        <v>#REF!</v>
      </c>
      <c r="CZ36" s="360" t="e">
        <f t="shared" ca="1" si="143"/>
        <v>#REF!</v>
      </c>
      <c r="DA36" s="360" t="s">
        <v>196</v>
      </c>
      <c r="DB36" s="359">
        <f t="shared" si="147"/>
        <v>24</v>
      </c>
      <c r="DC36" s="360"/>
      <c r="DD36" s="360"/>
      <c r="DE36" s="360"/>
    </row>
    <row r="37" spans="1:121" s="359" customFormat="1" x14ac:dyDescent="0.2">
      <c r="A37" s="133">
        <f t="shared" si="139"/>
        <v>26</v>
      </c>
      <c r="B37" s="133">
        <f t="shared" si="139"/>
        <v>25</v>
      </c>
      <c r="C37" s="125">
        <f ca="1">IF(INDIRECT(DA37&amp;5)=$H$2,SUM($D$6:INDIRECT(DA37&amp;6)),IF(INDIRECT(DA37&amp;5)&gt;$H$2,INDIRECT(DA37&amp;6),0))</f>
        <v>0</v>
      </c>
      <c r="D37" s="360"/>
      <c r="E37" s="360"/>
      <c r="F37" s="360"/>
      <c r="G37" s="360"/>
      <c r="H37" s="370"/>
      <c r="I37" s="360"/>
      <c r="J37" s="360"/>
      <c r="K37" s="360"/>
      <c r="L37" s="360"/>
      <c r="M37" s="360"/>
      <c r="N37" s="360"/>
      <c r="O37" s="360"/>
      <c r="P37" s="360"/>
      <c r="Q37" s="360"/>
      <c r="R37" s="360"/>
      <c r="S37" s="360"/>
      <c r="T37" s="361"/>
      <c r="U37" s="361"/>
      <c r="V37" s="360"/>
      <c r="W37" s="360"/>
      <c r="X37" s="360"/>
      <c r="Y37" s="360"/>
      <c r="Z37" s="360"/>
      <c r="AA37" s="360"/>
      <c r="AB37" s="360"/>
      <c r="AC37" s="360" t="e">
        <f ca="1">($C37/$D$1)/2</f>
        <v>#REF!</v>
      </c>
      <c r="AD37" s="360" t="e">
        <f t="shared" ref="AD37:BI37" ca="1" si="214">IF(AD$11&lt;$D$1+$A37,$C37/$D$1,IF(AD$11=$D$1+$A37,($C37/$D$1)/2,0))</f>
        <v>#REF!</v>
      </c>
      <c r="AE37" s="360" t="e">
        <f t="shared" ca="1" si="214"/>
        <v>#REF!</v>
      </c>
      <c r="AF37" s="360" t="e">
        <f t="shared" ca="1" si="214"/>
        <v>#REF!</v>
      </c>
      <c r="AG37" s="360" t="e">
        <f t="shared" ca="1" si="214"/>
        <v>#REF!</v>
      </c>
      <c r="AH37" s="360" t="e">
        <f t="shared" ca="1" si="214"/>
        <v>#REF!</v>
      </c>
      <c r="AI37" s="360" t="e">
        <f t="shared" ca="1" si="214"/>
        <v>#REF!</v>
      </c>
      <c r="AJ37" s="360" t="e">
        <f t="shared" ca="1" si="214"/>
        <v>#REF!</v>
      </c>
      <c r="AK37" s="360" t="e">
        <f t="shared" ca="1" si="214"/>
        <v>#REF!</v>
      </c>
      <c r="AL37" s="360" t="e">
        <f t="shared" ca="1" si="214"/>
        <v>#REF!</v>
      </c>
      <c r="AM37" s="360" t="e">
        <f t="shared" ca="1" si="214"/>
        <v>#REF!</v>
      </c>
      <c r="AN37" s="360" t="e">
        <f t="shared" ca="1" si="214"/>
        <v>#REF!</v>
      </c>
      <c r="AO37" s="360" t="e">
        <f t="shared" ca="1" si="214"/>
        <v>#REF!</v>
      </c>
      <c r="AP37" s="360" t="e">
        <f t="shared" ca="1" si="214"/>
        <v>#REF!</v>
      </c>
      <c r="AQ37" s="360" t="e">
        <f t="shared" ca="1" si="214"/>
        <v>#REF!</v>
      </c>
      <c r="AR37" s="360" t="e">
        <f t="shared" ca="1" si="214"/>
        <v>#REF!</v>
      </c>
      <c r="AS37" s="360" t="e">
        <f t="shared" ca="1" si="214"/>
        <v>#REF!</v>
      </c>
      <c r="AT37" s="360" t="e">
        <f t="shared" ca="1" si="214"/>
        <v>#REF!</v>
      </c>
      <c r="AU37" s="360" t="e">
        <f t="shared" ca="1" si="214"/>
        <v>#REF!</v>
      </c>
      <c r="AV37" s="360" t="e">
        <f t="shared" ca="1" si="214"/>
        <v>#REF!</v>
      </c>
      <c r="AW37" s="360" t="e">
        <f t="shared" ca="1" si="214"/>
        <v>#REF!</v>
      </c>
      <c r="AX37" s="360" t="e">
        <f t="shared" ca="1" si="214"/>
        <v>#REF!</v>
      </c>
      <c r="AY37" s="360" t="e">
        <f t="shared" ca="1" si="214"/>
        <v>#REF!</v>
      </c>
      <c r="AZ37" s="360" t="e">
        <f t="shared" ca="1" si="214"/>
        <v>#REF!</v>
      </c>
      <c r="BA37" s="360" t="e">
        <f t="shared" ca="1" si="214"/>
        <v>#REF!</v>
      </c>
      <c r="BB37" s="360" t="e">
        <f t="shared" ca="1" si="214"/>
        <v>#REF!</v>
      </c>
      <c r="BC37" s="360" t="e">
        <f t="shared" ca="1" si="214"/>
        <v>#REF!</v>
      </c>
      <c r="BD37" s="360" t="e">
        <f t="shared" ca="1" si="214"/>
        <v>#REF!</v>
      </c>
      <c r="BE37" s="360" t="e">
        <f t="shared" ca="1" si="214"/>
        <v>#REF!</v>
      </c>
      <c r="BF37" s="360" t="e">
        <f t="shared" ca="1" si="214"/>
        <v>#REF!</v>
      </c>
      <c r="BG37" s="360" t="e">
        <f t="shared" ca="1" si="214"/>
        <v>#REF!</v>
      </c>
      <c r="BH37" s="360" t="e">
        <f t="shared" ca="1" si="214"/>
        <v>#REF!</v>
      </c>
      <c r="BI37" s="360" t="e">
        <f t="shared" ca="1" si="214"/>
        <v>#REF!</v>
      </c>
      <c r="BJ37" s="360" t="e">
        <f t="shared" ref="BJ37:CO37" ca="1" si="215">IF(BJ$11&lt;$D$1+$A37,$C37/$D$1,IF(BJ$11=$D$1+$A37,($C37/$D$1)/2,0))</f>
        <v>#REF!</v>
      </c>
      <c r="BK37" s="360" t="e">
        <f t="shared" ca="1" si="215"/>
        <v>#REF!</v>
      </c>
      <c r="BL37" s="360" t="e">
        <f t="shared" ca="1" si="215"/>
        <v>#REF!</v>
      </c>
      <c r="BM37" s="360" t="e">
        <f t="shared" ca="1" si="215"/>
        <v>#REF!</v>
      </c>
      <c r="BN37" s="360" t="e">
        <f t="shared" ca="1" si="215"/>
        <v>#REF!</v>
      </c>
      <c r="BO37" s="360" t="e">
        <f t="shared" ca="1" si="215"/>
        <v>#REF!</v>
      </c>
      <c r="BP37" s="360" t="e">
        <f t="shared" ca="1" si="215"/>
        <v>#REF!</v>
      </c>
      <c r="BQ37" s="360" t="e">
        <f t="shared" ca="1" si="215"/>
        <v>#REF!</v>
      </c>
      <c r="BR37" s="360" t="e">
        <f t="shared" ca="1" si="215"/>
        <v>#REF!</v>
      </c>
      <c r="BS37" s="360" t="e">
        <f t="shared" ca="1" si="215"/>
        <v>#REF!</v>
      </c>
      <c r="BT37" s="360" t="e">
        <f t="shared" ca="1" si="215"/>
        <v>#REF!</v>
      </c>
      <c r="BU37" s="360" t="e">
        <f t="shared" ca="1" si="215"/>
        <v>#REF!</v>
      </c>
      <c r="BV37" s="360" t="e">
        <f t="shared" ca="1" si="215"/>
        <v>#REF!</v>
      </c>
      <c r="BW37" s="360" t="e">
        <f t="shared" ca="1" si="215"/>
        <v>#REF!</v>
      </c>
      <c r="BX37" s="360" t="e">
        <f t="shared" ca="1" si="215"/>
        <v>#REF!</v>
      </c>
      <c r="BY37" s="360" t="e">
        <f t="shared" ca="1" si="215"/>
        <v>#REF!</v>
      </c>
      <c r="BZ37" s="360" t="e">
        <f t="shared" ca="1" si="215"/>
        <v>#REF!</v>
      </c>
      <c r="CA37" s="360" t="e">
        <f t="shared" ca="1" si="215"/>
        <v>#REF!</v>
      </c>
      <c r="CB37" s="360" t="e">
        <f t="shared" ca="1" si="215"/>
        <v>#REF!</v>
      </c>
      <c r="CC37" s="360" t="e">
        <f t="shared" ca="1" si="215"/>
        <v>#REF!</v>
      </c>
      <c r="CD37" s="360" t="e">
        <f t="shared" ca="1" si="215"/>
        <v>#REF!</v>
      </c>
      <c r="CE37" s="360" t="e">
        <f t="shared" ca="1" si="215"/>
        <v>#REF!</v>
      </c>
      <c r="CF37" s="360" t="e">
        <f t="shared" ca="1" si="215"/>
        <v>#REF!</v>
      </c>
      <c r="CG37" s="360" t="e">
        <f t="shared" ca="1" si="215"/>
        <v>#REF!</v>
      </c>
      <c r="CH37" s="360" t="e">
        <f t="shared" ca="1" si="215"/>
        <v>#REF!</v>
      </c>
      <c r="CI37" s="360" t="e">
        <f t="shared" ca="1" si="215"/>
        <v>#REF!</v>
      </c>
      <c r="CJ37" s="360" t="e">
        <f t="shared" ca="1" si="215"/>
        <v>#REF!</v>
      </c>
      <c r="CK37" s="360" t="e">
        <f t="shared" ca="1" si="215"/>
        <v>#REF!</v>
      </c>
      <c r="CL37" s="360" t="e">
        <f t="shared" ca="1" si="215"/>
        <v>#REF!</v>
      </c>
      <c r="CM37" s="360" t="e">
        <f t="shared" ca="1" si="215"/>
        <v>#REF!</v>
      </c>
      <c r="CN37" s="360" t="e">
        <f t="shared" ca="1" si="215"/>
        <v>#REF!</v>
      </c>
      <c r="CO37" s="360" t="e">
        <f t="shared" ca="1" si="215"/>
        <v>#REF!</v>
      </c>
      <c r="CP37" s="360" t="e">
        <f t="shared" ref="CP37:CY37" ca="1" si="216">IF(CP$11&lt;$D$1+$A37,$C37/$D$1,IF(CP$11=$D$1+$A37,($C37/$D$1)/2,0))</f>
        <v>#REF!</v>
      </c>
      <c r="CQ37" s="360" t="e">
        <f t="shared" ca="1" si="216"/>
        <v>#REF!</v>
      </c>
      <c r="CR37" s="360" t="e">
        <f t="shared" ca="1" si="216"/>
        <v>#REF!</v>
      </c>
      <c r="CS37" s="360" t="e">
        <f t="shared" ca="1" si="216"/>
        <v>#REF!</v>
      </c>
      <c r="CT37" s="360" t="e">
        <f t="shared" ca="1" si="216"/>
        <v>#REF!</v>
      </c>
      <c r="CU37" s="360" t="e">
        <f t="shared" ca="1" si="216"/>
        <v>#REF!</v>
      </c>
      <c r="CV37" s="360" t="e">
        <f t="shared" ca="1" si="216"/>
        <v>#REF!</v>
      </c>
      <c r="CW37" s="360" t="e">
        <f t="shared" ca="1" si="216"/>
        <v>#REF!</v>
      </c>
      <c r="CX37" s="360" t="e">
        <f t="shared" ca="1" si="216"/>
        <v>#REF!</v>
      </c>
      <c r="CY37" s="360" t="e">
        <f t="shared" ca="1" si="216"/>
        <v>#REF!</v>
      </c>
      <c r="CZ37" s="360" t="e">
        <f t="shared" ca="1" si="143"/>
        <v>#REF!</v>
      </c>
      <c r="DA37" s="360" t="s">
        <v>197</v>
      </c>
      <c r="DB37" s="359">
        <f t="shared" si="147"/>
        <v>25</v>
      </c>
      <c r="DC37" s="360"/>
      <c r="DD37" s="360"/>
      <c r="DE37" s="360"/>
      <c r="DF37" s="360"/>
    </row>
    <row r="38" spans="1:121" s="359" customFormat="1" x14ac:dyDescent="0.2">
      <c r="A38" s="133">
        <f t="shared" si="139"/>
        <v>27</v>
      </c>
      <c r="B38" s="133">
        <f t="shared" si="139"/>
        <v>26</v>
      </c>
      <c r="C38" s="125">
        <f ca="1">IF(INDIRECT(DA38&amp;5)=$H$2,SUM($D$6:INDIRECT(DA38&amp;6)),IF(INDIRECT(DA38&amp;5)&gt;$H$2,INDIRECT(DA38&amp;6),0))</f>
        <v>0</v>
      </c>
      <c r="D38" s="360"/>
      <c r="E38" s="360"/>
      <c r="F38" s="360"/>
      <c r="G38" s="360"/>
      <c r="H38" s="360"/>
      <c r="I38" s="360"/>
      <c r="J38" s="360"/>
      <c r="K38" s="360"/>
      <c r="L38" s="360"/>
      <c r="M38" s="360"/>
      <c r="N38" s="360"/>
      <c r="O38" s="360"/>
      <c r="P38" s="360"/>
      <c r="Q38" s="360"/>
      <c r="R38" s="360"/>
      <c r="S38" s="360"/>
      <c r="T38" s="361"/>
      <c r="U38" s="361"/>
      <c r="V38" s="360"/>
      <c r="W38" s="360"/>
      <c r="X38" s="360"/>
      <c r="Y38" s="360"/>
      <c r="Z38" s="360"/>
      <c r="AA38" s="360"/>
      <c r="AB38" s="360"/>
      <c r="AC38" s="360"/>
      <c r="AD38" s="360" t="e">
        <f ca="1">($C38/$D$1)/2</f>
        <v>#REF!</v>
      </c>
      <c r="AE38" s="360" t="e">
        <f t="shared" ref="AE38:BJ38" ca="1" si="217">IF(AE$11&lt;$D$1+$A38,$C38/$D$1,IF(AE$11=$D$1+$A38,($C38/$D$1)/2,0))</f>
        <v>#REF!</v>
      </c>
      <c r="AF38" s="360" t="e">
        <f t="shared" ca="1" si="217"/>
        <v>#REF!</v>
      </c>
      <c r="AG38" s="360" t="e">
        <f t="shared" ca="1" si="217"/>
        <v>#REF!</v>
      </c>
      <c r="AH38" s="360" t="e">
        <f t="shared" ca="1" si="217"/>
        <v>#REF!</v>
      </c>
      <c r="AI38" s="360" t="e">
        <f t="shared" ca="1" si="217"/>
        <v>#REF!</v>
      </c>
      <c r="AJ38" s="360" t="e">
        <f t="shared" ca="1" si="217"/>
        <v>#REF!</v>
      </c>
      <c r="AK38" s="360" t="e">
        <f t="shared" ca="1" si="217"/>
        <v>#REF!</v>
      </c>
      <c r="AL38" s="360" t="e">
        <f t="shared" ca="1" si="217"/>
        <v>#REF!</v>
      </c>
      <c r="AM38" s="360" t="e">
        <f t="shared" ca="1" si="217"/>
        <v>#REF!</v>
      </c>
      <c r="AN38" s="360" t="e">
        <f t="shared" ca="1" si="217"/>
        <v>#REF!</v>
      </c>
      <c r="AO38" s="360" t="e">
        <f t="shared" ca="1" si="217"/>
        <v>#REF!</v>
      </c>
      <c r="AP38" s="360" t="e">
        <f t="shared" ca="1" si="217"/>
        <v>#REF!</v>
      </c>
      <c r="AQ38" s="360" t="e">
        <f t="shared" ca="1" si="217"/>
        <v>#REF!</v>
      </c>
      <c r="AR38" s="360" t="e">
        <f t="shared" ca="1" si="217"/>
        <v>#REF!</v>
      </c>
      <c r="AS38" s="360" t="e">
        <f t="shared" ca="1" si="217"/>
        <v>#REF!</v>
      </c>
      <c r="AT38" s="360" t="e">
        <f t="shared" ca="1" si="217"/>
        <v>#REF!</v>
      </c>
      <c r="AU38" s="360" t="e">
        <f t="shared" ca="1" si="217"/>
        <v>#REF!</v>
      </c>
      <c r="AV38" s="360" t="e">
        <f t="shared" ca="1" si="217"/>
        <v>#REF!</v>
      </c>
      <c r="AW38" s="360" t="e">
        <f t="shared" ca="1" si="217"/>
        <v>#REF!</v>
      </c>
      <c r="AX38" s="360" t="e">
        <f t="shared" ca="1" si="217"/>
        <v>#REF!</v>
      </c>
      <c r="AY38" s="360" t="e">
        <f t="shared" ca="1" si="217"/>
        <v>#REF!</v>
      </c>
      <c r="AZ38" s="360" t="e">
        <f t="shared" ca="1" si="217"/>
        <v>#REF!</v>
      </c>
      <c r="BA38" s="360" t="e">
        <f t="shared" ca="1" si="217"/>
        <v>#REF!</v>
      </c>
      <c r="BB38" s="360" t="e">
        <f t="shared" ca="1" si="217"/>
        <v>#REF!</v>
      </c>
      <c r="BC38" s="360" t="e">
        <f t="shared" ca="1" si="217"/>
        <v>#REF!</v>
      </c>
      <c r="BD38" s="360" t="e">
        <f t="shared" ca="1" si="217"/>
        <v>#REF!</v>
      </c>
      <c r="BE38" s="360" t="e">
        <f t="shared" ca="1" si="217"/>
        <v>#REF!</v>
      </c>
      <c r="BF38" s="360" t="e">
        <f t="shared" ca="1" si="217"/>
        <v>#REF!</v>
      </c>
      <c r="BG38" s="360" t="e">
        <f t="shared" ca="1" si="217"/>
        <v>#REF!</v>
      </c>
      <c r="BH38" s="360" t="e">
        <f t="shared" ca="1" si="217"/>
        <v>#REF!</v>
      </c>
      <c r="BI38" s="360" t="e">
        <f t="shared" ca="1" si="217"/>
        <v>#REF!</v>
      </c>
      <c r="BJ38" s="360" t="e">
        <f t="shared" ca="1" si="217"/>
        <v>#REF!</v>
      </c>
      <c r="BK38" s="360" t="e">
        <f t="shared" ref="BK38:CP38" ca="1" si="218">IF(BK$11&lt;$D$1+$A38,$C38/$D$1,IF(BK$11=$D$1+$A38,($C38/$D$1)/2,0))</f>
        <v>#REF!</v>
      </c>
      <c r="BL38" s="360" t="e">
        <f t="shared" ca="1" si="218"/>
        <v>#REF!</v>
      </c>
      <c r="BM38" s="360" t="e">
        <f t="shared" ca="1" si="218"/>
        <v>#REF!</v>
      </c>
      <c r="BN38" s="360" t="e">
        <f t="shared" ca="1" si="218"/>
        <v>#REF!</v>
      </c>
      <c r="BO38" s="360" t="e">
        <f t="shared" ca="1" si="218"/>
        <v>#REF!</v>
      </c>
      <c r="BP38" s="360" t="e">
        <f t="shared" ca="1" si="218"/>
        <v>#REF!</v>
      </c>
      <c r="BQ38" s="360" t="e">
        <f t="shared" ca="1" si="218"/>
        <v>#REF!</v>
      </c>
      <c r="BR38" s="360" t="e">
        <f t="shared" ca="1" si="218"/>
        <v>#REF!</v>
      </c>
      <c r="BS38" s="360" t="e">
        <f t="shared" ca="1" si="218"/>
        <v>#REF!</v>
      </c>
      <c r="BT38" s="360" t="e">
        <f t="shared" ca="1" si="218"/>
        <v>#REF!</v>
      </c>
      <c r="BU38" s="360" t="e">
        <f t="shared" ca="1" si="218"/>
        <v>#REF!</v>
      </c>
      <c r="BV38" s="360" t="e">
        <f t="shared" ca="1" si="218"/>
        <v>#REF!</v>
      </c>
      <c r="BW38" s="360" t="e">
        <f t="shared" ca="1" si="218"/>
        <v>#REF!</v>
      </c>
      <c r="BX38" s="360" t="e">
        <f t="shared" ca="1" si="218"/>
        <v>#REF!</v>
      </c>
      <c r="BY38" s="360" t="e">
        <f t="shared" ca="1" si="218"/>
        <v>#REF!</v>
      </c>
      <c r="BZ38" s="360" t="e">
        <f t="shared" ca="1" si="218"/>
        <v>#REF!</v>
      </c>
      <c r="CA38" s="360" t="e">
        <f t="shared" ca="1" si="218"/>
        <v>#REF!</v>
      </c>
      <c r="CB38" s="360" t="e">
        <f t="shared" ca="1" si="218"/>
        <v>#REF!</v>
      </c>
      <c r="CC38" s="360" t="e">
        <f t="shared" ca="1" si="218"/>
        <v>#REF!</v>
      </c>
      <c r="CD38" s="360" t="e">
        <f t="shared" ca="1" si="218"/>
        <v>#REF!</v>
      </c>
      <c r="CE38" s="360" t="e">
        <f t="shared" ca="1" si="218"/>
        <v>#REF!</v>
      </c>
      <c r="CF38" s="360" t="e">
        <f t="shared" ca="1" si="218"/>
        <v>#REF!</v>
      </c>
      <c r="CG38" s="360" t="e">
        <f t="shared" ca="1" si="218"/>
        <v>#REF!</v>
      </c>
      <c r="CH38" s="360" t="e">
        <f t="shared" ca="1" si="218"/>
        <v>#REF!</v>
      </c>
      <c r="CI38" s="360" t="e">
        <f t="shared" ca="1" si="218"/>
        <v>#REF!</v>
      </c>
      <c r="CJ38" s="360" t="e">
        <f t="shared" ca="1" si="218"/>
        <v>#REF!</v>
      </c>
      <c r="CK38" s="360" t="e">
        <f t="shared" ca="1" si="218"/>
        <v>#REF!</v>
      </c>
      <c r="CL38" s="360" t="e">
        <f t="shared" ca="1" si="218"/>
        <v>#REF!</v>
      </c>
      <c r="CM38" s="360" t="e">
        <f t="shared" ca="1" si="218"/>
        <v>#REF!</v>
      </c>
      <c r="CN38" s="360" t="e">
        <f t="shared" ca="1" si="218"/>
        <v>#REF!</v>
      </c>
      <c r="CO38" s="360" t="e">
        <f t="shared" ca="1" si="218"/>
        <v>#REF!</v>
      </c>
      <c r="CP38" s="360" t="e">
        <f t="shared" ca="1" si="218"/>
        <v>#REF!</v>
      </c>
      <c r="CQ38" s="360" t="e">
        <f t="shared" ref="CQ38:CY38" ca="1" si="219">IF(CQ$11&lt;$D$1+$A38,$C38/$D$1,IF(CQ$11=$D$1+$A38,($C38/$D$1)/2,0))</f>
        <v>#REF!</v>
      </c>
      <c r="CR38" s="360" t="e">
        <f t="shared" ca="1" si="219"/>
        <v>#REF!</v>
      </c>
      <c r="CS38" s="360" t="e">
        <f t="shared" ca="1" si="219"/>
        <v>#REF!</v>
      </c>
      <c r="CT38" s="360" t="e">
        <f t="shared" ca="1" si="219"/>
        <v>#REF!</v>
      </c>
      <c r="CU38" s="360" t="e">
        <f t="shared" ca="1" si="219"/>
        <v>#REF!</v>
      </c>
      <c r="CV38" s="360" t="e">
        <f t="shared" ca="1" si="219"/>
        <v>#REF!</v>
      </c>
      <c r="CW38" s="360" t="e">
        <f t="shared" ca="1" si="219"/>
        <v>#REF!</v>
      </c>
      <c r="CX38" s="360" t="e">
        <f t="shared" ca="1" si="219"/>
        <v>#REF!</v>
      </c>
      <c r="CY38" s="360" t="e">
        <f t="shared" ca="1" si="219"/>
        <v>#REF!</v>
      </c>
      <c r="CZ38" s="360" t="e">
        <f t="shared" ca="1" si="143"/>
        <v>#REF!</v>
      </c>
      <c r="DA38" s="360" t="s">
        <v>198</v>
      </c>
      <c r="DB38" s="359">
        <f t="shared" si="147"/>
        <v>26</v>
      </c>
      <c r="DC38" s="360"/>
      <c r="DD38" s="360"/>
      <c r="DE38" s="360"/>
      <c r="DF38" s="360"/>
      <c r="DG38" s="360"/>
    </row>
    <row r="39" spans="1:121" s="359" customFormat="1" x14ac:dyDescent="0.2">
      <c r="A39" s="133">
        <f t="shared" si="139"/>
        <v>28</v>
      </c>
      <c r="B39" s="133">
        <f t="shared" si="139"/>
        <v>27</v>
      </c>
      <c r="C39" s="125">
        <f ca="1">IF(INDIRECT(DA39&amp;5)=$H$2,SUM($D$6:INDIRECT(DA39&amp;6)),IF(INDIRECT(DA39&amp;5)&gt;$H$2,INDIRECT(DA39&amp;6),0))</f>
        <v>0</v>
      </c>
      <c r="D39" s="360"/>
      <c r="E39" s="360"/>
      <c r="F39" s="360"/>
      <c r="G39" s="360"/>
      <c r="H39" s="360"/>
      <c r="I39" s="360"/>
      <c r="J39" s="360"/>
      <c r="K39" s="360"/>
      <c r="L39" s="360"/>
      <c r="M39" s="360"/>
      <c r="N39" s="360"/>
      <c r="O39" s="360"/>
      <c r="P39" s="360"/>
      <c r="Q39" s="360"/>
      <c r="R39" s="360"/>
      <c r="S39" s="360"/>
      <c r="T39" s="361"/>
      <c r="U39" s="361"/>
      <c r="V39" s="360"/>
      <c r="W39" s="360"/>
      <c r="X39" s="360"/>
      <c r="Y39" s="360"/>
      <c r="Z39" s="360"/>
      <c r="AA39" s="360"/>
      <c r="AB39" s="360"/>
      <c r="AC39" s="360"/>
      <c r="AD39" s="360"/>
      <c r="AE39" s="360" t="e">
        <f ca="1">($C39/$D$1)/2</f>
        <v>#REF!</v>
      </c>
      <c r="AF39" s="360" t="e">
        <f t="shared" ref="AF39:BK39" ca="1" si="220">IF(AF$11&lt;$D$1+$A39,$C39/$D$1,IF(AF$11=$D$1+$A39,($C39/$D$1)/2,0))</f>
        <v>#REF!</v>
      </c>
      <c r="AG39" s="360" t="e">
        <f t="shared" ca="1" si="220"/>
        <v>#REF!</v>
      </c>
      <c r="AH39" s="360" t="e">
        <f t="shared" ca="1" si="220"/>
        <v>#REF!</v>
      </c>
      <c r="AI39" s="360" t="e">
        <f t="shared" ca="1" si="220"/>
        <v>#REF!</v>
      </c>
      <c r="AJ39" s="360" t="e">
        <f t="shared" ca="1" si="220"/>
        <v>#REF!</v>
      </c>
      <c r="AK39" s="360" t="e">
        <f t="shared" ca="1" si="220"/>
        <v>#REF!</v>
      </c>
      <c r="AL39" s="360" t="e">
        <f t="shared" ca="1" si="220"/>
        <v>#REF!</v>
      </c>
      <c r="AM39" s="360" t="e">
        <f t="shared" ca="1" si="220"/>
        <v>#REF!</v>
      </c>
      <c r="AN39" s="360" t="e">
        <f t="shared" ca="1" si="220"/>
        <v>#REF!</v>
      </c>
      <c r="AO39" s="360" t="e">
        <f t="shared" ca="1" si="220"/>
        <v>#REF!</v>
      </c>
      <c r="AP39" s="360" t="e">
        <f t="shared" ca="1" si="220"/>
        <v>#REF!</v>
      </c>
      <c r="AQ39" s="360" t="e">
        <f t="shared" ca="1" si="220"/>
        <v>#REF!</v>
      </c>
      <c r="AR39" s="360" t="e">
        <f t="shared" ca="1" si="220"/>
        <v>#REF!</v>
      </c>
      <c r="AS39" s="360" t="e">
        <f t="shared" ca="1" si="220"/>
        <v>#REF!</v>
      </c>
      <c r="AT39" s="360" t="e">
        <f t="shared" ca="1" si="220"/>
        <v>#REF!</v>
      </c>
      <c r="AU39" s="360" t="e">
        <f t="shared" ca="1" si="220"/>
        <v>#REF!</v>
      </c>
      <c r="AV39" s="360" t="e">
        <f t="shared" ca="1" si="220"/>
        <v>#REF!</v>
      </c>
      <c r="AW39" s="360" t="e">
        <f t="shared" ca="1" si="220"/>
        <v>#REF!</v>
      </c>
      <c r="AX39" s="360" t="e">
        <f t="shared" ca="1" si="220"/>
        <v>#REF!</v>
      </c>
      <c r="AY39" s="360" t="e">
        <f t="shared" ca="1" si="220"/>
        <v>#REF!</v>
      </c>
      <c r="AZ39" s="360" t="e">
        <f t="shared" ca="1" si="220"/>
        <v>#REF!</v>
      </c>
      <c r="BA39" s="360" t="e">
        <f t="shared" ca="1" si="220"/>
        <v>#REF!</v>
      </c>
      <c r="BB39" s="360" t="e">
        <f t="shared" ca="1" si="220"/>
        <v>#REF!</v>
      </c>
      <c r="BC39" s="360" t="e">
        <f t="shared" ca="1" si="220"/>
        <v>#REF!</v>
      </c>
      <c r="BD39" s="360" t="e">
        <f t="shared" ca="1" si="220"/>
        <v>#REF!</v>
      </c>
      <c r="BE39" s="360" t="e">
        <f t="shared" ca="1" si="220"/>
        <v>#REF!</v>
      </c>
      <c r="BF39" s="360" t="e">
        <f t="shared" ca="1" si="220"/>
        <v>#REF!</v>
      </c>
      <c r="BG39" s="360" t="e">
        <f t="shared" ca="1" si="220"/>
        <v>#REF!</v>
      </c>
      <c r="BH39" s="360" t="e">
        <f t="shared" ca="1" si="220"/>
        <v>#REF!</v>
      </c>
      <c r="BI39" s="360" t="e">
        <f t="shared" ca="1" si="220"/>
        <v>#REF!</v>
      </c>
      <c r="BJ39" s="360" t="e">
        <f t="shared" ca="1" si="220"/>
        <v>#REF!</v>
      </c>
      <c r="BK39" s="360" t="e">
        <f t="shared" ca="1" si="220"/>
        <v>#REF!</v>
      </c>
      <c r="BL39" s="360" t="e">
        <f t="shared" ref="BL39:CQ39" ca="1" si="221">IF(BL$11&lt;$D$1+$A39,$C39/$D$1,IF(BL$11=$D$1+$A39,($C39/$D$1)/2,0))</f>
        <v>#REF!</v>
      </c>
      <c r="BM39" s="360" t="e">
        <f t="shared" ca="1" si="221"/>
        <v>#REF!</v>
      </c>
      <c r="BN39" s="360" t="e">
        <f t="shared" ca="1" si="221"/>
        <v>#REF!</v>
      </c>
      <c r="BO39" s="360" t="e">
        <f t="shared" ca="1" si="221"/>
        <v>#REF!</v>
      </c>
      <c r="BP39" s="360" t="e">
        <f t="shared" ca="1" si="221"/>
        <v>#REF!</v>
      </c>
      <c r="BQ39" s="360" t="e">
        <f t="shared" ca="1" si="221"/>
        <v>#REF!</v>
      </c>
      <c r="BR39" s="360" t="e">
        <f t="shared" ca="1" si="221"/>
        <v>#REF!</v>
      </c>
      <c r="BS39" s="360" t="e">
        <f t="shared" ca="1" si="221"/>
        <v>#REF!</v>
      </c>
      <c r="BT39" s="360" t="e">
        <f t="shared" ca="1" si="221"/>
        <v>#REF!</v>
      </c>
      <c r="BU39" s="360" t="e">
        <f t="shared" ca="1" si="221"/>
        <v>#REF!</v>
      </c>
      <c r="BV39" s="360" t="e">
        <f t="shared" ca="1" si="221"/>
        <v>#REF!</v>
      </c>
      <c r="BW39" s="360" t="e">
        <f t="shared" ca="1" si="221"/>
        <v>#REF!</v>
      </c>
      <c r="BX39" s="360" t="e">
        <f t="shared" ca="1" si="221"/>
        <v>#REF!</v>
      </c>
      <c r="BY39" s="360" t="e">
        <f t="shared" ca="1" si="221"/>
        <v>#REF!</v>
      </c>
      <c r="BZ39" s="360" t="e">
        <f t="shared" ca="1" si="221"/>
        <v>#REF!</v>
      </c>
      <c r="CA39" s="360" t="e">
        <f t="shared" ca="1" si="221"/>
        <v>#REF!</v>
      </c>
      <c r="CB39" s="360" t="e">
        <f t="shared" ca="1" si="221"/>
        <v>#REF!</v>
      </c>
      <c r="CC39" s="360" t="e">
        <f t="shared" ca="1" si="221"/>
        <v>#REF!</v>
      </c>
      <c r="CD39" s="360" t="e">
        <f t="shared" ca="1" si="221"/>
        <v>#REF!</v>
      </c>
      <c r="CE39" s="360" t="e">
        <f t="shared" ca="1" si="221"/>
        <v>#REF!</v>
      </c>
      <c r="CF39" s="360" t="e">
        <f t="shared" ca="1" si="221"/>
        <v>#REF!</v>
      </c>
      <c r="CG39" s="360" t="e">
        <f t="shared" ca="1" si="221"/>
        <v>#REF!</v>
      </c>
      <c r="CH39" s="360" t="e">
        <f t="shared" ca="1" si="221"/>
        <v>#REF!</v>
      </c>
      <c r="CI39" s="360" t="e">
        <f t="shared" ca="1" si="221"/>
        <v>#REF!</v>
      </c>
      <c r="CJ39" s="360" t="e">
        <f t="shared" ca="1" si="221"/>
        <v>#REF!</v>
      </c>
      <c r="CK39" s="360" t="e">
        <f t="shared" ca="1" si="221"/>
        <v>#REF!</v>
      </c>
      <c r="CL39" s="360" t="e">
        <f t="shared" ca="1" si="221"/>
        <v>#REF!</v>
      </c>
      <c r="CM39" s="360" t="e">
        <f t="shared" ca="1" si="221"/>
        <v>#REF!</v>
      </c>
      <c r="CN39" s="360" t="e">
        <f t="shared" ca="1" si="221"/>
        <v>#REF!</v>
      </c>
      <c r="CO39" s="360" t="e">
        <f t="shared" ca="1" si="221"/>
        <v>#REF!</v>
      </c>
      <c r="CP39" s="360" t="e">
        <f t="shared" ca="1" si="221"/>
        <v>#REF!</v>
      </c>
      <c r="CQ39" s="360" t="e">
        <f t="shared" ca="1" si="221"/>
        <v>#REF!</v>
      </c>
      <c r="CR39" s="360" t="e">
        <f t="shared" ref="CR39:CY39" ca="1" si="222">IF(CR$11&lt;$D$1+$A39,$C39/$D$1,IF(CR$11=$D$1+$A39,($C39/$D$1)/2,0))</f>
        <v>#REF!</v>
      </c>
      <c r="CS39" s="360" t="e">
        <f t="shared" ca="1" si="222"/>
        <v>#REF!</v>
      </c>
      <c r="CT39" s="360" t="e">
        <f t="shared" ca="1" si="222"/>
        <v>#REF!</v>
      </c>
      <c r="CU39" s="360" t="e">
        <f t="shared" ca="1" si="222"/>
        <v>#REF!</v>
      </c>
      <c r="CV39" s="360" t="e">
        <f t="shared" ca="1" si="222"/>
        <v>#REF!</v>
      </c>
      <c r="CW39" s="360" t="e">
        <f t="shared" ca="1" si="222"/>
        <v>#REF!</v>
      </c>
      <c r="CX39" s="360" t="e">
        <f t="shared" ca="1" si="222"/>
        <v>#REF!</v>
      </c>
      <c r="CY39" s="360" t="e">
        <f t="shared" ca="1" si="222"/>
        <v>#REF!</v>
      </c>
      <c r="CZ39" s="360" t="e">
        <f t="shared" ca="1" si="143"/>
        <v>#REF!</v>
      </c>
      <c r="DA39" s="360" t="s">
        <v>199</v>
      </c>
      <c r="DB39" s="359">
        <f t="shared" si="147"/>
        <v>27</v>
      </c>
      <c r="DC39" s="360"/>
      <c r="DD39" s="360"/>
      <c r="DE39" s="360"/>
      <c r="DF39" s="360"/>
      <c r="DG39" s="360"/>
      <c r="DH39" s="360"/>
    </row>
    <row r="40" spans="1:121" s="359" customFormat="1" x14ac:dyDescent="0.2">
      <c r="A40" s="133">
        <f t="shared" si="139"/>
        <v>29</v>
      </c>
      <c r="B40" s="133">
        <f t="shared" si="139"/>
        <v>28</v>
      </c>
      <c r="C40" s="125">
        <f ca="1">IF(INDIRECT(DA40&amp;5)=$H$2,SUM($D$6:INDIRECT(DA40&amp;6)),IF(INDIRECT(DA40&amp;5)&gt;$H$2,INDIRECT(DA40&amp;6),0))</f>
        <v>0</v>
      </c>
      <c r="D40" s="360"/>
      <c r="E40" s="360"/>
      <c r="F40" s="360"/>
      <c r="G40" s="360"/>
      <c r="H40" s="360"/>
      <c r="I40" s="360"/>
      <c r="J40" s="360"/>
      <c r="K40" s="360"/>
      <c r="L40" s="360"/>
      <c r="M40" s="360"/>
      <c r="N40" s="360"/>
      <c r="O40" s="360"/>
      <c r="P40" s="360"/>
      <c r="Q40" s="360"/>
      <c r="R40" s="360"/>
      <c r="S40" s="360"/>
      <c r="T40" s="361"/>
      <c r="U40" s="361"/>
      <c r="V40" s="360"/>
      <c r="W40" s="360"/>
      <c r="X40" s="360"/>
      <c r="Y40" s="360"/>
      <c r="Z40" s="360"/>
      <c r="AA40" s="360"/>
      <c r="AB40" s="360"/>
      <c r="AC40" s="360"/>
      <c r="AD40" s="360"/>
      <c r="AE40" s="360"/>
      <c r="AF40" s="360" t="e">
        <f ca="1">($C40/$D$1)/2</f>
        <v>#REF!</v>
      </c>
      <c r="AG40" s="360" t="e">
        <f t="shared" ref="AG40:BL40" ca="1" si="223">IF(AG$11&lt;$D$1+$A40,$C40/$D$1,IF(AG$11=$D$1+$A40,($C40/$D$1)/2,0))</f>
        <v>#REF!</v>
      </c>
      <c r="AH40" s="360" t="e">
        <f t="shared" ca="1" si="223"/>
        <v>#REF!</v>
      </c>
      <c r="AI40" s="360" t="e">
        <f t="shared" ca="1" si="223"/>
        <v>#REF!</v>
      </c>
      <c r="AJ40" s="360" t="e">
        <f t="shared" ca="1" si="223"/>
        <v>#REF!</v>
      </c>
      <c r="AK40" s="360" t="e">
        <f t="shared" ca="1" si="223"/>
        <v>#REF!</v>
      </c>
      <c r="AL40" s="360" t="e">
        <f t="shared" ca="1" si="223"/>
        <v>#REF!</v>
      </c>
      <c r="AM40" s="360" t="e">
        <f t="shared" ca="1" si="223"/>
        <v>#REF!</v>
      </c>
      <c r="AN40" s="360" t="e">
        <f t="shared" ca="1" si="223"/>
        <v>#REF!</v>
      </c>
      <c r="AO40" s="360" t="e">
        <f t="shared" ca="1" si="223"/>
        <v>#REF!</v>
      </c>
      <c r="AP40" s="360" t="e">
        <f t="shared" ca="1" si="223"/>
        <v>#REF!</v>
      </c>
      <c r="AQ40" s="360" t="e">
        <f t="shared" ca="1" si="223"/>
        <v>#REF!</v>
      </c>
      <c r="AR40" s="360" t="e">
        <f t="shared" ca="1" si="223"/>
        <v>#REF!</v>
      </c>
      <c r="AS40" s="360" t="e">
        <f t="shared" ca="1" si="223"/>
        <v>#REF!</v>
      </c>
      <c r="AT40" s="360" t="e">
        <f t="shared" ca="1" si="223"/>
        <v>#REF!</v>
      </c>
      <c r="AU40" s="360" t="e">
        <f t="shared" ca="1" si="223"/>
        <v>#REF!</v>
      </c>
      <c r="AV40" s="360" t="e">
        <f t="shared" ca="1" si="223"/>
        <v>#REF!</v>
      </c>
      <c r="AW40" s="360" t="e">
        <f t="shared" ca="1" si="223"/>
        <v>#REF!</v>
      </c>
      <c r="AX40" s="360" t="e">
        <f t="shared" ca="1" si="223"/>
        <v>#REF!</v>
      </c>
      <c r="AY40" s="360" t="e">
        <f t="shared" ca="1" si="223"/>
        <v>#REF!</v>
      </c>
      <c r="AZ40" s="360" t="e">
        <f t="shared" ca="1" si="223"/>
        <v>#REF!</v>
      </c>
      <c r="BA40" s="360" t="e">
        <f t="shared" ca="1" si="223"/>
        <v>#REF!</v>
      </c>
      <c r="BB40" s="360" t="e">
        <f t="shared" ca="1" si="223"/>
        <v>#REF!</v>
      </c>
      <c r="BC40" s="360" t="e">
        <f t="shared" ca="1" si="223"/>
        <v>#REF!</v>
      </c>
      <c r="BD40" s="360" t="e">
        <f t="shared" ca="1" si="223"/>
        <v>#REF!</v>
      </c>
      <c r="BE40" s="360" t="e">
        <f t="shared" ca="1" si="223"/>
        <v>#REF!</v>
      </c>
      <c r="BF40" s="360" t="e">
        <f t="shared" ca="1" si="223"/>
        <v>#REF!</v>
      </c>
      <c r="BG40" s="360" t="e">
        <f t="shared" ca="1" si="223"/>
        <v>#REF!</v>
      </c>
      <c r="BH40" s="360" t="e">
        <f t="shared" ca="1" si="223"/>
        <v>#REF!</v>
      </c>
      <c r="BI40" s="360" t="e">
        <f t="shared" ca="1" si="223"/>
        <v>#REF!</v>
      </c>
      <c r="BJ40" s="360" t="e">
        <f t="shared" ca="1" si="223"/>
        <v>#REF!</v>
      </c>
      <c r="BK40" s="360" t="e">
        <f t="shared" ca="1" si="223"/>
        <v>#REF!</v>
      </c>
      <c r="BL40" s="360" t="e">
        <f t="shared" ca="1" si="223"/>
        <v>#REF!</v>
      </c>
      <c r="BM40" s="360" t="e">
        <f t="shared" ref="BM40:CR40" ca="1" si="224">IF(BM$11&lt;$D$1+$A40,$C40/$D$1,IF(BM$11=$D$1+$A40,($C40/$D$1)/2,0))</f>
        <v>#REF!</v>
      </c>
      <c r="BN40" s="360" t="e">
        <f t="shared" ca="1" si="224"/>
        <v>#REF!</v>
      </c>
      <c r="BO40" s="360" t="e">
        <f t="shared" ca="1" si="224"/>
        <v>#REF!</v>
      </c>
      <c r="BP40" s="360" t="e">
        <f t="shared" ca="1" si="224"/>
        <v>#REF!</v>
      </c>
      <c r="BQ40" s="360" t="e">
        <f t="shared" ca="1" si="224"/>
        <v>#REF!</v>
      </c>
      <c r="BR40" s="360" t="e">
        <f t="shared" ca="1" si="224"/>
        <v>#REF!</v>
      </c>
      <c r="BS40" s="360" t="e">
        <f t="shared" ca="1" si="224"/>
        <v>#REF!</v>
      </c>
      <c r="BT40" s="360" t="e">
        <f t="shared" ca="1" si="224"/>
        <v>#REF!</v>
      </c>
      <c r="BU40" s="360" t="e">
        <f t="shared" ca="1" si="224"/>
        <v>#REF!</v>
      </c>
      <c r="BV40" s="360" t="e">
        <f t="shared" ca="1" si="224"/>
        <v>#REF!</v>
      </c>
      <c r="BW40" s="360" t="e">
        <f t="shared" ca="1" si="224"/>
        <v>#REF!</v>
      </c>
      <c r="BX40" s="360" t="e">
        <f t="shared" ca="1" si="224"/>
        <v>#REF!</v>
      </c>
      <c r="BY40" s="360" t="e">
        <f t="shared" ca="1" si="224"/>
        <v>#REF!</v>
      </c>
      <c r="BZ40" s="360" t="e">
        <f t="shared" ca="1" si="224"/>
        <v>#REF!</v>
      </c>
      <c r="CA40" s="360" t="e">
        <f t="shared" ca="1" si="224"/>
        <v>#REF!</v>
      </c>
      <c r="CB40" s="360" t="e">
        <f t="shared" ca="1" si="224"/>
        <v>#REF!</v>
      </c>
      <c r="CC40" s="360" t="e">
        <f t="shared" ca="1" si="224"/>
        <v>#REF!</v>
      </c>
      <c r="CD40" s="360" t="e">
        <f t="shared" ca="1" si="224"/>
        <v>#REF!</v>
      </c>
      <c r="CE40" s="360" t="e">
        <f t="shared" ca="1" si="224"/>
        <v>#REF!</v>
      </c>
      <c r="CF40" s="360" t="e">
        <f t="shared" ca="1" si="224"/>
        <v>#REF!</v>
      </c>
      <c r="CG40" s="360" t="e">
        <f t="shared" ca="1" si="224"/>
        <v>#REF!</v>
      </c>
      <c r="CH40" s="360" t="e">
        <f t="shared" ca="1" si="224"/>
        <v>#REF!</v>
      </c>
      <c r="CI40" s="360" t="e">
        <f t="shared" ca="1" si="224"/>
        <v>#REF!</v>
      </c>
      <c r="CJ40" s="360" t="e">
        <f t="shared" ca="1" si="224"/>
        <v>#REF!</v>
      </c>
      <c r="CK40" s="360" t="e">
        <f t="shared" ca="1" si="224"/>
        <v>#REF!</v>
      </c>
      <c r="CL40" s="360" t="e">
        <f t="shared" ca="1" si="224"/>
        <v>#REF!</v>
      </c>
      <c r="CM40" s="360" t="e">
        <f t="shared" ca="1" si="224"/>
        <v>#REF!</v>
      </c>
      <c r="CN40" s="360" t="e">
        <f t="shared" ca="1" si="224"/>
        <v>#REF!</v>
      </c>
      <c r="CO40" s="360" t="e">
        <f t="shared" ca="1" si="224"/>
        <v>#REF!</v>
      </c>
      <c r="CP40" s="360" t="e">
        <f t="shared" ca="1" si="224"/>
        <v>#REF!</v>
      </c>
      <c r="CQ40" s="360" t="e">
        <f t="shared" ca="1" si="224"/>
        <v>#REF!</v>
      </c>
      <c r="CR40" s="360" t="e">
        <f t="shared" ca="1" si="224"/>
        <v>#REF!</v>
      </c>
      <c r="CS40" s="360" t="e">
        <f t="shared" ref="CS40:CY40" ca="1" si="225">IF(CS$11&lt;$D$1+$A40,$C40/$D$1,IF(CS$11=$D$1+$A40,($C40/$D$1)/2,0))</f>
        <v>#REF!</v>
      </c>
      <c r="CT40" s="360" t="e">
        <f t="shared" ca="1" si="225"/>
        <v>#REF!</v>
      </c>
      <c r="CU40" s="360" t="e">
        <f t="shared" ca="1" si="225"/>
        <v>#REF!</v>
      </c>
      <c r="CV40" s="360" t="e">
        <f t="shared" ca="1" si="225"/>
        <v>#REF!</v>
      </c>
      <c r="CW40" s="360" t="e">
        <f t="shared" ca="1" si="225"/>
        <v>#REF!</v>
      </c>
      <c r="CX40" s="360" t="e">
        <f t="shared" ca="1" si="225"/>
        <v>#REF!</v>
      </c>
      <c r="CY40" s="360" t="e">
        <f t="shared" ca="1" si="225"/>
        <v>#REF!</v>
      </c>
      <c r="CZ40" s="360" t="e">
        <f t="shared" ca="1" si="143"/>
        <v>#REF!</v>
      </c>
      <c r="DA40" s="360" t="s">
        <v>200</v>
      </c>
      <c r="DB40" s="359">
        <f t="shared" si="147"/>
        <v>28</v>
      </c>
      <c r="DC40" s="360"/>
      <c r="DD40" s="360"/>
      <c r="DE40" s="360"/>
      <c r="DF40" s="360"/>
      <c r="DG40" s="360"/>
      <c r="DH40" s="360"/>
      <c r="DI40" s="360"/>
    </row>
    <row r="41" spans="1:121" s="359" customFormat="1" x14ac:dyDescent="0.2">
      <c r="A41" s="133">
        <f t="shared" si="139"/>
        <v>30</v>
      </c>
      <c r="B41" s="133">
        <f t="shared" si="139"/>
        <v>29</v>
      </c>
      <c r="C41" s="125">
        <f ca="1">IF(INDIRECT(DA41&amp;5)=$H$2,SUM($D$6:INDIRECT(DA41&amp;6)),IF(INDIRECT(DA41&amp;5)&gt;$H$2,INDIRECT(DA41&amp;6),0))</f>
        <v>0</v>
      </c>
      <c r="D41" s="360"/>
      <c r="E41" s="360"/>
      <c r="F41" s="360"/>
      <c r="G41" s="360"/>
      <c r="H41" s="360"/>
      <c r="I41" s="360"/>
      <c r="J41" s="360"/>
      <c r="K41" s="360"/>
      <c r="L41" s="360"/>
      <c r="M41" s="360"/>
      <c r="N41" s="360"/>
      <c r="O41" s="360"/>
      <c r="P41" s="360"/>
      <c r="Q41" s="360"/>
      <c r="R41" s="360"/>
      <c r="S41" s="360"/>
      <c r="T41" s="361"/>
      <c r="U41" s="361"/>
      <c r="V41" s="360"/>
      <c r="W41" s="360"/>
      <c r="X41" s="360"/>
      <c r="Y41" s="360"/>
      <c r="Z41" s="360"/>
      <c r="AA41" s="360"/>
      <c r="AB41" s="360"/>
      <c r="AC41" s="360"/>
      <c r="AD41" s="360"/>
      <c r="AE41" s="360"/>
      <c r="AF41" s="360"/>
      <c r="AG41" s="360" t="e">
        <f ca="1">($C41/$D$1)/2</f>
        <v>#REF!</v>
      </c>
      <c r="AH41" s="360" t="e">
        <f t="shared" ref="AH41:BM41" ca="1" si="226">IF(AH$11&lt;$D$1+$A41,$C41/$D$1,IF(AH$11=$D$1+$A41,($C41/$D$1)/2,0))</f>
        <v>#REF!</v>
      </c>
      <c r="AI41" s="360" t="e">
        <f t="shared" ca="1" si="226"/>
        <v>#REF!</v>
      </c>
      <c r="AJ41" s="360" t="e">
        <f t="shared" ca="1" si="226"/>
        <v>#REF!</v>
      </c>
      <c r="AK41" s="360" t="e">
        <f t="shared" ca="1" si="226"/>
        <v>#REF!</v>
      </c>
      <c r="AL41" s="360" t="e">
        <f t="shared" ca="1" si="226"/>
        <v>#REF!</v>
      </c>
      <c r="AM41" s="360" t="e">
        <f t="shared" ca="1" si="226"/>
        <v>#REF!</v>
      </c>
      <c r="AN41" s="360" t="e">
        <f t="shared" ca="1" si="226"/>
        <v>#REF!</v>
      </c>
      <c r="AO41" s="360" t="e">
        <f t="shared" ca="1" si="226"/>
        <v>#REF!</v>
      </c>
      <c r="AP41" s="360" t="e">
        <f t="shared" ca="1" si="226"/>
        <v>#REF!</v>
      </c>
      <c r="AQ41" s="360" t="e">
        <f t="shared" ca="1" si="226"/>
        <v>#REF!</v>
      </c>
      <c r="AR41" s="360" t="e">
        <f t="shared" ca="1" si="226"/>
        <v>#REF!</v>
      </c>
      <c r="AS41" s="360" t="e">
        <f t="shared" ca="1" si="226"/>
        <v>#REF!</v>
      </c>
      <c r="AT41" s="360" t="e">
        <f t="shared" ca="1" si="226"/>
        <v>#REF!</v>
      </c>
      <c r="AU41" s="360" t="e">
        <f t="shared" ca="1" si="226"/>
        <v>#REF!</v>
      </c>
      <c r="AV41" s="360" t="e">
        <f t="shared" ca="1" si="226"/>
        <v>#REF!</v>
      </c>
      <c r="AW41" s="360" t="e">
        <f t="shared" ca="1" si="226"/>
        <v>#REF!</v>
      </c>
      <c r="AX41" s="360" t="e">
        <f t="shared" ca="1" si="226"/>
        <v>#REF!</v>
      </c>
      <c r="AY41" s="360" t="e">
        <f t="shared" ca="1" si="226"/>
        <v>#REF!</v>
      </c>
      <c r="AZ41" s="360" t="e">
        <f t="shared" ca="1" si="226"/>
        <v>#REF!</v>
      </c>
      <c r="BA41" s="360" t="e">
        <f t="shared" ca="1" si="226"/>
        <v>#REF!</v>
      </c>
      <c r="BB41" s="360" t="e">
        <f t="shared" ca="1" si="226"/>
        <v>#REF!</v>
      </c>
      <c r="BC41" s="360" t="e">
        <f t="shared" ca="1" si="226"/>
        <v>#REF!</v>
      </c>
      <c r="BD41" s="360" t="e">
        <f t="shared" ca="1" si="226"/>
        <v>#REF!</v>
      </c>
      <c r="BE41" s="360" t="e">
        <f t="shared" ca="1" si="226"/>
        <v>#REF!</v>
      </c>
      <c r="BF41" s="360" t="e">
        <f t="shared" ca="1" si="226"/>
        <v>#REF!</v>
      </c>
      <c r="BG41" s="360" t="e">
        <f t="shared" ca="1" si="226"/>
        <v>#REF!</v>
      </c>
      <c r="BH41" s="360" t="e">
        <f t="shared" ca="1" si="226"/>
        <v>#REF!</v>
      </c>
      <c r="BI41" s="360" t="e">
        <f t="shared" ca="1" si="226"/>
        <v>#REF!</v>
      </c>
      <c r="BJ41" s="360" t="e">
        <f t="shared" ca="1" si="226"/>
        <v>#REF!</v>
      </c>
      <c r="BK41" s="360" t="e">
        <f t="shared" ca="1" si="226"/>
        <v>#REF!</v>
      </c>
      <c r="BL41" s="360" t="e">
        <f t="shared" ca="1" si="226"/>
        <v>#REF!</v>
      </c>
      <c r="BM41" s="360" t="e">
        <f t="shared" ca="1" si="226"/>
        <v>#REF!</v>
      </c>
      <c r="BN41" s="360" t="e">
        <f t="shared" ref="BN41:CS41" ca="1" si="227">IF(BN$11&lt;$D$1+$A41,$C41/$D$1,IF(BN$11=$D$1+$A41,($C41/$D$1)/2,0))</f>
        <v>#REF!</v>
      </c>
      <c r="BO41" s="360" t="e">
        <f t="shared" ca="1" si="227"/>
        <v>#REF!</v>
      </c>
      <c r="BP41" s="360" t="e">
        <f t="shared" ca="1" si="227"/>
        <v>#REF!</v>
      </c>
      <c r="BQ41" s="360" t="e">
        <f t="shared" ca="1" si="227"/>
        <v>#REF!</v>
      </c>
      <c r="BR41" s="360" t="e">
        <f t="shared" ca="1" si="227"/>
        <v>#REF!</v>
      </c>
      <c r="BS41" s="360" t="e">
        <f t="shared" ca="1" si="227"/>
        <v>#REF!</v>
      </c>
      <c r="BT41" s="360" t="e">
        <f t="shared" ca="1" si="227"/>
        <v>#REF!</v>
      </c>
      <c r="BU41" s="360" t="e">
        <f t="shared" ca="1" si="227"/>
        <v>#REF!</v>
      </c>
      <c r="BV41" s="360" t="e">
        <f t="shared" ca="1" si="227"/>
        <v>#REF!</v>
      </c>
      <c r="BW41" s="360" t="e">
        <f t="shared" ca="1" si="227"/>
        <v>#REF!</v>
      </c>
      <c r="BX41" s="360" t="e">
        <f t="shared" ca="1" si="227"/>
        <v>#REF!</v>
      </c>
      <c r="BY41" s="360" t="e">
        <f t="shared" ca="1" si="227"/>
        <v>#REF!</v>
      </c>
      <c r="BZ41" s="360" t="e">
        <f t="shared" ca="1" si="227"/>
        <v>#REF!</v>
      </c>
      <c r="CA41" s="360" t="e">
        <f t="shared" ca="1" si="227"/>
        <v>#REF!</v>
      </c>
      <c r="CB41" s="360" t="e">
        <f t="shared" ca="1" si="227"/>
        <v>#REF!</v>
      </c>
      <c r="CC41" s="360" t="e">
        <f t="shared" ca="1" si="227"/>
        <v>#REF!</v>
      </c>
      <c r="CD41" s="360" t="e">
        <f t="shared" ca="1" si="227"/>
        <v>#REF!</v>
      </c>
      <c r="CE41" s="360" t="e">
        <f t="shared" ca="1" si="227"/>
        <v>#REF!</v>
      </c>
      <c r="CF41" s="360" t="e">
        <f t="shared" ca="1" si="227"/>
        <v>#REF!</v>
      </c>
      <c r="CG41" s="360" t="e">
        <f t="shared" ca="1" si="227"/>
        <v>#REF!</v>
      </c>
      <c r="CH41" s="360" t="e">
        <f t="shared" ca="1" si="227"/>
        <v>#REF!</v>
      </c>
      <c r="CI41" s="360" t="e">
        <f t="shared" ca="1" si="227"/>
        <v>#REF!</v>
      </c>
      <c r="CJ41" s="360" t="e">
        <f t="shared" ca="1" si="227"/>
        <v>#REF!</v>
      </c>
      <c r="CK41" s="360" t="e">
        <f t="shared" ca="1" si="227"/>
        <v>#REF!</v>
      </c>
      <c r="CL41" s="360" t="e">
        <f t="shared" ca="1" si="227"/>
        <v>#REF!</v>
      </c>
      <c r="CM41" s="360" t="e">
        <f t="shared" ca="1" si="227"/>
        <v>#REF!</v>
      </c>
      <c r="CN41" s="360" t="e">
        <f t="shared" ca="1" si="227"/>
        <v>#REF!</v>
      </c>
      <c r="CO41" s="360" t="e">
        <f t="shared" ca="1" si="227"/>
        <v>#REF!</v>
      </c>
      <c r="CP41" s="360" t="e">
        <f t="shared" ca="1" si="227"/>
        <v>#REF!</v>
      </c>
      <c r="CQ41" s="360" t="e">
        <f t="shared" ca="1" si="227"/>
        <v>#REF!</v>
      </c>
      <c r="CR41" s="360" t="e">
        <f t="shared" ca="1" si="227"/>
        <v>#REF!</v>
      </c>
      <c r="CS41" s="360" t="e">
        <f t="shared" ca="1" si="227"/>
        <v>#REF!</v>
      </c>
      <c r="CT41" s="360" t="e">
        <f t="shared" ref="CT41:CY41" ca="1" si="228">IF(CT$11&lt;$D$1+$A41,$C41/$D$1,IF(CT$11=$D$1+$A41,($C41/$D$1)/2,0))</f>
        <v>#REF!</v>
      </c>
      <c r="CU41" s="360" t="e">
        <f t="shared" ca="1" si="228"/>
        <v>#REF!</v>
      </c>
      <c r="CV41" s="360" t="e">
        <f t="shared" ca="1" si="228"/>
        <v>#REF!</v>
      </c>
      <c r="CW41" s="360" t="e">
        <f t="shared" ca="1" si="228"/>
        <v>#REF!</v>
      </c>
      <c r="CX41" s="360" t="e">
        <f t="shared" ca="1" si="228"/>
        <v>#REF!</v>
      </c>
      <c r="CY41" s="360" t="e">
        <f t="shared" ca="1" si="228"/>
        <v>#REF!</v>
      </c>
      <c r="CZ41" s="360" t="e">
        <f t="shared" ca="1" si="143"/>
        <v>#REF!</v>
      </c>
      <c r="DA41" s="360" t="s">
        <v>201</v>
      </c>
      <c r="DB41" s="359">
        <f t="shared" si="147"/>
        <v>29</v>
      </c>
      <c r="DC41" s="360"/>
      <c r="DD41" s="360"/>
      <c r="DE41" s="360"/>
      <c r="DF41" s="360"/>
      <c r="DG41" s="360"/>
      <c r="DH41" s="360"/>
      <c r="DI41" s="360"/>
      <c r="DJ41" s="360"/>
    </row>
    <row r="42" spans="1:121" s="359" customFormat="1" x14ac:dyDescent="0.2">
      <c r="A42" s="133">
        <f t="shared" si="139"/>
        <v>31</v>
      </c>
      <c r="B42" s="133">
        <f t="shared" si="139"/>
        <v>30</v>
      </c>
      <c r="C42" s="125">
        <f ca="1">IF(INDIRECT(DA42&amp;5)=$H$2,SUM($D$6:INDIRECT(DA42&amp;6)),IF(INDIRECT(DA42&amp;5)&gt;$H$2,INDIRECT(DA42&amp;6),0))</f>
        <v>0</v>
      </c>
      <c r="D42" s="360"/>
      <c r="E42" s="360"/>
      <c r="F42" s="360"/>
      <c r="G42" s="360"/>
      <c r="H42" s="370"/>
      <c r="I42" s="360"/>
      <c r="J42" s="360"/>
      <c r="K42" s="360"/>
      <c r="L42" s="360"/>
      <c r="M42" s="360"/>
      <c r="N42" s="360"/>
      <c r="O42" s="360"/>
      <c r="P42" s="360"/>
      <c r="Q42" s="360"/>
      <c r="R42" s="360"/>
      <c r="S42" s="360"/>
      <c r="T42" s="361"/>
      <c r="U42" s="361"/>
      <c r="V42" s="360"/>
      <c r="W42" s="360"/>
      <c r="X42" s="360"/>
      <c r="Y42" s="360"/>
      <c r="Z42" s="360"/>
      <c r="AA42" s="360"/>
      <c r="AB42" s="360"/>
      <c r="AC42" s="360"/>
      <c r="AD42" s="360"/>
      <c r="AE42" s="360"/>
      <c r="AF42" s="360"/>
      <c r="AG42" s="360"/>
      <c r="AH42" s="360" t="e">
        <f ca="1">($C42/$D$1)/2</f>
        <v>#REF!</v>
      </c>
      <c r="AI42" s="360" t="e">
        <f t="shared" ref="AI42:BN42" ca="1" si="229">IF(AI$11&lt;$D$1+$A42,$C42/$D$1,IF(AI$11=$D$1+$A42,($C42/$D$1)/2,0))</f>
        <v>#REF!</v>
      </c>
      <c r="AJ42" s="360" t="e">
        <f t="shared" ca="1" si="229"/>
        <v>#REF!</v>
      </c>
      <c r="AK42" s="360" t="e">
        <f t="shared" ca="1" si="229"/>
        <v>#REF!</v>
      </c>
      <c r="AL42" s="360" t="e">
        <f t="shared" ca="1" si="229"/>
        <v>#REF!</v>
      </c>
      <c r="AM42" s="360" t="e">
        <f t="shared" ca="1" si="229"/>
        <v>#REF!</v>
      </c>
      <c r="AN42" s="360" t="e">
        <f t="shared" ca="1" si="229"/>
        <v>#REF!</v>
      </c>
      <c r="AO42" s="360" t="e">
        <f t="shared" ca="1" si="229"/>
        <v>#REF!</v>
      </c>
      <c r="AP42" s="360" t="e">
        <f t="shared" ca="1" si="229"/>
        <v>#REF!</v>
      </c>
      <c r="AQ42" s="360" t="e">
        <f t="shared" ca="1" si="229"/>
        <v>#REF!</v>
      </c>
      <c r="AR42" s="360" t="e">
        <f t="shared" ca="1" si="229"/>
        <v>#REF!</v>
      </c>
      <c r="AS42" s="360" t="e">
        <f t="shared" ca="1" si="229"/>
        <v>#REF!</v>
      </c>
      <c r="AT42" s="360" t="e">
        <f t="shared" ca="1" si="229"/>
        <v>#REF!</v>
      </c>
      <c r="AU42" s="360" t="e">
        <f t="shared" ca="1" si="229"/>
        <v>#REF!</v>
      </c>
      <c r="AV42" s="360" t="e">
        <f t="shared" ca="1" si="229"/>
        <v>#REF!</v>
      </c>
      <c r="AW42" s="360" t="e">
        <f t="shared" ca="1" si="229"/>
        <v>#REF!</v>
      </c>
      <c r="AX42" s="360" t="e">
        <f t="shared" ca="1" si="229"/>
        <v>#REF!</v>
      </c>
      <c r="AY42" s="360" t="e">
        <f t="shared" ca="1" si="229"/>
        <v>#REF!</v>
      </c>
      <c r="AZ42" s="360" t="e">
        <f t="shared" ca="1" si="229"/>
        <v>#REF!</v>
      </c>
      <c r="BA42" s="360" t="e">
        <f t="shared" ca="1" si="229"/>
        <v>#REF!</v>
      </c>
      <c r="BB42" s="360" t="e">
        <f t="shared" ca="1" si="229"/>
        <v>#REF!</v>
      </c>
      <c r="BC42" s="360" t="e">
        <f t="shared" ca="1" si="229"/>
        <v>#REF!</v>
      </c>
      <c r="BD42" s="360" t="e">
        <f t="shared" ca="1" si="229"/>
        <v>#REF!</v>
      </c>
      <c r="BE42" s="360" t="e">
        <f t="shared" ca="1" si="229"/>
        <v>#REF!</v>
      </c>
      <c r="BF42" s="360" t="e">
        <f t="shared" ca="1" si="229"/>
        <v>#REF!</v>
      </c>
      <c r="BG42" s="360" t="e">
        <f t="shared" ca="1" si="229"/>
        <v>#REF!</v>
      </c>
      <c r="BH42" s="360" t="e">
        <f t="shared" ca="1" si="229"/>
        <v>#REF!</v>
      </c>
      <c r="BI42" s="360" t="e">
        <f t="shared" ca="1" si="229"/>
        <v>#REF!</v>
      </c>
      <c r="BJ42" s="360" t="e">
        <f t="shared" ca="1" si="229"/>
        <v>#REF!</v>
      </c>
      <c r="BK42" s="360" t="e">
        <f t="shared" ca="1" si="229"/>
        <v>#REF!</v>
      </c>
      <c r="BL42" s="360" t="e">
        <f t="shared" ca="1" si="229"/>
        <v>#REF!</v>
      </c>
      <c r="BM42" s="360" t="e">
        <f t="shared" ca="1" si="229"/>
        <v>#REF!</v>
      </c>
      <c r="BN42" s="360" t="e">
        <f t="shared" ca="1" si="229"/>
        <v>#REF!</v>
      </c>
      <c r="BO42" s="360" t="e">
        <f t="shared" ref="BO42:CT42" ca="1" si="230">IF(BO$11&lt;$D$1+$A42,$C42/$D$1,IF(BO$11=$D$1+$A42,($C42/$D$1)/2,0))</f>
        <v>#REF!</v>
      </c>
      <c r="BP42" s="360" t="e">
        <f t="shared" ca="1" si="230"/>
        <v>#REF!</v>
      </c>
      <c r="BQ42" s="360" t="e">
        <f t="shared" ca="1" si="230"/>
        <v>#REF!</v>
      </c>
      <c r="BR42" s="360" t="e">
        <f t="shared" ca="1" si="230"/>
        <v>#REF!</v>
      </c>
      <c r="BS42" s="360" t="e">
        <f t="shared" ca="1" si="230"/>
        <v>#REF!</v>
      </c>
      <c r="BT42" s="360" t="e">
        <f t="shared" ca="1" si="230"/>
        <v>#REF!</v>
      </c>
      <c r="BU42" s="360" t="e">
        <f t="shared" ca="1" si="230"/>
        <v>#REF!</v>
      </c>
      <c r="BV42" s="360" t="e">
        <f t="shared" ca="1" si="230"/>
        <v>#REF!</v>
      </c>
      <c r="BW42" s="360" t="e">
        <f t="shared" ca="1" si="230"/>
        <v>#REF!</v>
      </c>
      <c r="BX42" s="360" t="e">
        <f t="shared" ca="1" si="230"/>
        <v>#REF!</v>
      </c>
      <c r="BY42" s="360" t="e">
        <f t="shared" ca="1" si="230"/>
        <v>#REF!</v>
      </c>
      <c r="BZ42" s="360" t="e">
        <f t="shared" ca="1" si="230"/>
        <v>#REF!</v>
      </c>
      <c r="CA42" s="360" t="e">
        <f t="shared" ca="1" si="230"/>
        <v>#REF!</v>
      </c>
      <c r="CB42" s="360" t="e">
        <f t="shared" ca="1" si="230"/>
        <v>#REF!</v>
      </c>
      <c r="CC42" s="360" t="e">
        <f t="shared" ca="1" si="230"/>
        <v>#REF!</v>
      </c>
      <c r="CD42" s="360" t="e">
        <f t="shared" ca="1" si="230"/>
        <v>#REF!</v>
      </c>
      <c r="CE42" s="360" t="e">
        <f t="shared" ca="1" si="230"/>
        <v>#REF!</v>
      </c>
      <c r="CF42" s="360" t="e">
        <f t="shared" ca="1" si="230"/>
        <v>#REF!</v>
      </c>
      <c r="CG42" s="360" t="e">
        <f t="shared" ca="1" si="230"/>
        <v>#REF!</v>
      </c>
      <c r="CH42" s="360" t="e">
        <f t="shared" ca="1" si="230"/>
        <v>#REF!</v>
      </c>
      <c r="CI42" s="360" t="e">
        <f t="shared" ca="1" si="230"/>
        <v>#REF!</v>
      </c>
      <c r="CJ42" s="360" t="e">
        <f t="shared" ca="1" si="230"/>
        <v>#REF!</v>
      </c>
      <c r="CK42" s="360" t="e">
        <f t="shared" ca="1" si="230"/>
        <v>#REF!</v>
      </c>
      <c r="CL42" s="360" t="e">
        <f t="shared" ca="1" si="230"/>
        <v>#REF!</v>
      </c>
      <c r="CM42" s="360" t="e">
        <f t="shared" ca="1" si="230"/>
        <v>#REF!</v>
      </c>
      <c r="CN42" s="360" t="e">
        <f t="shared" ca="1" si="230"/>
        <v>#REF!</v>
      </c>
      <c r="CO42" s="360" t="e">
        <f t="shared" ca="1" si="230"/>
        <v>#REF!</v>
      </c>
      <c r="CP42" s="360" t="e">
        <f t="shared" ca="1" si="230"/>
        <v>#REF!</v>
      </c>
      <c r="CQ42" s="360" t="e">
        <f t="shared" ca="1" si="230"/>
        <v>#REF!</v>
      </c>
      <c r="CR42" s="360" t="e">
        <f t="shared" ca="1" si="230"/>
        <v>#REF!</v>
      </c>
      <c r="CS42" s="360" t="e">
        <f t="shared" ca="1" si="230"/>
        <v>#REF!</v>
      </c>
      <c r="CT42" s="360" t="e">
        <f t="shared" ca="1" si="230"/>
        <v>#REF!</v>
      </c>
      <c r="CU42" s="360" t="e">
        <f t="shared" ref="CU42:CY42" ca="1" si="231">IF(CU$11&lt;$D$1+$A42,$C42/$D$1,IF(CU$11=$D$1+$A42,($C42/$D$1)/2,0))</f>
        <v>#REF!</v>
      </c>
      <c r="CV42" s="360" t="e">
        <f t="shared" ca="1" si="231"/>
        <v>#REF!</v>
      </c>
      <c r="CW42" s="360" t="e">
        <f t="shared" ca="1" si="231"/>
        <v>#REF!</v>
      </c>
      <c r="CX42" s="360" t="e">
        <f t="shared" ca="1" si="231"/>
        <v>#REF!</v>
      </c>
      <c r="CY42" s="360" t="e">
        <f t="shared" ca="1" si="231"/>
        <v>#REF!</v>
      </c>
      <c r="CZ42" s="360" t="e">
        <f t="shared" ca="1" si="143"/>
        <v>#REF!</v>
      </c>
      <c r="DA42" s="360" t="s">
        <v>202</v>
      </c>
      <c r="DB42" s="359">
        <f t="shared" si="147"/>
        <v>30</v>
      </c>
      <c r="DC42" s="360"/>
      <c r="DD42" s="360"/>
      <c r="DE42" s="360"/>
      <c r="DF42" s="360"/>
      <c r="DG42" s="360"/>
      <c r="DH42" s="360"/>
      <c r="DI42" s="360"/>
      <c r="DJ42" s="360"/>
      <c r="DK42" s="360"/>
    </row>
    <row r="43" spans="1:121" s="359" customFormat="1" x14ac:dyDescent="0.2">
      <c r="A43" s="133">
        <f t="shared" si="139"/>
        <v>32</v>
      </c>
      <c r="B43" s="133">
        <f t="shared" si="139"/>
        <v>31</v>
      </c>
      <c r="C43" s="125">
        <f ca="1">IF(INDIRECT(DA43&amp;5)=$H$2,SUM($D$6:INDIRECT(DA43&amp;6)),IF(INDIRECT(DA43&amp;5)&gt;$H$2,INDIRECT(DA43&amp;6),0))</f>
        <v>0</v>
      </c>
      <c r="D43" s="360"/>
      <c r="E43" s="360"/>
      <c r="F43" s="360"/>
      <c r="G43" s="360"/>
      <c r="H43" s="360"/>
      <c r="I43" s="360"/>
      <c r="J43" s="360"/>
      <c r="K43" s="360"/>
      <c r="L43" s="360"/>
      <c r="M43" s="360"/>
      <c r="N43" s="360"/>
      <c r="O43" s="360"/>
      <c r="P43" s="360"/>
      <c r="Q43" s="360"/>
      <c r="R43" s="360"/>
      <c r="S43" s="360"/>
      <c r="T43" s="361"/>
      <c r="U43" s="361"/>
      <c r="V43" s="360"/>
      <c r="W43" s="360"/>
      <c r="X43" s="360"/>
      <c r="Y43" s="360"/>
      <c r="Z43" s="360"/>
      <c r="AA43" s="360"/>
      <c r="AB43" s="360"/>
      <c r="AC43" s="360"/>
      <c r="AD43" s="360"/>
      <c r="AE43" s="360"/>
      <c r="AF43" s="360"/>
      <c r="AG43" s="360"/>
      <c r="AH43" s="360"/>
      <c r="AI43" s="360" t="e">
        <f ca="1">($C43/$D$1)/2</f>
        <v>#REF!</v>
      </c>
      <c r="AJ43" s="360" t="e">
        <f t="shared" ref="AJ43:BO43" ca="1" si="232">IF(AJ$11&lt;$D$1+$A43,$C43/$D$1,IF(AJ$11=$D$1+$A43,($C43/$D$1)/2,0))</f>
        <v>#REF!</v>
      </c>
      <c r="AK43" s="360" t="e">
        <f t="shared" ca="1" si="232"/>
        <v>#REF!</v>
      </c>
      <c r="AL43" s="360" t="e">
        <f t="shared" ca="1" si="232"/>
        <v>#REF!</v>
      </c>
      <c r="AM43" s="360" t="e">
        <f t="shared" ca="1" si="232"/>
        <v>#REF!</v>
      </c>
      <c r="AN43" s="360" t="e">
        <f t="shared" ca="1" si="232"/>
        <v>#REF!</v>
      </c>
      <c r="AO43" s="360" t="e">
        <f t="shared" ca="1" si="232"/>
        <v>#REF!</v>
      </c>
      <c r="AP43" s="360" t="e">
        <f t="shared" ca="1" si="232"/>
        <v>#REF!</v>
      </c>
      <c r="AQ43" s="360" t="e">
        <f t="shared" ca="1" si="232"/>
        <v>#REF!</v>
      </c>
      <c r="AR43" s="360" t="e">
        <f t="shared" ca="1" si="232"/>
        <v>#REF!</v>
      </c>
      <c r="AS43" s="360" t="e">
        <f t="shared" ca="1" si="232"/>
        <v>#REF!</v>
      </c>
      <c r="AT43" s="360" t="e">
        <f t="shared" ca="1" si="232"/>
        <v>#REF!</v>
      </c>
      <c r="AU43" s="360" t="e">
        <f t="shared" ca="1" si="232"/>
        <v>#REF!</v>
      </c>
      <c r="AV43" s="360" t="e">
        <f t="shared" ca="1" si="232"/>
        <v>#REF!</v>
      </c>
      <c r="AW43" s="360" t="e">
        <f t="shared" ca="1" si="232"/>
        <v>#REF!</v>
      </c>
      <c r="AX43" s="360" t="e">
        <f t="shared" ca="1" si="232"/>
        <v>#REF!</v>
      </c>
      <c r="AY43" s="360" t="e">
        <f t="shared" ca="1" si="232"/>
        <v>#REF!</v>
      </c>
      <c r="AZ43" s="360" t="e">
        <f t="shared" ca="1" si="232"/>
        <v>#REF!</v>
      </c>
      <c r="BA43" s="360" t="e">
        <f t="shared" ca="1" si="232"/>
        <v>#REF!</v>
      </c>
      <c r="BB43" s="360" t="e">
        <f t="shared" ca="1" si="232"/>
        <v>#REF!</v>
      </c>
      <c r="BC43" s="360" t="e">
        <f t="shared" ca="1" si="232"/>
        <v>#REF!</v>
      </c>
      <c r="BD43" s="360" t="e">
        <f t="shared" ca="1" si="232"/>
        <v>#REF!</v>
      </c>
      <c r="BE43" s="360" t="e">
        <f t="shared" ca="1" si="232"/>
        <v>#REF!</v>
      </c>
      <c r="BF43" s="360" t="e">
        <f t="shared" ca="1" si="232"/>
        <v>#REF!</v>
      </c>
      <c r="BG43" s="360" t="e">
        <f t="shared" ca="1" si="232"/>
        <v>#REF!</v>
      </c>
      <c r="BH43" s="360" t="e">
        <f t="shared" ca="1" si="232"/>
        <v>#REF!</v>
      </c>
      <c r="BI43" s="360" t="e">
        <f t="shared" ca="1" si="232"/>
        <v>#REF!</v>
      </c>
      <c r="BJ43" s="360" t="e">
        <f t="shared" ca="1" si="232"/>
        <v>#REF!</v>
      </c>
      <c r="BK43" s="360" t="e">
        <f t="shared" ca="1" si="232"/>
        <v>#REF!</v>
      </c>
      <c r="BL43" s="360" t="e">
        <f t="shared" ca="1" si="232"/>
        <v>#REF!</v>
      </c>
      <c r="BM43" s="360" t="e">
        <f t="shared" ca="1" si="232"/>
        <v>#REF!</v>
      </c>
      <c r="BN43" s="360" t="e">
        <f t="shared" ca="1" si="232"/>
        <v>#REF!</v>
      </c>
      <c r="BO43" s="360" t="e">
        <f t="shared" ca="1" si="232"/>
        <v>#REF!</v>
      </c>
      <c r="BP43" s="360" t="e">
        <f t="shared" ref="BP43:CY43" ca="1" si="233">IF(BP$11&lt;$D$1+$A43,$C43/$D$1,IF(BP$11=$D$1+$A43,($C43/$D$1)/2,0))</f>
        <v>#REF!</v>
      </c>
      <c r="BQ43" s="360" t="e">
        <f t="shared" ca="1" si="233"/>
        <v>#REF!</v>
      </c>
      <c r="BR43" s="360" t="e">
        <f t="shared" ca="1" si="233"/>
        <v>#REF!</v>
      </c>
      <c r="BS43" s="360" t="e">
        <f t="shared" ca="1" si="233"/>
        <v>#REF!</v>
      </c>
      <c r="BT43" s="360" t="e">
        <f t="shared" ca="1" si="233"/>
        <v>#REF!</v>
      </c>
      <c r="BU43" s="360" t="e">
        <f t="shared" ca="1" si="233"/>
        <v>#REF!</v>
      </c>
      <c r="BV43" s="360" t="e">
        <f t="shared" ca="1" si="233"/>
        <v>#REF!</v>
      </c>
      <c r="BW43" s="360" t="e">
        <f t="shared" ca="1" si="233"/>
        <v>#REF!</v>
      </c>
      <c r="BX43" s="360" t="e">
        <f t="shared" ca="1" si="233"/>
        <v>#REF!</v>
      </c>
      <c r="BY43" s="360" t="e">
        <f t="shared" ca="1" si="233"/>
        <v>#REF!</v>
      </c>
      <c r="BZ43" s="360" t="e">
        <f t="shared" ca="1" si="233"/>
        <v>#REF!</v>
      </c>
      <c r="CA43" s="360" t="e">
        <f t="shared" ca="1" si="233"/>
        <v>#REF!</v>
      </c>
      <c r="CB43" s="360" t="e">
        <f t="shared" ca="1" si="233"/>
        <v>#REF!</v>
      </c>
      <c r="CC43" s="360" t="e">
        <f t="shared" ca="1" si="233"/>
        <v>#REF!</v>
      </c>
      <c r="CD43" s="360" t="e">
        <f t="shared" ca="1" si="233"/>
        <v>#REF!</v>
      </c>
      <c r="CE43" s="360" t="e">
        <f t="shared" ca="1" si="233"/>
        <v>#REF!</v>
      </c>
      <c r="CF43" s="360" t="e">
        <f t="shared" ca="1" si="233"/>
        <v>#REF!</v>
      </c>
      <c r="CG43" s="360" t="e">
        <f t="shared" ca="1" si="233"/>
        <v>#REF!</v>
      </c>
      <c r="CH43" s="360" t="e">
        <f t="shared" ca="1" si="233"/>
        <v>#REF!</v>
      </c>
      <c r="CI43" s="360" t="e">
        <f t="shared" ca="1" si="233"/>
        <v>#REF!</v>
      </c>
      <c r="CJ43" s="360" t="e">
        <f t="shared" ca="1" si="233"/>
        <v>#REF!</v>
      </c>
      <c r="CK43" s="360" t="e">
        <f t="shared" ca="1" si="233"/>
        <v>#REF!</v>
      </c>
      <c r="CL43" s="360" t="e">
        <f t="shared" ca="1" si="233"/>
        <v>#REF!</v>
      </c>
      <c r="CM43" s="360" t="e">
        <f t="shared" ca="1" si="233"/>
        <v>#REF!</v>
      </c>
      <c r="CN43" s="360" t="e">
        <f t="shared" ca="1" si="233"/>
        <v>#REF!</v>
      </c>
      <c r="CO43" s="360" t="e">
        <f t="shared" ca="1" si="233"/>
        <v>#REF!</v>
      </c>
      <c r="CP43" s="360" t="e">
        <f t="shared" ca="1" si="233"/>
        <v>#REF!</v>
      </c>
      <c r="CQ43" s="360" t="e">
        <f t="shared" ca="1" si="233"/>
        <v>#REF!</v>
      </c>
      <c r="CR43" s="360" t="e">
        <f t="shared" ca="1" si="233"/>
        <v>#REF!</v>
      </c>
      <c r="CS43" s="360" t="e">
        <f t="shared" ca="1" si="233"/>
        <v>#REF!</v>
      </c>
      <c r="CT43" s="360" t="e">
        <f t="shared" ca="1" si="233"/>
        <v>#REF!</v>
      </c>
      <c r="CU43" s="360" t="e">
        <f t="shared" ca="1" si="233"/>
        <v>#REF!</v>
      </c>
      <c r="CV43" s="360" t="e">
        <f t="shared" ca="1" si="233"/>
        <v>#REF!</v>
      </c>
      <c r="CW43" s="360" t="e">
        <f t="shared" ca="1" si="233"/>
        <v>#REF!</v>
      </c>
      <c r="CX43" s="360" t="e">
        <f t="shared" ca="1" si="233"/>
        <v>#REF!</v>
      </c>
      <c r="CY43" s="360" t="e">
        <f t="shared" ca="1" si="233"/>
        <v>#REF!</v>
      </c>
      <c r="CZ43" s="360" t="e">
        <f t="shared" ca="1" si="143"/>
        <v>#REF!</v>
      </c>
      <c r="DA43" s="360" t="s">
        <v>203</v>
      </c>
      <c r="DB43" s="359">
        <f t="shared" si="147"/>
        <v>31</v>
      </c>
      <c r="DC43" s="360"/>
      <c r="DD43" s="360"/>
      <c r="DE43" s="360"/>
      <c r="DF43" s="360"/>
      <c r="DG43" s="360"/>
      <c r="DH43" s="360"/>
      <c r="DI43" s="360"/>
      <c r="DJ43" s="360"/>
      <c r="DK43" s="360"/>
      <c r="DL43" s="360"/>
    </row>
    <row r="44" spans="1:121" s="359" customFormat="1" x14ac:dyDescent="0.2">
      <c r="A44" s="133">
        <f t="shared" si="139"/>
        <v>33</v>
      </c>
      <c r="B44" s="133">
        <f t="shared" si="139"/>
        <v>32</v>
      </c>
      <c r="C44" s="125">
        <f ca="1">IF(INDIRECT(DA44&amp;5)=$H$2,SUM($D$6:INDIRECT(DA44&amp;6)),IF(INDIRECT(DA44&amp;5)&gt;$H$2,INDIRECT(DA44&amp;6),0))</f>
        <v>0</v>
      </c>
      <c r="D44" s="360"/>
      <c r="E44" s="360"/>
      <c r="F44" s="360"/>
      <c r="G44" s="360"/>
      <c r="H44" s="370"/>
      <c r="I44" s="360"/>
      <c r="J44" s="360"/>
      <c r="K44" s="360"/>
      <c r="L44" s="360"/>
      <c r="M44" s="360"/>
      <c r="N44" s="360"/>
      <c r="O44" s="360"/>
      <c r="P44" s="360"/>
      <c r="Q44" s="360"/>
      <c r="R44" s="360"/>
      <c r="S44" s="360"/>
      <c r="T44" s="361"/>
      <c r="U44" s="361"/>
      <c r="V44" s="360"/>
      <c r="W44" s="360"/>
      <c r="X44" s="360"/>
      <c r="Y44" s="360"/>
      <c r="Z44" s="360"/>
      <c r="AA44" s="360"/>
      <c r="AB44" s="360"/>
      <c r="AC44" s="360"/>
      <c r="AD44" s="360"/>
      <c r="AE44" s="360"/>
      <c r="AF44" s="360"/>
      <c r="AG44" s="360"/>
      <c r="AH44" s="360"/>
      <c r="AI44" s="360"/>
      <c r="AJ44" s="360" t="e">
        <f ca="1">($C44/$D$1)/2</f>
        <v>#REF!</v>
      </c>
      <c r="AK44" s="360" t="e">
        <f t="shared" ref="AK44:BP44" ca="1" si="234">IF(AK$11&lt;$D$1+$A44,$C44/$D$1,IF(AK$11=$D$1+$A44,($C44/$D$1)/2,0))</f>
        <v>#REF!</v>
      </c>
      <c r="AL44" s="360" t="e">
        <f t="shared" ca="1" si="234"/>
        <v>#REF!</v>
      </c>
      <c r="AM44" s="360" t="e">
        <f t="shared" ca="1" si="234"/>
        <v>#REF!</v>
      </c>
      <c r="AN44" s="360" t="e">
        <f t="shared" ca="1" si="234"/>
        <v>#REF!</v>
      </c>
      <c r="AO44" s="360" t="e">
        <f t="shared" ca="1" si="234"/>
        <v>#REF!</v>
      </c>
      <c r="AP44" s="360" t="e">
        <f t="shared" ca="1" si="234"/>
        <v>#REF!</v>
      </c>
      <c r="AQ44" s="360" t="e">
        <f t="shared" ca="1" si="234"/>
        <v>#REF!</v>
      </c>
      <c r="AR44" s="360" t="e">
        <f t="shared" ca="1" si="234"/>
        <v>#REF!</v>
      </c>
      <c r="AS44" s="360" t="e">
        <f t="shared" ca="1" si="234"/>
        <v>#REF!</v>
      </c>
      <c r="AT44" s="360" t="e">
        <f t="shared" ca="1" si="234"/>
        <v>#REF!</v>
      </c>
      <c r="AU44" s="360" t="e">
        <f t="shared" ca="1" si="234"/>
        <v>#REF!</v>
      </c>
      <c r="AV44" s="360" t="e">
        <f t="shared" ca="1" si="234"/>
        <v>#REF!</v>
      </c>
      <c r="AW44" s="360" t="e">
        <f t="shared" ca="1" si="234"/>
        <v>#REF!</v>
      </c>
      <c r="AX44" s="360" t="e">
        <f t="shared" ca="1" si="234"/>
        <v>#REF!</v>
      </c>
      <c r="AY44" s="360" t="e">
        <f t="shared" ca="1" si="234"/>
        <v>#REF!</v>
      </c>
      <c r="AZ44" s="360" t="e">
        <f t="shared" ca="1" si="234"/>
        <v>#REF!</v>
      </c>
      <c r="BA44" s="360" t="e">
        <f t="shared" ca="1" si="234"/>
        <v>#REF!</v>
      </c>
      <c r="BB44" s="360" t="e">
        <f t="shared" ca="1" si="234"/>
        <v>#REF!</v>
      </c>
      <c r="BC44" s="360" t="e">
        <f t="shared" ca="1" si="234"/>
        <v>#REF!</v>
      </c>
      <c r="BD44" s="360" t="e">
        <f t="shared" ca="1" si="234"/>
        <v>#REF!</v>
      </c>
      <c r="BE44" s="360" t="e">
        <f t="shared" ca="1" si="234"/>
        <v>#REF!</v>
      </c>
      <c r="BF44" s="360" t="e">
        <f t="shared" ca="1" si="234"/>
        <v>#REF!</v>
      </c>
      <c r="BG44" s="360" t="e">
        <f t="shared" ca="1" si="234"/>
        <v>#REF!</v>
      </c>
      <c r="BH44" s="360" t="e">
        <f t="shared" ca="1" si="234"/>
        <v>#REF!</v>
      </c>
      <c r="BI44" s="360" t="e">
        <f t="shared" ca="1" si="234"/>
        <v>#REF!</v>
      </c>
      <c r="BJ44" s="360" t="e">
        <f t="shared" ca="1" si="234"/>
        <v>#REF!</v>
      </c>
      <c r="BK44" s="360" t="e">
        <f t="shared" ca="1" si="234"/>
        <v>#REF!</v>
      </c>
      <c r="BL44" s="360" t="e">
        <f t="shared" ca="1" si="234"/>
        <v>#REF!</v>
      </c>
      <c r="BM44" s="360" t="e">
        <f t="shared" ca="1" si="234"/>
        <v>#REF!</v>
      </c>
      <c r="BN44" s="360" t="e">
        <f t="shared" ca="1" si="234"/>
        <v>#REF!</v>
      </c>
      <c r="BO44" s="360" t="e">
        <f t="shared" ca="1" si="234"/>
        <v>#REF!</v>
      </c>
      <c r="BP44" s="360" t="e">
        <f t="shared" ca="1" si="234"/>
        <v>#REF!</v>
      </c>
      <c r="BQ44" s="360" t="e">
        <f t="shared" ref="BQ44:CY44" ca="1" si="235">IF(BQ$11&lt;$D$1+$A44,$C44/$D$1,IF(BQ$11=$D$1+$A44,($C44/$D$1)/2,0))</f>
        <v>#REF!</v>
      </c>
      <c r="BR44" s="360" t="e">
        <f t="shared" ca="1" si="235"/>
        <v>#REF!</v>
      </c>
      <c r="BS44" s="360" t="e">
        <f t="shared" ca="1" si="235"/>
        <v>#REF!</v>
      </c>
      <c r="BT44" s="360" t="e">
        <f t="shared" ca="1" si="235"/>
        <v>#REF!</v>
      </c>
      <c r="BU44" s="360" t="e">
        <f t="shared" ca="1" si="235"/>
        <v>#REF!</v>
      </c>
      <c r="BV44" s="360" t="e">
        <f t="shared" ca="1" si="235"/>
        <v>#REF!</v>
      </c>
      <c r="BW44" s="360" t="e">
        <f t="shared" ca="1" si="235"/>
        <v>#REF!</v>
      </c>
      <c r="BX44" s="360" t="e">
        <f t="shared" ca="1" si="235"/>
        <v>#REF!</v>
      </c>
      <c r="BY44" s="360" t="e">
        <f t="shared" ca="1" si="235"/>
        <v>#REF!</v>
      </c>
      <c r="BZ44" s="360" t="e">
        <f t="shared" ca="1" si="235"/>
        <v>#REF!</v>
      </c>
      <c r="CA44" s="360" t="e">
        <f t="shared" ca="1" si="235"/>
        <v>#REF!</v>
      </c>
      <c r="CB44" s="360" t="e">
        <f t="shared" ca="1" si="235"/>
        <v>#REF!</v>
      </c>
      <c r="CC44" s="360" t="e">
        <f t="shared" ca="1" si="235"/>
        <v>#REF!</v>
      </c>
      <c r="CD44" s="360" t="e">
        <f t="shared" ca="1" si="235"/>
        <v>#REF!</v>
      </c>
      <c r="CE44" s="360" t="e">
        <f t="shared" ca="1" si="235"/>
        <v>#REF!</v>
      </c>
      <c r="CF44" s="360" t="e">
        <f t="shared" ca="1" si="235"/>
        <v>#REF!</v>
      </c>
      <c r="CG44" s="360" t="e">
        <f t="shared" ca="1" si="235"/>
        <v>#REF!</v>
      </c>
      <c r="CH44" s="360" t="e">
        <f t="shared" ca="1" si="235"/>
        <v>#REF!</v>
      </c>
      <c r="CI44" s="360" t="e">
        <f t="shared" ca="1" si="235"/>
        <v>#REF!</v>
      </c>
      <c r="CJ44" s="360" t="e">
        <f t="shared" ca="1" si="235"/>
        <v>#REF!</v>
      </c>
      <c r="CK44" s="360" t="e">
        <f t="shared" ca="1" si="235"/>
        <v>#REF!</v>
      </c>
      <c r="CL44" s="360" t="e">
        <f t="shared" ca="1" si="235"/>
        <v>#REF!</v>
      </c>
      <c r="CM44" s="360" t="e">
        <f t="shared" ca="1" si="235"/>
        <v>#REF!</v>
      </c>
      <c r="CN44" s="360" t="e">
        <f t="shared" ca="1" si="235"/>
        <v>#REF!</v>
      </c>
      <c r="CO44" s="360" t="e">
        <f t="shared" ca="1" si="235"/>
        <v>#REF!</v>
      </c>
      <c r="CP44" s="360" t="e">
        <f t="shared" ca="1" si="235"/>
        <v>#REF!</v>
      </c>
      <c r="CQ44" s="360" t="e">
        <f t="shared" ca="1" si="235"/>
        <v>#REF!</v>
      </c>
      <c r="CR44" s="360" t="e">
        <f t="shared" ca="1" si="235"/>
        <v>#REF!</v>
      </c>
      <c r="CS44" s="360" t="e">
        <f t="shared" ca="1" si="235"/>
        <v>#REF!</v>
      </c>
      <c r="CT44" s="360" t="e">
        <f t="shared" ca="1" si="235"/>
        <v>#REF!</v>
      </c>
      <c r="CU44" s="360" t="e">
        <f t="shared" ca="1" si="235"/>
        <v>#REF!</v>
      </c>
      <c r="CV44" s="360" t="e">
        <f t="shared" ca="1" si="235"/>
        <v>#REF!</v>
      </c>
      <c r="CW44" s="360" t="e">
        <f t="shared" ca="1" si="235"/>
        <v>#REF!</v>
      </c>
      <c r="CX44" s="360" t="e">
        <f t="shared" ca="1" si="235"/>
        <v>#REF!</v>
      </c>
      <c r="CY44" s="360" t="e">
        <f t="shared" ca="1" si="235"/>
        <v>#REF!</v>
      </c>
      <c r="CZ44" s="360" t="e">
        <f t="shared" ca="1" si="143"/>
        <v>#REF!</v>
      </c>
      <c r="DA44" s="360" t="s">
        <v>204</v>
      </c>
      <c r="DB44" s="359">
        <f t="shared" si="147"/>
        <v>32</v>
      </c>
      <c r="DC44" s="360"/>
      <c r="DD44" s="360"/>
      <c r="DE44" s="360"/>
      <c r="DF44" s="360"/>
      <c r="DG44" s="360"/>
      <c r="DH44" s="360"/>
      <c r="DI44" s="360"/>
      <c r="DJ44" s="360"/>
      <c r="DK44" s="360"/>
      <c r="DL44" s="360"/>
      <c r="DM44" s="360"/>
    </row>
    <row r="45" spans="1:121" s="359" customFormat="1" x14ac:dyDescent="0.2">
      <c r="A45" s="133">
        <f t="shared" si="139"/>
        <v>34</v>
      </c>
      <c r="B45" s="133">
        <f t="shared" si="139"/>
        <v>33</v>
      </c>
      <c r="C45" s="125">
        <f ca="1">IF(INDIRECT(DA45&amp;5)=$H$2,SUM($D$6:INDIRECT(DA45&amp;6)),IF(INDIRECT(DA45&amp;5)&gt;$H$2,INDIRECT(DA45&amp;6),0))</f>
        <v>0</v>
      </c>
      <c r="D45" s="360"/>
      <c r="E45" s="360"/>
      <c r="F45" s="360"/>
      <c r="G45" s="360"/>
      <c r="H45" s="360"/>
      <c r="I45" s="360"/>
      <c r="J45" s="360"/>
      <c r="K45" s="360"/>
      <c r="L45" s="360"/>
      <c r="M45" s="360"/>
      <c r="N45" s="360"/>
      <c r="O45" s="360"/>
      <c r="P45" s="360"/>
      <c r="Q45" s="360"/>
      <c r="R45" s="360"/>
      <c r="S45" s="360"/>
      <c r="T45" s="361"/>
      <c r="U45" s="361"/>
      <c r="V45" s="360"/>
      <c r="W45" s="360"/>
      <c r="X45" s="360"/>
      <c r="Y45" s="360"/>
      <c r="Z45" s="360"/>
      <c r="AA45" s="360"/>
      <c r="AB45" s="360"/>
      <c r="AC45" s="360"/>
      <c r="AD45" s="360"/>
      <c r="AE45" s="360"/>
      <c r="AF45" s="360"/>
      <c r="AG45" s="360"/>
      <c r="AH45" s="360"/>
      <c r="AI45" s="360"/>
      <c r="AJ45" s="360"/>
      <c r="AK45" s="360" t="e">
        <f ca="1">($C45/$D$1)/2</f>
        <v>#REF!</v>
      </c>
      <c r="AL45" s="360" t="e">
        <f t="shared" ref="AL45:BQ45" ca="1" si="236">IF(AL$11&lt;$D$1+$A45,$C45/$D$1,IF(AL$11=$D$1+$A45,($C45/$D$1)/2,0))</f>
        <v>#REF!</v>
      </c>
      <c r="AM45" s="360" t="e">
        <f t="shared" ca="1" si="236"/>
        <v>#REF!</v>
      </c>
      <c r="AN45" s="360" t="e">
        <f t="shared" ca="1" si="236"/>
        <v>#REF!</v>
      </c>
      <c r="AO45" s="360" t="e">
        <f t="shared" ca="1" si="236"/>
        <v>#REF!</v>
      </c>
      <c r="AP45" s="360" t="e">
        <f t="shared" ca="1" si="236"/>
        <v>#REF!</v>
      </c>
      <c r="AQ45" s="360" t="e">
        <f t="shared" ca="1" si="236"/>
        <v>#REF!</v>
      </c>
      <c r="AR45" s="360" t="e">
        <f t="shared" ca="1" si="236"/>
        <v>#REF!</v>
      </c>
      <c r="AS45" s="360" t="e">
        <f t="shared" ca="1" si="236"/>
        <v>#REF!</v>
      </c>
      <c r="AT45" s="360" t="e">
        <f t="shared" ca="1" si="236"/>
        <v>#REF!</v>
      </c>
      <c r="AU45" s="360" t="e">
        <f t="shared" ca="1" si="236"/>
        <v>#REF!</v>
      </c>
      <c r="AV45" s="360" t="e">
        <f t="shared" ca="1" si="236"/>
        <v>#REF!</v>
      </c>
      <c r="AW45" s="360" t="e">
        <f t="shared" ca="1" si="236"/>
        <v>#REF!</v>
      </c>
      <c r="AX45" s="360" t="e">
        <f t="shared" ca="1" si="236"/>
        <v>#REF!</v>
      </c>
      <c r="AY45" s="360" t="e">
        <f t="shared" ca="1" si="236"/>
        <v>#REF!</v>
      </c>
      <c r="AZ45" s="360" t="e">
        <f t="shared" ca="1" si="236"/>
        <v>#REF!</v>
      </c>
      <c r="BA45" s="360" t="e">
        <f t="shared" ca="1" si="236"/>
        <v>#REF!</v>
      </c>
      <c r="BB45" s="360" t="e">
        <f t="shared" ca="1" si="236"/>
        <v>#REF!</v>
      </c>
      <c r="BC45" s="360" t="e">
        <f t="shared" ca="1" si="236"/>
        <v>#REF!</v>
      </c>
      <c r="BD45" s="360" t="e">
        <f t="shared" ca="1" si="236"/>
        <v>#REF!</v>
      </c>
      <c r="BE45" s="360" t="e">
        <f t="shared" ca="1" si="236"/>
        <v>#REF!</v>
      </c>
      <c r="BF45" s="360" t="e">
        <f t="shared" ca="1" si="236"/>
        <v>#REF!</v>
      </c>
      <c r="BG45" s="360" t="e">
        <f t="shared" ca="1" si="236"/>
        <v>#REF!</v>
      </c>
      <c r="BH45" s="360" t="e">
        <f t="shared" ca="1" si="236"/>
        <v>#REF!</v>
      </c>
      <c r="BI45" s="360" t="e">
        <f t="shared" ca="1" si="236"/>
        <v>#REF!</v>
      </c>
      <c r="BJ45" s="360" t="e">
        <f t="shared" ca="1" si="236"/>
        <v>#REF!</v>
      </c>
      <c r="BK45" s="360" t="e">
        <f t="shared" ca="1" si="236"/>
        <v>#REF!</v>
      </c>
      <c r="BL45" s="360" t="e">
        <f t="shared" ca="1" si="236"/>
        <v>#REF!</v>
      </c>
      <c r="BM45" s="360" t="e">
        <f t="shared" ca="1" si="236"/>
        <v>#REF!</v>
      </c>
      <c r="BN45" s="360" t="e">
        <f t="shared" ca="1" si="236"/>
        <v>#REF!</v>
      </c>
      <c r="BO45" s="360" t="e">
        <f t="shared" ca="1" si="236"/>
        <v>#REF!</v>
      </c>
      <c r="BP45" s="360" t="e">
        <f t="shared" ca="1" si="236"/>
        <v>#REF!</v>
      </c>
      <c r="BQ45" s="360" t="e">
        <f t="shared" ca="1" si="236"/>
        <v>#REF!</v>
      </c>
      <c r="BR45" s="360" t="e">
        <f t="shared" ref="BR45:CY45" ca="1" si="237">IF(BR$11&lt;$D$1+$A45,$C45/$D$1,IF(BR$11=$D$1+$A45,($C45/$D$1)/2,0))</f>
        <v>#REF!</v>
      </c>
      <c r="BS45" s="360" t="e">
        <f t="shared" ca="1" si="237"/>
        <v>#REF!</v>
      </c>
      <c r="BT45" s="360" t="e">
        <f t="shared" ca="1" si="237"/>
        <v>#REF!</v>
      </c>
      <c r="BU45" s="360" t="e">
        <f t="shared" ca="1" si="237"/>
        <v>#REF!</v>
      </c>
      <c r="BV45" s="360" t="e">
        <f t="shared" ca="1" si="237"/>
        <v>#REF!</v>
      </c>
      <c r="BW45" s="360" t="e">
        <f t="shared" ca="1" si="237"/>
        <v>#REF!</v>
      </c>
      <c r="BX45" s="360" t="e">
        <f t="shared" ca="1" si="237"/>
        <v>#REF!</v>
      </c>
      <c r="BY45" s="360" t="e">
        <f t="shared" ca="1" si="237"/>
        <v>#REF!</v>
      </c>
      <c r="BZ45" s="360" t="e">
        <f t="shared" ca="1" si="237"/>
        <v>#REF!</v>
      </c>
      <c r="CA45" s="360" t="e">
        <f t="shared" ca="1" si="237"/>
        <v>#REF!</v>
      </c>
      <c r="CB45" s="360" t="e">
        <f t="shared" ca="1" si="237"/>
        <v>#REF!</v>
      </c>
      <c r="CC45" s="360" t="e">
        <f t="shared" ca="1" si="237"/>
        <v>#REF!</v>
      </c>
      <c r="CD45" s="360" t="e">
        <f t="shared" ca="1" si="237"/>
        <v>#REF!</v>
      </c>
      <c r="CE45" s="360" t="e">
        <f t="shared" ca="1" si="237"/>
        <v>#REF!</v>
      </c>
      <c r="CF45" s="360" t="e">
        <f t="shared" ca="1" si="237"/>
        <v>#REF!</v>
      </c>
      <c r="CG45" s="360" t="e">
        <f t="shared" ca="1" si="237"/>
        <v>#REF!</v>
      </c>
      <c r="CH45" s="360" t="e">
        <f t="shared" ca="1" si="237"/>
        <v>#REF!</v>
      </c>
      <c r="CI45" s="360" t="e">
        <f t="shared" ca="1" si="237"/>
        <v>#REF!</v>
      </c>
      <c r="CJ45" s="360" t="e">
        <f t="shared" ca="1" si="237"/>
        <v>#REF!</v>
      </c>
      <c r="CK45" s="360" t="e">
        <f t="shared" ca="1" si="237"/>
        <v>#REF!</v>
      </c>
      <c r="CL45" s="360" t="e">
        <f t="shared" ca="1" si="237"/>
        <v>#REF!</v>
      </c>
      <c r="CM45" s="360" t="e">
        <f t="shared" ca="1" si="237"/>
        <v>#REF!</v>
      </c>
      <c r="CN45" s="360" t="e">
        <f t="shared" ca="1" si="237"/>
        <v>#REF!</v>
      </c>
      <c r="CO45" s="360" t="e">
        <f t="shared" ca="1" si="237"/>
        <v>#REF!</v>
      </c>
      <c r="CP45" s="360" t="e">
        <f t="shared" ca="1" si="237"/>
        <v>#REF!</v>
      </c>
      <c r="CQ45" s="360" t="e">
        <f t="shared" ca="1" si="237"/>
        <v>#REF!</v>
      </c>
      <c r="CR45" s="360" t="e">
        <f t="shared" ca="1" si="237"/>
        <v>#REF!</v>
      </c>
      <c r="CS45" s="360" t="e">
        <f t="shared" ca="1" si="237"/>
        <v>#REF!</v>
      </c>
      <c r="CT45" s="360" t="e">
        <f t="shared" ca="1" si="237"/>
        <v>#REF!</v>
      </c>
      <c r="CU45" s="360" t="e">
        <f t="shared" ca="1" si="237"/>
        <v>#REF!</v>
      </c>
      <c r="CV45" s="360" t="e">
        <f t="shared" ca="1" si="237"/>
        <v>#REF!</v>
      </c>
      <c r="CW45" s="360" t="e">
        <f t="shared" ca="1" si="237"/>
        <v>#REF!</v>
      </c>
      <c r="CX45" s="360" t="e">
        <f t="shared" ca="1" si="237"/>
        <v>#REF!</v>
      </c>
      <c r="CY45" s="360" t="e">
        <f t="shared" ca="1" si="237"/>
        <v>#REF!</v>
      </c>
      <c r="CZ45" s="360" t="e">
        <f t="shared" ca="1" si="143"/>
        <v>#REF!</v>
      </c>
      <c r="DA45" s="360" t="s">
        <v>205</v>
      </c>
      <c r="DB45" s="359">
        <f t="shared" si="147"/>
        <v>33</v>
      </c>
      <c r="DC45" s="360"/>
      <c r="DD45" s="360"/>
      <c r="DE45" s="360"/>
      <c r="DF45" s="360"/>
      <c r="DG45" s="360"/>
      <c r="DH45" s="360"/>
      <c r="DI45" s="360"/>
      <c r="DJ45" s="360"/>
      <c r="DK45" s="360"/>
      <c r="DL45" s="360"/>
      <c r="DM45" s="360"/>
      <c r="DN45" s="360"/>
    </row>
    <row r="46" spans="1:121" s="359" customFormat="1" x14ac:dyDescent="0.2">
      <c r="A46" s="133">
        <f t="shared" si="139"/>
        <v>35</v>
      </c>
      <c r="B46" s="133">
        <f t="shared" si="139"/>
        <v>34</v>
      </c>
      <c r="C46" s="125">
        <f ca="1">IF(INDIRECT(DA46&amp;5)=$H$2,SUM($D$6:INDIRECT(DA46&amp;6)),IF(INDIRECT(DA46&amp;5)&gt;$H$2,INDIRECT(DA46&amp;6),0))</f>
        <v>0</v>
      </c>
      <c r="D46" s="360"/>
      <c r="E46" s="360"/>
      <c r="F46" s="360"/>
      <c r="G46" s="360"/>
      <c r="H46" s="360"/>
      <c r="I46" s="360"/>
      <c r="J46" s="360"/>
      <c r="K46" s="360"/>
      <c r="L46" s="360"/>
      <c r="M46" s="360"/>
      <c r="N46" s="360"/>
      <c r="O46" s="360"/>
      <c r="P46" s="360"/>
      <c r="Q46" s="360"/>
      <c r="R46" s="360"/>
      <c r="S46" s="360"/>
      <c r="T46" s="361"/>
      <c r="U46" s="361"/>
      <c r="V46" s="360"/>
      <c r="W46" s="360"/>
      <c r="X46" s="360"/>
      <c r="Y46" s="360"/>
      <c r="Z46" s="360"/>
      <c r="AA46" s="360"/>
      <c r="AB46" s="360"/>
      <c r="AC46" s="360"/>
      <c r="AD46" s="360"/>
      <c r="AE46" s="360"/>
      <c r="AF46" s="360"/>
      <c r="AG46" s="360"/>
      <c r="AH46" s="360"/>
      <c r="AI46" s="360"/>
      <c r="AJ46" s="360"/>
      <c r="AK46" s="360"/>
      <c r="AL46" s="360" t="e">
        <f ca="1">($C46/$D$1)/2</f>
        <v>#REF!</v>
      </c>
      <c r="AM46" s="360" t="e">
        <f t="shared" ref="AM46:BR46" ca="1" si="238">IF(AM$11&lt;$D$1+$A46,$C46/$D$1,IF(AM$11=$D$1+$A46,($C46/$D$1)/2,0))</f>
        <v>#REF!</v>
      </c>
      <c r="AN46" s="360" t="e">
        <f t="shared" ca="1" si="238"/>
        <v>#REF!</v>
      </c>
      <c r="AO46" s="360" t="e">
        <f t="shared" ca="1" si="238"/>
        <v>#REF!</v>
      </c>
      <c r="AP46" s="360" t="e">
        <f t="shared" ca="1" si="238"/>
        <v>#REF!</v>
      </c>
      <c r="AQ46" s="360" t="e">
        <f t="shared" ca="1" si="238"/>
        <v>#REF!</v>
      </c>
      <c r="AR46" s="360" t="e">
        <f t="shared" ca="1" si="238"/>
        <v>#REF!</v>
      </c>
      <c r="AS46" s="360" t="e">
        <f t="shared" ca="1" si="238"/>
        <v>#REF!</v>
      </c>
      <c r="AT46" s="360" t="e">
        <f t="shared" ca="1" si="238"/>
        <v>#REF!</v>
      </c>
      <c r="AU46" s="360" t="e">
        <f t="shared" ca="1" si="238"/>
        <v>#REF!</v>
      </c>
      <c r="AV46" s="360" t="e">
        <f t="shared" ca="1" si="238"/>
        <v>#REF!</v>
      </c>
      <c r="AW46" s="360" t="e">
        <f t="shared" ca="1" si="238"/>
        <v>#REF!</v>
      </c>
      <c r="AX46" s="360" t="e">
        <f t="shared" ca="1" si="238"/>
        <v>#REF!</v>
      </c>
      <c r="AY46" s="360" t="e">
        <f t="shared" ca="1" si="238"/>
        <v>#REF!</v>
      </c>
      <c r="AZ46" s="360" t="e">
        <f t="shared" ca="1" si="238"/>
        <v>#REF!</v>
      </c>
      <c r="BA46" s="360" t="e">
        <f t="shared" ca="1" si="238"/>
        <v>#REF!</v>
      </c>
      <c r="BB46" s="360" t="e">
        <f t="shared" ca="1" si="238"/>
        <v>#REF!</v>
      </c>
      <c r="BC46" s="360" t="e">
        <f t="shared" ca="1" si="238"/>
        <v>#REF!</v>
      </c>
      <c r="BD46" s="360" t="e">
        <f t="shared" ca="1" si="238"/>
        <v>#REF!</v>
      </c>
      <c r="BE46" s="360" t="e">
        <f t="shared" ca="1" si="238"/>
        <v>#REF!</v>
      </c>
      <c r="BF46" s="360" t="e">
        <f t="shared" ca="1" si="238"/>
        <v>#REF!</v>
      </c>
      <c r="BG46" s="360" t="e">
        <f t="shared" ca="1" si="238"/>
        <v>#REF!</v>
      </c>
      <c r="BH46" s="360" t="e">
        <f t="shared" ca="1" si="238"/>
        <v>#REF!</v>
      </c>
      <c r="BI46" s="360" t="e">
        <f t="shared" ca="1" si="238"/>
        <v>#REF!</v>
      </c>
      <c r="BJ46" s="360" t="e">
        <f t="shared" ca="1" si="238"/>
        <v>#REF!</v>
      </c>
      <c r="BK46" s="360" t="e">
        <f t="shared" ca="1" si="238"/>
        <v>#REF!</v>
      </c>
      <c r="BL46" s="360" t="e">
        <f t="shared" ca="1" si="238"/>
        <v>#REF!</v>
      </c>
      <c r="BM46" s="360" t="e">
        <f t="shared" ca="1" si="238"/>
        <v>#REF!</v>
      </c>
      <c r="BN46" s="360" t="e">
        <f t="shared" ca="1" si="238"/>
        <v>#REF!</v>
      </c>
      <c r="BO46" s="360" t="e">
        <f t="shared" ca="1" si="238"/>
        <v>#REF!</v>
      </c>
      <c r="BP46" s="360" t="e">
        <f t="shared" ca="1" si="238"/>
        <v>#REF!</v>
      </c>
      <c r="BQ46" s="360" t="e">
        <f t="shared" ca="1" si="238"/>
        <v>#REF!</v>
      </c>
      <c r="BR46" s="360" t="e">
        <f t="shared" ca="1" si="238"/>
        <v>#REF!</v>
      </c>
      <c r="BS46" s="360" t="e">
        <f t="shared" ref="BS46:CY46" ca="1" si="239">IF(BS$11&lt;$D$1+$A46,$C46/$D$1,IF(BS$11=$D$1+$A46,($C46/$D$1)/2,0))</f>
        <v>#REF!</v>
      </c>
      <c r="BT46" s="360" t="e">
        <f t="shared" ca="1" si="239"/>
        <v>#REF!</v>
      </c>
      <c r="BU46" s="360" t="e">
        <f t="shared" ca="1" si="239"/>
        <v>#REF!</v>
      </c>
      <c r="BV46" s="360" t="e">
        <f t="shared" ca="1" si="239"/>
        <v>#REF!</v>
      </c>
      <c r="BW46" s="360" t="e">
        <f t="shared" ca="1" si="239"/>
        <v>#REF!</v>
      </c>
      <c r="BX46" s="360" t="e">
        <f t="shared" ca="1" si="239"/>
        <v>#REF!</v>
      </c>
      <c r="BY46" s="360" t="e">
        <f t="shared" ca="1" si="239"/>
        <v>#REF!</v>
      </c>
      <c r="BZ46" s="360" t="e">
        <f t="shared" ca="1" si="239"/>
        <v>#REF!</v>
      </c>
      <c r="CA46" s="360" t="e">
        <f t="shared" ca="1" si="239"/>
        <v>#REF!</v>
      </c>
      <c r="CB46" s="360" t="e">
        <f t="shared" ca="1" si="239"/>
        <v>#REF!</v>
      </c>
      <c r="CC46" s="360" t="e">
        <f t="shared" ca="1" si="239"/>
        <v>#REF!</v>
      </c>
      <c r="CD46" s="360" t="e">
        <f t="shared" ca="1" si="239"/>
        <v>#REF!</v>
      </c>
      <c r="CE46" s="360" t="e">
        <f t="shared" ca="1" si="239"/>
        <v>#REF!</v>
      </c>
      <c r="CF46" s="360" t="e">
        <f t="shared" ca="1" si="239"/>
        <v>#REF!</v>
      </c>
      <c r="CG46" s="360" t="e">
        <f t="shared" ca="1" si="239"/>
        <v>#REF!</v>
      </c>
      <c r="CH46" s="360" t="e">
        <f t="shared" ca="1" si="239"/>
        <v>#REF!</v>
      </c>
      <c r="CI46" s="360" t="e">
        <f t="shared" ca="1" si="239"/>
        <v>#REF!</v>
      </c>
      <c r="CJ46" s="360" t="e">
        <f t="shared" ca="1" si="239"/>
        <v>#REF!</v>
      </c>
      <c r="CK46" s="360" t="e">
        <f t="shared" ca="1" si="239"/>
        <v>#REF!</v>
      </c>
      <c r="CL46" s="360" t="e">
        <f t="shared" ca="1" si="239"/>
        <v>#REF!</v>
      </c>
      <c r="CM46" s="360" t="e">
        <f t="shared" ca="1" si="239"/>
        <v>#REF!</v>
      </c>
      <c r="CN46" s="360" t="e">
        <f t="shared" ca="1" si="239"/>
        <v>#REF!</v>
      </c>
      <c r="CO46" s="360" t="e">
        <f t="shared" ca="1" si="239"/>
        <v>#REF!</v>
      </c>
      <c r="CP46" s="360" t="e">
        <f t="shared" ca="1" si="239"/>
        <v>#REF!</v>
      </c>
      <c r="CQ46" s="360" t="e">
        <f t="shared" ca="1" si="239"/>
        <v>#REF!</v>
      </c>
      <c r="CR46" s="360" t="e">
        <f t="shared" ca="1" si="239"/>
        <v>#REF!</v>
      </c>
      <c r="CS46" s="360" t="e">
        <f t="shared" ca="1" si="239"/>
        <v>#REF!</v>
      </c>
      <c r="CT46" s="360" t="e">
        <f t="shared" ca="1" si="239"/>
        <v>#REF!</v>
      </c>
      <c r="CU46" s="360" t="e">
        <f t="shared" ca="1" si="239"/>
        <v>#REF!</v>
      </c>
      <c r="CV46" s="360" t="e">
        <f t="shared" ca="1" si="239"/>
        <v>#REF!</v>
      </c>
      <c r="CW46" s="360" t="e">
        <f t="shared" ca="1" si="239"/>
        <v>#REF!</v>
      </c>
      <c r="CX46" s="360" t="e">
        <f t="shared" ca="1" si="239"/>
        <v>#REF!</v>
      </c>
      <c r="CY46" s="360" t="e">
        <f t="shared" ca="1" si="239"/>
        <v>#REF!</v>
      </c>
      <c r="CZ46" s="360" t="e">
        <f t="shared" ca="1" si="143"/>
        <v>#REF!</v>
      </c>
      <c r="DA46" s="360" t="s">
        <v>206</v>
      </c>
      <c r="DB46" s="359">
        <f t="shared" si="147"/>
        <v>34</v>
      </c>
      <c r="DC46" s="360"/>
      <c r="DD46" s="360"/>
      <c r="DE46" s="360"/>
      <c r="DF46" s="360"/>
      <c r="DG46" s="360"/>
      <c r="DH46" s="360"/>
      <c r="DI46" s="360"/>
      <c r="DJ46" s="360"/>
      <c r="DK46" s="360"/>
      <c r="DL46" s="360"/>
      <c r="DM46" s="360"/>
      <c r="DN46" s="360"/>
      <c r="DO46" s="360"/>
    </row>
    <row r="47" spans="1:121" s="359" customFormat="1" x14ac:dyDescent="0.2">
      <c r="A47" s="133">
        <f t="shared" si="139"/>
        <v>36</v>
      </c>
      <c r="B47" s="133">
        <f t="shared" si="139"/>
        <v>35</v>
      </c>
      <c r="C47" s="125">
        <f ca="1">IF(INDIRECT(DA47&amp;5)=$H$2,SUM($D$6:INDIRECT(DA47&amp;6)),IF(INDIRECT(DA47&amp;5)&gt;$H$2,INDIRECT(DA47&amp;6),0))</f>
        <v>0</v>
      </c>
      <c r="D47" s="360"/>
      <c r="E47" s="360"/>
      <c r="F47" s="360"/>
      <c r="G47" s="360"/>
      <c r="H47" s="360"/>
      <c r="I47" s="360"/>
      <c r="J47" s="360"/>
      <c r="K47" s="360"/>
      <c r="L47" s="360"/>
      <c r="M47" s="360"/>
      <c r="N47" s="360"/>
      <c r="O47" s="360"/>
      <c r="P47" s="360"/>
      <c r="Q47" s="360"/>
      <c r="R47" s="360"/>
      <c r="S47" s="360"/>
      <c r="T47" s="361"/>
      <c r="U47" s="361"/>
      <c r="V47" s="360"/>
      <c r="W47" s="360"/>
      <c r="X47" s="360"/>
      <c r="Y47" s="360"/>
      <c r="Z47" s="360"/>
      <c r="AA47" s="360"/>
      <c r="AB47" s="360"/>
      <c r="AC47" s="360"/>
      <c r="AD47" s="360"/>
      <c r="AE47" s="360"/>
      <c r="AF47" s="360"/>
      <c r="AG47" s="360"/>
      <c r="AH47" s="360"/>
      <c r="AI47" s="360"/>
      <c r="AJ47" s="360"/>
      <c r="AK47" s="360"/>
      <c r="AL47" s="360"/>
      <c r="AM47" s="360" t="e">
        <f ca="1">($C47/$D$1)/2</f>
        <v>#REF!</v>
      </c>
      <c r="AN47" s="360" t="e">
        <f t="shared" ref="AN47:BS47" ca="1" si="240">IF(AN$11&lt;$D$1+$A47,$C47/$D$1,IF(AN$11=$D$1+$A47,($C47/$D$1)/2,0))</f>
        <v>#REF!</v>
      </c>
      <c r="AO47" s="360" t="e">
        <f t="shared" ca="1" si="240"/>
        <v>#REF!</v>
      </c>
      <c r="AP47" s="360" t="e">
        <f t="shared" ca="1" si="240"/>
        <v>#REF!</v>
      </c>
      <c r="AQ47" s="360" t="e">
        <f t="shared" ca="1" si="240"/>
        <v>#REF!</v>
      </c>
      <c r="AR47" s="360" t="e">
        <f t="shared" ca="1" si="240"/>
        <v>#REF!</v>
      </c>
      <c r="AS47" s="360" t="e">
        <f t="shared" ca="1" si="240"/>
        <v>#REF!</v>
      </c>
      <c r="AT47" s="360" t="e">
        <f t="shared" ca="1" si="240"/>
        <v>#REF!</v>
      </c>
      <c r="AU47" s="360" t="e">
        <f t="shared" ca="1" si="240"/>
        <v>#REF!</v>
      </c>
      <c r="AV47" s="360" t="e">
        <f t="shared" ca="1" si="240"/>
        <v>#REF!</v>
      </c>
      <c r="AW47" s="360" t="e">
        <f t="shared" ca="1" si="240"/>
        <v>#REF!</v>
      </c>
      <c r="AX47" s="360" t="e">
        <f t="shared" ca="1" si="240"/>
        <v>#REF!</v>
      </c>
      <c r="AY47" s="360" t="e">
        <f t="shared" ca="1" si="240"/>
        <v>#REF!</v>
      </c>
      <c r="AZ47" s="360" t="e">
        <f t="shared" ca="1" si="240"/>
        <v>#REF!</v>
      </c>
      <c r="BA47" s="360" t="e">
        <f t="shared" ca="1" si="240"/>
        <v>#REF!</v>
      </c>
      <c r="BB47" s="360" t="e">
        <f t="shared" ca="1" si="240"/>
        <v>#REF!</v>
      </c>
      <c r="BC47" s="360" t="e">
        <f t="shared" ca="1" si="240"/>
        <v>#REF!</v>
      </c>
      <c r="BD47" s="360" t="e">
        <f t="shared" ca="1" si="240"/>
        <v>#REF!</v>
      </c>
      <c r="BE47" s="360" t="e">
        <f t="shared" ca="1" si="240"/>
        <v>#REF!</v>
      </c>
      <c r="BF47" s="360" t="e">
        <f t="shared" ca="1" si="240"/>
        <v>#REF!</v>
      </c>
      <c r="BG47" s="360" t="e">
        <f t="shared" ca="1" si="240"/>
        <v>#REF!</v>
      </c>
      <c r="BH47" s="360" t="e">
        <f t="shared" ca="1" si="240"/>
        <v>#REF!</v>
      </c>
      <c r="BI47" s="360" t="e">
        <f t="shared" ca="1" si="240"/>
        <v>#REF!</v>
      </c>
      <c r="BJ47" s="360" t="e">
        <f t="shared" ca="1" si="240"/>
        <v>#REF!</v>
      </c>
      <c r="BK47" s="360" t="e">
        <f t="shared" ca="1" si="240"/>
        <v>#REF!</v>
      </c>
      <c r="BL47" s="360" t="e">
        <f t="shared" ca="1" si="240"/>
        <v>#REF!</v>
      </c>
      <c r="BM47" s="360" t="e">
        <f t="shared" ca="1" si="240"/>
        <v>#REF!</v>
      </c>
      <c r="BN47" s="360" t="e">
        <f t="shared" ca="1" si="240"/>
        <v>#REF!</v>
      </c>
      <c r="BO47" s="360" t="e">
        <f t="shared" ca="1" si="240"/>
        <v>#REF!</v>
      </c>
      <c r="BP47" s="360" t="e">
        <f t="shared" ca="1" si="240"/>
        <v>#REF!</v>
      </c>
      <c r="BQ47" s="360" t="e">
        <f t="shared" ca="1" si="240"/>
        <v>#REF!</v>
      </c>
      <c r="BR47" s="360" t="e">
        <f t="shared" ca="1" si="240"/>
        <v>#REF!</v>
      </c>
      <c r="BS47" s="360" t="e">
        <f t="shared" ca="1" si="240"/>
        <v>#REF!</v>
      </c>
      <c r="BT47" s="360" t="e">
        <f t="shared" ref="BT47:CY47" ca="1" si="241">IF(BT$11&lt;$D$1+$A47,$C47/$D$1,IF(BT$11=$D$1+$A47,($C47/$D$1)/2,0))</f>
        <v>#REF!</v>
      </c>
      <c r="BU47" s="360" t="e">
        <f t="shared" ca="1" si="241"/>
        <v>#REF!</v>
      </c>
      <c r="BV47" s="360" t="e">
        <f t="shared" ca="1" si="241"/>
        <v>#REF!</v>
      </c>
      <c r="BW47" s="360" t="e">
        <f t="shared" ca="1" si="241"/>
        <v>#REF!</v>
      </c>
      <c r="BX47" s="360" t="e">
        <f t="shared" ca="1" si="241"/>
        <v>#REF!</v>
      </c>
      <c r="BY47" s="360" t="e">
        <f t="shared" ca="1" si="241"/>
        <v>#REF!</v>
      </c>
      <c r="BZ47" s="360" t="e">
        <f t="shared" ca="1" si="241"/>
        <v>#REF!</v>
      </c>
      <c r="CA47" s="360" t="e">
        <f t="shared" ca="1" si="241"/>
        <v>#REF!</v>
      </c>
      <c r="CB47" s="360" t="e">
        <f t="shared" ca="1" si="241"/>
        <v>#REF!</v>
      </c>
      <c r="CC47" s="360" t="e">
        <f t="shared" ca="1" si="241"/>
        <v>#REF!</v>
      </c>
      <c r="CD47" s="360" t="e">
        <f t="shared" ca="1" si="241"/>
        <v>#REF!</v>
      </c>
      <c r="CE47" s="360" t="e">
        <f t="shared" ca="1" si="241"/>
        <v>#REF!</v>
      </c>
      <c r="CF47" s="360" t="e">
        <f t="shared" ca="1" si="241"/>
        <v>#REF!</v>
      </c>
      <c r="CG47" s="360" t="e">
        <f t="shared" ca="1" si="241"/>
        <v>#REF!</v>
      </c>
      <c r="CH47" s="360" t="e">
        <f t="shared" ca="1" si="241"/>
        <v>#REF!</v>
      </c>
      <c r="CI47" s="360" t="e">
        <f t="shared" ca="1" si="241"/>
        <v>#REF!</v>
      </c>
      <c r="CJ47" s="360" t="e">
        <f t="shared" ca="1" si="241"/>
        <v>#REF!</v>
      </c>
      <c r="CK47" s="360" t="e">
        <f t="shared" ca="1" si="241"/>
        <v>#REF!</v>
      </c>
      <c r="CL47" s="360" t="e">
        <f t="shared" ca="1" si="241"/>
        <v>#REF!</v>
      </c>
      <c r="CM47" s="360" t="e">
        <f t="shared" ca="1" si="241"/>
        <v>#REF!</v>
      </c>
      <c r="CN47" s="360" t="e">
        <f t="shared" ca="1" si="241"/>
        <v>#REF!</v>
      </c>
      <c r="CO47" s="360" t="e">
        <f t="shared" ca="1" si="241"/>
        <v>#REF!</v>
      </c>
      <c r="CP47" s="360" t="e">
        <f t="shared" ca="1" si="241"/>
        <v>#REF!</v>
      </c>
      <c r="CQ47" s="360" t="e">
        <f t="shared" ca="1" si="241"/>
        <v>#REF!</v>
      </c>
      <c r="CR47" s="360" t="e">
        <f t="shared" ca="1" si="241"/>
        <v>#REF!</v>
      </c>
      <c r="CS47" s="360" t="e">
        <f t="shared" ca="1" si="241"/>
        <v>#REF!</v>
      </c>
      <c r="CT47" s="360" t="e">
        <f t="shared" ca="1" si="241"/>
        <v>#REF!</v>
      </c>
      <c r="CU47" s="360" t="e">
        <f t="shared" ca="1" si="241"/>
        <v>#REF!</v>
      </c>
      <c r="CV47" s="360" t="e">
        <f t="shared" ca="1" si="241"/>
        <v>#REF!</v>
      </c>
      <c r="CW47" s="360" t="e">
        <f t="shared" ca="1" si="241"/>
        <v>#REF!</v>
      </c>
      <c r="CX47" s="360" t="e">
        <f t="shared" ca="1" si="241"/>
        <v>#REF!</v>
      </c>
      <c r="CY47" s="360" t="e">
        <f t="shared" ca="1" si="241"/>
        <v>#REF!</v>
      </c>
      <c r="CZ47" s="360" t="e">
        <f t="shared" ca="1" si="143"/>
        <v>#REF!</v>
      </c>
      <c r="DA47" s="360" t="s">
        <v>207</v>
      </c>
      <c r="DB47" s="359">
        <f t="shared" si="147"/>
        <v>35</v>
      </c>
      <c r="DC47" s="360"/>
      <c r="DD47" s="360"/>
      <c r="DE47" s="360"/>
      <c r="DF47" s="360"/>
      <c r="DG47" s="360"/>
      <c r="DH47" s="360"/>
      <c r="DI47" s="360"/>
      <c r="DJ47" s="360"/>
      <c r="DK47" s="360"/>
      <c r="DL47" s="360"/>
      <c r="DM47" s="360"/>
      <c r="DN47" s="360"/>
      <c r="DO47" s="360"/>
      <c r="DP47" s="360"/>
    </row>
    <row r="48" spans="1:121" s="359" customFormat="1" x14ac:dyDescent="0.2">
      <c r="A48" s="133">
        <f t="shared" si="139"/>
        <v>37</v>
      </c>
      <c r="B48" s="133">
        <f t="shared" si="139"/>
        <v>36</v>
      </c>
      <c r="C48" s="125">
        <f ca="1">IF(INDIRECT(DA48&amp;5)=$H$2,SUM($D$6:INDIRECT(DA48&amp;6)),IF(INDIRECT(DA48&amp;5)&gt;$H$2,INDIRECT(DA48&amp;6),0))</f>
        <v>0</v>
      </c>
      <c r="D48" s="360"/>
      <c r="E48" s="360"/>
      <c r="F48" s="360"/>
      <c r="G48" s="360"/>
      <c r="H48" s="360"/>
      <c r="I48" s="360"/>
      <c r="J48" s="360"/>
      <c r="K48" s="360"/>
      <c r="L48" s="360"/>
      <c r="M48" s="360"/>
      <c r="N48" s="360"/>
      <c r="O48" s="360"/>
      <c r="P48" s="360"/>
      <c r="Q48" s="360"/>
      <c r="R48" s="360"/>
      <c r="S48" s="360"/>
      <c r="T48" s="361"/>
      <c r="U48" s="361"/>
      <c r="V48" s="360"/>
      <c r="W48" s="360"/>
      <c r="X48" s="360"/>
      <c r="Y48" s="360"/>
      <c r="Z48" s="360"/>
      <c r="AA48" s="360"/>
      <c r="AB48" s="360"/>
      <c r="AC48" s="360"/>
      <c r="AD48" s="360"/>
      <c r="AE48" s="360"/>
      <c r="AF48" s="360"/>
      <c r="AG48" s="360"/>
      <c r="AH48" s="360"/>
      <c r="AI48" s="360"/>
      <c r="AJ48" s="360"/>
      <c r="AK48" s="360"/>
      <c r="AL48" s="360"/>
      <c r="AM48" s="360"/>
      <c r="AN48" s="360" t="e">
        <f ca="1">($C48/$D$1)/2</f>
        <v>#REF!</v>
      </c>
      <c r="AO48" s="360" t="e">
        <f t="shared" ref="AO48:BT48" ca="1" si="242">IF(AO$11&lt;$D$1+$A48,$C48/$D$1,IF(AO$11=$D$1+$A48,($C48/$D$1)/2,0))</f>
        <v>#REF!</v>
      </c>
      <c r="AP48" s="360" t="e">
        <f t="shared" ca="1" si="242"/>
        <v>#REF!</v>
      </c>
      <c r="AQ48" s="360" t="e">
        <f t="shared" ca="1" si="242"/>
        <v>#REF!</v>
      </c>
      <c r="AR48" s="360" t="e">
        <f t="shared" ca="1" si="242"/>
        <v>#REF!</v>
      </c>
      <c r="AS48" s="360" t="e">
        <f t="shared" ca="1" si="242"/>
        <v>#REF!</v>
      </c>
      <c r="AT48" s="360" t="e">
        <f t="shared" ca="1" si="242"/>
        <v>#REF!</v>
      </c>
      <c r="AU48" s="360" t="e">
        <f t="shared" ca="1" si="242"/>
        <v>#REF!</v>
      </c>
      <c r="AV48" s="360" t="e">
        <f t="shared" ca="1" si="242"/>
        <v>#REF!</v>
      </c>
      <c r="AW48" s="360" t="e">
        <f t="shared" ca="1" si="242"/>
        <v>#REF!</v>
      </c>
      <c r="AX48" s="360" t="e">
        <f t="shared" ca="1" si="242"/>
        <v>#REF!</v>
      </c>
      <c r="AY48" s="360" t="e">
        <f t="shared" ca="1" si="242"/>
        <v>#REF!</v>
      </c>
      <c r="AZ48" s="360" t="e">
        <f t="shared" ca="1" si="242"/>
        <v>#REF!</v>
      </c>
      <c r="BA48" s="360" t="e">
        <f t="shared" ca="1" si="242"/>
        <v>#REF!</v>
      </c>
      <c r="BB48" s="360" t="e">
        <f t="shared" ca="1" si="242"/>
        <v>#REF!</v>
      </c>
      <c r="BC48" s="360" t="e">
        <f t="shared" ca="1" si="242"/>
        <v>#REF!</v>
      </c>
      <c r="BD48" s="360" t="e">
        <f t="shared" ca="1" si="242"/>
        <v>#REF!</v>
      </c>
      <c r="BE48" s="360" t="e">
        <f t="shared" ca="1" si="242"/>
        <v>#REF!</v>
      </c>
      <c r="BF48" s="360" t="e">
        <f t="shared" ca="1" si="242"/>
        <v>#REF!</v>
      </c>
      <c r="BG48" s="360" t="e">
        <f t="shared" ca="1" si="242"/>
        <v>#REF!</v>
      </c>
      <c r="BH48" s="360" t="e">
        <f t="shared" ca="1" si="242"/>
        <v>#REF!</v>
      </c>
      <c r="BI48" s="360" t="e">
        <f t="shared" ca="1" si="242"/>
        <v>#REF!</v>
      </c>
      <c r="BJ48" s="360" t="e">
        <f t="shared" ca="1" si="242"/>
        <v>#REF!</v>
      </c>
      <c r="BK48" s="360" t="e">
        <f t="shared" ca="1" si="242"/>
        <v>#REF!</v>
      </c>
      <c r="BL48" s="360" t="e">
        <f t="shared" ca="1" si="242"/>
        <v>#REF!</v>
      </c>
      <c r="BM48" s="360" t="e">
        <f t="shared" ca="1" si="242"/>
        <v>#REF!</v>
      </c>
      <c r="BN48" s="360" t="e">
        <f t="shared" ca="1" si="242"/>
        <v>#REF!</v>
      </c>
      <c r="BO48" s="360" t="e">
        <f t="shared" ca="1" si="242"/>
        <v>#REF!</v>
      </c>
      <c r="BP48" s="360" t="e">
        <f t="shared" ca="1" si="242"/>
        <v>#REF!</v>
      </c>
      <c r="BQ48" s="360" t="e">
        <f t="shared" ca="1" si="242"/>
        <v>#REF!</v>
      </c>
      <c r="BR48" s="360" t="e">
        <f t="shared" ca="1" si="242"/>
        <v>#REF!</v>
      </c>
      <c r="BS48" s="360" t="e">
        <f t="shared" ca="1" si="242"/>
        <v>#REF!</v>
      </c>
      <c r="BT48" s="360" t="e">
        <f t="shared" ca="1" si="242"/>
        <v>#REF!</v>
      </c>
      <c r="BU48" s="360" t="e">
        <f t="shared" ref="BU48:CY48" ca="1" si="243">IF(BU$11&lt;$D$1+$A48,$C48/$D$1,IF(BU$11=$D$1+$A48,($C48/$D$1)/2,0))</f>
        <v>#REF!</v>
      </c>
      <c r="BV48" s="360" t="e">
        <f t="shared" ca="1" si="243"/>
        <v>#REF!</v>
      </c>
      <c r="BW48" s="360" t="e">
        <f t="shared" ca="1" si="243"/>
        <v>#REF!</v>
      </c>
      <c r="BX48" s="360" t="e">
        <f t="shared" ca="1" si="243"/>
        <v>#REF!</v>
      </c>
      <c r="BY48" s="360" t="e">
        <f t="shared" ca="1" si="243"/>
        <v>#REF!</v>
      </c>
      <c r="BZ48" s="360" t="e">
        <f t="shared" ca="1" si="243"/>
        <v>#REF!</v>
      </c>
      <c r="CA48" s="360" t="e">
        <f t="shared" ca="1" si="243"/>
        <v>#REF!</v>
      </c>
      <c r="CB48" s="360" t="e">
        <f t="shared" ca="1" si="243"/>
        <v>#REF!</v>
      </c>
      <c r="CC48" s="360" t="e">
        <f t="shared" ca="1" si="243"/>
        <v>#REF!</v>
      </c>
      <c r="CD48" s="360" t="e">
        <f t="shared" ca="1" si="243"/>
        <v>#REF!</v>
      </c>
      <c r="CE48" s="360" t="e">
        <f t="shared" ca="1" si="243"/>
        <v>#REF!</v>
      </c>
      <c r="CF48" s="360" t="e">
        <f t="shared" ca="1" si="243"/>
        <v>#REF!</v>
      </c>
      <c r="CG48" s="360" t="e">
        <f t="shared" ca="1" si="243"/>
        <v>#REF!</v>
      </c>
      <c r="CH48" s="360" t="e">
        <f t="shared" ca="1" si="243"/>
        <v>#REF!</v>
      </c>
      <c r="CI48" s="360" t="e">
        <f t="shared" ca="1" si="243"/>
        <v>#REF!</v>
      </c>
      <c r="CJ48" s="360" t="e">
        <f t="shared" ca="1" si="243"/>
        <v>#REF!</v>
      </c>
      <c r="CK48" s="360" t="e">
        <f t="shared" ca="1" si="243"/>
        <v>#REF!</v>
      </c>
      <c r="CL48" s="360" t="e">
        <f t="shared" ca="1" si="243"/>
        <v>#REF!</v>
      </c>
      <c r="CM48" s="360" t="e">
        <f t="shared" ca="1" si="243"/>
        <v>#REF!</v>
      </c>
      <c r="CN48" s="360" t="e">
        <f t="shared" ca="1" si="243"/>
        <v>#REF!</v>
      </c>
      <c r="CO48" s="360" t="e">
        <f t="shared" ca="1" si="243"/>
        <v>#REF!</v>
      </c>
      <c r="CP48" s="360" t="e">
        <f t="shared" ca="1" si="243"/>
        <v>#REF!</v>
      </c>
      <c r="CQ48" s="360" t="e">
        <f t="shared" ca="1" si="243"/>
        <v>#REF!</v>
      </c>
      <c r="CR48" s="360" t="e">
        <f t="shared" ca="1" si="243"/>
        <v>#REF!</v>
      </c>
      <c r="CS48" s="360" t="e">
        <f t="shared" ca="1" si="243"/>
        <v>#REF!</v>
      </c>
      <c r="CT48" s="360" t="e">
        <f t="shared" ca="1" si="243"/>
        <v>#REF!</v>
      </c>
      <c r="CU48" s="360" t="e">
        <f t="shared" ca="1" si="243"/>
        <v>#REF!</v>
      </c>
      <c r="CV48" s="360" t="e">
        <f t="shared" ca="1" si="243"/>
        <v>#REF!</v>
      </c>
      <c r="CW48" s="360" t="e">
        <f t="shared" ca="1" si="243"/>
        <v>#REF!</v>
      </c>
      <c r="CX48" s="360" t="e">
        <f t="shared" ca="1" si="243"/>
        <v>#REF!</v>
      </c>
      <c r="CY48" s="360" t="e">
        <f t="shared" ca="1" si="243"/>
        <v>#REF!</v>
      </c>
      <c r="CZ48" s="360" t="e">
        <f t="shared" ca="1" si="143"/>
        <v>#REF!</v>
      </c>
      <c r="DA48" s="360" t="s">
        <v>208</v>
      </c>
      <c r="DB48" s="359">
        <f t="shared" si="147"/>
        <v>36</v>
      </c>
      <c r="DC48" s="360"/>
      <c r="DD48" s="360"/>
      <c r="DE48" s="360"/>
      <c r="DF48" s="360"/>
      <c r="DG48" s="360"/>
      <c r="DH48" s="360"/>
      <c r="DI48" s="360"/>
      <c r="DJ48" s="360"/>
      <c r="DK48" s="360"/>
      <c r="DL48" s="360"/>
      <c r="DM48" s="360"/>
      <c r="DN48" s="360"/>
      <c r="DO48" s="360"/>
      <c r="DP48" s="360"/>
      <c r="DQ48" s="360"/>
    </row>
    <row r="49" spans="1:124" s="359" customFormat="1" x14ac:dyDescent="0.2">
      <c r="A49" s="133">
        <f t="shared" si="139"/>
        <v>38</v>
      </c>
      <c r="B49" s="133">
        <f t="shared" si="139"/>
        <v>37</v>
      </c>
      <c r="C49" s="125">
        <f ca="1">IF(INDIRECT(DA49&amp;5)=$H$2,SUM($D$6:INDIRECT(DA49&amp;6)),IF(INDIRECT(DA49&amp;5)&gt;$H$2,INDIRECT(DA49&amp;6),0))</f>
        <v>0</v>
      </c>
      <c r="D49" s="360"/>
      <c r="E49" s="360"/>
      <c r="F49" s="360"/>
      <c r="G49" s="360"/>
      <c r="H49" s="360"/>
      <c r="I49" s="360"/>
      <c r="J49" s="360"/>
      <c r="K49" s="360"/>
      <c r="L49" s="360"/>
      <c r="M49" s="360"/>
      <c r="N49" s="360"/>
      <c r="O49" s="360"/>
      <c r="P49" s="360"/>
      <c r="Q49" s="360"/>
      <c r="R49" s="360"/>
      <c r="S49" s="360"/>
      <c r="T49" s="361"/>
      <c r="U49" s="361"/>
      <c r="V49" s="360"/>
      <c r="W49" s="360"/>
      <c r="X49" s="360"/>
      <c r="Y49" s="360"/>
      <c r="Z49" s="360"/>
      <c r="AA49" s="360"/>
      <c r="AB49" s="360"/>
      <c r="AC49" s="360"/>
      <c r="AD49" s="360"/>
      <c r="AE49" s="360"/>
      <c r="AF49" s="360"/>
      <c r="AG49" s="360"/>
      <c r="AH49" s="360"/>
      <c r="AI49" s="360"/>
      <c r="AJ49" s="360"/>
      <c r="AK49" s="360"/>
      <c r="AL49" s="360"/>
      <c r="AM49" s="360"/>
      <c r="AN49" s="360"/>
      <c r="AO49" s="360" t="e">
        <f ca="1">($C49/$D$1)/2</f>
        <v>#REF!</v>
      </c>
      <c r="AP49" s="360" t="e">
        <f t="shared" ref="AP49:BU49" ca="1" si="244">IF(AP$11&lt;$D$1+$A49,$C49/$D$1,IF(AP$11=$D$1+$A49,($C49/$D$1)/2,0))</f>
        <v>#REF!</v>
      </c>
      <c r="AQ49" s="360" t="e">
        <f t="shared" ca="1" si="244"/>
        <v>#REF!</v>
      </c>
      <c r="AR49" s="360" t="e">
        <f t="shared" ca="1" si="244"/>
        <v>#REF!</v>
      </c>
      <c r="AS49" s="360" t="e">
        <f t="shared" ca="1" si="244"/>
        <v>#REF!</v>
      </c>
      <c r="AT49" s="360" t="e">
        <f t="shared" ca="1" si="244"/>
        <v>#REF!</v>
      </c>
      <c r="AU49" s="360" t="e">
        <f t="shared" ca="1" si="244"/>
        <v>#REF!</v>
      </c>
      <c r="AV49" s="360" t="e">
        <f t="shared" ca="1" si="244"/>
        <v>#REF!</v>
      </c>
      <c r="AW49" s="360" t="e">
        <f t="shared" ca="1" si="244"/>
        <v>#REF!</v>
      </c>
      <c r="AX49" s="360" t="e">
        <f t="shared" ca="1" si="244"/>
        <v>#REF!</v>
      </c>
      <c r="AY49" s="360" t="e">
        <f t="shared" ca="1" si="244"/>
        <v>#REF!</v>
      </c>
      <c r="AZ49" s="360" t="e">
        <f t="shared" ca="1" si="244"/>
        <v>#REF!</v>
      </c>
      <c r="BA49" s="360" t="e">
        <f t="shared" ca="1" si="244"/>
        <v>#REF!</v>
      </c>
      <c r="BB49" s="360" t="e">
        <f t="shared" ca="1" si="244"/>
        <v>#REF!</v>
      </c>
      <c r="BC49" s="360" t="e">
        <f t="shared" ca="1" si="244"/>
        <v>#REF!</v>
      </c>
      <c r="BD49" s="360" t="e">
        <f t="shared" ca="1" si="244"/>
        <v>#REF!</v>
      </c>
      <c r="BE49" s="360" t="e">
        <f t="shared" ca="1" si="244"/>
        <v>#REF!</v>
      </c>
      <c r="BF49" s="360" t="e">
        <f t="shared" ca="1" si="244"/>
        <v>#REF!</v>
      </c>
      <c r="BG49" s="360" t="e">
        <f t="shared" ca="1" si="244"/>
        <v>#REF!</v>
      </c>
      <c r="BH49" s="360" t="e">
        <f t="shared" ca="1" si="244"/>
        <v>#REF!</v>
      </c>
      <c r="BI49" s="360" t="e">
        <f t="shared" ca="1" si="244"/>
        <v>#REF!</v>
      </c>
      <c r="BJ49" s="360" t="e">
        <f t="shared" ca="1" si="244"/>
        <v>#REF!</v>
      </c>
      <c r="BK49" s="360" t="e">
        <f t="shared" ca="1" si="244"/>
        <v>#REF!</v>
      </c>
      <c r="BL49" s="360" t="e">
        <f t="shared" ca="1" si="244"/>
        <v>#REF!</v>
      </c>
      <c r="BM49" s="360" t="e">
        <f t="shared" ca="1" si="244"/>
        <v>#REF!</v>
      </c>
      <c r="BN49" s="360" t="e">
        <f t="shared" ca="1" si="244"/>
        <v>#REF!</v>
      </c>
      <c r="BO49" s="360" t="e">
        <f t="shared" ca="1" si="244"/>
        <v>#REF!</v>
      </c>
      <c r="BP49" s="360" t="e">
        <f t="shared" ca="1" si="244"/>
        <v>#REF!</v>
      </c>
      <c r="BQ49" s="360" t="e">
        <f t="shared" ca="1" si="244"/>
        <v>#REF!</v>
      </c>
      <c r="BR49" s="360" t="e">
        <f t="shared" ca="1" si="244"/>
        <v>#REF!</v>
      </c>
      <c r="BS49" s="360" t="e">
        <f t="shared" ca="1" si="244"/>
        <v>#REF!</v>
      </c>
      <c r="BT49" s="360" t="e">
        <f t="shared" ca="1" si="244"/>
        <v>#REF!</v>
      </c>
      <c r="BU49" s="360" t="e">
        <f t="shared" ca="1" si="244"/>
        <v>#REF!</v>
      </c>
      <c r="BV49" s="360" t="e">
        <f t="shared" ref="BV49:CY49" ca="1" si="245">IF(BV$11&lt;$D$1+$A49,$C49/$D$1,IF(BV$11=$D$1+$A49,($C49/$D$1)/2,0))</f>
        <v>#REF!</v>
      </c>
      <c r="BW49" s="360" t="e">
        <f t="shared" ca="1" si="245"/>
        <v>#REF!</v>
      </c>
      <c r="BX49" s="360" t="e">
        <f t="shared" ca="1" si="245"/>
        <v>#REF!</v>
      </c>
      <c r="BY49" s="360" t="e">
        <f t="shared" ca="1" si="245"/>
        <v>#REF!</v>
      </c>
      <c r="BZ49" s="360" t="e">
        <f t="shared" ca="1" si="245"/>
        <v>#REF!</v>
      </c>
      <c r="CA49" s="360" t="e">
        <f t="shared" ca="1" si="245"/>
        <v>#REF!</v>
      </c>
      <c r="CB49" s="360" t="e">
        <f t="shared" ca="1" si="245"/>
        <v>#REF!</v>
      </c>
      <c r="CC49" s="360" t="e">
        <f t="shared" ca="1" si="245"/>
        <v>#REF!</v>
      </c>
      <c r="CD49" s="360" t="e">
        <f t="shared" ca="1" si="245"/>
        <v>#REF!</v>
      </c>
      <c r="CE49" s="360" t="e">
        <f t="shared" ca="1" si="245"/>
        <v>#REF!</v>
      </c>
      <c r="CF49" s="360" t="e">
        <f t="shared" ca="1" si="245"/>
        <v>#REF!</v>
      </c>
      <c r="CG49" s="360" t="e">
        <f t="shared" ca="1" si="245"/>
        <v>#REF!</v>
      </c>
      <c r="CH49" s="360" t="e">
        <f t="shared" ca="1" si="245"/>
        <v>#REF!</v>
      </c>
      <c r="CI49" s="360" t="e">
        <f t="shared" ca="1" si="245"/>
        <v>#REF!</v>
      </c>
      <c r="CJ49" s="360" t="e">
        <f t="shared" ca="1" si="245"/>
        <v>#REF!</v>
      </c>
      <c r="CK49" s="360" t="e">
        <f t="shared" ca="1" si="245"/>
        <v>#REF!</v>
      </c>
      <c r="CL49" s="360" t="e">
        <f t="shared" ca="1" si="245"/>
        <v>#REF!</v>
      </c>
      <c r="CM49" s="360" t="e">
        <f t="shared" ca="1" si="245"/>
        <v>#REF!</v>
      </c>
      <c r="CN49" s="360" t="e">
        <f t="shared" ca="1" si="245"/>
        <v>#REF!</v>
      </c>
      <c r="CO49" s="360" t="e">
        <f t="shared" ca="1" si="245"/>
        <v>#REF!</v>
      </c>
      <c r="CP49" s="360" t="e">
        <f t="shared" ca="1" si="245"/>
        <v>#REF!</v>
      </c>
      <c r="CQ49" s="360" t="e">
        <f t="shared" ca="1" si="245"/>
        <v>#REF!</v>
      </c>
      <c r="CR49" s="360" t="e">
        <f t="shared" ca="1" si="245"/>
        <v>#REF!</v>
      </c>
      <c r="CS49" s="360" t="e">
        <f t="shared" ca="1" si="245"/>
        <v>#REF!</v>
      </c>
      <c r="CT49" s="360" t="e">
        <f t="shared" ca="1" si="245"/>
        <v>#REF!</v>
      </c>
      <c r="CU49" s="360" t="e">
        <f t="shared" ca="1" si="245"/>
        <v>#REF!</v>
      </c>
      <c r="CV49" s="360" t="e">
        <f t="shared" ca="1" si="245"/>
        <v>#REF!</v>
      </c>
      <c r="CW49" s="360" t="e">
        <f t="shared" ca="1" si="245"/>
        <v>#REF!</v>
      </c>
      <c r="CX49" s="360" t="e">
        <f t="shared" ca="1" si="245"/>
        <v>#REF!</v>
      </c>
      <c r="CY49" s="360" t="e">
        <f t="shared" ca="1" si="245"/>
        <v>#REF!</v>
      </c>
      <c r="CZ49" s="360" t="e">
        <f t="shared" ca="1" si="143"/>
        <v>#REF!</v>
      </c>
      <c r="DA49" s="360" t="s">
        <v>209</v>
      </c>
      <c r="DB49" s="359">
        <f t="shared" si="147"/>
        <v>37</v>
      </c>
      <c r="DC49" s="360"/>
      <c r="DD49" s="360"/>
      <c r="DE49" s="360"/>
      <c r="DF49" s="360"/>
      <c r="DG49" s="360"/>
      <c r="DH49" s="360"/>
      <c r="DI49" s="360"/>
      <c r="DJ49" s="360"/>
      <c r="DK49" s="360"/>
      <c r="DL49" s="360"/>
      <c r="DM49" s="360"/>
      <c r="DN49" s="360"/>
      <c r="DO49" s="360"/>
      <c r="DP49" s="360"/>
      <c r="DQ49" s="360"/>
      <c r="DR49" s="360"/>
    </row>
    <row r="50" spans="1:124" s="359" customFormat="1" x14ac:dyDescent="0.2">
      <c r="A50" s="133">
        <f t="shared" si="139"/>
        <v>39</v>
      </c>
      <c r="B50" s="133">
        <f t="shared" si="139"/>
        <v>38</v>
      </c>
      <c r="C50" s="125">
        <f ca="1">IF(INDIRECT(DA50&amp;5)=$H$2,SUM($D$6:INDIRECT(DA50&amp;6)),IF(INDIRECT(DA50&amp;5)&gt;$H$2,INDIRECT(DA50&amp;6),0))</f>
        <v>0</v>
      </c>
      <c r="D50" s="360"/>
      <c r="E50" s="360"/>
      <c r="F50" s="360"/>
      <c r="G50" s="360"/>
      <c r="H50" s="360"/>
      <c r="I50" s="360"/>
      <c r="J50" s="360"/>
      <c r="K50" s="360"/>
      <c r="L50" s="360"/>
      <c r="M50" s="360"/>
      <c r="N50" s="360"/>
      <c r="O50" s="360"/>
      <c r="P50" s="360"/>
      <c r="Q50" s="360"/>
      <c r="R50" s="360"/>
      <c r="S50" s="360"/>
      <c r="T50" s="361"/>
      <c r="U50" s="361"/>
      <c r="V50" s="360"/>
      <c r="W50" s="360"/>
      <c r="X50" s="360"/>
      <c r="Y50" s="360"/>
      <c r="Z50" s="360"/>
      <c r="AA50" s="360"/>
      <c r="AB50" s="360"/>
      <c r="AC50" s="360"/>
      <c r="AD50" s="360"/>
      <c r="AE50" s="360"/>
      <c r="AF50" s="360"/>
      <c r="AG50" s="360"/>
      <c r="AH50" s="360"/>
      <c r="AI50" s="360"/>
      <c r="AJ50" s="360"/>
      <c r="AK50" s="360"/>
      <c r="AL50" s="360"/>
      <c r="AM50" s="360"/>
      <c r="AN50" s="360"/>
      <c r="AO50" s="360"/>
      <c r="AP50" s="360" t="e">
        <f ca="1">($C50/$D$1)/2</f>
        <v>#REF!</v>
      </c>
      <c r="AQ50" s="360" t="e">
        <f t="shared" ref="AQ50:BV50" ca="1" si="246">IF(AQ$11&lt;$D$1+$A50,$C50/$D$1,IF(AQ$11=$D$1+$A50,($C50/$D$1)/2,0))</f>
        <v>#REF!</v>
      </c>
      <c r="AR50" s="360" t="e">
        <f t="shared" ca="1" si="246"/>
        <v>#REF!</v>
      </c>
      <c r="AS50" s="360" t="e">
        <f t="shared" ca="1" si="246"/>
        <v>#REF!</v>
      </c>
      <c r="AT50" s="360" t="e">
        <f t="shared" ca="1" si="246"/>
        <v>#REF!</v>
      </c>
      <c r="AU50" s="360" t="e">
        <f t="shared" ca="1" si="246"/>
        <v>#REF!</v>
      </c>
      <c r="AV50" s="360" t="e">
        <f t="shared" ca="1" si="246"/>
        <v>#REF!</v>
      </c>
      <c r="AW50" s="360" t="e">
        <f t="shared" ca="1" si="246"/>
        <v>#REF!</v>
      </c>
      <c r="AX50" s="360" t="e">
        <f t="shared" ca="1" si="246"/>
        <v>#REF!</v>
      </c>
      <c r="AY50" s="360" t="e">
        <f t="shared" ca="1" si="246"/>
        <v>#REF!</v>
      </c>
      <c r="AZ50" s="360" t="e">
        <f t="shared" ca="1" si="246"/>
        <v>#REF!</v>
      </c>
      <c r="BA50" s="360" t="e">
        <f t="shared" ca="1" si="246"/>
        <v>#REF!</v>
      </c>
      <c r="BB50" s="360" t="e">
        <f t="shared" ca="1" si="246"/>
        <v>#REF!</v>
      </c>
      <c r="BC50" s="360" t="e">
        <f t="shared" ca="1" si="246"/>
        <v>#REF!</v>
      </c>
      <c r="BD50" s="360" t="e">
        <f t="shared" ca="1" si="246"/>
        <v>#REF!</v>
      </c>
      <c r="BE50" s="360" t="e">
        <f t="shared" ca="1" si="246"/>
        <v>#REF!</v>
      </c>
      <c r="BF50" s="360" t="e">
        <f t="shared" ca="1" si="246"/>
        <v>#REF!</v>
      </c>
      <c r="BG50" s="360" t="e">
        <f t="shared" ca="1" si="246"/>
        <v>#REF!</v>
      </c>
      <c r="BH50" s="360" t="e">
        <f t="shared" ca="1" si="246"/>
        <v>#REF!</v>
      </c>
      <c r="BI50" s="360" t="e">
        <f t="shared" ca="1" si="246"/>
        <v>#REF!</v>
      </c>
      <c r="BJ50" s="360" t="e">
        <f t="shared" ca="1" si="246"/>
        <v>#REF!</v>
      </c>
      <c r="BK50" s="360" t="e">
        <f t="shared" ca="1" si="246"/>
        <v>#REF!</v>
      </c>
      <c r="BL50" s="360" t="e">
        <f t="shared" ca="1" si="246"/>
        <v>#REF!</v>
      </c>
      <c r="BM50" s="360" t="e">
        <f t="shared" ca="1" si="246"/>
        <v>#REF!</v>
      </c>
      <c r="BN50" s="360" t="e">
        <f t="shared" ca="1" si="246"/>
        <v>#REF!</v>
      </c>
      <c r="BO50" s="360" t="e">
        <f t="shared" ca="1" si="246"/>
        <v>#REF!</v>
      </c>
      <c r="BP50" s="360" t="e">
        <f t="shared" ca="1" si="246"/>
        <v>#REF!</v>
      </c>
      <c r="BQ50" s="360" t="e">
        <f t="shared" ca="1" si="246"/>
        <v>#REF!</v>
      </c>
      <c r="BR50" s="360" t="e">
        <f t="shared" ca="1" si="246"/>
        <v>#REF!</v>
      </c>
      <c r="BS50" s="360" t="e">
        <f t="shared" ca="1" si="246"/>
        <v>#REF!</v>
      </c>
      <c r="BT50" s="360" t="e">
        <f t="shared" ca="1" si="246"/>
        <v>#REF!</v>
      </c>
      <c r="BU50" s="360" t="e">
        <f t="shared" ca="1" si="246"/>
        <v>#REF!</v>
      </c>
      <c r="BV50" s="360" t="e">
        <f t="shared" ca="1" si="246"/>
        <v>#REF!</v>
      </c>
      <c r="BW50" s="360" t="e">
        <f t="shared" ref="BW50:CY50" ca="1" si="247">IF(BW$11&lt;$D$1+$A50,$C50/$D$1,IF(BW$11=$D$1+$A50,($C50/$D$1)/2,0))</f>
        <v>#REF!</v>
      </c>
      <c r="BX50" s="360" t="e">
        <f t="shared" ca="1" si="247"/>
        <v>#REF!</v>
      </c>
      <c r="BY50" s="360" t="e">
        <f t="shared" ca="1" si="247"/>
        <v>#REF!</v>
      </c>
      <c r="BZ50" s="360" t="e">
        <f t="shared" ca="1" si="247"/>
        <v>#REF!</v>
      </c>
      <c r="CA50" s="360" t="e">
        <f t="shared" ca="1" si="247"/>
        <v>#REF!</v>
      </c>
      <c r="CB50" s="360" t="e">
        <f t="shared" ca="1" si="247"/>
        <v>#REF!</v>
      </c>
      <c r="CC50" s="360" t="e">
        <f t="shared" ca="1" si="247"/>
        <v>#REF!</v>
      </c>
      <c r="CD50" s="360" t="e">
        <f t="shared" ca="1" si="247"/>
        <v>#REF!</v>
      </c>
      <c r="CE50" s="360" t="e">
        <f t="shared" ca="1" si="247"/>
        <v>#REF!</v>
      </c>
      <c r="CF50" s="360" t="e">
        <f t="shared" ca="1" si="247"/>
        <v>#REF!</v>
      </c>
      <c r="CG50" s="360" t="e">
        <f t="shared" ca="1" si="247"/>
        <v>#REF!</v>
      </c>
      <c r="CH50" s="360" t="e">
        <f t="shared" ca="1" si="247"/>
        <v>#REF!</v>
      </c>
      <c r="CI50" s="360" t="e">
        <f t="shared" ca="1" si="247"/>
        <v>#REF!</v>
      </c>
      <c r="CJ50" s="360" t="e">
        <f t="shared" ca="1" si="247"/>
        <v>#REF!</v>
      </c>
      <c r="CK50" s="360" t="e">
        <f t="shared" ca="1" si="247"/>
        <v>#REF!</v>
      </c>
      <c r="CL50" s="360" t="e">
        <f t="shared" ca="1" si="247"/>
        <v>#REF!</v>
      </c>
      <c r="CM50" s="360" t="e">
        <f t="shared" ca="1" si="247"/>
        <v>#REF!</v>
      </c>
      <c r="CN50" s="360" t="e">
        <f t="shared" ca="1" si="247"/>
        <v>#REF!</v>
      </c>
      <c r="CO50" s="360" t="e">
        <f t="shared" ca="1" si="247"/>
        <v>#REF!</v>
      </c>
      <c r="CP50" s="360" t="e">
        <f t="shared" ca="1" si="247"/>
        <v>#REF!</v>
      </c>
      <c r="CQ50" s="360" t="e">
        <f t="shared" ca="1" si="247"/>
        <v>#REF!</v>
      </c>
      <c r="CR50" s="360" t="e">
        <f t="shared" ca="1" si="247"/>
        <v>#REF!</v>
      </c>
      <c r="CS50" s="360" t="e">
        <f t="shared" ca="1" si="247"/>
        <v>#REF!</v>
      </c>
      <c r="CT50" s="360" t="e">
        <f t="shared" ca="1" si="247"/>
        <v>#REF!</v>
      </c>
      <c r="CU50" s="360" t="e">
        <f t="shared" ca="1" si="247"/>
        <v>#REF!</v>
      </c>
      <c r="CV50" s="360" t="e">
        <f t="shared" ca="1" si="247"/>
        <v>#REF!</v>
      </c>
      <c r="CW50" s="360" t="e">
        <f t="shared" ca="1" si="247"/>
        <v>#REF!</v>
      </c>
      <c r="CX50" s="360" t="e">
        <f t="shared" ca="1" si="247"/>
        <v>#REF!</v>
      </c>
      <c r="CY50" s="360" t="e">
        <f t="shared" ca="1" si="247"/>
        <v>#REF!</v>
      </c>
      <c r="CZ50" s="360" t="e">
        <f t="shared" ca="1" si="143"/>
        <v>#REF!</v>
      </c>
      <c r="DA50" s="360" t="s">
        <v>210</v>
      </c>
      <c r="DB50" s="359">
        <f t="shared" si="147"/>
        <v>38</v>
      </c>
      <c r="DC50" s="360"/>
      <c r="DD50" s="360"/>
      <c r="DE50" s="360"/>
      <c r="DF50" s="360"/>
      <c r="DG50" s="360"/>
      <c r="DH50" s="360"/>
      <c r="DI50" s="360"/>
      <c r="DJ50" s="360"/>
      <c r="DK50" s="360"/>
      <c r="DL50" s="360"/>
      <c r="DM50" s="360"/>
      <c r="DN50" s="360"/>
      <c r="DO50" s="360"/>
      <c r="DP50" s="360"/>
      <c r="DQ50" s="360"/>
      <c r="DR50" s="360"/>
      <c r="DS50" s="360"/>
    </row>
    <row r="51" spans="1:124" s="359" customFormat="1" x14ac:dyDescent="0.2">
      <c r="A51" s="133">
        <f t="shared" si="139"/>
        <v>40</v>
      </c>
      <c r="B51" s="133">
        <f t="shared" si="139"/>
        <v>39</v>
      </c>
      <c r="C51" s="125">
        <f ca="1">IF(INDIRECT(DA51&amp;5)=$H$2,SUM($D$6:INDIRECT(DA51&amp;6)),IF(INDIRECT(DA51&amp;5)&gt;$H$2,INDIRECT(DA51&amp;6),0))</f>
        <v>0</v>
      </c>
      <c r="D51" s="360"/>
      <c r="E51" s="360"/>
      <c r="F51" s="360"/>
      <c r="G51" s="360"/>
      <c r="H51" s="360"/>
      <c r="I51" s="360"/>
      <c r="J51" s="360"/>
      <c r="K51" s="360"/>
      <c r="L51" s="360"/>
      <c r="M51" s="360"/>
      <c r="N51" s="360"/>
      <c r="O51" s="360"/>
      <c r="P51" s="360"/>
      <c r="Q51" s="360"/>
      <c r="R51" s="360"/>
      <c r="S51" s="360"/>
      <c r="T51" s="361"/>
      <c r="U51" s="361"/>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t="e">
        <f ca="1">($C51/$D$1)/2</f>
        <v>#REF!</v>
      </c>
      <c r="AR51" s="360" t="e">
        <f t="shared" ref="AR51:BW51" ca="1" si="248">IF(AR$11&lt;$D$1+$A51,$C51/$D$1,IF(AR$11=$D$1+$A51,($C51/$D$1)/2,0))</f>
        <v>#REF!</v>
      </c>
      <c r="AS51" s="360" t="e">
        <f t="shared" ca="1" si="248"/>
        <v>#REF!</v>
      </c>
      <c r="AT51" s="360" t="e">
        <f t="shared" ca="1" si="248"/>
        <v>#REF!</v>
      </c>
      <c r="AU51" s="360" t="e">
        <f t="shared" ca="1" si="248"/>
        <v>#REF!</v>
      </c>
      <c r="AV51" s="360" t="e">
        <f t="shared" ca="1" si="248"/>
        <v>#REF!</v>
      </c>
      <c r="AW51" s="360" t="e">
        <f t="shared" ca="1" si="248"/>
        <v>#REF!</v>
      </c>
      <c r="AX51" s="360" t="e">
        <f t="shared" ca="1" si="248"/>
        <v>#REF!</v>
      </c>
      <c r="AY51" s="360" t="e">
        <f t="shared" ca="1" si="248"/>
        <v>#REF!</v>
      </c>
      <c r="AZ51" s="360" t="e">
        <f t="shared" ca="1" si="248"/>
        <v>#REF!</v>
      </c>
      <c r="BA51" s="360" t="e">
        <f t="shared" ca="1" si="248"/>
        <v>#REF!</v>
      </c>
      <c r="BB51" s="360" t="e">
        <f t="shared" ca="1" si="248"/>
        <v>#REF!</v>
      </c>
      <c r="BC51" s="360" t="e">
        <f t="shared" ca="1" si="248"/>
        <v>#REF!</v>
      </c>
      <c r="BD51" s="360" t="e">
        <f t="shared" ca="1" si="248"/>
        <v>#REF!</v>
      </c>
      <c r="BE51" s="360" t="e">
        <f t="shared" ca="1" si="248"/>
        <v>#REF!</v>
      </c>
      <c r="BF51" s="360" t="e">
        <f t="shared" ca="1" si="248"/>
        <v>#REF!</v>
      </c>
      <c r="BG51" s="360" t="e">
        <f t="shared" ca="1" si="248"/>
        <v>#REF!</v>
      </c>
      <c r="BH51" s="360" t="e">
        <f t="shared" ca="1" si="248"/>
        <v>#REF!</v>
      </c>
      <c r="BI51" s="360" t="e">
        <f t="shared" ca="1" si="248"/>
        <v>#REF!</v>
      </c>
      <c r="BJ51" s="360" t="e">
        <f t="shared" ca="1" si="248"/>
        <v>#REF!</v>
      </c>
      <c r="BK51" s="360" t="e">
        <f t="shared" ca="1" si="248"/>
        <v>#REF!</v>
      </c>
      <c r="BL51" s="360" t="e">
        <f t="shared" ca="1" si="248"/>
        <v>#REF!</v>
      </c>
      <c r="BM51" s="360" t="e">
        <f t="shared" ca="1" si="248"/>
        <v>#REF!</v>
      </c>
      <c r="BN51" s="360" t="e">
        <f t="shared" ca="1" si="248"/>
        <v>#REF!</v>
      </c>
      <c r="BO51" s="360" t="e">
        <f t="shared" ca="1" si="248"/>
        <v>#REF!</v>
      </c>
      <c r="BP51" s="360" t="e">
        <f t="shared" ca="1" si="248"/>
        <v>#REF!</v>
      </c>
      <c r="BQ51" s="360" t="e">
        <f t="shared" ca="1" si="248"/>
        <v>#REF!</v>
      </c>
      <c r="BR51" s="360" t="e">
        <f t="shared" ca="1" si="248"/>
        <v>#REF!</v>
      </c>
      <c r="BS51" s="360" t="e">
        <f t="shared" ca="1" si="248"/>
        <v>#REF!</v>
      </c>
      <c r="BT51" s="360" t="e">
        <f t="shared" ca="1" si="248"/>
        <v>#REF!</v>
      </c>
      <c r="BU51" s="360" t="e">
        <f t="shared" ca="1" si="248"/>
        <v>#REF!</v>
      </c>
      <c r="BV51" s="360" t="e">
        <f t="shared" ca="1" si="248"/>
        <v>#REF!</v>
      </c>
      <c r="BW51" s="360" t="e">
        <f t="shared" ca="1" si="248"/>
        <v>#REF!</v>
      </c>
      <c r="BX51" s="360" t="e">
        <f t="shared" ref="BX51:CY51" ca="1" si="249">IF(BX$11&lt;$D$1+$A51,$C51/$D$1,IF(BX$11=$D$1+$A51,($C51/$D$1)/2,0))</f>
        <v>#REF!</v>
      </c>
      <c r="BY51" s="360" t="e">
        <f t="shared" ca="1" si="249"/>
        <v>#REF!</v>
      </c>
      <c r="BZ51" s="360" t="e">
        <f t="shared" ca="1" si="249"/>
        <v>#REF!</v>
      </c>
      <c r="CA51" s="360" t="e">
        <f t="shared" ca="1" si="249"/>
        <v>#REF!</v>
      </c>
      <c r="CB51" s="360" t="e">
        <f t="shared" ca="1" si="249"/>
        <v>#REF!</v>
      </c>
      <c r="CC51" s="360" t="e">
        <f t="shared" ca="1" si="249"/>
        <v>#REF!</v>
      </c>
      <c r="CD51" s="360" t="e">
        <f t="shared" ca="1" si="249"/>
        <v>#REF!</v>
      </c>
      <c r="CE51" s="360" t="e">
        <f t="shared" ca="1" si="249"/>
        <v>#REF!</v>
      </c>
      <c r="CF51" s="360" t="e">
        <f t="shared" ca="1" si="249"/>
        <v>#REF!</v>
      </c>
      <c r="CG51" s="360" t="e">
        <f t="shared" ca="1" si="249"/>
        <v>#REF!</v>
      </c>
      <c r="CH51" s="360" t="e">
        <f t="shared" ca="1" si="249"/>
        <v>#REF!</v>
      </c>
      <c r="CI51" s="360" t="e">
        <f t="shared" ca="1" si="249"/>
        <v>#REF!</v>
      </c>
      <c r="CJ51" s="360" t="e">
        <f t="shared" ca="1" si="249"/>
        <v>#REF!</v>
      </c>
      <c r="CK51" s="360" t="e">
        <f t="shared" ca="1" si="249"/>
        <v>#REF!</v>
      </c>
      <c r="CL51" s="360" t="e">
        <f t="shared" ca="1" si="249"/>
        <v>#REF!</v>
      </c>
      <c r="CM51" s="360" t="e">
        <f t="shared" ca="1" si="249"/>
        <v>#REF!</v>
      </c>
      <c r="CN51" s="360" t="e">
        <f t="shared" ca="1" si="249"/>
        <v>#REF!</v>
      </c>
      <c r="CO51" s="360" t="e">
        <f t="shared" ca="1" si="249"/>
        <v>#REF!</v>
      </c>
      <c r="CP51" s="360" t="e">
        <f t="shared" ca="1" si="249"/>
        <v>#REF!</v>
      </c>
      <c r="CQ51" s="360" t="e">
        <f t="shared" ca="1" si="249"/>
        <v>#REF!</v>
      </c>
      <c r="CR51" s="360" t="e">
        <f t="shared" ca="1" si="249"/>
        <v>#REF!</v>
      </c>
      <c r="CS51" s="360" t="e">
        <f t="shared" ca="1" si="249"/>
        <v>#REF!</v>
      </c>
      <c r="CT51" s="360" t="e">
        <f t="shared" ca="1" si="249"/>
        <v>#REF!</v>
      </c>
      <c r="CU51" s="360" t="e">
        <f t="shared" ca="1" si="249"/>
        <v>#REF!</v>
      </c>
      <c r="CV51" s="360" t="e">
        <f t="shared" ca="1" si="249"/>
        <v>#REF!</v>
      </c>
      <c r="CW51" s="360" t="e">
        <f t="shared" ca="1" si="249"/>
        <v>#REF!</v>
      </c>
      <c r="CX51" s="360" t="e">
        <f t="shared" ca="1" si="249"/>
        <v>#REF!</v>
      </c>
      <c r="CY51" s="360" t="e">
        <f t="shared" ca="1" si="249"/>
        <v>#REF!</v>
      </c>
      <c r="CZ51" s="360" t="e">
        <f t="shared" ca="1" si="143"/>
        <v>#REF!</v>
      </c>
      <c r="DA51" s="360" t="s">
        <v>211</v>
      </c>
      <c r="DB51" s="359">
        <f t="shared" si="147"/>
        <v>39</v>
      </c>
      <c r="DC51" s="360"/>
      <c r="DD51" s="360"/>
      <c r="DE51" s="360"/>
      <c r="DF51" s="360"/>
      <c r="DG51" s="360"/>
      <c r="DH51" s="360"/>
      <c r="DI51" s="360"/>
      <c r="DJ51" s="360"/>
      <c r="DK51" s="360"/>
      <c r="DL51" s="360"/>
      <c r="DM51" s="360"/>
      <c r="DN51" s="360"/>
      <c r="DO51" s="360"/>
      <c r="DP51" s="360"/>
      <c r="DQ51" s="360"/>
      <c r="DR51" s="360"/>
      <c r="DS51" s="360"/>
      <c r="DT51" s="360"/>
    </row>
    <row r="52" spans="1:124" x14ac:dyDescent="0.2">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4"/>
    </row>
    <row r="53" spans="1:124" s="124" customFormat="1" x14ac:dyDescent="0.2">
      <c r="A53" s="137" t="s">
        <v>45</v>
      </c>
      <c r="B53" s="137"/>
      <c r="C53" s="137"/>
      <c r="D53" s="138" t="e">
        <f t="shared" ref="D53:AI53" ca="1" si="250">SUM(D12:D52)</f>
        <v>#REF!</v>
      </c>
      <c r="E53" s="138" t="e">
        <f t="shared" ca="1" si="250"/>
        <v>#REF!</v>
      </c>
      <c r="F53" s="138" t="e">
        <f t="shared" ca="1" si="250"/>
        <v>#REF!</v>
      </c>
      <c r="G53" s="138" t="e">
        <f t="shared" ca="1" si="250"/>
        <v>#REF!</v>
      </c>
      <c r="H53" s="138" t="e">
        <f t="shared" ca="1" si="250"/>
        <v>#REF!</v>
      </c>
      <c r="I53" s="138" t="e">
        <f t="shared" ca="1" si="250"/>
        <v>#REF!</v>
      </c>
      <c r="J53" s="138" t="e">
        <f t="shared" ca="1" si="250"/>
        <v>#REF!</v>
      </c>
      <c r="K53" s="138" t="e">
        <f t="shared" ca="1" si="250"/>
        <v>#REF!</v>
      </c>
      <c r="L53" s="138" t="e">
        <f t="shared" ca="1" si="250"/>
        <v>#REF!</v>
      </c>
      <c r="M53" s="138" t="e">
        <f t="shared" ca="1" si="250"/>
        <v>#REF!</v>
      </c>
      <c r="N53" s="138" t="e">
        <f t="shared" ca="1" si="250"/>
        <v>#REF!</v>
      </c>
      <c r="O53" s="138" t="e">
        <f t="shared" ca="1" si="250"/>
        <v>#REF!</v>
      </c>
      <c r="P53" s="138" t="e">
        <f t="shared" ca="1" si="250"/>
        <v>#REF!</v>
      </c>
      <c r="Q53" s="138" t="e">
        <f t="shared" ca="1" si="250"/>
        <v>#REF!</v>
      </c>
      <c r="R53" s="138" t="e">
        <f t="shared" ca="1" si="250"/>
        <v>#REF!</v>
      </c>
      <c r="S53" s="138" t="e">
        <f t="shared" ca="1" si="250"/>
        <v>#REF!</v>
      </c>
      <c r="T53" s="138" t="e">
        <f t="shared" ca="1" si="250"/>
        <v>#REF!</v>
      </c>
      <c r="U53" s="138" t="e">
        <f t="shared" ca="1" si="250"/>
        <v>#REF!</v>
      </c>
      <c r="V53" s="138" t="e">
        <f t="shared" ca="1" si="250"/>
        <v>#REF!</v>
      </c>
      <c r="W53" s="138" t="e">
        <f t="shared" ca="1" si="250"/>
        <v>#REF!</v>
      </c>
      <c r="X53" s="138" t="e">
        <f t="shared" ca="1" si="250"/>
        <v>#REF!</v>
      </c>
      <c r="Y53" s="138" t="e">
        <f t="shared" ca="1" si="250"/>
        <v>#REF!</v>
      </c>
      <c r="Z53" s="138" t="e">
        <f t="shared" ca="1" si="250"/>
        <v>#REF!</v>
      </c>
      <c r="AA53" s="138" t="e">
        <f t="shared" ca="1" si="250"/>
        <v>#REF!</v>
      </c>
      <c r="AB53" s="138" t="e">
        <f t="shared" ca="1" si="250"/>
        <v>#REF!</v>
      </c>
      <c r="AC53" s="138" t="e">
        <f t="shared" ca="1" si="250"/>
        <v>#REF!</v>
      </c>
      <c r="AD53" s="138" t="e">
        <f t="shared" ca="1" si="250"/>
        <v>#REF!</v>
      </c>
      <c r="AE53" s="138" t="e">
        <f t="shared" ca="1" si="250"/>
        <v>#REF!</v>
      </c>
      <c r="AF53" s="138" t="e">
        <f t="shared" ca="1" si="250"/>
        <v>#REF!</v>
      </c>
      <c r="AG53" s="138" t="e">
        <f t="shared" ca="1" si="250"/>
        <v>#REF!</v>
      </c>
      <c r="AH53" s="138" t="e">
        <f t="shared" ca="1" si="250"/>
        <v>#REF!</v>
      </c>
      <c r="AI53" s="138" t="e">
        <f t="shared" ca="1" si="250"/>
        <v>#REF!</v>
      </c>
      <c r="AJ53" s="138" t="e">
        <f t="shared" ref="AJ53:BO53" ca="1" si="251">SUM(AJ12:AJ52)</f>
        <v>#REF!</v>
      </c>
      <c r="AK53" s="138" t="e">
        <f t="shared" ca="1" si="251"/>
        <v>#REF!</v>
      </c>
      <c r="AL53" s="138" t="e">
        <f t="shared" ca="1" si="251"/>
        <v>#REF!</v>
      </c>
      <c r="AM53" s="138" t="e">
        <f t="shared" ca="1" si="251"/>
        <v>#REF!</v>
      </c>
      <c r="AN53" s="138" t="e">
        <f t="shared" ca="1" si="251"/>
        <v>#REF!</v>
      </c>
      <c r="AO53" s="138" t="e">
        <f t="shared" ca="1" si="251"/>
        <v>#REF!</v>
      </c>
      <c r="AP53" s="138" t="e">
        <f t="shared" ca="1" si="251"/>
        <v>#REF!</v>
      </c>
      <c r="AQ53" s="138" t="e">
        <f t="shared" ca="1" si="251"/>
        <v>#REF!</v>
      </c>
      <c r="AR53" s="138" t="e">
        <f t="shared" ca="1" si="251"/>
        <v>#REF!</v>
      </c>
      <c r="AS53" s="138" t="e">
        <f t="shared" ca="1" si="251"/>
        <v>#REF!</v>
      </c>
      <c r="AT53" s="138" t="e">
        <f t="shared" ca="1" si="251"/>
        <v>#REF!</v>
      </c>
      <c r="AU53" s="138" t="e">
        <f t="shared" ca="1" si="251"/>
        <v>#REF!</v>
      </c>
      <c r="AV53" s="138" t="e">
        <f t="shared" ca="1" si="251"/>
        <v>#REF!</v>
      </c>
      <c r="AW53" s="138" t="e">
        <f t="shared" ca="1" si="251"/>
        <v>#REF!</v>
      </c>
      <c r="AX53" s="138" t="e">
        <f t="shared" ca="1" si="251"/>
        <v>#REF!</v>
      </c>
      <c r="AY53" s="138" t="e">
        <f t="shared" ca="1" si="251"/>
        <v>#REF!</v>
      </c>
      <c r="AZ53" s="138" t="e">
        <f t="shared" ca="1" si="251"/>
        <v>#REF!</v>
      </c>
      <c r="BA53" s="138" t="e">
        <f t="shared" ca="1" si="251"/>
        <v>#REF!</v>
      </c>
      <c r="BB53" s="138" t="e">
        <f t="shared" ca="1" si="251"/>
        <v>#REF!</v>
      </c>
      <c r="BC53" s="138" t="e">
        <f t="shared" ca="1" si="251"/>
        <v>#REF!</v>
      </c>
      <c r="BD53" s="138" t="e">
        <f t="shared" ca="1" si="251"/>
        <v>#REF!</v>
      </c>
      <c r="BE53" s="138" t="e">
        <f t="shared" ca="1" si="251"/>
        <v>#REF!</v>
      </c>
      <c r="BF53" s="138" t="e">
        <f t="shared" ca="1" si="251"/>
        <v>#REF!</v>
      </c>
      <c r="BG53" s="138" t="e">
        <f t="shared" ca="1" si="251"/>
        <v>#REF!</v>
      </c>
      <c r="BH53" s="138" t="e">
        <f t="shared" ca="1" si="251"/>
        <v>#REF!</v>
      </c>
      <c r="BI53" s="138" t="e">
        <f t="shared" ca="1" si="251"/>
        <v>#REF!</v>
      </c>
      <c r="BJ53" s="138" t="e">
        <f t="shared" ca="1" si="251"/>
        <v>#REF!</v>
      </c>
      <c r="BK53" s="138" t="e">
        <f t="shared" ca="1" si="251"/>
        <v>#REF!</v>
      </c>
      <c r="BL53" s="138" t="e">
        <f t="shared" ca="1" si="251"/>
        <v>#REF!</v>
      </c>
      <c r="BM53" s="138" t="e">
        <f t="shared" ca="1" si="251"/>
        <v>#REF!</v>
      </c>
      <c r="BN53" s="138" t="e">
        <f t="shared" ca="1" si="251"/>
        <v>#REF!</v>
      </c>
      <c r="BO53" s="138" t="e">
        <f t="shared" ca="1" si="251"/>
        <v>#REF!</v>
      </c>
      <c r="BP53" s="138" t="e">
        <f t="shared" ref="BP53:CU53" ca="1" si="252">SUM(BP12:BP52)</f>
        <v>#REF!</v>
      </c>
      <c r="BQ53" s="138" t="e">
        <f t="shared" ca="1" si="252"/>
        <v>#REF!</v>
      </c>
      <c r="BR53" s="138" t="e">
        <f t="shared" ca="1" si="252"/>
        <v>#REF!</v>
      </c>
      <c r="BS53" s="138" t="e">
        <f t="shared" ca="1" si="252"/>
        <v>#REF!</v>
      </c>
      <c r="BT53" s="138" t="e">
        <f t="shared" ca="1" si="252"/>
        <v>#REF!</v>
      </c>
      <c r="BU53" s="138" t="e">
        <f t="shared" ca="1" si="252"/>
        <v>#REF!</v>
      </c>
      <c r="BV53" s="138" t="e">
        <f t="shared" ca="1" si="252"/>
        <v>#REF!</v>
      </c>
      <c r="BW53" s="138" t="e">
        <f t="shared" ca="1" si="252"/>
        <v>#REF!</v>
      </c>
      <c r="BX53" s="138" t="e">
        <f t="shared" ca="1" si="252"/>
        <v>#REF!</v>
      </c>
      <c r="BY53" s="138" t="e">
        <f t="shared" ca="1" si="252"/>
        <v>#REF!</v>
      </c>
      <c r="BZ53" s="138" t="e">
        <f t="shared" ca="1" si="252"/>
        <v>#REF!</v>
      </c>
      <c r="CA53" s="138" t="e">
        <f t="shared" ca="1" si="252"/>
        <v>#REF!</v>
      </c>
      <c r="CB53" s="138" t="e">
        <f t="shared" ca="1" si="252"/>
        <v>#REF!</v>
      </c>
      <c r="CC53" s="138" t="e">
        <f t="shared" ca="1" si="252"/>
        <v>#REF!</v>
      </c>
      <c r="CD53" s="138" t="e">
        <f t="shared" ca="1" si="252"/>
        <v>#REF!</v>
      </c>
      <c r="CE53" s="138" t="e">
        <f t="shared" ca="1" si="252"/>
        <v>#REF!</v>
      </c>
      <c r="CF53" s="138" t="e">
        <f t="shared" ca="1" si="252"/>
        <v>#REF!</v>
      </c>
      <c r="CG53" s="138" t="e">
        <f t="shared" ca="1" si="252"/>
        <v>#REF!</v>
      </c>
      <c r="CH53" s="138" t="e">
        <f t="shared" ca="1" si="252"/>
        <v>#REF!</v>
      </c>
      <c r="CI53" s="138" t="e">
        <f t="shared" ca="1" si="252"/>
        <v>#REF!</v>
      </c>
      <c r="CJ53" s="138" t="e">
        <f t="shared" ca="1" si="252"/>
        <v>#REF!</v>
      </c>
      <c r="CK53" s="138" t="e">
        <f t="shared" ca="1" si="252"/>
        <v>#REF!</v>
      </c>
      <c r="CL53" s="138" t="e">
        <f t="shared" ca="1" si="252"/>
        <v>#REF!</v>
      </c>
      <c r="CM53" s="138" t="e">
        <f t="shared" ca="1" si="252"/>
        <v>#REF!</v>
      </c>
      <c r="CN53" s="138" t="e">
        <f t="shared" ca="1" si="252"/>
        <v>#REF!</v>
      </c>
      <c r="CO53" s="138" t="e">
        <f t="shared" ca="1" si="252"/>
        <v>#REF!</v>
      </c>
      <c r="CP53" s="138" t="e">
        <f t="shared" ca="1" si="252"/>
        <v>#REF!</v>
      </c>
      <c r="CQ53" s="138" t="e">
        <f t="shared" ca="1" si="252"/>
        <v>#REF!</v>
      </c>
      <c r="CR53" s="138" t="e">
        <f t="shared" ca="1" si="252"/>
        <v>#REF!</v>
      </c>
      <c r="CS53" s="138" t="e">
        <f t="shared" ca="1" si="252"/>
        <v>#REF!</v>
      </c>
      <c r="CT53" s="138" t="e">
        <f t="shared" ca="1" si="252"/>
        <v>#REF!</v>
      </c>
      <c r="CU53" s="138" t="e">
        <f t="shared" ca="1" si="252"/>
        <v>#REF!</v>
      </c>
      <c r="CV53" s="138" t="e">
        <f t="shared" ref="CV53:CZ53" ca="1" si="253">SUM(CV12:CV52)</f>
        <v>#REF!</v>
      </c>
      <c r="CW53" s="138" t="e">
        <f t="shared" ca="1" si="253"/>
        <v>#REF!</v>
      </c>
      <c r="CX53" s="138" t="e">
        <f t="shared" ca="1" si="253"/>
        <v>#REF!</v>
      </c>
      <c r="CY53" s="138" t="e">
        <f t="shared" ca="1" si="253"/>
        <v>#REF!</v>
      </c>
      <c r="CZ53" s="138" t="e">
        <f t="shared" ca="1" si="253"/>
        <v>#REF!</v>
      </c>
    </row>
    <row r="55" spans="1:124" ht="15.75" x14ac:dyDescent="0.25">
      <c r="D55"/>
    </row>
    <row r="56" spans="1:124" x14ac:dyDescent="0.2">
      <c r="A56" s="139" t="s">
        <v>48</v>
      </c>
      <c r="B56" s="139"/>
      <c r="C56" s="139"/>
      <c r="D56" s="139"/>
      <c r="E56" s="139"/>
      <c r="F56" s="139"/>
      <c r="G56" s="139"/>
      <c r="H56" s="139"/>
      <c r="I56" s="139"/>
      <c r="J56" s="139"/>
      <c r="S56" s="60"/>
    </row>
    <row r="57" spans="1:124" s="132" customFormat="1" x14ac:dyDescent="0.2">
      <c r="A57" s="140" t="s">
        <v>47</v>
      </c>
      <c r="B57" s="140"/>
      <c r="C57" s="141"/>
      <c r="D57" s="130">
        <v>1</v>
      </c>
      <c r="E57" s="130">
        <f t="shared" ref="E57:X57" si="254">D57+1</f>
        <v>2</v>
      </c>
      <c r="F57" s="130">
        <f t="shared" si="254"/>
        <v>3</v>
      </c>
      <c r="G57" s="130">
        <f t="shared" si="254"/>
        <v>4</v>
      </c>
      <c r="H57" s="130">
        <f t="shared" si="254"/>
        <v>5</v>
      </c>
      <c r="I57" s="130">
        <f t="shared" si="254"/>
        <v>6</v>
      </c>
      <c r="J57" s="130">
        <f t="shared" si="254"/>
        <v>7</v>
      </c>
      <c r="K57" s="130">
        <f t="shared" si="254"/>
        <v>8</v>
      </c>
      <c r="L57" s="130">
        <f t="shared" si="254"/>
        <v>9</v>
      </c>
      <c r="M57" s="130">
        <f t="shared" si="254"/>
        <v>10</v>
      </c>
      <c r="N57" s="130">
        <f t="shared" si="254"/>
        <v>11</v>
      </c>
      <c r="O57" s="130">
        <f t="shared" si="254"/>
        <v>12</v>
      </c>
      <c r="P57" s="130">
        <f t="shared" si="254"/>
        <v>13</v>
      </c>
      <c r="Q57" s="130">
        <f t="shared" si="254"/>
        <v>14</v>
      </c>
      <c r="R57" s="130">
        <f t="shared" si="254"/>
        <v>15</v>
      </c>
      <c r="S57" s="130">
        <f t="shared" si="254"/>
        <v>16</v>
      </c>
      <c r="T57" s="130">
        <f t="shared" si="254"/>
        <v>17</v>
      </c>
      <c r="U57" s="130">
        <f t="shared" si="254"/>
        <v>18</v>
      </c>
      <c r="V57" s="130">
        <f t="shared" si="254"/>
        <v>19</v>
      </c>
      <c r="W57" s="130">
        <f t="shared" si="254"/>
        <v>20</v>
      </c>
      <c r="X57" s="130">
        <f t="shared" si="254"/>
        <v>21</v>
      </c>
      <c r="Y57" s="130">
        <f t="shared" ref="Y57" si="255">X57+1</f>
        <v>22</v>
      </c>
      <c r="Z57" s="130">
        <f t="shared" ref="Z57" si="256">Y57+1</f>
        <v>23</v>
      </c>
      <c r="AA57" s="130">
        <f t="shared" ref="AA57" si="257">Z57+1</f>
        <v>24</v>
      </c>
      <c r="AB57" s="130">
        <f t="shared" ref="AB57" si="258">AA57+1</f>
        <v>25</v>
      </c>
      <c r="AC57" s="130">
        <f t="shared" ref="AC57" si="259">AB57+1</f>
        <v>26</v>
      </c>
      <c r="AD57" s="130">
        <f t="shared" ref="AD57" si="260">AC57+1</f>
        <v>27</v>
      </c>
      <c r="AE57" s="130">
        <f t="shared" ref="AE57" si="261">AD57+1</f>
        <v>28</v>
      </c>
      <c r="AF57" s="130">
        <f t="shared" ref="AF57" si="262">AE57+1</f>
        <v>29</v>
      </c>
      <c r="AG57" s="130">
        <f t="shared" ref="AG57" si="263">AF57+1</f>
        <v>30</v>
      </c>
      <c r="AH57" s="130">
        <f t="shared" ref="AH57" si="264">AG57+1</f>
        <v>31</v>
      </c>
      <c r="AI57" s="130">
        <f t="shared" ref="AI57" si="265">AH57+1</f>
        <v>32</v>
      </c>
      <c r="AJ57" s="130">
        <f t="shared" ref="AJ57" si="266">AI57+1</f>
        <v>33</v>
      </c>
      <c r="AK57" s="130">
        <f t="shared" ref="AK57" si="267">AJ57+1</f>
        <v>34</v>
      </c>
      <c r="AL57" s="130">
        <f t="shared" ref="AL57" si="268">AK57+1</f>
        <v>35</v>
      </c>
      <c r="AM57" s="130">
        <f t="shared" ref="AM57" si="269">AL57+1</f>
        <v>36</v>
      </c>
      <c r="AN57" s="130">
        <f t="shared" ref="AN57" si="270">AM57+1</f>
        <v>37</v>
      </c>
      <c r="AO57" s="130">
        <f t="shared" ref="AO57" si="271">AN57+1</f>
        <v>38</v>
      </c>
      <c r="AP57" s="130">
        <f t="shared" ref="AP57" si="272">AO57+1</f>
        <v>39</v>
      </c>
      <c r="AQ57" s="130">
        <f t="shared" ref="AQ57" si="273">AP57+1</f>
        <v>40</v>
      </c>
      <c r="AR57" s="130">
        <f t="shared" ref="AR57" si="274">AQ57+1</f>
        <v>41</v>
      </c>
      <c r="AS57" s="130">
        <f t="shared" ref="AS57" si="275">AR57+1</f>
        <v>42</v>
      </c>
      <c r="AT57" s="130">
        <f t="shared" ref="AT57" si="276">AS57+1</f>
        <v>43</v>
      </c>
      <c r="AU57" s="130">
        <f t="shared" ref="AU57" si="277">AT57+1</f>
        <v>44</v>
      </c>
      <c r="AV57" s="130">
        <f t="shared" ref="AV57" si="278">AU57+1</f>
        <v>45</v>
      </c>
      <c r="AW57" s="130">
        <f t="shared" ref="AW57" si="279">AV57+1</f>
        <v>46</v>
      </c>
      <c r="AX57" s="130">
        <f t="shared" ref="AX57" si="280">AW57+1</f>
        <v>47</v>
      </c>
      <c r="AY57" s="130">
        <f t="shared" ref="AY57" si="281">AX57+1</f>
        <v>48</v>
      </c>
      <c r="AZ57" s="130">
        <f t="shared" ref="AZ57" si="282">AY57+1</f>
        <v>49</v>
      </c>
      <c r="BA57" s="130">
        <f t="shared" ref="BA57" si="283">AZ57+1</f>
        <v>50</v>
      </c>
      <c r="BB57" s="130">
        <f t="shared" ref="BB57" si="284">BA57+1</f>
        <v>51</v>
      </c>
      <c r="BC57" s="130">
        <f t="shared" ref="BC57" si="285">BB57+1</f>
        <v>52</v>
      </c>
      <c r="BD57" s="130">
        <f t="shared" ref="BD57" si="286">BC57+1</f>
        <v>53</v>
      </c>
      <c r="BE57" s="130">
        <f t="shared" ref="BE57" si="287">BD57+1</f>
        <v>54</v>
      </c>
      <c r="BF57" s="130">
        <f t="shared" ref="BF57" si="288">BE57+1</f>
        <v>55</v>
      </c>
      <c r="BG57" s="130">
        <f t="shared" ref="BG57" si="289">BF57+1</f>
        <v>56</v>
      </c>
      <c r="BH57" s="130">
        <f t="shared" ref="BH57" si="290">BG57+1</f>
        <v>57</v>
      </c>
      <c r="BI57" s="130">
        <f t="shared" ref="BI57" si="291">BH57+1</f>
        <v>58</v>
      </c>
      <c r="BJ57" s="130">
        <f t="shared" ref="BJ57" si="292">BI57+1</f>
        <v>59</v>
      </c>
      <c r="BK57" s="130">
        <f t="shared" ref="BK57" si="293">BJ57+1</f>
        <v>60</v>
      </c>
      <c r="BL57" s="130">
        <f t="shared" ref="BL57" si="294">BK57+1</f>
        <v>61</v>
      </c>
      <c r="BM57" s="130">
        <f t="shared" ref="BM57" si="295">BL57+1</f>
        <v>62</v>
      </c>
      <c r="BN57" s="130">
        <f t="shared" ref="BN57" si="296">BM57+1</f>
        <v>63</v>
      </c>
      <c r="BO57" s="130">
        <f t="shared" ref="BO57" si="297">BN57+1</f>
        <v>64</v>
      </c>
      <c r="BP57" s="130">
        <f t="shared" ref="BP57" si="298">BO57+1</f>
        <v>65</v>
      </c>
      <c r="BQ57" s="130">
        <f t="shared" ref="BQ57" si="299">BP57+1</f>
        <v>66</v>
      </c>
      <c r="BR57" s="130">
        <f t="shared" ref="BR57" si="300">BQ57+1</f>
        <v>67</v>
      </c>
      <c r="BS57" s="130">
        <f t="shared" ref="BS57" si="301">BR57+1</f>
        <v>68</v>
      </c>
      <c r="BT57" s="130">
        <f t="shared" ref="BT57" si="302">BS57+1</f>
        <v>69</v>
      </c>
      <c r="BU57" s="130">
        <f t="shared" ref="BU57" si="303">BT57+1</f>
        <v>70</v>
      </c>
      <c r="BV57" s="130">
        <f t="shared" ref="BV57" si="304">BU57+1</f>
        <v>71</v>
      </c>
      <c r="BW57" s="130">
        <f t="shared" ref="BW57" si="305">BV57+1</f>
        <v>72</v>
      </c>
      <c r="BX57" s="130">
        <f t="shared" ref="BX57" si="306">BW57+1</f>
        <v>73</v>
      </c>
      <c r="BY57" s="130">
        <f t="shared" ref="BY57" si="307">BX57+1</f>
        <v>74</v>
      </c>
      <c r="BZ57" s="130">
        <f t="shared" ref="BZ57" si="308">BY57+1</f>
        <v>75</v>
      </c>
      <c r="CA57" s="130">
        <f t="shared" ref="CA57" si="309">BZ57+1</f>
        <v>76</v>
      </c>
      <c r="CB57" s="130">
        <f t="shared" ref="CB57" si="310">CA57+1</f>
        <v>77</v>
      </c>
      <c r="CC57" s="130">
        <f t="shared" ref="CC57" si="311">CB57+1</f>
        <v>78</v>
      </c>
      <c r="CD57" s="130">
        <f t="shared" ref="CD57" si="312">CC57+1</f>
        <v>79</v>
      </c>
      <c r="CE57" s="130">
        <f t="shared" ref="CE57" si="313">CD57+1</f>
        <v>80</v>
      </c>
      <c r="CF57" s="130">
        <f t="shared" ref="CF57" si="314">CE57+1</f>
        <v>81</v>
      </c>
      <c r="CG57" s="130">
        <f t="shared" ref="CG57" si="315">CF57+1</f>
        <v>82</v>
      </c>
      <c r="CH57" s="130">
        <f t="shared" ref="CH57" si="316">CG57+1</f>
        <v>83</v>
      </c>
      <c r="CI57" s="130">
        <f t="shared" ref="CI57" si="317">CH57+1</f>
        <v>84</v>
      </c>
      <c r="CJ57" s="130">
        <f t="shared" ref="CJ57" si="318">CI57+1</f>
        <v>85</v>
      </c>
      <c r="CK57" s="130">
        <f t="shared" ref="CK57" si="319">CJ57+1</f>
        <v>86</v>
      </c>
      <c r="CL57" s="130">
        <f t="shared" ref="CL57" si="320">CK57+1</f>
        <v>87</v>
      </c>
      <c r="CM57" s="130">
        <f t="shared" ref="CM57" si="321">CL57+1</f>
        <v>88</v>
      </c>
      <c r="CN57" s="130">
        <f t="shared" ref="CN57" si="322">CM57+1</f>
        <v>89</v>
      </c>
      <c r="CO57" s="130">
        <f t="shared" ref="CO57" si="323">CN57+1</f>
        <v>90</v>
      </c>
      <c r="CP57" s="130">
        <f t="shared" ref="CP57" si="324">CO57+1</f>
        <v>91</v>
      </c>
      <c r="CQ57" s="130">
        <f t="shared" ref="CQ57" si="325">CP57+1</f>
        <v>92</v>
      </c>
      <c r="CR57" s="130">
        <f t="shared" ref="CR57" si="326">CQ57+1</f>
        <v>93</v>
      </c>
      <c r="CS57" s="130">
        <f t="shared" ref="CS57" si="327">CR57+1</f>
        <v>94</v>
      </c>
      <c r="CT57" s="130">
        <f t="shared" ref="CT57" si="328">CS57+1</f>
        <v>95</v>
      </c>
      <c r="CU57" s="130">
        <f t="shared" ref="CU57" si="329">CT57+1</f>
        <v>96</v>
      </c>
      <c r="CV57" s="130">
        <f t="shared" ref="CV57" si="330">CU57+1</f>
        <v>97</v>
      </c>
      <c r="CW57" s="130">
        <f t="shared" ref="CW57" si="331">CV57+1</f>
        <v>98</v>
      </c>
      <c r="CX57" s="130">
        <f t="shared" ref="CX57" si="332">CW57+1</f>
        <v>99</v>
      </c>
      <c r="CY57" s="130">
        <f t="shared" ref="CY57" si="333">CX57+1</f>
        <v>100</v>
      </c>
      <c r="CZ57" s="131" t="s">
        <v>31</v>
      </c>
    </row>
    <row r="58" spans="1:124" x14ac:dyDescent="0.2">
      <c r="A58" s="133">
        <v>1</v>
      </c>
      <c r="B58" s="133">
        <f>B12</f>
        <v>0</v>
      </c>
      <c r="C58" s="125">
        <f t="shared" ref="C58:C77" si="334">C12</f>
        <v>0</v>
      </c>
      <c r="D58" s="362" t="e">
        <f ca="1">$C58*'LookUp Ranges'!B$82</f>
        <v>#REF!</v>
      </c>
      <c r="E58" s="362" t="e">
        <f ca="1">$C58*'LookUp Ranges'!C$82</f>
        <v>#REF!</v>
      </c>
      <c r="F58" s="362" t="e">
        <f ca="1">$C58*'LookUp Ranges'!D$82</f>
        <v>#REF!</v>
      </c>
      <c r="G58" s="362" t="e">
        <f ca="1">$C58*'LookUp Ranges'!E$82</f>
        <v>#REF!</v>
      </c>
      <c r="H58" s="362" t="e">
        <f ca="1">$C58*'LookUp Ranges'!F$82</f>
        <v>#REF!</v>
      </c>
      <c r="I58" s="362" t="e">
        <f ca="1">$C58*'LookUp Ranges'!G$82</f>
        <v>#REF!</v>
      </c>
      <c r="J58" s="362" t="e">
        <f ca="1">$C58*'LookUp Ranges'!H$82</f>
        <v>#REF!</v>
      </c>
      <c r="K58" s="362" t="e">
        <f ca="1">$C58*'LookUp Ranges'!I$82</f>
        <v>#REF!</v>
      </c>
      <c r="L58" s="362" t="e">
        <f ca="1">$C58*'LookUp Ranges'!J$82</f>
        <v>#REF!</v>
      </c>
      <c r="M58" s="362" t="e">
        <f ca="1">$C58*'LookUp Ranges'!K$82</f>
        <v>#REF!</v>
      </c>
      <c r="N58" s="362" t="e">
        <f ca="1">$C58*'LookUp Ranges'!L$82</f>
        <v>#REF!</v>
      </c>
      <c r="O58" s="362" t="e">
        <f ca="1">$C58*'LookUp Ranges'!M$82</f>
        <v>#REF!</v>
      </c>
      <c r="P58" s="362" t="e">
        <f ca="1">$C58*'LookUp Ranges'!N$82</f>
        <v>#REF!</v>
      </c>
      <c r="Q58" s="362" t="e">
        <f ca="1">$C58*'LookUp Ranges'!O$82</f>
        <v>#REF!</v>
      </c>
      <c r="R58" s="362" t="e">
        <f ca="1">$C58*'LookUp Ranges'!P$82</f>
        <v>#REF!</v>
      </c>
      <c r="S58" s="362" t="e">
        <f ca="1">$C58*'LookUp Ranges'!Q$82</f>
        <v>#REF!</v>
      </c>
      <c r="T58" s="362" t="e">
        <f ca="1">$C58*'LookUp Ranges'!R$82</f>
        <v>#REF!</v>
      </c>
      <c r="U58" s="362" t="e">
        <f ca="1">$C58*'LookUp Ranges'!S$82</f>
        <v>#REF!</v>
      </c>
      <c r="V58" s="362" t="e">
        <f ca="1">$C58*'LookUp Ranges'!T$82</f>
        <v>#REF!</v>
      </c>
      <c r="W58" s="362" t="e">
        <f ca="1">$C58*'LookUp Ranges'!U$82</f>
        <v>#REF!</v>
      </c>
      <c r="X58" s="362" t="e">
        <f ca="1">$C58*'LookUp Ranges'!V$82</f>
        <v>#REF!</v>
      </c>
      <c r="Y58" s="362" t="e">
        <f ca="1">$C58*'LookUp Ranges'!W$82</f>
        <v>#REF!</v>
      </c>
      <c r="Z58" s="362" t="e">
        <f ca="1">$C58*'LookUp Ranges'!X$82</f>
        <v>#REF!</v>
      </c>
      <c r="AA58" s="362" t="e">
        <f ca="1">$C58*'LookUp Ranges'!Y$82</f>
        <v>#REF!</v>
      </c>
      <c r="AB58" s="362" t="e">
        <f ca="1">$C58*'LookUp Ranges'!Z$82</f>
        <v>#REF!</v>
      </c>
      <c r="AC58" s="362" t="e">
        <f ca="1">$C58*'LookUp Ranges'!AA$82</f>
        <v>#REF!</v>
      </c>
      <c r="AD58" s="362" t="e">
        <f ca="1">$C58*'LookUp Ranges'!AB$82</f>
        <v>#REF!</v>
      </c>
      <c r="AE58" s="362" t="e">
        <f ca="1">$C58*'LookUp Ranges'!AC$82</f>
        <v>#REF!</v>
      </c>
      <c r="AF58" s="362" t="e">
        <f ca="1">$C58*'LookUp Ranges'!AD$82</f>
        <v>#REF!</v>
      </c>
      <c r="AG58" s="362" t="e">
        <f ca="1">$C58*'LookUp Ranges'!AE$82</f>
        <v>#REF!</v>
      </c>
      <c r="AH58" s="362" t="e">
        <f ca="1">$C58*'LookUp Ranges'!AF$82</f>
        <v>#REF!</v>
      </c>
      <c r="AI58" s="362" t="e">
        <f ca="1">$C58*'LookUp Ranges'!AG$82</f>
        <v>#REF!</v>
      </c>
      <c r="AJ58" s="362" t="e">
        <f ca="1">$C58*'LookUp Ranges'!AH$82</f>
        <v>#REF!</v>
      </c>
      <c r="AK58" s="362" t="e">
        <f ca="1">$C58*'LookUp Ranges'!AI$82</f>
        <v>#REF!</v>
      </c>
      <c r="AL58" s="362" t="e">
        <f ca="1">$C58*'LookUp Ranges'!AJ$82</f>
        <v>#REF!</v>
      </c>
      <c r="AM58" s="362" t="e">
        <f ca="1">$C58*'LookUp Ranges'!AK$82</f>
        <v>#REF!</v>
      </c>
      <c r="AN58" s="362" t="e">
        <f ca="1">$C58*'LookUp Ranges'!AL$82</f>
        <v>#REF!</v>
      </c>
      <c r="AO58" s="362" t="e">
        <f ca="1">$C58*'LookUp Ranges'!AM$82</f>
        <v>#REF!</v>
      </c>
      <c r="AP58" s="362" t="e">
        <f ca="1">$C58*'LookUp Ranges'!AN$82</f>
        <v>#REF!</v>
      </c>
      <c r="AQ58" s="362" t="e">
        <f ca="1">$C58*'LookUp Ranges'!AO$82</f>
        <v>#REF!</v>
      </c>
      <c r="AR58" s="362"/>
      <c r="AS58" s="362"/>
      <c r="AT58" s="362"/>
      <c r="AU58" s="362"/>
      <c r="AV58" s="362"/>
      <c r="AW58" s="362"/>
      <c r="AX58" s="362"/>
      <c r="AY58" s="362"/>
      <c r="AZ58" s="362"/>
      <c r="BA58" s="362"/>
      <c r="BB58" s="362"/>
      <c r="BC58" s="362"/>
      <c r="BD58" s="362"/>
      <c r="BE58" s="362"/>
      <c r="BF58" s="362"/>
      <c r="BG58" s="362"/>
      <c r="BH58" s="362"/>
      <c r="BI58" s="362"/>
      <c r="BJ58" s="362"/>
      <c r="BK58" s="362"/>
      <c r="BL58" s="360"/>
      <c r="BM58" s="360"/>
      <c r="BN58" s="360"/>
      <c r="BO58" s="360"/>
      <c r="BP58" s="360"/>
      <c r="BQ58" s="360"/>
      <c r="BR58" s="360"/>
      <c r="BS58" s="360"/>
      <c r="BT58" s="360"/>
      <c r="BU58" s="360"/>
      <c r="BV58" s="360"/>
      <c r="BW58" s="360"/>
      <c r="BX58" s="360"/>
      <c r="BY58" s="360"/>
      <c r="BZ58" s="360"/>
      <c r="CA58" s="360"/>
      <c r="CB58" s="360"/>
      <c r="CC58" s="360"/>
      <c r="CD58" s="360"/>
      <c r="CE58" s="360"/>
      <c r="CF58" s="360"/>
      <c r="CG58" s="142"/>
      <c r="CH58" s="142"/>
      <c r="CI58" s="142"/>
      <c r="CJ58" s="142"/>
      <c r="CK58" s="142"/>
      <c r="CL58" s="142"/>
      <c r="CM58" s="142"/>
      <c r="CN58" s="142"/>
      <c r="CO58" s="142"/>
      <c r="CP58" s="142"/>
      <c r="CQ58" s="142"/>
      <c r="CR58" s="142"/>
      <c r="CS58" s="142"/>
      <c r="CT58" s="142"/>
      <c r="CU58" s="142"/>
      <c r="CV58" s="142"/>
      <c r="CW58" s="142"/>
      <c r="CX58" s="142"/>
      <c r="CY58" s="142"/>
      <c r="CZ58" s="134" t="e">
        <f t="shared" ref="CZ58:CZ97" ca="1" si="335">SUM(D58:CY58)</f>
        <v>#REF!</v>
      </c>
    </row>
    <row r="59" spans="1:124" x14ac:dyDescent="0.2">
      <c r="A59" s="133">
        <f t="shared" ref="A59:A97" si="336">A58+1</f>
        <v>2</v>
      </c>
      <c r="B59" s="133">
        <f t="shared" ref="B59:B97" si="337">B13</f>
        <v>1</v>
      </c>
      <c r="C59" s="125">
        <f t="shared" si="334"/>
        <v>0</v>
      </c>
      <c r="D59" s="361"/>
      <c r="E59" s="362" t="e">
        <f ca="1">$C59*'LookUp Ranges'!B$82</f>
        <v>#REF!</v>
      </c>
      <c r="F59" s="362" t="e">
        <f ca="1">$C59*'LookUp Ranges'!C$82</f>
        <v>#REF!</v>
      </c>
      <c r="G59" s="362" t="e">
        <f ca="1">$C59*'LookUp Ranges'!D$82</f>
        <v>#REF!</v>
      </c>
      <c r="H59" s="362" t="e">
        <f ca="1">$C59*'LookUp Ranges'!E$82</f>
        <v>#REF!</v>
      </c>
      <c r="I59" s="362" t="e">
        <f ca="1">$C59*'LookUp Ranges'!F$82</f>
        <v>#REF!</v>
      </c>
      <c r="J59" s="362" t="e">
        <f ca="1">$C59*'LookUp Ranges'!G$82</f>
        <v>#REF!</v>
      </c>
      <c r="K59" s="362" t="e">
        <f ca="1">$C59*'LookUp Ranges'!H$82</f>
        <v>#REF!</v>
      </c>
      <c r="L59" s="362" t="e">
        <f ca="1">$C59*'LookUp Ranges'!I$82</f>
        <v>#REF!</v>
      </c>
      <c r="M59" s="362" t="e">
        <f ca="1">$C59*'LookUp Ranges'!J$82</f>
        <v>#REF!</v>
      </c>
      <c r="N59" s="362" t="e">
        <f ca="1">$C59*'LookUp Ranges'!K$82</f>
        <v>#REF!</v>
      </c>
      <c r="O59" s="362" t="e">
        <f ca="1">$C59*'LookUp Ranges'!L$82</f>
        <v>#REF!</v>
      </c>
      <c r="P59" s="362" t="e">
        <f ca="1">$C59*'LookUp Ranges'!M$82</f>
        <v>#REF!</v>
      </c>
      <c r="Q59" s="362" t="e">
        <f ca="1">$C59*'LookUp Ranges'!N$82</f>
        <v>#REF!</v>
      </c>
      <c r="R59" s="362" t="e">
        <f ca="1">$C59*'LookUp Ranges'!O$82</f>
        <v>#REF!</v>
      </c>
      <c r="S59" s="362" t="e">
        <f ca="1">$C59*'LookUp Ranges'!P$82</f>
        <v>#REF!</v>
      </c>
      <c r="T59" s="362" t="e">
        <f ca="1">$C59*'LookUp Ranges'!Q$82</f>
        <v>#REF!</v>
      </c>
      <c r="U59" s="362" t="e">
        <f ca="1">$C59*'LookUp Ranges'!R$82</f>
        <v>#REF!</v>
      </c>
      <c r="V59" s="362" t="e">
        <f ca="1">$C59*'LookUp Ranges'!S$82</f>
        <v>#REF!</v>
      </c>
      <c r="W59" s="362" t="e">
        <f ca="1">$C59*'LookUp Ranges'!T$82</f>
        <v>#REF!</v>
      </c>
      <c r="X59" s="362" t="e">
        <f ca="1">$C59*'LookUp Ranges'!U$82</f>
        <v>#REF!</v>
      </c>
      <c r="Y59" s="362" t="e">
        <f ca="1">$C59*'LookUp Ranges'!V$82</f>
        <v>#REF!</v>
      </c>
      <c r="Z59" s="362" t="e">
        <f ca="1">$C59*'LookUp Ranges'!W$82</f>
        <v>#REF!</v>
      </c>
      <c r="AA59" s="362" t="e">
        <f ca="1">$C59*'LookUp Ranges'!X$82</f>
        <v>#REF!</v>
      </c>
      <c r="AB59" s="362" t="e">
        <f ca="1">$C59*'LookUp Ranges'!Y$82</f>
        <v>#REF!</v>
      </c>
      <c r="AC59" s="362" t="e">
        <f ca="1">$C59*'LookUp Ranges'!Z$82</f>
        <v>#REF!</v>
      </c>
      <c r="AD59" s="362" t="e">
        <f ca="1">$C59*'LookUp Ranges'!AA$82</f>
        <v>#REF!</v>
      </c>
      <c r="AE59" s="362" t="e">
        <f ca="1">$C59*'LookUp Ranges'!AB$82</f>
        <v>#REF!</v>
      </c>
      <c r="AF59" s="362" t="e">
        <f ca="1">$C59*'LookUp Ranges'!AC$82</f>
        <v>#REF!</v>
      </c>
      <c r="AG59" s="362" t="e">
        <f ca="1">$C59*'LookUp Ranges'!AD$82</f>
        <v>#REF!</v>
      </c>
      <c r="AH59" s="362" t="e">
        <f ca="1">$C59*'LookUp Ranges'!AE$82</f>
        <v>#REF!</v>
      </c>
      <c r="AI59" s="362" t="e">
        <f ca="1">$C59*'LookUp Ranges'!AF$82</f>
        <v>#REF!</v>
      </c>
      <c r="AJ59" s="362" t="e">
        <f ca="1">$C59*'LookUp Ranges'!AG$82</f>
        <v>#REF!</v>
      </c>
      <c r="AK59" s="362" t="e">
        <f ca="1">$C59*'LookUp Ranges'!AH$82</f>
        <v>#REF!</v>
      </c>
      <c r="AL59" s="362" t="e">
        <f ca="1">$C59*'LookUp Ranges'!AI$82</f>
        <v>#REF!</v>
      </c>
      <c r="AM59" s="362" t="e">
        <f ca="1">$C59*'LookUp Ranges'!AJ$82</f>
        <v>#REF!</v>
      </c>
      <c r="AN59" s="362" t="e">
        <f ca="1">$C59*'LookUp Ranges'!AK$82</f>
        <v>#REF!</v>
      </c>
      <c r="AO59" s="362" t="e">
        <f ca="1">$C59*'LookUp Ranges'!AL$82</f>
        <v>#REF!</v>
      </c>
      <c r="AP59" s="362" t="e">
        <f ca="1">$C59*'LookUp Ranges'!AM$82</f>
        <v>#REF!</v>
      </c>
      <c r="AQ59" s="362" t="e">
        <f ca="1">$C59*'LookUp Ranges'!AN$82</f>
        <v>#REF!</v>
      </c>
      <c r="AR59" s="362" t="e">
        <f ca="1">$C59*'LookUp Ranges'!AO$82</f>
        <v>#REF!</v>
      </c>
      <c r="AS59" s="362"/>
      <c r="AT59" s="362"/>
      <c r="AU59" s="362"/>
      <c r="AV59" s="362"/>
      <c r="AW59" s="362"/>
      <c r="AX59" s="362"/>
      <c r="AY59" s="362"/>
      <c r="AZ59" s="362"/>
      <c r="BA59" s="362"/>
      <c r="BB59" s="362"/>
      <c r="BC59" s="362"/>
      <c r="BD59" s="362"/>
      <c r="BE59" s="362"/>
      <c r="BF59" s="362"/>
      <c r="BG59" s="362"/>
      <c r="BH59" s="362"/>
      <c r="BI59" s="362"/>
      <c r="BJ59" s="362"/>
      <c r="BK59" s="362"/>
      <c r="BL59" s="363"/>
      <c r="BM59" s="363"/>
      <c r="BN59" s="363"/>
      <c r="BO59" s="363"/>
      <c r="BP59" s="363"/>
      <c r="BQ59" s="363"/>
      <c r="BR59" s="363"/>
      <c r="BS59" s="363"/>
      <c r="BT59" s="363"/>
      <c r="BU59" s="363"/>
      <c r="BV59" s="363"/>
      <c r="BW59" s="363"/>
      <c r="BX59" s="363"/>
      <c r="BY59" s="363"/>
      <c r="BZ59" s="363"/>
      <c r="CA59" s="363"/>
      <c r="CB59" s="363"/>
      <c r="CC59" s="363"/>
      <c r="CD59" s="363"/>
      <c r="CE59" s="363"/>
      <c r="CF59" s="363"/>
      <c r="CG59" s="142"/>
      <c r="CH59" s="142"/>
      <c r="CI59" s="142"/>
      <c r="CJ59" s="142"/>
      <c r="CK59" s="142"/>
      <c r="CL59" s="142"/>
      <c r="CM59" s="142"/>
      <c r="CN59" s="142"/>
      <c r="CO59" s="142"/>
      <c r="CP59" s="142"/>
      <c r="CQ59" s="142"/>
      <c r="CR59" s="142"/>
      <c r="CS59" s="142"/>
      <c r="CT59" s="142"/>
      <c r="CU59" s="142"/>
      <c r="CV59" s="142"/>
      <c r="CW59" s="142"/>
      <c r="CX59" s="142"/>
      <c r="CY59" s="142"/>
      <c r="CZ59" s="134" t="e">
        <f t="shared" ca="1" si="335"/>
        <v>#REF!</v>
      </c>
      <c r="DA59" s="134"/>
    </row>
    <row r="60" spans="1:124" x14ac:dyDescent="0.2">
      <c r="A60" s="133">
        <f t="shared" si="336"/>
        <v>3</v>
      </c>
      <c r="B60" s="133">
        <f t="shared" si="337"/>
        <v>2</v>
      </c>
      <c r="C60" s="125">
        <f t="shared" si="334"/>
        <v>0</v>
      </c>
      <c r="D60" s="361"/>
      <c r="E60" s="361"/>
      <c r="F60" s="362" t="e">
        <f ca="1">$C60*'LookUp Ranges'!B$82</f>
        <v>#REF!</v>
      </c>
      <c r="G60" s="362" t="e">
        <f ca="1">$C60*'LookUp Ranges'!C$82</f>
        <v>#REF!</v>
      </c>
      <c r="H60" s="362" t="e">
        <f ca="1">$C60*'LookUp Ranges'!D$82</f>
        <v>#REF!</v>
      </c>
      <c r="I60" s="362" t="e">
        <f ca="1">$C60*'LookUp Ranges'!E$82</f>
        <v>#REF!</v>
      </c>
      <c r="J60" s="362" t="e">
        <f ca="1">$C60*'LookUp Ranges'!F$82</f>
        <v>#REF!</v>
      </c>
      <c r="K60" s="362" t="e">
        <f ca="1">$C60*'LookUp Ranges'!G$82</f>
        <v>#REF!</v>
      </c>
      <c r="L60" s="362" t="e">
        <f ca="1">$C60*'LookUp Ranges'!H$82</f>
        <v>#REF!</v>
      </c>
      <c r="M60" s="362" t="e">
        <f ca="1">$C60*'LookUp Ranges'!I$82</f>
        <v>#REF!</v>
      </c>
      <c r="N60" s="362" t="e">
        <f ca="1">$C60*'LookUp Ranges'!J$82</f>
        <v>#REF!</v>
      </c>
      <c r="O60" s="362" t="e">
        <f ca="1">$C60*'LookUp Ranges'!K$82</f>
        <v>#REF!</v>
      </c>
      <c r="P60" s="362" t="e">
        <f ca="1">$C60*'LookUp Ranges'!L$82</f>
        <v>#REF!</v>
      </c>
      <c r="Q60" s="362" t="e">
        <f ca="1">$C60*'LookUp Ranges'!M$82</f>
        <v>#REF!</v>
      </c>
      <c r="R60" s="362" t="e">
        <f ca="1">$C60*'LookUp Ranges'!N$82</f>
        <v>#REF!</v>
      </c>
      <c r="S60" s="362" t="e">
        <f ca="1">$C60*'LookUp Ranges'!O$82</f>
        <v>#REF!</v>
      </c>
      <c r="T60" s="362" t="e">
        <f ca="1">$C60*'LookUp Ranges'!P$82</f>
        <v>#REF!</v>
      </c>
      <c r="U60" s="362" t="e">
        <f ca="1">$C60*'LookUp Ranges'!Q$82</f>
        <v>#REF!</v>
      </c>
      <c r="V60" s="362" t="e">
        <f ca="1">$C60*'LookUp Ranges'!R$82</f>
        <v>#REF!</v>
      </c>
      <c r="W60" s="362" t="e">
        <f ca="1">$C60*'LookUp Ranges'!S$82</f>
        <v>#REF!</v>
      </c>
      <c r="X60" s="362" t="e">
        <f ca="1">$C60*'LookUp Ranges'!T$82</f>
        <v>#REF!</v>
      </c>
      <c r="Y60" s="362" t="e">
        <f ca="1">$C60*'LookUp Ranges'!U$82</f>
        <v>#REF!</v>
      </c>
      <c r="Z60" s="362" t="e">
        <f ca="1">$C60*'LookUp Ranges'!V$82</f>
        <v>#REF!</v>
      </c>
      <c r="AA60" s="362" t="e">
        <f ca="1">$C60*'LookUp Ranges'!W$82</f>
        <v>#REF!</v>
      </c>
      <c r="AB60" s="362" t="e">
        <f ca="1">$C60*'LookUp Ranges'!X$82</f>
        <v>#REF!</v>
      </c>
      <c r="AC60" s="362" t="e">
        <f ca="1">$C60*'LookUp Ranges'!Y$82</f>
        <v>#REF!</v>
      </c>
      <c r="AD60" s="362" t="e">
        <f ca="1">$C60*'LookUp Ranges'!Z$82</f>
        <v>#REF!</v>
      </c>
      <c r="AE60" s="362" t="e">
        <f ca="1">$C60*'LookUp Ranges'!AA$82</f>
        <v>#REF!</v>
      </c>
      <c r="AF60" s="362" t="e">
        <f ca="1">$C60*'LookUp Ranges'!AB$82</f>
        <v>#REF!</v>
      </c>
      <c r="AG60" s="362" t="e">
        <f ca="1">$C60*'LookUp Ranges'!AC$82</f>
        <v>#REF!</v>
      </c>
      <c r="AH60" s="362" t="e">
        <f ca="1">$C60*'LookUp Ranges'!AD$82</f>
        <v>#REF!</v>
      </c>
      <c r="AI60" s="362" t="e">
        <f ca="1">$C60*'LookUp Ranges'!AE$82</f>
        <v>#REF!</v>
      </c>
      <c r="AJ60" s="362" t="e">
        <f ca="1">$C60*'LookUp Ranges'!AF$82</f>
        <v>#REF!</v>
      </c>
      <c r="AK60" s="362" t="e">
        <f ca="1">$C60*'LookUp Ranges'!AG$82</f>
        <v>#REF!</v>
      </c>
      <c r="AL60" s="362" t="e">
        <f ca="1">$C60*'LookUp Ranges'!AH$82</f>
        <v>#REF!</v>
      </c>
      <c r="AM60" s="362" t="e">
        <f ca="1">$C60*'LookUp Ranges'!AI$82</f>
        <v>#REF!</v>
      </c>
      <c r="AN60" s="362" t="e">
        <f ca="1">$C60*'LookUp Ranges'!AJ$82</f>
        <v>#REF!</v>
      </c>
      <c r="AO60" s="362" t="e">
        <f ca="1">$C60*'LookUp Ranges'!AK$82</f>
        <v>#REF!</v>
      </c>
      <c r="AP60" s="362" t="e">
        <f ca="1">$C60*'LookUp Ranges'!AL$82</f>
        <v>#REF!</v>
      </c>
      <c r="AQ60" s="362" t="e">
        <f ca="1">$C60*'LookUp Ranges'!AM$82</f>
        <v>#REF!</v>
      </c>
      <c r="AR60" s="362" t="e">
        <f ca="1">$C60*'LookUp Ranges'!AN$82</f>
        <v>#REF!</v>
      </c>
      <c r="AS60" s="362" t="e">
        <f ca="1">$C60*'LookUp Ranges'!AO$82</f>
        <v>#REF!</v>
      </c>
      <c r="AT60" s="362"/>
      <c r="AU60" s="362"/>
      <c r="AV60" s="362"/>
      <c r="AW60" s="362"/>
      <c r="AX60" s="362"/>
      <c r="AY60" s="362"/>
      <c r="AZ60" s="362"/>
      <c r="BA60" s="362"/>
      <c r="BB60" s="362"/>
      <c r="BC60" s="362"/>
      <c r="BD60" s="362"/>
      <c r="BE60" s="362"/>
      <c r="BF60" s="362"/>
      <c r="BG60" s="362"/>
      <c r="BH60" s="362"/>
      <c r="BI60" s="362"/>
      <c r="BJ60" s="362"/>
      <c r="BK60" s="362"/>
      <c r="BL60" s="363"/>
      <c r="BM60" s="363"/>
      <c r="BN60" s="363"/>
      <c r="BO60" s="363"/>
      <c r="BP60" s="363"/>
      <c r="BQ60" s="363"/>
      <c r="BR60" s="363"/>
      <c r="BS60" s="363"/>
      <c r="BT60" s="363"/>
      <c r="BU60" s="363"/>
      <c r="BV60" s="363"/>
      <c r="BW60" s="363"/>
      <c r="BX60" s="363"/>
      <c r="BY60" s="363"/>
      <c r="BZ60" s="363"/>
      <c r="CA60" s="363"/>
      <c r="CB60" s="363"/>
      <c r="CC60" s="363"/>
      <c r="CD60" s="363"/>
      <c r="CE60" s="363"/>
      <c r="CF60" s="363"/>
      <c r="CG60" s="142"/>
      <c r="CH60" s="142"/>
      <c r="CI60" s="142"/>
      <c r="CJ60" s="142"/>
      <c r="CK60" s="142"/>
      <c r="CL60" s="142"/>
      <c r="CM60" s="142"/>
      <c r="CN60" s="142"/>
      <c r="CO60" s="142"/>
      <c r="CP60" s="142"/>
      <c r="CQ60" s="142"/>
      <c r="CR60" s="142"/>
      <c r="CS60" s="142"/>
      <c r="CT60" s="142"/>
      <c r="CU60" s="142"/>
      <c r="CV60" s="142"/>
      <c r="CW60" s="142"/>
      <c r="CX60" s="142"/>
      <c r="CY60" s="142"/>
      <c r="CZ60" s="134" t="e">
        <f t="shared" ca="1" si="335"/>
        <v>#REF!</v>
      </c>
      <c r="DA60" s="142"/>
      <c r="DB60" s="134"/>
    </row>
    <row r="61" spans="1:124" x14ac:dyDescent="0.2">
      <c r="A61" s="133">
        <f t="shared" si="336"/>
        <v>4</v>
      </c>
      <c r="B61" s="133">
        <f t="shared" si="337"/>
        <v>3</v>
      </c>
      <c r="C61" s="125">
        <f t="shared" si="334"/>
        <v>0</v>
      </c>
      <c r="D61" s="361"/>
      <c r="E61" s="361"/>
      <c r="F61" s="361"/>
      <c r="G61" s="362" t="e">
        <f ca="1">$C61*'LookUp Ranges'!B$82</f>
        <v>#REF!</v>
      </c>
      <c r="H61" s="362" t="e">
        <f ca="1">$C61*'LookUp Ranges'!C$82</f>
        <v>#REF!</v>
      </c>
      <c r="I61" s="362" t="e">
        <f ca="1">$C61*'LookUp Ranges'!D$82</f>
        <v>#REF!</v>
      </c>
      <c r="J61" s="362" t="e">
        <f ca="1">$C61*'LookUp Ranges'!E$82</f>
        <v>#REF!</v>
      </c>
      <c r="K61" s="362" t="e">
        <f ca="1">$C61*'LookUp Ranges'!F$82</f>
        <v>#REF!</v>
      </c>
      <c r="L61" s="362" t="e">
        <f ca="1">$C61*'LookUp Ranges'!G$82</f>
        <v>#REF!</v>
      </c>
      <c r="M61" s="362" t="e">
        <f ca="1">$C61*'LookUp Ranges'!H$82</f>
        <v>#REF!</v>
      </c>
      <c r="N61" s="362" t="e">
        <f ca="1">$C61*'LookUp Ranges'!I$82</f>
        <v>#REF!</v>
      </c>
      <c r="O61" s="362" t="e">
        <f ca="1">$C61*'LookUp Ranges'!J$82</f>
        <v>#REF!</v>
      </c>
      <c r="P61" s="362" t="e">
        <f ca="1">$C61*'LookUp Ranges'!K$82</f>
        <v>#REF!</v>
      </c>
      <c r="Q61" s="362" t="e">
        <f ca="1">$C61*'LookUp Ranges'!L$82</f>
        <v>#REF!</v>
      </c>
      <c r="R61" s="362" t="e">
        <f ca="1">$C61*'LookUp Ranges'!M$82</f>
        <v>#REF!</v>
      </c>
      <c r="S61" s="362" t="e">
        <f ca="1">$C61*'LookUp Ranges'!N$82</f>
        <v>#REF!</v>
      </c>
      <c r="T61" s="362" t="e">
        <f ca="1">$C61*'LookUp Ranges'!O$82</f>
        <v>#REF!</v>
      </c>
      <c r="U61" s="362" t="e">
        <f ca="1">$C61*'LookUp Ranges'!P$82</f>
        <v>#REF!</v>
      </c>
      <c r="V61" s="362" t="e">
        <f ca="1">$C61*'LookUp Ranges'!Q$82</f>
        <v>#REF!</v>
      </c>
      <c r="W61" s="362" t="e">
        <f ca="1">$C61*'LookUp Ranges'!R$82</f>
        <v>#REF!</v>
      </c>
      <c r="X61" s="362" t="e">
        <f ca="1">$C61*'LookUp Ranges'!S$82</f>
        <v>#REF!</v>
      </c>
      <c r="Y61" s="362" t="e">
        <f ca="1">$C61*'LookUp Ranges'!T$82</f>
        <v>#REF!</v>
      </c>
      <c r="Z61" s="362" t="e">
        <f ca="1">$C61*'LookUp Ranges'!U$82</f>
        <v>#REF!</v>
      </c>
      <c r="AA61" s="362" t="e">
        <f ca="1">$C61*'LookUp Ranges'!V$82</f>
        <v>#REF!</v>
      </c>
      <c r="AB61" s="362" t="e">
        <f ca="1">$C61*'LookUp Ranges'!W$82</f>
        <v>#REF!</v>
      </c>
      <c r="AC61" s="362" t="e">
        <f ca="1">$C61*'LookUp Ranges'!X$82</f>
        <v>#REF!</v>
      </c>
      <c r="AD61" s="362" t="e">
        <f ca="1">$C61*'LookUp Ranges'!Y$82</f>
        <v>#REF!</v>
      </c>
      <c r="AE61" s="362" t="e">
        <f ca="1">$C61*'LookUp Ranges'!Z$82</f>
        <v>#REF!</v>
      </c>
      <c r="AF61" s="362" t="e">
        <f ca="1">$C61*'LookUp Ranges'!AA$82</f>
        <v>#REF!</v>
      </c>
      <c r="AG61" s="362" t="e">
        <f ca="1">$C61*'LookUp Ranges'!AB$82</f>
        <v>#REF!</v>
      </c>
      <c r="AH61" s="362" t="e">
        <f ca="1">$C61*'LookUp Ranges'!AC$82</f>
        <v>#REF!</v>
      </c>
      <c r="AI61" s="362" t="e">
        <f ca="1">$C61*'LookUp Ranges'!AD$82</f>
        <v>#REF!</v>
      </c>
      <c r="AJ61" s="362" t="e">
        <f ca="1">$C61*'LookUp Ranges'!AE$82</f>
        <v>#REF!</v>
      </c>
      <c r="AK61" s="362" t="e">
        <f ca="1">$C61*'LookUp Ranges'!AF$82</f>
        <v>#REF!</v>
      </c>
      <c r="AL61" s="362" t="e">
        <f ca="1">$C61*'LookUp Ranges'!AG$82</f>
        <v>#REF!</v>
      </c>
      <c r="AM61" s="362" t="e">
        <f ca="1">$C61*'LookUp Ranges'!AH$82</f>
        <v>#REF!</v>
      </c>
      <c r="AN61" s="362" t="e">
        <f ca="1">$C61*'LookUp Ranges'!AI$82</f>
        <v>#REF!</v>
      </c>
      <c r="AO61" s="362" t="e">
        <f ca="1">$C61*'LookUp Ranges'!AJ$82</f>
        <v>#REF!</v>
      </c>
      <c r="AP61" s="362" t="e">
        <f ca="1">$C61*'LookUp Ranges'!AK$82</f>
        <v>#REF!</v>
      </c>
      <c r="AQ61" s="362" t="e">
        <f ca="1">$C61*'LookUp Ranges'!AL$82</f>
        <v>#REF!</v>
      </c>
      <c r="AR61" s="362" t="e">
        <f ca="1">$C61*'LookUp Ranges'!AM$82</f>
        <v>#REF!</v>
      </c>
      <c r="AS61" s="362" t="e">
        <f ca="1">$C61*'LookUp Ranges'!AN$82</f>
        <v>#REF!</v>
      </c>
      <c r="AT61" s="362" t="e">
        <f ca="1">$C61*'LookUp Ranges'!AO$82</f>
        <v>#REF!</v>
      </c>
      <c r="AU61" s="362"/>
      <c r="AV61" s="362"/>
      <c r="AW61" s="362"/>
      <c r="AX61" s="362"/>
      <c r="AY61" s="362"/>
      <c r="AZ61" s="362"/>
      <c r="BA61" s="362"/>
      <c r="BB61" s="362"/>
      <c r="BC61" s="362"/>
      <c r="BD61" s="362"/>
      <c r="BE61" s="362"/>
      <c r="BF61" s="362"/>
      <c r="BG61" s="362"/>
      <c r="BH61" s="362"/>
      <c r="BI61" s="362"/>
      <c r="BJ61" s="362"/>
      <c r="BK61" s="362"/>
      <c r="BL61" s="363"/>
      <c r="BM61" s="363"/>
      <c r="BN61" s="363"/>
      <c r="BO61" s="363"/>
      <c r="BP61" s="363"/>
      <c r="BQ61" s="363"/>
      <c r="BR61" s="363"/>
      <c r="BS61" s="363"/>
      <c r="BT61" s="363"/>
      <c r="BU61" s="363"/>
      <c r="BV61" s="363"/>
      <c r="BW61" s="363"/>
      <c r="BX61" s="363"/>
      <c r="BY61" s="363"/>
      <c r="BZ61" s="363"/>
      <c r="CA61" s="363"/>
      <c r="CB61" s="363"/>
      <c r="CC61" s="363"/>
      <c r="CD61" s="363"/>
      <c r="CE61" s="363"/>
      <c r="CF61" s="363"/>
      <c r="CG61" s="142"/>
      <c r="CH61" s="142"/>
      <c r="CI61" s="142"/>
      <c r="CJ61" s="142"/>
      <c r="CK61" s="142"/>
      <c r="CL61" s="142"/>
      <c r="CM61" s="142"/>
      <c r="CN61" s="142"/>
      <c r="CO61" s="142"/>
      <c r="CP61" s="142"/>
      <c r="CQ61" s="142"/>
      <c r="CR61" s="142"/>
      <c r="CS61" s="142"/>
      <c r="CT61" s="142"/>
      <c r="CU61" s="142"/>
      <c r="CV61" s="142"/>
      <c r="CW61" s="142"/>
      <c r="CX61" s="142"/>
      <c r="CY61" s="142"/>
      <c r="CZ61" s="134" t="e">
        <f t="shared" ca="1" si="335"/>
        <v>#REF!</v>
      </c>
      <c r="DA61" s="142"/>
      <c r="DB61" s="142"/>
      <c r="DC61" s="134"/>
    </row>
    <row r="62" spans="1:124" x14ac:dyDescent="0.2">
      <c r="A62" s="133">
        <f t="shared" si="336"/>
        <v>5</v>
      </c>
      <c r="B62" s="133">
        <f t="shared" si="337"/>
        <v>4</v>
      </c>
      <c r="C62" s="125">
        <f t="shared" si="334"/>
        <v>0</v>
      </c>
      <c r="D62" s="361"/>
      <c r="E62" s="361"/>
      <c r="F62" s="361"/>
      <c r="G62" s="361"/>
      <c r="H62" s="362" t="e">
        <f ca="1">$C62*'LookUp Ranges'!B$82</f>
        <v>#REF!</v>
      </c>
      <c r="I62" s="362" t="e">
        <f ca="1">$C62*'LookUp Ranges'!C$82</f>
        <v>#REF!</v>
      </c>
      <c r="J62" s="362" t="e">
        <f ca="1">$C62*'LookUp Ranges'!D$82</f>
        <v>#REF!</v>
      </c>
      <c r="K62" s="362" t="e">
        <f ca="1">$C62*'LookUp Ranges'!E$82</f>
        <v>#REF!</v>
      </c>
      <c r="L62" s="362" t="e">
        <f ca="1">$C62*'LookUp Ranges'!F$82</f>
        <v>#REF!</v>
      </c>
      <c r="M62" s="362" t="e">
        <f ca="1">$C62*'LookUp Ranges'!G$82</f>
        <v>#REF!</v>
      </c>
      <c r="N62" s="362" t="e">
        <f ca="1">$C62*'LookUp Ranges'!H$82</f>
        <v>#REF!</v>
      </c>
      <c r="O62" s="362" t="e">
        <f ca="1">$C62*'LookUp Ranges'!I$82</f>
        <v>#REF!</v>
      </c>
      <c r="P62" s="362" t="e">
        <f ca="1">$C62*'LookUp Ranges'!J$82</f>
        <v>#REF!</v>
      </c>
      <c r="Q62" s="362" t="e">
        <f ca="1">$C62*'LookUp Ranges'!K$82</f>
        <v>#REF!</v>
      </c>
      <c r="R62" s="362" t="e">
        <f ca="1">$C62*'LookUp Ranges'!L$82</f>
        <v>#REF!</v>
      </c>
      <c r="S62" s="362" t="e">
        <f ca="1">$C62*'LookUp Ranges'!M$82</f>
        <v>#REF!</v>
      </c>
      <c r="T62" s="362" t="e">
        <f ca="1">$C62*'LookUp Ranges'!N$82</f>
        <v>#REF!</v>
      </c>
      <c r="U62" s="362" t="e">
        <f ca="1">$C62*'LookUp Ranges'!O$82</f>
        <v>#REF!</v>
      </c>
      <c r="V62" s="362" t="e">
        <f ca="1">$C62*'LookUp Ranges'!P$82</f>
        <v>#REF!</v>
      </c>
      <c r="W62" s="362" t="e">
        <f ca="1">$C62*'LookUp Ranges'!Q$82</f>
        <v>#REF!</v>
      </c>
      <c r="X62" s="362" t="e">
        <f ca="1">$C62*'LookUp Ranges'!R$82</f>
        <v>#REF!</v>
      </c>
      <c r="Y62" s="362" t="e">
        <f ca="1">$C62*'LookUp Ranges'!S$82</f>
        <v>#REF!</v>
      </c>
      <c r="Z62" s="362" t="e">
        <f ca="1">$C62*'LookUp Ranges'!T$82</f>
        <v>#REF!</v>
      </c>
      <c r="AA62" s="362" t="e">
        <f ca="1">$C62*'LookUp Ranges'!U$82</f>
        <v>#REF!</v>
      </c>
      <c r="AB62" s="362" t="e">
        <f ca="1">$C62*'LookUp Ranges'!V$82</f>
        <v>#REF!</v>
      </c>
      <c r="AC62" s="362" t="e">
        <f ca="1">$C62*'LookUp Ranges'!W$82</f>
        <v>#REF!</v>
      </c>
      <c r="AD62" s="362" t="e">
        <f ca="1">$C62*'LookUp Ranges'!X$82</f>
        <v>#REF!</v>
      </c>
      <c r="AE62" s="362" t="e">
        <f ca="1">$C62*'LookUp Ranges'!Y$82</f>
        <v>#REF!</v>
      </c>
      <c r="AF62" s="362" t="e">
        <f ca="1">$C62*'LookUp Ranges'!Z$82</f>
        <v>#REF!</v>
      </c>
      <c r="AG62" s="362" t="e">
        <f ca="1">$C62*'LookUp Ranges'!AA$82</f>
        <v>#REF!</v>
      </c>
      <c r="AH62" s="362" t="e">
        <f ca="1">$C62*'LookUp Ranges'!AB$82</f>
        <v>#REF!</v>
      </c>
      <c r="AI62" s="362" t="e">
        <f ca="1">$C62*'LookUp Ranges'!AC$82</f>
        <v>#REF!</v>
      </c>
      <c r="AJ62" s="362" t="e">
        <f ca="1">$C62*'LookUp Ranges'!AD$82</f>
        <v>#REF!</v>
      </c>
      <c r="AK62" s="362" t="e">
        <f ca="1">$C62*'LookUp Ranges'!AE$82</f>
        <v>#REF!</v>
      </c>
      <c r="AL62" s="362" t="e">
        <f ca="1">$C62*'LookUp Ranges'!AF$82</f>
        <v>#REF!</v>
      </c>
      <c r="AM62" s="362" t="e">
        <f ca="1">$C62*'LookUp Ranges'!AG$82</f>
        <v>#REF!</v>
      </c>
      <c r="AN62" s="362" t="e">
        <f ca="1">$C62*'LookUp Ranges'!AH$82</f>
        <v>#REF!</v>
      </c>
      <c r="AO62" s="362" t="e">
        <f ca="1">$C62*'LookUp Ranges'!AI$82</f>
        <v>#REF!</v>
      </c>
      <c r="AP62" s="362" t="e">
        <f ca="1">$C62*'LookUp Ranges'!AJ$82</f>
        <v>#REF!</v>
      </c>
      <c r="AQ62" s="362" t="e">
        <f ca="1">$C62*'LookUp Ranges'!AK$82</f>
        <v>#REF!</v>
      </c>
      <c r="AR62" s="362" t="e">
        <f ca="1">$C62*'LookUp Ranges'!AL$82</f>
        <v>#REF!</v>
      </c>
      <c r="AS62" s="362" t="e">
        <f ca="1">$C62*'LookUp Ranges'!AM$82</f>
        <v>#REF!</v>
      </c>
      <c r="AT62" s="362" t="e">
        <f ca="1">$C62*'LookUp Ranges'!AN$82</f>
        <v>#REF!</v>
      </c>
      <c r="AU62" s="362" t="e">
        <f ca="1">$C62*'LookUp Ranges'!AO$82</f>
        <v>#REF!</v>
      </c>
      <c r="AV62" s="362"/>
      <c r="AW62" s="362"/>
      <c r="AX62" s="362"/>
      <c r="AY62" s="362"/>
      <c r="AZ62" s="362"/>
      <c r="BA62" s="362"/>
      <c r="BB62" s="362"/>
      <c r="BC62" s="362"/>
      <c r="BD62" s="362"/>
      <c r="BE62" s="362"/>
      <c r="BF62" s="362"/>
      <c r="BG62" s="362"/>
      <c r="BH62" s="362"/>
      <c r="BI62" s="362"/>
      <c r="BJ62" s="362"/>
      <c r="BK62" s="362"/>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142"/>
      <c r="CH62" s="142"/>
      <c r="CI62" s="142"/>
      <c r="CJ62" s="142"/>
      <c r="CK62" s="142"/>
      <c r="CL62" s="142"/>
      <c r="CM62" s="142"/>
      <c r="CN62" s="142"/>
      <c r="CO62" s="142"/>
      <c r="CP62" s="142"/>
      <c r="CQ62" s="142"/>
      <c r="CR62" s="142"/>
      <c r="CS62" s="142"/>
      <c r="CT62" s="142"/>
      <c r="CU62" s="142"/>
      <c r="CV62" s="142"/>
      <c r="CW62" s="142"/>
      <c r="CX62" s="142"/>
      <c r="CY62" s="142"/>
      <c r="CZ62" s="134" t="e">
        <f t="shared" ca="1" si="335"/>
        <v>#REF!</v>
      </c>
      <c r="DA62" s="142"/>
      <c r="DB62" s="142"/>
      <c r="DC62" s="142"/>
      <c r="DD62" s="134"/>
    </row>
    <row r="63" spans="1:124" x14ac:dyDescent="0.2">
      <c r="A63" s="133">
        <f t="shared" si="336"/>
        <v>6</v>
      </c>
      <c r="B63" s="133">
        <f t="shared" si="337"/>
        <v>5</v>
      </c>
      <c r="C63" s="125">
        <f t="shared" ca="1" si="334"/>
        <v>0</v>
      </c>
      <c r="D63" s="361"/>
      <c r="E63" s="361"/>
      <c r="F63" s="361"/>
      <c r="G63" s="361"/>
      <c r="H63" s="361"/>
      <c r="I63" s="362" t="e">
        <f ca="1">$C63*'LookUp Ranges'!B$82</f>
        <v>#REF!</v>
      </c>
      <c r="J63" s="362" t="e">
        <f ca="1">$C63*'LookUp Ranges'!C$82</f>
        <v>#REF!</v>
      </c>
      <c r="K63" s="362" t="e">
        <f ca="1">$C63*'LookUp Ranges'!D$82</f>
        <v>#REF!</v>
      </c>
      <c r="L63" s="362" t="e">
        <f ca="1">$C63*'LookUp Ranges'!E$82</f>
        <v>#REF!</v>
      </c>
      <c r="M63" s="362" t="e">
        <f ca="1">$C63*'LookUp Ranges'!F$82</f>
        <v>#REF!</v>
      </c>
      <c r="N63" s="362" t="e">
        <f ca="1">$C63*'LookUp Ranges'!G$82</f>
        <v>#REF!</v>
      </c>
      <c r="O63" s="362" t="e">
        <f ca="1">$C63*'LookUp Ranges'!H$82</f>
        <v>#REF!</v>
      </c>
      <c r="P63" s="362" t="e">
        <f ca="1">$C63*'LookUp Ranges'!I$82</f>
        <v>#REF!</v>
      </c>
      <c r="Q63" s="362" t="e">
        <f ca="1">$C63*'LookUp Ranges'!J$82</f>
        <v>#REF!</v>
      </c>
      <c r="R63" s="362" t="e">
        <f ca="1">$C63*'LookUp Ranges'!K$82</f>
        <v>#REF!</v>
      </c>
      <c r="S63" s="362" t="e">
        <f ca="1">$C63*'LookUp Ranges'!L$82</f>
        <v>#REF!</v>
      </c>
      <c r="T63" s="362" t="e">
        <f ca="1">$C63*'LookUp Ranges'!M$82</f>
        <v>#REF!</v>
      </c>
      <c r="U63" s="362" t="e">
        <f ca="1">$C63*'LookUp Ranges'!N$82</f>
        <v>#REF!</v>
      </c>
      <c r="V63" s="362" t="e">
        <f ca="1">$C63*'LookUp Ranges'!O$82</f>
        <v>#REF!</v>
      </c>
      <c r="W63" s="362" t="e">
        <f ca="1">$C63*'LookUp Ranges'!P$82</f>
        <v>#REF!</v>
      </c>
      <c r="X63" s="362" t="e">
        <f ca="1">$C63*'LookUp Ranges'!Q$82</f>
        <v>#REF!</v>
      </c>
      <c r="Y63" s="362" t="e">
        <f ca="1">$C63*'LookUp Ranges'!R$82</f>
        <v>#REF!</v>
      </c>
      <c r="Z63" s="362" t="e">
        <f ca="1">$C63*'LookUp Ranges'!S$82</f>
        <v>#REF!</v>
      </c>
      <c r="AA63" s="362" t="e">
        <f ca="1">$C63*'LookUp Ranges'!T$82</f>
        <v>#REF!</v>
      </c>
      <c r="AB63" s="362" t="e">
        <f ca="1">$C63*'LookUp Ranges'!U$82</f>
        <v>#REF!</v>
      </c>
      <c r="AC63" s="362" t="e">
        <f ca="1">$C63*'LookUp Ranges'!V$82</f>
        <v>#REF!</v>
      </c>
      <c r="AD63" s="362" t="e">
        <f ca="1">$C63*'LookUp Ranges'!W$82</f>
        <v>#REF!</v>
      </c>
      <c r="AE63" s="362" t="e">
        <f ca="1">$C63*'LookUp Ranges'!X$82</f>
        <v>#REF!</v>
      </c>
      <c r="AF63" s="362" t="e">
        <f ca="1">$C63*'LookUp Ranges'!Y$82</f>
        <v>#REF!</v>
      </c>
      <c r="AG63" s="362" t="e">
        <f ca="1">$C63*'LookUp Ranges'!Z$82</f>
        <v>#REF!</v>
      </c>
      <c r="AH63" s="362" t="e">
        <f ca="1">$C63*'LookUp Ranges'!AA$82</f>
        <v>#REF!</v>
      </c>
      <c r="AI63" s="362" t="e">
        <f ca="1">$C63*'LookUp Ranges'!AB$82</f>
        <v>#REF!</v>
      </c>
      <c r="AJ63" s="362" t="e">
        <f ca="1">$C63*'LookUp Ranges'!AC$82</f>
        <v>#REF!</v>
      </c>
      <c r="AK63" s="362" t="e">
        <f ca="1">$C63*'LookUp Ranges'!AD$82</f>
        <v>#REF!</v>
      </c>
      <c r="AL63" s="362" t="e">
        <f ca="1">$C63*'LookUp Ranges'!AE$82</f>
        <v>#REF!</v>
      </c>
      <c r="AM63" s="362" t="e">
        <f ca="1">$C63*'LookUp Ranges'!AF$82</f>
        <v>#REF!</v>
      </c>
      <c r="AN63" s="362" t="e">
        <f ca="1">$C63*'LookUp Ranges'!AG$82</f>
        <v>#REF!</v>
      </c>
      <c r="AO63" s="362" t="e">
        <f ca="1">$C63*'LookUp Ranges'!AH$82</f>
        <v>#REF!</v>
      </c>
      <c r="AP63" s="362" t="e">
        <f ca="1">$C63*'LookUp Ranges'!AI$82</f>
        <v>#REF!</v>
      </c>
      <c r="AQ63" s="362" t="e">
        <f ca="1">$C63*'LookUp Ranges'!AJ$82</f>
        <v>#REF!</v>
      </c>
      <c r="AR63" s="362" t="e">
        <f ca="1">$C63*'LookUp Ranges'!AK$82</f>
        <v>#REF!</v>
      </c>
      <c r="AS63" s="362" t="e">
        <f ca="1">$C63*'LookUp Ranges'!AL$82</f>
        <v>#REF!</v>
      </c>
      <c r="AT63" s="362" t="e">
        <f ca="1">$C63*'LookUp Ranges'!AM$82</f>
        <v>#REF!</v>
      </c>
      <c r="AU63" s="362" t="e">
        <f ca="1">$C63*'LookUp Ranges'!AN$82</f>
        <v>#REF!</v>
      </c>
      <c r="AV63" s="362" t="e">
        <f ca="1">$C63*'LookUp Ranges'!AO$82</f>
        <v>#REF!</v>
      </c>
      <c r="AW63" s="362"/>
      <c r="AX63" s="362"/>
      <c r="AY63" s="362"/>
      <c r="AZ63" s="362"/>
      <c r="BA63" s="362"/>
      <c r="BB63" s="362"/>
      <c r="BC63" s="362"/>
      <c r="BD63" s="362"/>
      <c r="BE63" s="362"/>
      <c r="BF63" s="362"/>
      <c r="BG63" s="362"/>
      <c r="BH63" s="362"/>
      <c r="BI63" s="362"/>
      <c r="BJ63" s="362"/>
      <c r="BK63" s="362"/>
      <c r="BL63" s="363"/>
      <c r="BM63" s="363"/>
      <c r="BN63" s="363"/>
      <c r="BO63" s="363"/>
      <c r="BP63" s="363"/>
      <c r="BQ63" s="363"/>
      <c r="BR63" s="363"/>
      <c r="BS63" s="363"/>
      <c r="BT63" s="363"/>
      <c r="BU63" s="363"/>
      <c r="BV63" s="363"/>
      <c r="BW63" s="363"/>
      <c r="BX63" s="363"/>
      <c r="BY63" s="363"/>
      <c r="BZ63" s="363"/>
      <c r="CA63" s="363"/>
      <c r="CB63" s="363"/>
      <c r="CC63" s="363"/>
      <c r="CD63" s="363"/>
      <c r="CE63" s="363"/>
      <c r="CF63" s="363"/>
      <c r="CG63" s="142"/>
      <c r="CH63" s="142"/>
      <c r="CI63" s="142"/>
      <c r="CJ63" s="142"/>
      <c r="CK63" s="142"/>
      <c r="CL63" s="142"/>
      <c r="CM63" s="142"/>
      <c r="CN63" s="142"/>
      <c r="CO63" s="142"/>
      <c r="CP63" s="142"/>
      <c r="CQ63" s="142"/>
      <c r="CR63" s="142"/>
      <c r="CS63" s="142"/>
      <c r="CT63" s="142"/>
      <c r="CU63" s="142"/>
      <c r="CV63" s="142"/>
      <c r="CW63" s="142"/>
      <c r="CX63" s="142"/>
      <c r="CY63" s="142"/>
      <c r="CZ63" s="134" t="e">
        <f t="shared" ca="1" si="335"/>
        <v>#REF!</v>
      </c>
      <c r="DA63" s="142"/>
      <c r="DB63" s="142"/>
      <c r="DC63" s="142"/>
      <c r="DD63" s="142"/>
      <c r="DE63" s="134"/>
    </row>
    <row r="64" spans="1:124" x14ac:dyDescent="0.2">
      <c r="A64" s="133">
        <f t="shared" si="336"/>
        <v>7</v>
      </c>
      <c r="B64" s="133">
        <f t="shared" si="337"/>
        <v>6</v>
      </c>
      <c r="C64" s="125">
        <f t="shared" ca="1" si="334"/>
        <v>0</v>
      </c>
      <c r="D64" s="361"/>
      <c r="E64" s="361"/>
      <c r="F64" s="361"/>
      <c r="G64" s="361"/>
      <c r="H64" s="361"/>
      <c r="I64" s="361"/>
      <c r="J64" s="362" t="e">
        <f ca="1">$C64*'LookUp Ranges'!B$82</f>
        <v>#REF!</v>
      </c>
      <c r="K64" s="362" t="e">
        <f ca="1">$C64*'LookUp Ranges'!C$82</f>
        <v>#REF!</v>
      </c>
      <c r="L64" s="362" t="e">
        <f ca="1">$C64*'LookUp Ranges'!D$82</f>
        <v>#REF!</v>
      </c>
      <c r="M64" s="362" t="e">
        <f ca="1">$C64*'LookUp Ranges'!E$82</f>
        <v>#REF!</v>
      </c>
      <c r="N64" s="362" t="e">
        <f ca="1">$C64*'LookUp Ranges'!F$82</f>
        <v>#REF!</v>
      </c>
      <c r="O64" s="362" t="e">
        <f ca="1">$C64*'LookUp Ranges'!G$82</f>
        <v>#REF!</v>
      </c>
      <c r="P64" s="362" t="e">
        <f ca="1">$C64*'LookUp Ranges'!H$82</f>
        <v>#REF!</v>
      </c>
      <c r="Q64" s="362" t="e">
        <f ca="1">$C64*'LookUp Ranges'!I$82</f>
        <v>#REF!</v>
      </c>
      <c r="R64" s="362" t="e">
        <f ca="1">$C64*'LookUp Ranges'!J$82</f>
        <v>#REF!</v>
      </c>
      <c r="S64" s="362" t="e">
        <f ca="1">$C64*'LookUp Ranges'!K$82</f>
        <v>#REF!</v>
      </c>
      <c r="T64" s="362" t="e">
        <f ca="1">$C64*'LookUp Ranges'!L$82</f>
        <v>#REF!</v>
      </c>
      <c r="U64" s="362" t="e">
        <f ca="1">$C64*'LookUp Ranges'!M$82</f>
        <v>#REF!</v>
      </c>
      <c r="V64" s="362" t="e">
        <f ca="1">$C64*'LookUp Ranges'!N$82</f>
        <v>#REF!</v>
      </c>
      <c r="W64" s="362" t="e">
        <f ca="1">$C64*'LookUp Ranges'!O$82</f>
        <v>#REF!</v>
      </c>
      <c r="X64" s="362" t="e">
        <f ca="1">$C64*'LookUp Ranges'!P$82</f>
        <v>#REF!</v>
      </c>
      <c r="Y64" s="362" t="e">
        <f ca="1">$C64*'LookUp Ranges'!Q$82</f>
        <v>#REF!</v>
      </c>
      <c r="Z64" s="362" t="e">
        <f ca="1">$C64*'LookUp Ranges'!R$82</f>
        <v>#REF!</v>
      </c>
      <c r="AA64" s="362" t="e">
        <f ca="1">$C64*'LookUp Ranges'!S$82</f>
        <v>#REF!</v>
      </c>
      <c r="AB64" s="362" t="e">
        <f ca="1">$C64*'LookUp Ranges'!T$82</f>
        <v>#REF!</v>
      </c>
      <c r="AC64" s="362" t="e">
        <f ca="1">$C64*'LookUp Ranges'!U$82</f>
        <v>#REF!</v>
      </c>
      <c r="AD64" s="362" t="e">
        <f ca="1">$C64*'LookUp Ranges'!V$82</f>
        <v>#REF!</v>
      </c>
      <c r="AE64" s="362" t="e">
        <f ca="1">$C64*'LookUp Ranges'!W$82</f>
        <v>#REF!</v>
      </c>
      <c r="AF64" s="362" t="e">
        <f ca="1">$C64*'LookUp Ranges'!X$82</f>
        <v>#REF!</v>
      </c>
      <c r="AG64" s="362" t="e">
        <f ca="1">$C64*'LookUp Ranges'!Y$82</f>
        <v>#REF!</v>
      </c>
      <c r="AH64" s="362" t="e">
        <f ca="1">$C64*'LookUp Ranges'!Z$82</f>
        <v>#REF!</v>
      </c>
      <c r="AI64" s="362" t="e">
        <f ca="1">$C64*'LookUp Ranges'!AA$82</f>
        <v>#REF!</v>
      </c>
      <c r="AJ64" s="362" t="e">
        <f ca="1">$C64*'LookUp Ranges'!AB$82</f>
        <v>#REF!</v>
      </c>
      <c r="AK64" s="362" t="e">
        <f ca="1">$C64*'LookUp Ranges'!AC$82</f>
        <v>#REF!</v>
      </c>
      <c r="AL64" s="362" t="e">
        <f ca="1">$C64*'LookUp Ranges'!AD$82</f>
        <v>#REF!</v>
      </c>
      <c r="AM64" s="362" t="e">
        <f ca="1">$C64*'LookUp Ranges'!AE$82</f>
        <v>#REF!</v>
      </c>
      <c r="AN64" s="362" t="e">
        <f ca="1">$C64*'LookUp Ranges'!AF$82</f>
        <v>#REF!</v>
      </c>
      <c r="AO64" s="362" t="e">
        <f ca="1">$C64*'LookUp Ranges'!AG$82</f>
        <v>#REF!</v>
      </c>
      <c r="AP64" s="362" t="e">
        <f ca="1">$C64*'LookUp Ranges'!AH$82</f>
        <v>#REF!</v>
      </c>
      <c r="AQ64" s="362" t="e">
        <f ca="1">$C64*'LookUp Ranges'!AI$82</f>
        <v>#REF!</v>
      </c>
      <c r="AR64" s="362" t="e">
        <f ca="1">$C64*'LookUp Ranges'!AJ$82</f>
        <v>#REF!</v>
      </c>
      <c r="AS64" s="362" t="e">
        <f ca="1">$C64*'LookUp Ranges'!AK$82</f>
        <v>#REF!</v>
      </c>
      <c r="AT64" s="362" t="e">
        <f ca="1">$C64*'LookUp Ranges'!AL$82</f>
        <v>#REF!</v>
      </c>
      <c r="AU64" s="362" t="e">
        <f ca="1">$C64*'LookUp Ranges'!AM$82</f>
        <v>#REF!</v>
      </c>
      <c r="AV64" s="362" t="e">
        <f ca="1">$C64*'LookUp Ranges'!AN$82</f>
        <v>#REF!</v>
      </c>
      <c r="AW64" s="362" t="e">
        <f ca="1">$C64*'LookUp Ranges'!AO$82</f>
        <v>#REF!</v>
      </c>
      <c r="AX64" s="362"/>
      <c r="AY64" s="362"/>
      <c r="AZ64" s="362"/>
      <c r="BA64" s="362"/>
      <c r="BB64" s="362"/>
      <c r="BC64" s="362"/>
      <c r="BD64" s="362"/>
      <c r="BE64" s="362"/>
      <c r="BF64" s="362"/>
      <c r="BG64" s="362"/>
      <c r="BH64" s="362"/>
      <c r="BI64" s="362"/>
      <c r="BJ64" s="362"/>
      <c r="BK64" s="362"/>
      <c r="BL64" s="363"/>
      <c r="BM64" s="363"/>
      <c r="BN64" s="363"/>
      <c r="BO64" s="363"/>
      <c r="BP64" s="363"/>
      <c r="BQ64" s="363"/>
      <c r="BR64" s="363"/>
      <c r="BS64" s="363"/>
      <c r="BT64" s="363"/>
      <c r="BU64" s="363"/>
      <c r="BV64" s="363"/>
      <c r="BW64" s="363"/>
      <c r="BX64" s="363"/>
      <c r="BY64" s="363"/>
      <c r="BZ64" s="363"/>
      <c r="CA64" s="363"/>
      <c r="CB64" s="363"/>
      <c r="CC64" s="363"/>
      <c r="CD64" s="363"/>
      <c r="CE64" s="363"/>
      <c r="CF64" s="363"/>
      <c r="CG64" s="142"/>
      <c r="CH64" s="142"/>
      <c r="CI64" s="142"/>
      <c r="CJ64" s="142"/>
      <c r="CK64" s="142"/>
      <c r="CL64" s="142"/>
      <c r="CM64" s="142"/>
      <c r="CN64" s="142"/>
      <c r="CO64" s="142"/>
      <c r="CP64" s="142"/>
      <c r="CQ64" s="142"/>
      <c r="CR64" s="142"/>
      <c r="CS64" s="142"/>
      <c r="CT64" s="142"/>
      <c r="CU64" s="142"/>
      <c r="CV64" s="142"/>
      <c r="CW64" s="142"/>
      <c r="CX64" s="142"/>
      <c r="CY64" s="142"/>
      <c r="CZ64" s="134" t="e">
        <f t="shared" ca="1" si="335"/>
        <v>#REF!</v>
      </c>
      <c r="DA64" s="142"/>
      <c r="DB64" s="142"/>
      <c r="DC64" s="142"/>
      <c r="DD64" s="142"/>
      <c r="DE64" s="142"/>
      <c r="DF64" s="134"/>
    </row>
    <row r="65" spans="1:123" x14ac:dyDescent="0.2">
      <c r="A65" s="133">
        <f t="shared" si="336"/>
        <v>8</v>
      </c>
      <c r="B65" s="133">
        <f t="shared" si="337"/>
        <v>7</v>
      </c>
      <c r="C65" s="125">
        <f t="shared" ca="1" si="334"/>
        <v>0</v>
      </c>
      <c r="D65" s="361"/>
      <c r="E65" s="361"/>
      <c r="F65" s="361"/>
      <c r="G65" s="361"/>
      <c r="H65" s="361"/>
      <c r="I65" s="361"/>
      <c r="J65" s="361"/>
      <c r="K65" s="362" t="e">
        <f ca="1">$C65*'LookUp Ranges'!B$82</f>
        <v>#REF!</v>
      </c>
      <c r="L65" s="362" t="e">
        <f ca="1">$C65*'LookUp Ranges'!C$82</f>
        <v>#REF!</v>
      </c>
      <c r="M65" s="362" t="e">
        <f ca="1">$C65*'LookUp Ranges'!D$82</f>
        <v>#REF!</v>
      </c>
      <c r="N65" s="362" t="e">
        <f ca="1">$C65*'LookUp Ranges'!E$82</f>
        <v>#REF!</v>
      </c>
      <c r="O65" s="362" t="e">
        <f ca="1">$C65*'LookUp Ranges'!F$82</f>
        <v>#REF!</v>
      </c>
      <c r="P65" s="362" t="e">
        <f ca="1">$C65*'LookUp Ranges'!G$82</f>
        <v>#REF!</v>
      </c>
      <c r="Q65" s="362" t="e">
        <f ca="1">$C65*'LookUp Ranges'!H$82</f>
        <v>#REF!</v>
      </c>
      <c r="R65" s="362" t="e">
        <f ca="1">$C65*'LookUp Ranges'!I$82</f>
        <v>#REF!</v>
      </c>
      <c r="S65" s="362" t="e">
        <f ca="1">$C65*'LookUp Ranges'!J$82</f>
        <v>#REF!</v>
      </c>
      <c r="T65" s="362" t="e">
        <f ca="1">$C65*'LookUp Ranges'!K$82</f>
        <v>#REF!</v>
      </c>
      <c r="U65" s="362" t="e">
        <f ca="1">$C65*'LookUp Ranges'!L$82</f>
        <v>#REF!</v>
      </c>
      <c r="V65" s="362" t="e">
        <f ca="1">$C65*'LookUp Ranges'!M$82</f>
        <v>#REF!</v>
      </c>
      <c r="W65" s="362" t="e">
        <f ca="1">$C65*'LookUp Ranges'!N$82</f>
        <v>#REF!</v>
      </c>
      <c r="X65" s="362" t="e">
        <f ca="1">$C65*'LookUp Ranges'!O$82</f>
        <v>#REF!</v>
      </c>
      <c r="Y65" s="362" t="e">
        <f ca="1">$C65*'LookUp Ranges'!P$82</f>
        <v>#REF!</v>
      </c>
      <c r="Z65" s="362" t="e">
        <f ca="1">$C65*'LookUp Ranges'!Q$82</f>
        <v>#REF!</v>
      </c>
      <c r="AA65" s="362" t="e">
        <f ca="1">$C65*'LookUp Ranges'!R$82</f>
        <v>#REF!</v>
      </c>
      <c r="AB65" s="362" t="e">
        <f ca="1">$C65*'LookUp Ranges'!S$82</f>
        <v>#REF!</v>
      </c>
      <c r="AC65" s="362" t="e">
        <f ca="1">$C65*'LookUp Ranges'!T$82</f>
        <v>#REF!</v>
      </c>
      <c r="AD65" s="362" t="e">
        <f ca="1">$C65*'LookUp Ranges'!U$82</f>
        <v>#REF!</v>
      </c>
      <c r="AE65" s="362" t="e">
        <f ca="1">$C65*'LookUp Ranges'!V$82</f>
        <v>#REF!</v>
      </c>
      <c r="AF65" s="362" t="e">
        <f ca="1">$C65*'LookUp Ranges'!W$82</f>
        <v>#REF!</v>
      </c>
      <c r="AG65" s="362" t="e">
        <f ca="1">$C65*'LookUp Ranges'!X$82</f>
        <v>#REF!</v>
      </c>
      <c r="AH65" s="362" t="e">
        <f ca="1">$C65*'LookUp Ranges'!Y$82</f>
        <v>#REF!</v>
      </c>
      <c r="AI65" s="362" t="e">
        <f ca="1">$C65*'LookUp Ranges'!Z$82</f>
        <v>#REF!</v>
      </c>
      <c r="AJ65" s="362" t="e">
        <f ca="1">$C65*'LookUp Ranges'!AA$82</f>
        <v>#REF!</v>
      </c>
      <c r="AK65" s="362" t="e">
        <f ca="1">$C65*'LookUp Ranges'!AB$82</f>
        <v>#REF!</v>
      </c>
      <c r="AL65" s="362" t="e">
        <f ca="1">$C65*'LookUp Ranges'!AC$82</f>
        <v>#REF!</v>
      </c>
      <c r="AM65" s="362" t="e">
        <f ca="1">$C65*'LookUp Ranges'!AD$82</f>
        <v>#REF!</v>
      </c>
      <c r="AN65" s="362" t="e">
        <f ca="1">$C65*'LookUp Ranges'!AE$82</f>
        <v>#REF!</v>
      </c>
      <c r="AO65" s="362" t="e">
        <f ca="1">$C65*'LookUp Ranges'!AF$82</f>
        <v>#REF!</v>
      </c>
      <c r="AP65" s="362" t="e">
        <f ca="1">$C65*'LookUp Ranges'!AG$82</f>
        <v>#REF!</v>
      </c>
      <c r="AQ65" s="362" t="e">
        <f ca="1">$C65*'LookUp Ranges'!AH$82</f>
        <v>#REF!</v>
      </c>
      <c r="AR65" s="362" t="e">
        <f ca="1">$C65*'LookUp Ranges'!AI$82</f>
        <v>#REF!</v>
      </c>
      <c r="AS65" s="362" t="e">
        <f ca="1">$C65*'LookUp Ranges'!AJ$82</f>
        <v>#REF!</v>
      </c>
      <c r="AT65" s="362" t="e">
        <f ca="1">$C65*'LookUp Ranges'!AK$82</f>
        <v>#REF!</v>
      </c>
      <c r="AU65" s="362" t="e">
        <f ca="1">$C65*'LookUp Ranges'!AL$82</f>
        <v>#REF!</v>
      </c>
      <c r="AV65" s="362" t="e">
        <f ca="1">$C65*'LookUp Ranges'!AM$82</f>
        <v>#REF!</v>
      </c>
      <c r="AW65" s="362" t="e">
        <f ca="1">$C65*'LookUp Ranges'!AN$82</f>
        <v>#REF!</v>
      </c>
      <c r="AX65" s="362" t="e">
        <f ca="1">$C65*'LookUp Ranges'!AO$82</f>
        <v>#REF!</v>
      </c>
      <c r="AY65" s="362"/>
      <c r="AZ65" s="362"/>
      <c r="BA65" s="362"/>
      <c r="BB65" s="362"/>
      <c r="BC65" s="362"/>
      <c r="BD65" s="362"/>
      <c r="BE65" s="362"/>
      <c r="BF65" s="362"/>
      <c r="BG65" s="362"/>
      <c r="BH65" s="362"/>
      <c r="BI65" s="362"/>
      <c r="BJ65" s="362"/>
      <c r="BK65" s="362"/>
      <c r="BL65" s="363"/>
      <c r="BM65" s="363"/>
      <c r="BN65" s="363"/>
      <c r="BO65" s="363"/>
      <c r="BP65" s="363"/>
      <c r="BQ65" s="363"/>
      <c r="BR65" s="363"/>
      <c r="BS65" s="363"/>
      <c r="BT65" s="363"/>
      <c r="BU65" s="363"/>
      <c r="BV65" s="363"/>
      <c r="BW65" s="363"/>
      <c r="BX65" s="363"/>
      <c r="BY65" s="363"/>
      <c r="BZ65" s="363"/>
      <c r="CA65" s="363"/>
      <c r="CB65" s="363"/>
      <c r="CC65" s="363"/>
      <c r="CD65" s="363"/>
      <c r="CE65" s="363"/>
      <c r="CF65" s="363"/>
      <c r="CG65" s="142"/>
      <c r="CH65" s="142"/>
      <c r="CI65" s="142"/>
      <c r="CJ65" s="142"/>
      <c r="CK65" s="142"/>
      <c r="CL65" s="142"/>
      <c r="CM65" s="142"/>
      <c r="CN65" s="142"/>
      <c r="CO65" s="142"/>
      <c r="CP65" s="142"/>
      <c r="CQ65" s="142"/>
      <c r="CR65" s="142"/>
      <c r="CS65" s="142"/>
      <c r="CT65" s="142"/>
      <c r="CU65" s="142"/>
      <c r="CV65" s="142"/>
      <c r="CW65" s="142"/>
      <c r="CX65" s="142"/>
      <c r="CY65" s="142"/>
      <c r="CZ65" s="134" t="e">
        <f t="shared" ca="1" si="335"/>
        <v>#REF!</v>
      </c>
      <c r="DA65" s="142"/>
      <c r="DB65" s="142"/>
      <c r="DC65" s="142"/>
      <c r="DD65" s="142"/>
      <c r="DE65" s="142"/>
      <c r="DF65" s="142"/>
      <c r="DG65" s="134"/>
    </row>
    <row r="66" spans="1:123" x14ac:dyDescent="0.2">
      <c r="A66" s="133">
        <f t="shared" si="336"/>
        <v>9</v>
      </c>
      <c r="B66" s="133">
        <f t="shared" si="337"/>
        <v>8</v>
      </c>
      <c r="C66" s="125">
        <f t="shared" ca="1" si="334"/>
        <v>0</v>
      </c>
      <c r="D66" s="361"/>
      <c r="E66" s="361"/>
      <c r="F66" s="361"/>
      <c r="G66" s="361"/>
      <c r="H66" s="361"/>
      <c r="I66" s="361"/>
      <c r="J66" s="361"/>
      <c r="K66" s="361"/>
      <c r="L66" s="362" t="e">
        <f ca="1">$C66*'LookUp Ranges'!B$82</f>
        <v>#REF!</v>
      </c>
      <c r="M66" s="362" t="e">
        <f ca="1">$C66*'LookUp Ranges'!C$82</f>
        <v>#REF!</v>
      </c>
      <c r="N66" s="362" t="e">
        <f ca="1">$C66*'LookUp Ranges'!D$82</f>
        <v>#REF!</v>
      </c>
      <c r="O66" s="362" t="e">
        <f ca="1">$C66*'LookUp Ranges'!E$82</f>
        <v>#REF!</v>
      </c>
      <c r="P66" s="362" t="e">
        <f ca="1">$C66*'LookUp Ranges'!F$82</f>
        <v>#REF!</v>
      </c>
      <c r="Q66" s="362" t="e">
        <f ca="1">$C66*'LookUp Ranges'!G$82</f>
        <v>#REF!</v>
      </c>
      <c r="R66" s="362" t="e">
        <f ca="1">$C66*'LookUp Ranges'!H$82</f>
        <v>#REF!</v>
      </c>
      <c r="S66" s="362" t="e">
        <f ca="1">$C66*'LookUp Ranges'!I$82</f>
        <v>#REF!</v>
      </c>
      <c r="T66" s="362" t="e">
        <f ca="1">$C66*'LookUp Ranges'!J$82</f>
        <v>#REF!</v>
      </c>
      <c r="U66" s="362" t="e">
        <f ca="1">$C66*'LookUp Ranges'!K$82</f>
        <v>#REF!</v>
      </c>
      <c r="V66" s="362" t="e">
        <f ca="1">$C66*'LookUp Ranges'!L$82</f>
        <v>#REF!</v>
      </c>
      <c r="W66" s="362" t="e">
        <f ca="1">$C66*'LookUp Ranges'!M$82</f>
        <v>#REF!</v>
      </c>
      <c r="X66" s="362" t="e">
        <f ca="1">$C66*'LookUp Ranges'!N$82</f>
        <v>#REF!</v>
      </c>
      <c r="Y66" s="362" t="e">
        <f ca="1">$C66*'LookUp Ranges'!O$82</f>
        <v>#REF!</v>
      </c>
      <c r="Z66" s="362" t="e">
        <f ca="1">$C66*'LookUp Ranges'!P$82</f>
        <v>#REF!</v>
      </c>
      <c r="AA66" s="362" t="e">
        <f ca="1">$C66*'LookUp Ranges'!Q$82</f>
        <v>#REF!</v>
      </c>
      <c r="AB66" s="362" t="e">
        <f ca="1">$C66*'LookUp Ranges'!R$82</f>
        <v>#REF!</v>
      </c>
      <c r="AC66" s="362" t="e">
        <f ca="1">$C66*'LookUp Ranges'!S$82</f>
        <v>#REF!</v>
      </c>
      <c r="AD66" s="362" t="e">
        <f ca="1">$C66*'LookUp Ranges'!T$82</f>
        <v>#REF!</v>
      </c>
      <c r="AE66" s="362" t="e">
        <f ca="1">$C66*'LookUp Ranges'!U$82</f>
        <v>#REF!</v>
      </c>
      <c r="AF66" s="362" t="e">
        <f ca="1">$C66*'LookUp Ranges'!V$82</f>
        <v>#REF!</v>
      </c>
      <c r="AG66" s="362" t="e">
        <f ca="1">$C66*'LookUp Ranges'!W$82</f>
        <v>#REF!</v>
      </c>
      <c r="AH66" s="362" t="e">
        <f ca="1">$C66*'LookUp Ranges'!X$82</f>
        <v>#REF!</v>
      </c>
      <c r="AI66" s="362" t="e">
        <f ca="1">$C66*'LookUp Ranges'!Y$82</f>
        <v>#REF!</v>
      </c>
      <c r="AJ66" s="362" t="e">
        <f ca="1">$C66*'LookUp Ranges'!Z$82</f>
        <v>#REF!</v>
      </c>
      <c r="AK66" s="362" t="e">
        <f ca="1">$C66*'LookUp Ranges'!AA$82</f>
        <v>#REF!</v>
      </c>
      <c r="AL66" s="362" t="e">
        <f ca="1">$C66*'LookUp Ranges'!AB$82</f>
        <v>#REF!</v>
      </c>
      <c r="AM66" s="362" t="e">
        <f ca="1">$C66*'LookUp Ranges'!AC$82</f>
        <v>#REF!</v>
      </c>
      <c r="AN66" s="362" t="e">
        <f ca="1">$C66*'LookUp Ranges'!AD$82</f>
        <v>#REF!</v>
      </c>
      <c r="AO66" s="362" t="e">
        <f ca="1">$C66*'LookUp Ranges'!AE$82</f>
        <v>#REF!</v>
      </c>
      <c r="AP66" s="362" t="e">
        <f ca="1">$C66*'LookUp Ranges'!AF$82</f>
        <v>#REF!</v>
      </c>
      <c r="AQ66" s="362" t="e">
        <f ca="1">$C66*'LookUp Ranges'!AG$82</f>
        <v>#REF!</v>
      </c>
      <c r="AR66" s="362" t="e">
        <f ca="1">$C66*'LookUp Ranges'!AH$82</f>
        <v>#REF!</v>
      </c>
      <c r="AS66" s="362" t="e">
        <f ca="1">$C66*'LookUp Ranges'!AI$82</f>
        <v>#REF!</v>
      </c>
      <c r="AT66" s="362" t="e">
        <f ca="1">$C66*'LookUp Ranges'!AJ$82</f>
        <v>#REF!</v>
      </c>
      <c r="AU66" s="362" t="e">
        <f ca="1">$C66*'LookUp Ranges'!AK$82</f>
        <v>#REF!</v>
      </c>
      <c r="AV66" s="362" t="e">
        <f ca="1">$C66*'LookUp Ranges'!AL$82</f>
        <v>#REF!</v>
      </c>
      <c r="AW66" s="362" t="e">
        <f ca="1">$C66*'LookUp Ranges'!AM$82</f>
        <v>#REF!</v>
      </c>
      <c r="AX66" s="362" t="e">
        <f ca="1">$C66*'LookUp Ranges'!AN$82</f>
        <v>#REF!</v>
      </c>
      <c r="AY66" s="362" t="e">
        <f ca="1">$C66*'LookUp Ranges'!AO$82</f>
        <v>#REF!</v>
      </c>
      <c r="AZ66" s="362"/>
      <c r="BA66" s="362"/>
      <c r="BB66" s="362"/>
      <c r="BC66" s="362"/>
      <c r="BD66" s="362"/>
      <c r="BE66" s="362"/>
      <c r="BF66" s="362"/>
      <c r="BG66" s="362"/>
      <c r="BH66" s="362"/>
      <c r="BI66" s="362"/>
      <c r="BJ66" s="362"/>
      <c r="BK66" s="362"/>
      <c r="BL66" s="363"/>
      <c r="BM66" s="363"/>
      <c r="BN66" s="363"/>
      <c r="BO66" s="363"/>
      <c r="BP66" s="363"/>
      <c r="BQ66" s="363"/>
      <c r="BR66" s="363"/>
      <c r="BS66" s="363"/>
      <c r="BT66" s="363"/>
      <c r="BU66" s="363"/>
      <c r="BV66" s="363"/>
      <c r="BW66" s="363"/>
      <c r="BX66" s="363"/>
      <c r="BY66" s="363"/>
      <c r="BZ66" s="363"/>
      <c r="CA66" s="363"/>
      <c r="CB66" s="363"/>
      <c r="CC66" s="363"/>
      <c r="CD66" s="363"/>
      <c r="CE66" s="363"/>
      <c r="CF66" s="363"/>
      <c r="CG66" s="142"/>
      <c r="CH66" s="142"/>
      <c r="CI66" s="142"/>
      <c r="CJ66" s="142"/>
      <c r="CK66" s="142"/>
      <c r="CL66" s="142"/>
      <c r="CM66" s="142"/>
      <c r="CN66" s="142"/>
      <c r="CO66" s="142"/>
      <c r="CP66" s="142"/>
      <c r="CQ66" s="142"/>
      <c r="CR66" s="142"/>
      <c r="CS66" s="142"/>
      <c r="CT66" s="142"/>
      <c r="CU66" s="142"/>
      <c r="CV66" s="142"/>
      <c r="CW66" s="142"/>
      <c r="CX66" s="142"/>
      <c r="CY66" s="142"/>
      <c r="CZ66" s="134" t="e">
        <f t="shared" ca="1" si="335"/>
        <v>#REF!</v>
      </c>
      <c r="DA66" s="142"/>
      <c r="DB66" s="142"/>
      <c r="DC66" s="142"/>
      <c r="DD66" s="142"/>
      <c r="DE66" s="142"/>
      <c r="DF66" s="142"/>
      <c r="DG66" s="142"/>
      <c r="DH66" s="134"/>
    </row>
    <row r="67" spans="1:123" x14ac:dyDescent="0.2">
      <c r="A67" s="133">
        <f t="shared" si="336"/>
        <v>10</v>
      </c>
      <c r="B67" s="133">
        <f t="shared" si="337"/>
        <v>9</v>
      </c>
      <c r="C67" s="125">
        <f t="shared" ca="1" si="334"/>
        <v>0</v>
      </c>
      <c r="D67" s="361"/>
      <c r="E67" s="361"/>
      <c r="F67" s="361"/>
      <c r="G67" s="361"/>
      <c r="H67" s="361"/>
      <c r="I67" s="361"/>
      <c r="J67" s="361"/>
      <c r="K67" s="361"/>
      <c r="L67" s="361"/>
      <c r="M67" s="362" t="e">
        <f ca="1">$C67*'LookUp Ranges'!B$82</f>
        <v>#REF!</v>
      </c>
      <c r="N67" s="362" t="e">
        <f ca="1">$C67*'LookUp Ranges'!C$82</f>
        <v>#REF!</v>
      </c>
      <c r="O67" s="362" t="e">
        <f ca="1">$C67*'LookUp Ranges'!D$82</f>
        <v>#REF!</v>
      </c>
      <c r="P67" s="362" t="e">
        <f ca="1">$C67*'LookUp Ranges'!E$82</f>
        <v>#REF!</v>
      </c>
      <c r="Q67" s="362" t="e">
        <f ca="1">$C67*'LookUp Ranges'!F$82</f>
        <v>#REF!</v>
      </c>
      <c r="R67" s="362" t="e">
        <f ca="1">$C67*'LookUp Ranges'!G$82</f>
        <v>#REF!</v>
      </c>
      <c r="S67" s="362" t="e">
        <f ca="1">$C67*'LookUp Ranges'!H$82</f>
        <v>#REF!</v>
      </c>
      <c r="T67" s="362" t="e">
        <f ca="1">$C67*'LookUp Ranges'!I$82</f>
        <v>#REF!</v>
      </c>
      <c r="U67" s="362" t="e">
        <f ca="1">$C67*'LookUp Ranges'!J$82</f>
        <v>#REF!</v>
      </c>
      <c r="V67" s="362" t="e">
        <f ca="1">$C67*'LookUp Ranges'!K$82</f>
        <v>#REF!</v>
      </c>
      <c r="W67" s="362" t="e">
        <f ca="1">$C67*'LookUp Ranges'!L$82</f>
        <v>#REF!</v>
      </c>
      <c r="X67" s="362" t="e">
        <f ca="1">$C67*'LookUp Ranges'!M$82</f>
        <v>#REF!</v>
      </c>
      <c r="Y67" s="362" t="e">
        <f ca="1">$C67*'LookUp Ranges'!N$82</f>
        <v>#REF!</v>
      </c>
      <c r="Z67" s="362" t="e">
        <f ca="1">$C67*'LookUp Ranges'!O$82</f>
        <v>#REF!</v>
      </c>
      <c r="AA67" s="362" t="e">
        <f ca="1">$C67*'LookUp Ranges'!P$82</f>
        <v>#REF!</v>
      </c>
      <c r="AB67" s="362" t="e">
        <f ca="1">$C67*'LookUp Ranges'!Q$82</f>
        <v>#REF!</v>
      </c>
      <c r="AC67" s="362" t="e">
        <f ca="1">$C67*'LookUp Ranges'!R$82</f>
        <v>#REF!</v>
      </c>
      <c r="AD67" s="362" t="e">
        <f ca="1">$C67*'LookUp Ranges'!S$82</f>
        <v>#REF!</v>
      </c>
      <c r="AE67" s="362" t="e">
        <f ca="1">$C67*'LookUp Ranges'!T$82</f>
        <v>#REF!</v>
      </c>
      <c r="AF67" s="362" t="e">
        <f ca="1">$C67*'LookUp Ranges'!U$82</f>
        <v>#REF!</v>
      </c>
      <c r="AG67" s="362" t="e">
        <f ca="1">$C67*'LookUp Ranges'!V$82</f>
        <v>#REF!</v>
      </c>
      <c r="AH67" s="362" t="e">
        <f ca="1">$C67*'LookUp Ranges'!W$82</f>
        <v>#REF!</v>
      </c>
      <c r="AI67" s="362" t="e">
        <f ca="1">$C67*'LookUp Ranges'!X$82</f>
        <v>#REF!</v>
      </c>
      <c r="AJ67" s="362" t="e">
        <f ca="1">$C67*'LookUp Ranges'!Y$82</f>
        <v>#REF!</v>
      </c>
      <c r="AK67" s="362" t="e">
        <f ca="1">$C67*'LookUp Ranges'!Z$82</f>
        <v>#REF!</v>
      </c>
      <c r="AL67" s="362" t="e">
        <f ca="1">$C67*'LookUp Ranges'!AA$82</f>
        <v>#REF!</v>
      </c>
      <c r="AM67" s="362" t="e">
        <f ca="1">$C67*'LookUp Ranges'!AB$82</f>
        <v>#REF!</v>
      </c>
      <c r="AN67" s="362" t="e">
        <f ca="1">$C67*'LookUp Ranges'!AC$82</f>
        <v>#REF!</v>
      </c>
      <c r="AO67" s="362" t="e">
        <f ca="1">$C67*'LookUp Ranges'!AD$82</f>
        <v>#REF!</v>
      </c>
      <c r="AP67" s="362" t="e">
        <f ca="1">$C67*'LookUp Ranges'!AE$82</f>
        <v>#REF!</v>
      </c>
      <c r="AQ67" s="362" t="e">
        <f ca="1">$C67*'LookUp Ranges'!AF$82</f>
        <v>#REF!</v>
      </c>
      <c r="AR67" s="362" t="e">
        <f ca="1">$C67*'LookUp Ranges'!AG$82</f>
        <v>#REF!</v>
      </c>
      <c r="AS67" s="362" t="e">
        <f ca="1">$C67*'LookUp Ranges'!AH$82</f>
        <v>#REF!</v>
      </c>
      <c r="AT67" s="362" t="e">
        <f ca="1">$C67*'LookUp Ranges'!AI$82</f>
        <v>#REF!</v>
      </c>
      <c r="AU67" s="362" t="e">
        <f ca="1">$C67*'LookUp Ranges'!AJ$82</f>
        <v>#REF!</v>
      </c>
      <c r="AV67" s="362" t="e">
        <f ca="1">$C67*'LookUp Ranges'!AK$82</f>
        <v>#REF!</v>
      </c>
      <c r="AW67" s="362" t="e">
        <f ca="1">$C67*'LookUp Ranges'!AL$82</f>
        <v>#REF!</v>
      </c>
      <c r="AX67" s="362" t="e">
        <f ca="1">$C67*'LookUp Ranges'!AM$82</f>
        <v>#REF!</v>
      </c>
      <c r="AY67" s="362" t="e">
        <f ca="1">$C67*'LookUp Ranges'!AN$82</f>
        <v>#REF!</v>
      </c>
      <c r="AZ67" s="362" t="e">
        <f ca="1">$C67*'LookUp Ranges'!AO$82</f>
        <v>#REF!</v>
      </c>
      <c r="BA67" s="362"/>
      <c r="BB67" s="362"/>
      <c r="BC67" s="362"/>
      <c r="BD67" s="362"/>
      <c r="BE67" s="362"/>
      <c r="BF67" s="362"/>
      <c r="BG67" s="362"/>
      <c r="BH67" s="362"/>
      <c r="BI67" s="362"/>
      <c r="BJ67" s="362"/>
      <c r="BK67" s="362"/>
      <c r="BL67" s="363"/>
      <c r="BM67" s="363"/>
      <c r="BN67" s="363"/>
      <c r="BO67" s="363"/>
      <c r="BP67" s="363"/>
      <c r="BQ67" s="363"/>
      <c r="BR67" s="363"/>
      <c r="BS67" s="363"/>
      <c r="BT67" s="363"/>
      <c r="BU67" s="363"/>
      <c r="BV67" s="363"/>
      <c r="BW67" s="363"/>
      <c r="BX67" s="363"/>
      <c r="BY67" s="363"/>
      <c r="BZ67" s="363"/>
      <c r="CA67" s="363"/>
      <c r="CB67" s="363"/>
      <c r="CC67" s="363"/>
      <c r="CD67" s="363"/>
      <c r="CE67" s="363"/>
      <c r="CF67" s="363"/>
      <c r="CG67" s="142"/>
      <c r="CH67" s="142"/>
      <c r="CI67" s="142"/>
      <c r="CJ67" s="142"/>
      <c r="CK67" s="142"/>
      <c r="CL67" s="142"/>
      <c r="CM67" s="142"/>
      <c r="CN67" s="142"/>
      <c r="CO67" s="142"/>
      <c r="CP67" s="142"/>
      <c r="CQ67" s="142"/>
      <c r="CR67" s="142"/>
      <c r="CS67" s="142"/>
      <c r="CT67" s="142"/>
      <c r="CU67" s="142"/>
      <c r="CV67" s="142"/>
      <c r="CW67" s="142"/>
      <c r="CX67" s="142"/>
      <c r="CY67" s="142"/>
      <c r="CZ67" s="134" t="e">
        <f t="shared" ca="1" si="335"/>
        <v>#REF!</v>
      </c>
      <c r="DA67" s="142"/>
      <c r="DB67" s="142"/>
      <c r="DC67" s="142"/>
      <c r="DD67" s="142"/>
      <c r="DE67" s="142"/>
      <c r="DF67" s="142"/>
      <c r="DG67" s="142"/>
      <c r="DH67" s="142"/>
      <c r="DI67" s="134"/>
    </row>
    <row r="68" spans="1:123" x14ac:dyDescent="0.2">
      <c r="A68" s="133">
        <f t="shared" si="336"/>
        <v>11</v>
      </c>
      <c r="B68" s="133">
        <f t="shared" si="337"/>
        <v>10</v>
      </c>
      <c r="C68" s="125">
        <f t="shared" ca="1" si="334"/>
        <v>0</v>
      </c>
      <c r="D68" s="361"/>
      <c r="E68" s="361"/>
      <c r="F68" s="361"/>
      <c r="G68" s="361"/>
      <c r="H68" s="361"/>
      <c r="I68" s="361"/>
      <c r="J68" s="361"/>
      <c r="K68" s="361"/>
      <c r="L68" s="361"/>
      <c r="M68" s="361"/>
      <c r="N68" s="362" t="e">
        <f ca="1">$C68*'LookUp Ranges'!B$82</f>
        <v>#REF!</v>
      </c>
      <c r="O68" s="362" t="e">
        <f ca="1">$C68*'LookUp Ranges'!C$82</f>
        <v>#REF!</v>
      </c>
      <c r="P68" s="362" t="e">
        <f ca="1">$C68*'LookUp Ranges'!D$82</f>
        <v>#REF!</v>
      </c>
      <c r="Q68" s="362" t="e">
        <f ca="1">$C68*'LookUp Ranges'!E$82</f>
        <v>#REF!</v>
      </c>
      <c r="R68" s="362" t="e">
        <f ca="1">$C68*'LookUp Ranges'!F$82</f>
        <v>#REF!</v>
      </c>
      <c r="S68" s="362" t="e">
        <f ca="1">$C68*'LookUp Ranges'!G$82</f>
        <v>#REF!</v>
      </c>
      <c r="T68" s="362" t="e">
        <f ca="1">$C68*'LookUp Ranges'!H$82</f>
        <v>#REF!</v>
      </c>
      <c r="U68" s="362" t="e">
        <f ca="1">$C68*'LookUp Ranges'!I$82</f>
        <v>#REF!</v>
      </c>
      <c r="V68" s="362" t="e">
        <f ca="1">$C68*'LookUp Ranges'!J$82</f>
        <v>#REF!</v>
      </c>
      <c r="W68" s="362" t="e">
        <f ca="1">$C68*'LookUp Ranges'!K$82</f>
        <v>#REF!</v>
      </c>
      <c r="X68" s="362" t="e">
        <f ca="1">$C68*'LookUp Ranges'!L$82</f>
        <v>#REF!</v>
      </c>
      <c r="Y68" s="362" t="e">
        <f ca="1">$C68*'LookUp Ranges'!M$82</f>
        <v>#REF!</v>
      </c>
      <c r="Z68" s="362" t="e">
        <f ca="1">$C68*'LookUp Ranges'!N$82</f>
        <v>#REF!</v>
      </c>
      <c r="AA68" s="362" t="e">
        <f ca="1">$C68*'LookUp Ranges'!O$82</f>
        <v>#REF!</v>
      </c>
      <c r="AB68" s="362" t="e">
        <f ca="1">$C68*'LookUp Ranges'!P$82</f>
        <v>#REF!</v>
      </c>
      <c r="AC68" s="362" t="e">
        <f ca="1">$C68*'LookUp Ranges'!Q$82</f>
        <v>#REF!</v>
      </c>
      <c r="AD68" s="362" t="e">
        <f ca="1">$C68*'LookUp Ranges'!R$82</f>
        <v>#REF!</v>
      </c>
      <c r="AE68" s="362" t="e">
        <f ca="1">$C68*'LookUp Ranges'!S$82</f>
        <v>#REF!</v>
      </c>
      <c r="AF68" s="362" t="e">
        <f ca="1">$C68*'LookUp Ranges'!T$82</f>
        <v>#REF!</v>
      </c>
      <c r="AG68" s="362" t="e">
        <f ca="1">$C68*'LookUp Ranges'!U$82</f>
        <v>#REF!</v>
      </c>
      <c r="AH68" s="362" t="e">
        <f ca="1">$C68*'LookUp Ranges'!V$82</f>
        <v>#REF!</v>
      </c>
      <c r="AI68" s="362" t="e">
        <f ca="1">$C68*'LookUp Ranges'!W$82</f>
        <v>#REF!</v>
      </c>
      <c r="AJ68" s="362" t="e">
        <f ca="1">$C68*'LookUp Ranges'!X$82</f>
        <v>#REF!</v>
      </c>
      <c r="AK68" s="362" t="e">
        <f ca="1">$C68*'LookUp Ranges'!Y$82</f>
        <v>#REF!</v>
      </c>
      <c r="AL68" s="362" t="e">
        <f ca="1">$C68*'LookUp Ranges'!Z$82</f>
        <v>#REF!</v>
      </c>
      <c r="AM68" s="362" t="e">
        <f ca="1">$C68*'LookUp Ranges'!AA$82</f>
        <v>#REF!</v>
      </c>
      <c r="AN68" s="362" t="e">
        <f ca="1">$C68*'LookUp Ranges'!AB$82</f>
        <v>#REF!</v>
      </c>
      <c r="AO68" s="362" t="e">
        <f ca="1">$C68*'LookUp Ranges'!AC$82</f>
        <v>#REF!</v>
      </c>
      <c r="AP68" s="362" t="e">
        <f ca="1">$C68*'LookUp Ranges'!AD$82</f>
        <v>#REF!</v>
      </c>
      <c r="AQ68" s="362" t="e">
        <f ca="1">$C68*'LookUp Ranges'!AE$82</f>
        <v>#REF!</v>
      </c>
      <c r="AR68" s="362" t="e">
        <f ca="1">$C68*'LookUp Ranges'!AF$82</f>
        <v>#REF!</v>
      </c>
      <c r="AS68" s="362" t="e">
        <f ca="1">$C68*'LookUp Ranges'!AG$82</f>
        <v>#REF!</v>
      </c>
      <c r="AT68" s="362" t="e">
        <f ca="1">$C68*'LookUp Ranges'!AH$82</f>
        <v>#REF!</v>
      </c>
      <c r="AU68" s="362" t="e">
        <f ca="1">$C68*'LookUp Ranges'!AI$82</f>
        <v>#REF!</v>
      </c>
      <c r="AV68" s="362" t="e">
        <f ca="1">$C68*'LookUp Ranges'!AJ$82</f>
        <v>#REF!</v>
      </c>
      <c r="AW68" s="362" t="e">
        <f ca="1">$C68*'LookUp Ranges'!AK$82</f>
        <v>#REF!</v>
      </c>
      <c r="AX68" s="362" t="e">
        <f ca="1">$C68*'LookUp Ranges'!AL$82</f>
        <v>#REF!</v>
      </c>
      <c r="AY68" s="362" t="e">
        <f ca="1">$C68*'LookUp Ranges'!AM$82</f>
        <v>#REF!</v>
      </c>
      <c r="AZ68" s="362" t="e">
        <f ca="1">$C68*'LookUp Ranges'!AN$82</f>
        <v>#REF!</v>
      </c>
      <c r="BA68" s="362" t="e">
        <f ca="1">$C68*'LookUp Ranges'!AO$82</f>
        <v>#REF!</v>
      </c>
      <c r="BB68" s="362"/>
      <c r="BC68" s="362"/>
      <c r="BD68" s="362"/>
      <c r="BE68" s="362"/>
      <c r="BF68" s="362"/>
      <c r="BG68" s="362"/>
      <c r="BH68" s="362"/>
      <c r="BI68" s="362"/>
      <c r="BJ68" s="362"/>
      <c r="BK68" s="362"/>
      <c r="BL68" s="363"/>
      <c r="BM68" s="363"/>
      <c r="BN68" s="363"/>
      <c r="BO68" s="363"/>
      <c r="BP68" s="363"/>
      <c r="BQ68" s="363"/>
      <c r="BR68" s="363"/>
      <c r="BS68" s="363"/>
      <c r="BT68" s="363"/>
      <c r="BU68" s="363"/>
      <c r="BV68" s="363"/>
      <c r="BW68" s="363"/>
      <c r="BX68" s="363"/>
      <c r="BY68" s="363"/>
      <c r="BZ68" s="363"/>
      <c r="CA68" s="363"/>
      <c r="CB68" s="363"/>
      <c r="CC68" s="363"/>
      <c r="CD68" s="363"/>
      <c r="CE68" s="363"/>
      <c r="CF68" s="363"/>
      <c r="CG68" s="142"/>
      <c r="CH68" s="142"/>
      <c r="CI68" s="142"/>
      <c r="CJ68" s="142"/>
      <c r="CK68" s="142"/>
      <c r="CL68" s="142"/>
      <c r="CM68" s="142"/>
      <c r="CN68" s="142"/>
      <c r="CO68" s="142"/>
      <c r="CP68" s="142"/>
      <c r="CQ68" s="142"/>
      <c r="CR68" s="142"/>
      <c r="CS68" s="142"/>
      <c r="CT68" s="142"/>
      <c r="CU68" s="142"/>
      <c r="CV68" s="142"/>
      <c r="CW68" s="142"/>
      <c r="CX68" s="142"/>
      <c r="CY68" s="142"/>
      <c r="CZ68" s="134" t="e">
        <f t="shared" ca="1" si="335"/>
        <v>#REF!</v>
      </c>
      <c r="DA68" s="142"/>
      <c r="DB68" s="142"/>
      <c r="DC68" s="142"/>
      <c r="DD68" s="142"/>
      <c r="DE68" s="142"/>
      <c r="DF68" s="142"/>
      <c r="DG68" s="142"/>
      <c r="DH68" s="142"/>
      <c r="DI68" s="142"/>
      <c r="DJ68" s="134"/>
    </row>
    <row r="69" spans="1:123" x14ac:dyDescent="0.2">
      <c r="A69" s="133">
        <f t="shared" si="336"/>
        <v>12</v>
      </c>
      <c r="B69" s="133">
        <f t="shared" si="337"/>
        <v>11</v>
      </c>
      <c r="C69" s="125">
        <f t="shared" ca="1" si="334"/>
        <v>0</v>
      </c>
      <c r="D69" s="361"/>
      <c r="E69" s="361"/>
      <c r="F69" s="361"/>
      <c r="G69" s="361"/>
      <c r="H69" s="361"/>
      <c r="I69" s="361"/>
      <c r="J69" s="361"/>
      <c r="K69" s="361"/>
      <c r="L69" s="361"/>
      <c r="M69" s="361"/>
      <c r="N69" s="361"/>
      <c r="O69" s="362" t="e">
        <f ca="1">$C69*'LookUp Ranges'!B$82</f>
        <v>#REF!</v>
      </c>
      <c r="P69" s="362" t="e">
        <f ca="1">$C69*'LookUp Ranges'!C$82</f>
        <v>#REF!</v>
      </c>
      <c r="Q69" s="362" t="e">
        <f ca="1">$C69*'LookUp Ranges'!D$82</f>
        <v>#REF!</v>
      </c>
      <c r="R69" s="362" t="e">
        <f ca="1">$C69*'LookUp Ranges'!E$82</f>
        <v>#REF!</v>
      </c>
      <c r="S69" s="362" t="e">
        <f ca="1">$C69*'LookUp Ranges'!F$82</f>
        <v>#REF!</v>
      </c>
      <c r="T69" s="362" t="e">
        <f ca="1">$C69*'LookUp Ranges'!G$82</f>
        <v>#REF!</v>
      </c>
      <c r="U69" s="362" t="e">
        <f ca="1">$C69*'LookUp Ranges'!H$82</f>
        <v>#REF!</v>
      </c>
      <c r="V69" s="362" t="e">
        <f ca="1">$C69*'LookUp Ranges'!I$82</f>
        <v>#REF!</v>
      </c>
      <c r="W69" s="362" t="e">
        <f ca="1">$C69*'LookUp Ranges'!J$82</f>
        <v>#REF!</v>
      </c>
      <c r="X69" s="362" t="e">
        <f ca="1">$C69*'LookUp Ranges'!K$82</f>
        <v>#REF!</v>
      </c>
      <c r="Y69" s="362" t="e">
        <f ca="1">$C69*'LookUp Ranges'!L$82</f>
        <v>#REF!</v>
      </c>
      <c r="Z69" s="362" t="e">
        <f ca="1">$C69*'LookUp Ranges'!M$82</f>
        <v>#REF!</v>
      </c>
      <c r="AA69" s="362" t="e">
        <f ca="1">$C69*'LookUp Ranges'!N$82</f>
        <v>#REF!</v>
      </c>
      <c r="AB69" s="362" t="e">
        <f ca="1">$C69*'LookUp Ranges'!O$82</f>
        <v>#REF!</v>
      </c>
      <c r="AC69" s="362" t="e">
        <f ca="1">$C69*'LookUp Ranges'!P$82</f>
        <v>#REF!</v>
      </c>
      <c r="AD69" s="362" t="e">
        <f ca="1">$C69*'LookUp Ranges'!Q$82</f>
        <v>#REF!</v>
      </c>
      <c r="AE69" s="362" t="e">
        <f ca="1">$C69*'LookUp Ranges'!R$82</f>
        <v>#REF!</v>
      </c>
      <c r="AF69" s="362" t="e">
        <f ca="1">$C69*'LookUp Ranges'!S$82</f>
        <v>#REF!</v>
      </c>
      <c r="AG69" s="362" t="e">
        <f ca="1">$C69*'LookUp Ranges'!T$82</f>
        <v>#REF!</v>
      </c>
      <c r="AH69" s="362" t="e">
        <f ca="1">$C69*'LookUp Ranges'!U$82</f>
        <v>#REF!</v>
      </c>
      <c r="AI69" s="362" t="e">
        <f ca="1">$C69*'LookUp Ranges'!V$82</f>
        <v>#REF!</v>
      </c>
      <c r="AJ69" s="362" t="e">
        <f ca="1">$C69*'LookUp Ranges'!W$82</f>
        <v>#REF!</v>
      </c>
      <c r="AK69" s="362" t="e">
        <f ca="1">$C69*'LookUp Ranges'!X$82</f>
        <v>#REF!</v>
      </c>
      <c r="AL69" s="362" t="e">
        <f ca="1">$C69*'LookUp Ranges'!Y$82</f>
        <v>#REF!</v>
      </c>
      <c r="AM69" s="362" t="e">
        <f ca="1">$C69*'LookUp Ranges'!Z$82</f>
        <v>#REF!</v>
      </c>
      <c r="AN69" s="362" t="e">
        <f ca="1">$C69*'LookUp Ranges'!AA$82</f>
        <v>#REF!</v>
      </c>
      <c r="AO69" s="362" t="e">
        <f ca="1">$C69*'LookUp Ranges'!AB$82</f>
        <v>#REF!</v>
      </c>
      <c r="AP69" s="362" t="e">
        <f ca="1">$C69*'LookUp Ranges'!AC$82</f>
        <v>#REF!</v>
      </c>
      <c r="AQ69" s="362" t="e">
        <f ca="1">$C69*'LookUp Ranges'!AD$82</f>
        <v>#REF!</v>
      </c>
      <c r="AR69" s="362" t="e">
        <f ca="1">$C69*'LookUp Ranges'!AE$82</f>
        <v>#REF!</v>
      </c>
      <c r="AS69" s="362" t="e">
        <f ca="1">$C69*'LookUp Ranges'!AF$82</f>
        <v>#REF!</v>
      </c>
      <c r="AT69" s="362" t="e">
        <f ca="1">$C69*'LookUp Ranges'!AG$82</f>
        <v>#REF!</v>
      </c>
      <c r="AU69" s="362" t="e">
        <f ca="1">$C69*'LookUp Ranges'!AH$82</f>
        <v>#REF!</v>
      </c>
      <c r="AV69" s="362" t="e">
        <f ca="1">$C69*'LookUp Ranges'!AI$82</f>
        <v>#REF!</v>
      </c>
      <c r="AW69" s="362" t="e">
        <f ca="1">$C69*'LookUp Ranges'!AJ$82</f>
        <v>#REF!</v>
      </c>
      <c r="AX69" s="362" t="e">
        <f ca="1">$C69*'LookUp Ranges'!AK$82</f>
        <v>#REF!</v>
      </c>
      <c r="AY69" s="362" t="e">
        <f ca="1">$C69*'LookUp Ranges'!AL$82</f>
        <v>#REF!</v>
      </c>
      <c r="AZ69" s="362" t="e">
        <f ca="1">$C69*'LookUp Ranges'!AM$82</f>
        <v>#REF!</v>
      </c>
      <c r="BA69" s="362" t="e">
        <f ca="1">$C69*'LookUp Ranges'!AN$82</f>
        <v>#REF!</v>
      </c>
      <c r="BB69" s="362" t="e">
        <f ca="1">$C69*'LookUp Ranges'!AO$82</f>
        <v>#REF!</v>
      </c>
      <c r="BC69" s="362"/>
      <c r="BD69" s="362"/>
      <c r="BE69" s="362"/>
      <c r="BF69" s="362"/>
      <c r="BG69" s="362"/>
      <c r="BH69" s="362"/>
      <c r="BI69" s="362"/>
      <c r="BJ69" s="362"/>
      <c r="BK69" s="362"/>
      <c r="BL69" s="363"/>
      <c r="BM69" s="363"/>
      <c r="BN69" s="363"/>
      <c r="BO69" s="363"/>
      <c r="BP69" s="363"/>
      <c r="BQ69" s="363"/>
      <c r="BR69" s="363"/>
      <c r="BS69" s="363"/>
      <c r="BT69" s="363"/>
      <c r="BU69" s="363"/>
      <c r="BV69" s="363"/>
      <c r="BW69" s="363"/>
      <c r="BX69" s="363"/>
      <c r="BY69" s="363"/>
      <c r="BZ69" s="363"/>
      <c r="CA69" s="363"/>
      <c r="CB69" s="363"/>
      <c r="CC69" s="363"/>
      <c r="CD69" s="363"/>
      <c r="CE69" s="363"/>
      <c r="CF69" s="363"/>
      <c r="CG69" s="142"/>
      <c r="CH69" s="142"/>
      <c r="CI69" s="142"/>
      <c r="CJ69" s="142"/>
      <c r="CK69" s="142"/>
      <c r="CL69" s="142"/>
      <c r="CM69" s="142"/>
      <c r="CN69" s="142"/>
      <c r="CO69" s="142"/>
      <c r="CP69" s="142"/>
      <c r="CQ69" s="142"/>
      <c r="CR69" s="142"/>
      <c r="CS69" s="142"/>
      <c r="CT69" s="142"/>
      <c r="CU69" s="142"/>
      <c r="CV69" s="142"/>
      <c r="CW69" s="142"/>
      <c r="CX69" s="142"/>
      <c r="CY69" s="142"/>
      <c r="CZ69" s="134" t="e">
        <f t="shared" ca="1" si="335"/>
        <v>#REF!</v>
      </c>
      <c r="DA69" s="142"/>
      <c r="DB69" s="142"/>
      <c r="DC69" s="142"/>
      <c r="DD69" s="142"/>
      <c r="DE69" s="142"/>
      <c r="DF69" s="142"/>
      <c r="DG69" s="142"/>
      <c r="DH69" s="142"/>
      <c r="DI69" s="142"/>
      <c r="DJ69" s="142"/>
      <c r="DK69" s="134"/>
    </row>
    <row r="70" spans="1:123" x14ac:dyDescent="0.2">
      <c r="A70" s="133">
        <f t="shared" si="336"/>
        <v>13</v>
      </c>
      <c r="B70" s="133">
        <f t="shared" si="337"/>
        <v>12</v>
      </c>
      <c r="C70" s="125">
        <f t="shared" ca="1" si="334"/>
        <v>0</v>
      </c>
      <c r="D70" s="361"/>
      <c r="E70" s="361"/>
      <c r="F70" s="361"/>
      <c r="G70" s="361"/>
      <c r="H70" s="361"/>
      <c r="I70" s="361"/>
      <c r="J70" s="361"/>
      <c r="K70" s="361"/>
      <c r="L70" s="361"/>
      <c r="M70" s="361"/>
      <c r="N70" s="361"/>
      <c r="O70" s="361"/>
      <c r="P70" s="362" t="e">
        <f ca="1">$C70*'LookUp Ranges'!B$82</f>
        <v>#REF!</v>
      </c>
      <c r="Q70" s="362" t="e">
        <f ca="1">$C70*'LookUp Ranges'!C$82</f>
        <v>#REF!</v>
      </c>
      <c r="R70" s="362" t="e">
        <f ca="1">$C70*'LookUp Ranges'!D$82</f>
        <v>#REF!</v>
      </c>
      <c r="S70" s="362" t="e">
        <f ca="1">$C70*'LookUp Ranges'!E$82</f>
        <v>#REF!</v>
      </c>
      <c r="T70" s="362" t="e">
        <f ca="1">$C70*'LookUp Ranges'!F$82</f>
        <v>#REF!</v>
      </c>
      <c r="U70" s="362" t="e">
        <f ca="1">$C70*'LookUp Ranges'!G$82</f>
        <v>#REF!</v>
      </c>
      <c r="V70" s="362" t="e">
        <f ca="1">$C70*'LookUp Ranges'!H$82</f>
        <v>#REF!</v>
      </c>
      <c r="W70" s="362" t="e">
        <f ca="1">$C70*'LookUp Ranges'!I$82</f>
        <v>#REF!</v>
      </c>
      <c r="X70" s="362" t="e">
        <f ca="1">$C70*'LookUp Ranges'!J$82</f>
        <v>#REF!</v>
      </c>
      <c r="Y70" s="362" t="e">
        <f ca="1">$C70*'LookUp Ranges'!K$82</f>
        <v>#REF!</v>
      </c>
      <c r="Z70" s="362" t="e">
        <f ca="1">$C70*'LookUp Ranges'!L$82</f>
        <v>#REF!</v>
      </c>
      <c r="AA70" s="362" t="e">
        <f ca="1">$C70*'LookUp Ranges'!M$82</f>
        <v>#REF!</v>
      </c>
      <c r="AB70" s="362" t="e">
        <f ca="1">$C70*'LookUp Ranges'!N$82</f>
        <v>#REF!</v>
      </c>
      <c r="AC70" s="362" t="e">
        <f ca="1">$C70*'LookUp Ranges'!O$82</f>
        <v>#REF!</v>
      </c>
      <c r="AD70" s="362" t="e">
        <f ca="1">$C70*'LookUp Ranges'!P$82</f>
        <v>#REF!</v>
      </c>
      <c r="AE70" s="362" t="e">
        <f ca="1">$C70*'LookUp Ranges'!Q$82</f>
        <v>#REF!</v>
      </c>
      <c r="AF70" s="362" t="e">
        <f ca="1">$C70*'LookUp Ranges'!R$82</f>
        <v>#REF!</v>
      </c>
      <c r="AG70" s="362" t="e">
        <f ca="1">$C70*'LookUp Ranges'!S$82</f>
        <v>#REF!</v>
      </c>
      <c r="AH70" s="362" t="e">
        <f ca="1">$C70*'LookUp Ranges'!T$82</f>
        <v>#REF!</v>
      </c>
      <c r="AI70" s="362" t="e">
        <f ca="1">$C70*'LookUp Ranges'!U$82</f>
        <v>#REF!</v>
      </c>
      <c r="AJ70" s="362" t="e">
        <f ca="1">$C70*'LookUp Ranges'!V$82</f>
        <v>#REF!</v>
      </c>
      <c r="AK70" s="362" t="e">
        <f ca="1">$C70*'LookUp Ranges'!W$82</f>
        <v>#REF!</v>
      </c>
      <c r="AL70" s="362" t="e">
        <f ca="1">$C70*'LookUp Ranges'!X$82</f>
        <v>#REF!</v>
      </c>
      <c r="AM70" s="362" t="e">
        <f ca="1">$C70*'LookUp Ranges'!Y$82</f>
        <v>#REF!</v>
      </c>
      <c r="AN70" s="362" t="e">
        <f ca="1">$C70*'LookUp Ranges'!Z$82</f>
        <v>#REF!</v>
      </c>
      <c r="AO70" s="362" t="e">
        <f ca="1">$C70*'LookUp Ranges'!AA$82</f>
        <v>#REF!</v>
      </c>
      <c r="AP70" s="362" t="e">
        <f ca="1">$C70*'LookUp Ranges'!AB$82</f>
        <v>#REF!</v>
      </c>
      <c r="AQ70" s="362" t="e">
        <f ca="1">$C70*'LookUp Ranges'!AC$82</f>
        <v>#REF!</v>
      </c>
      <c r="AR70" s="362" t="e">
        <f ca="1">$C70*'LookUp Ranges'!AD$82</f>
        <v>#REF!</v>
      </c>
      <c r="AS70" s="362" t="e">
        <f ca="1">$C70*'LookUp Ranges'!AE$82</f>
        <v>#REF!</v>
      </c>
      <c r="AT70" s="362" t="e">
        <f ca="1">$C70*'LookUp Ranges'!AF$82</f>
        <v>#REF!</v>
      </c>
      <c r="AU70" s="362" t="e">
        <f ca="1">$C70*'LookUp Ranges'!AG$82</f>
        <v>#REF!</v>
      </c>
      <c r="AV70" s="362" t="e">
        <f ca="1">$C70*'LookUp Ranges'!AH$82</f>
        <v>#REF!</v>
      </c>
      <c r="AW70" s="362" t="e">
        <f ca="1">$C70*'LookUp Ranges'!AI$82</f>
        <v>#REF!</v>
      </c>
      <c r="AX70" s="362" t="e">
        <f ca="1">$C70*'LookUp Ranges'!AJ$82</f>
        <v>#REF!</v>
      </c>
      <c r="AY70" s="362" t="e">
        <f ca="1">$C70*'LookUp Ranges'!AK$82</f>
        <v>#REF!</v>
      </c>
      <c r="AZ70" s="362" t="e">
        <f ca="1">$C70*'LookUp Ranges'!AL$82</f>
        <v>#REF!</v>
      </c>
      <c r="BA70" s="362" t="e">
        <f ca="1">$C70*'LookUp Ranges'!AM$82</f>
        <v>#REF!</v>
      </c>
      <c r="BB70" s="362" t="e">
        <f ca="1">$C70*'LookUp Ranges'!AN$82</f>
        <v>#REF!</v>
      </c>
      <c r="BC70" s="362" t="e">
        <f ca="1">$C70*'LookUp Ranges'!AO$82</f>
        <v>#REF!</v>
      </c>
      <c r="BD70" s="362"/>
      <c r="BE70" s="362"/>
      <c r="BF70" s="362"/>
      <c r="BG70" s="362"/>
      <c r="BH70" s="362"/>
      <c r="BI70" s="362"/>
      <c r="BJ70" s="362"/>
      <c r="BK70" s="362"/>
      <c r="BL70" s="363"/>
      <c r="BM70" s="363"/>
      <c r="BN70" s="363"/>
      <c r="BO70" s="363"/>
      <c r="BP70" s="363"/>
      <c r="BQ70" s="363"/>
      <c r="BR70" s="363"/>
      <c r="BS70" s="363"/>
      <c r="BT70" s="363"/>
      <c r="BU70" s="363"/>
      <c r="BV70" s="363"/>
      <c r="BW70" s="363"/>
      <c r="BX70" s="363"/>
      <c r="BY70" s="363"/>
      <c r="BZ70" s="363"/>
      <c r="CA70" s="363"/>
      <c r="CB70" s="363"/>
      <c r="CC70" s="363"/>
      <c r="CD70" s="363"/>
      <c r="CE70" s="363"/>
      <c r="CF70" s="363"/>
      <c r="CG70" s="142"/>
      <c r="CH70" s="142"/>
      <c r="CI70" s="142"/>
      <c r="CJ70" s="142"/>
      <c r="CK70" s="142"/>
      <c r="CL70" s="142"/>
      <c r="CM70" s="142"/>
      <c r="CN70" s="142"/>
      <c r="CO70" s="142"/>
      <c r="CP70" s="142"/>
      <c r="CQ70" s="142"/>
      <c r="CR70" s="142"/>
      <c r="CS70" s="142"/>
      <c r="CT70" s="142"/>
      <c r="CU70" s="142"/>
      <c r="CV70" s="142"/>
      <c r="CW70" s="142"/>
      <c r="CX70" s="142"/>
      <c r="CY70" s="142"/>
      <c r="CZ70" s="134" t="e">
        <f t="shared" ca="1" si="335"/>
        <v>#REF!</v>
      </c>
      <c r="DA70" s="142"/>
      <c r="DB70" s="142"/>
      <c r="DC70" s="142"/>
      <c r="DD70" s="142"/>
      <c r="DE70" s="142"/>
      <c r="DF70" s="142"/>
      <c r="DG70" s="142"/>
      <c r="DH70" s="142"/>
      <c r="DI70" s="142"/>
      <c r="DJ70" s="142"/>
      <c r="DK70" s="142"/>
      <c r="DL70" s="134"/>
    </row>
    <row r="71" spans="1:123" x14ac:dyDescent="0.2">
      <c r="A71" s="133">
        <f t="shared" si="336"/>
        <v>14</v>
      </c>
      <c r="B71" s="133">
        <f t="shared" si="337"/>
        <v>13</v>
      </c>
      <c r="C71" s="125">
        <f t="shared" ca="1" si="334"/>
        <v>0</v>
      </c>
      <c r="D71" s="361"/>
      <c r="E71" s="361"/>
      <c r="F71" s="361"/>
      <c r="G71" s="361"/>
      <c r="H71" s="361"/>
      <c r="I71" s="361"/>
      <c r="J71" s="361"/>
      <c r="K71" s="361"/>
      <c r="L71" s="361"/>
      <c r="M71" s="361"/>
      <c r="N71" s="361"/>
      <c r="O71" s="361"/>
      <c r="P71" s="361"/>
      <c r="Q71" s="362" t="e">
        <f ca="1">$C71*'LookUp Ranges'!B$82</f>
        <v>#REF!</v>
      </c>
      <c r="R71" s="362" t="e">
        <f ca="1">$C71*'LookUp Ranges'!C$82</f>
        <v>#REF!</v>
      </c>
      <c r="S71" s="362" t="e">
        <f ca="1">$C71*'LookUp Ranges'!D$82</f>
        <v>#REF!</v>
      </c>
      <c r="T71" s="362" t="e">
        <f ca="1">$C71*'LookUp Ranges'!E$82</f>
        <v>#REF!</v>
      </c>
      <c r="U71" s="362" t="e">
        <f ca="1">$C71*'LookUp Ranges'!F$82</f>
        <v>#REF!</v>
      </c>
      <c r="V71" s="362" t="e">
        <f ca="1">$C71*'LookUp Ranges'!G$82</f>
        <v>#REF!</v>
      </c>
      <c r="W71" s="362" t="e">
        <f ca="1">$C71*'LookUp Ranges'!H$82</f>
        <v>#REF!</v>
      </c>
      <c r="X71" s="362" t="e">
        <f ca="1">$C71*'LookUp Ranges'!I$82</f>
        <v>#REF!</v>
      </c>
      <c r="Y71" s="362" t="e">
        <f ca="1">$C71*'LookUp Ranges'!J$82</f>
        <v>#REF!</v>
      </c>
      <c r="Z71" s="362" t="e">
        <f ca="1">$C71*'LookUp Ranges'!K$82</f>
        <v>#REF!</v>
      </c>
      <c r="AA71" s="362" t="e">
        <f ca="1">$C71*'LookUp Ranges'!L$82</f>
        <v>#REF!</v>
      </c>
      <c r="AB71" s="362" t="e">
        <f ca="1">$C71*'LookUp Ranges'!M$82</f>
        <v>#REF!</v>
      </c>
      <c r="AC71" s="362" t="e">
        <f ca="1">$C71*'LookUp Ranges'!N$82</f>
        <v>#REF!</v>
      </c>
      <c r="AD71" s="362" t="e">
        <f ca="1">$C71*'LookUp Ranges'!O$82</f>
        <v>#REF!</v>
      </c>
      <c r="AE71" s="362" t="e">
        <f ca="1">$C71*'LookUp Ranges'!P$82</f>
        <v>#REF!</v>
      </c>
      <c r="AF71" s="362" t="e">
        <f ca="1">$C71*'LookUp Ranges'!Q$82</f>
        <v>#REF!</v>
      </c>
      <c r="AG71" s="362" t="e">
        <f ca="1">$C71*'LookUp Ranges'!R$82</f>
        <v>#REF!</v>
      </c>
      <c r="AH71" s="362" t="e">
        <f ca="1">$C71*'LookUp Ranges'!S$82</f>
        <v>#REF!</v>
      </c>
      <c r="AI71" s="362" t="e">
        <f ca="1">$C71*'LookUp Ranges'!T$82</f>
        <v>#REF!</v>
      </c>
      <c r="AJ71" s="362" t="e">
        <f ca="1">$C71*'LookUp Ranges'!U$82</f>
        <v>#REF!</v>
      </c>
      <c r="AK71" s="362" t="e">
        <f ca="1">$C71*'LookUp Ranges'!V$82</f>
        <v>#REF!</v>
      </c>
      <c r="AL71" s="362" t="e">
        <f ca="1">$C71*'LookUp Ranges'!W$82</f>
        <v>#REF!</v>
      </c>
      <c r="AM71" s="362" t="e">
        <f ca="1">$C71*'LookUp Ranges'!X$82</f>
        <v>#REF!</v>
      </c>
      <c r="AN71" s="362" t="e">
        <f ca="1">$C71*'LookUp Ranges'!Y$82</f>
        <v>#REF!</v>
      </c>
      <c r="AO71" s="362" t="e">
        <f ca="1">$C71*'LookUp Ranges'!Z$82</f>
        <v>#REF!</v>
      </c>
      <c r="AP71" s="362" t="e">
        <f ca="1">$C71*'LookUp Ranges'!AA$82</f>
        <v>#REF!</v>
      </c>
      <c r="AQ71" s="362" t="e">
        <f ca="1">$C71*'LookUp Ranges'!AB$82</f>
        <v>#REF!</v>
      </c>
      <c r="AR71" s="362" t="e">
        <f ca="1">$C71*'LookUp Ranges'!AC$82</f>
        <v>#REF!</v>
      </c>
      <c r="AS71" s="362" t="e">
        <f ca="1">$C71*'LookUp Ranges'!AD$82</f>
        <v>#REF!</v>
      </c>
      <c r="AT71" s="362" t="e">
        <f ca="1">$C71*'LookUp Ranges'!AE$82</f>
        <v>#REF!</v>
      </c>
      <c r="AU71" s="362" t="e">
        <f ca="1">$C71*'LookUp Ranges'!AF$82</f>
        <v>#REF!</v>
      </c>
      <c r="AV71" s="362" t="e">
        <f ca="1">$C71*'LookUp Ranges'!AG$82</f>
        <v>#REF!</v>
      </c>
      <c r="AW71" s="362" t="e">
        <f ca="1">$C71*'LookUp Ranges'!AH$82</f>
        <v>#REF!</v>
      </c>
      <c r="AX71" s="362" t="e">
        <f ca="1">$C71*'LookUp Ranges'!AI$82</f>
        <v>#REF!</v>
      </c>
      <c r="AY71" s="362" t="e">
        <f ca="1">$C71*'LookUp Ranges'!AJ$82</f>
        <v>#REF!</v>
      </c>
      <c r="AZ71" s="362" t="e">
        <f ca="1">$C71*'LookUp Ranges'!AK$82</f>
        <v>#REF!</v>
      </c>
      <c r="BA71" s="362" t="e">
        <f ca="1">$C71*'LookUp Ranges'!AL$82</f>
        <v>#REF!</v>
      </c>
      <c r="BB71" s="362" t="e">
        <f ca="1">$C71*'LookUp Ranges'!AM$82</f>
        <v>#REF!</v>
      </c>
      <c r="BC71" s="362" t="e">
        <f ca="1">$C71*'LookUp Ranges'!AN$82</f>
        <v>#REF!</v>
      </c>
      <c r="BD71" s="362" t="e">
        <f ca="1">$C71*'LookUp Ranges'!AO$82</f>
        <v>#REF!</v>
      </c>
      <c r="BE71" s="362"/>
      <c r="BF71" s="362"/>
      <c r="BG71" s="362"/>
      <c r="BH71" s="362"/>
      <c r="BI71" s="362"/>
      <c r="BJ71" s="362"/>
      <c r="BK71" s="362"/>
      <c r="BL71" s="363"/>
      <c r="BM71" s="363"/>
      <c r="BN71" s="363"/>
      <c r="BO71" s="363"/>
      <c r="BP71" s="363"/>
      <c r="BQ71" s="363"/>
      <c r="BR71" s="363"/>
      <c r="BS71" s="363"/>
      <c r="BT71" s="363"/>
      <c r="BU71" s="363"/>
      <c r="BV71" s="363"/>
      <c r="BW71" s="363"/>
      <c r="BX71" s="363"/>
      <c r="BY71" s="363"/>
      <c r="BZ71" s="363"/>
      <c r="CA71" s="363"/>
      <c r="CB71" s="363"/>
      <c r="CC71" s="363"/>
      <c r="CD71" s="363"/>
      <c r="CE71" s="363"/>
      <c r="CF71" s="363"/>
      <c r="CG71" s="142"/>
      <c r="CH71" s="142"/>
      <c r="CI71" s="142"/>
      <c r="CJ71" s="142"/>
      <c r="CK71" s="142"/>
      <c r="CL71" s="142"/>
      <c r="CM71" s="142"/>
      <c r="CN71" s="142"/>
      <c r="CO71" s="142"/>
      <c r="CP71" s="142"/>
      <c r="CQ71" s="142"/>
      <c r="CR71" s="142"/>
      <c r="CS71" s="142"/>
      <c r="CT71" s="142"/>
      <c r="CU71" s="142"/>
      <c r="CV71" s="142"/>
      <c r="CW71" s="142"/>
      <c r="CX71" s="142"/>
      <c r="CY71" s="142"/>
      <c r="CZ71" s="134" t="e">
        <f t="shared" ca="1" si="335"/>
        <v>#REF!</v>
      </c>
      <c r="DA71" s="142"/>
      <c r="DB71" s="142"/>
      <c r="DC71" s="142"/>
      <c r="DD71" s="142"/>
      <c r="DE71" s="142"/>
      <c r="DF71" s="142"/>
      <c r="DG71" s="142"/>
      <c r="DH71" s="142"/>
      <c r="DI71" s="142"/>
      <c r="DJ71" s="142"/>
      <c r="DK71" s="142"/>
      <c r="DL71" s="142"/>
      <c r="DM71" s="134"/>
    </row>
    <row r="72" spans="1:123" x14ac:dyDescent="0.2">
      <c r="A72" s="133">
        <f t="shared" si="336"/>
        <v>15</v>
      </c>
      <c r="B72" s="133">
        <f t="shared" si="337"/>
        <v>14</v>
      </c>
      <c r="C72" s="125">
        <f t="shared" ca="1" si="334"/>
        <v>0</v>
      </c>
      <c r="D72" s="361"/>
      <c r="E72" s="361"/>
      <c r="F72" s="361"/>
      <c r="G72" s="361"/>
      <c r="H72" s="361"/>
      <c r="I72" s="361"/>
      <c r="J72" s="361"/>
      <c r="K72" s="361"/>
      <c r="L72" s="361"/>
      <c r="M72" s="361"/>
      <c r="N72" s="361"/>
      <c r="O72" s="361"/>
      <c r="P72" s="361"/>
      <c r="Q72" s="361"/>
      <c r="R72" s="362" t="e">
        <f ca="1">$C72*'LookUp Ranges'!B$82</f>
        <v>#REF!</v>
      </c>
      <c r="S72" s="362" t="e">
        <f ca="1">$C72*'LookUp Ranges'!C$82</f>
        <v>#REF!</v>
      </c>
      <c r="T72" s="362" t="e">
        <f ca="1">$C72*'LookUp Ranges'!D$82</f>
        <v>#REF!</v>
      </c>
      <c r="U72" s="362" t="e">
        <f ca="1">$C72*'LookUp Ranges'!E$82</f>
        <v>#REF!</v>
      </c>
      <c r="V72" s="362" t="e">
        <f ca="1">$C72*'LookUp Ranges'!F$82</f>
        <v>#REF!</v>
      </c>
      <c r="W72" s="362" t="e">
        <f ca="1">$C72*'LookUp Ranges'!G$82</f>
        <v>#REF!</v>
      </c>
      <c r="X72" s="362" t="e">
        <f ca="1">$C72*'LookUp Ranges'!H$82</f>
        <v>#REF!</v>
      </c>
      <c r="Y72" s="362" t="e">
        <f ca="1">$C72*'LookUp Ranges'!I$82</f>
        <v>#REF!</v>
      </c>
      <c r="Z72" s="362" t="e">
        <f ca="1">$C72*'LookUp Ranges'!J$82</f>
        <v>#REF!</v>
      </c>
      <c r="AA72" s="362" t="e">
        <f ca="1">$C72*'LookUp Ranges'!K$82</f>
        <v>#REF!</v>
      </c>
      <c r="AB72" s="362" t="e">
        <f ca="1">$C72*'LookUp Ranges'!L$82</f>
        <v>#REF!</v>
      </c>
      <c r="AC72" s="362" t="e">
        <f ca="1">$C72*'LookUp Ranges'!M$82</f>
        <v>#REF!</v>
      </c>
      <c r="AD72" s="362" t="e">
        <f ca="1">$C72*'LookUp Ranges'!N$82</f>
        <v>#REF!</v>
      </c>
      <c r="AE72" s="362" t="e">
        <f ca="1">$C72*'LookUp Ranges'!O$82</f>
        <v>#REF!</v>
      </c>
      <c r="AF72" s="362" t="e">
        <f ca="1">$C72*'LookUp Ranges'!P$82</f>
        <v>#REF!</v>
      </c>
      <c r="AG72" s="362" t="e">
        <f ca="1">$C72*'LookUp Ranges'!Q$82</f>
        <v>#REF!</v>
      </c>
      <c r="AH72" s="362" t="e">
        <f ca="1">$C72*'LookUp Ranges'!R$82</f>
        <v>#REF!</v>
      </c>
      <c r="AI72" s="362" t="e">
        <f ca="1">$C72*'LookUp Ranges'!S$82</f>
        <v>#REF!</v>
      </c>
      <c r="AJ72" s="362" t="e">
        <f ca="1">$C72*'LookUp Ranges'!T$82</f>
        <v>#REF!</v>
      </c>
      <c r="AK72" s="362" t="e">
        <f ca="1">$C72*'LookUp Ranges'!U$82</f>
        <v>#REF!</v>
      </c>
      <c r="AL72" s="362" t="e">
        <f ca="1">$C72*'LookUp Ranges'!V$82</f>
        <v>#REF!</v>
      </c>
      <c r="AM72" s="362" t="e">
        <f ca="1">$C72*'LookUp Ranges'!W$82</f>
        <v>#REF!</v>
      </c>
      <c r="AN72" s="362" t="e">
        <f ca="1">$C72*'LookUp Ranges'!X$82</f>
        <v>#REF!</v>
      </c>
      <c r="AO72" s="362" t="e">
        <f ca="1">$C72*'LookUp Ranges'!Y$82</f>
        <v>#REF!</v>
      </c>
      <c r="AP72" s="362" t="e">
        <f ca="1">$C72*'LookUp Ranges'!Z$82</f>
        <v>#REF!</v>
      </c>
      <c r="AQ72" s="362" t="e">
        <f ca="1">$C72*'LookUp Ranges'!AA$82</f>
        <v>#REF!</v>
      </c>
      <c r="AR72" s="362" t="e">
        <f ca="1">$C72*'LookUp Ranges'!AB$82</f>
        <v>#REF!</v>
      </c>
      <c r="AS72" s="362" t="e">
        <f ca="1">$C72*'LookUp Ranges'!AC$82</f>
        <v>#REF!</v>
      </c>
      <c r="AT72" s="362" t="e">
        <f ca="1">$C72*'LookUp Ranges'!AD$82</f>
        <v>#REF!</v>
      </c>
      <c r="AU72" s="362" t="e">
        <f ca="1">$C72*'LookUp Ranges'!AE$82</f>
        <v>#REF!</v>
      </c>
      <c r="AV72" s="362" t="e">
        <f ca="1">$C72*'LookUp Ranges'!AF$82</f>
        <v>#REF!</v>
      </c>
      <c r="AW72" s="362" t="e">
        <f ca="1">$C72*'LookUp Ranges'!AG$82</f>
        <v>#REF!</v>
      </c>
      <c r="AX72" s="362" t="e">
        <f ca="1">$C72*'LookUp Ranges'!AH$82</f>
        <v>#REF!</v>
      </c>
      <c r="AY72" s="362" t="e">
        <f ca="1">$C72*'LookUp Ranges'!AI$82</f>
        <v>#REF!</v>
      </c>
      <c r="AZ72" s="362" t="e">
        <f ca="1">$C72*'LookUp Ranges'!AJ$82</f>
        <v>#REF!</v>
      </c>
      <c r="BA72" s="362" t="e">
        <f ca="1">$C72*'LookUp Ranges'!AK$82</f>
        <v>#REF!</v>
      </c>
      <c r="BB72" s="362" t="e">
        <f ca="1">$C72*'LookUp Ranges'!AL$82</f>
        <v>#REF!</v>
      </c>
      <c r="BC72" s="362" t="e">
        <f ca="1">$C72*'LookUp Ranges'!AM$82</f>
        <v>#REF!</v>
      </c>
      <c r="BD72" s="362" t="e">
        <f ca="1">$C72*'LookUp Ranges'!AN$82</f>
        <v>#REF!</v>
      </c>
      <c r="BE72" s="362" t="e">
        <f ca="1">$C72*'LookUp Ranges'!AO$82</f>
        <v>#REF!</v>
      </c>
      <c r="BF72" s="362"/>
      <c r="BG72" s="362"/>
      <c r="BH72" s="362"/>
      <c r="BI72" s="362"/>
      <c r="BJ72" s="362"/>
      <c r="BK72" s="362"/>
      <c r="BL72" s="363"/>
      <c r="BM72" s="363"/>
      <c r="BN72" s="363"/>
      <c r="BO72" s="363"/>
      <c r="BP72" s="363"/>
      <c r="BQ72" s="363"/>
      <c r="BR72" s="363"/>
      <c r="BS72" s="363"/>
      <c r="BT72" s="363"/>
      <c r="BU72" s="363"/>
      <c r="BV72" s="363"/>
      <c r="BW72" s="363"/>
      <c r="BX72" s="363"/>
      <c r="BY72" s="363"/>
      <c r="BZ72" s="363"/>
      <c r="CA72" s="363"/>
      <c r="CB72" s="363"/>
      <c r="CC72" s="363"/>
      <c r="CD72" s="363"/>
      <c r="CE72" s="363"/>
      <c r="CF72" s="363"/>
      <c r="CG72" s="142"/>
      <c r="CH72" s="142"/>
      <c r="CI72" s="142"/>
      <c r="CJ72" s="142"/>
      <c r="CK72" s="142"/>
      <c r="CL72" s="142"/>
      <c r="CM72" s="142"/>
      <c r="CN72" s="142"/>
      <c r="CO72" s="142"/>
      <c r="CP72" s="142"/>
      <c r="CQ72" s="142"/>
      <c r="CR72" s="142"/>
      <c r="CS72" s="142"/>
      <c r="CT72" s="142"/>
      <c r="CU72" s="142"/>
      <c r="CV72" s="142"/>
      <c r="CW72" s="142"/>
      <c r="CX72" s="142"/>
      <c r="CY72" s="142"/>
      <c r="CZ72" s="134" t="e">
        <f t="shared" ca="1" si="335"/>
        <v>#REF!</v>
      </c>
      <c r="DA72" s="142"/>
      <c r="DB72" s="142"/>
      <c r="DC72" s="142"/>
      <c r="DD72" s="142"/>
      <c r="DE72" s="142"/>
      <c r="DF72" s="142"/>
      <c r="DG72" s="142"/>
      <c r="DH72" s="142"/>
      <c r="DI72" s="142"/>
      <c r="DJ72" s="142"/>
      <c r="DK72" s="142"/>
      <c r="DL72" s="142"/>
      <c r="DM72" s="142"/>
      <c r="DN72" s="134"/>
    </row>
    <row r="73" spans="1:123" x14ac:dyDescent="0.2">
      <c r="A73" s="133">
        <f t="shared" si="336"/>
        <v>16</v>
      </c>
      <c r="B73" s="133">
        <f t="shared" si="337"/>
        <v>15</v>
      </c>
      <c r="C73" s="125">
        <f t="shared" ca="1" si="334"/>
        <v>0</v>
      </c>
      <c r="D73" s="361"/>
      <c r="E73" s="361"/>
      <c r="F73" s="361"/>
      <c r="G73" s="361"/>
      <c r="H73" s="361"/>
      <c r="I73" s="361"/>
      <c r="J73" s="361"/>
      <c r="K73" s="361"/>
      <c r="L73" s="361"/>
      <c r="M73" s="361"/>
      <c r="N73" s="361"/>
      <c r="O73" s="361"/>
      <c r="P73" s="361"/>
      <c r="Q73" s="361"/>
      <c r="R73" s="361"/>
      <c r="S73" s="362" t="e">
        <f ca="1">$C73*'LookUp Ranges'!B$82</f>
        <v>#REF!</v>
      </c>
      <c r="T73" s="362" t="e">
        <f ca="1">$C73*'LookUp Ranges'!C$82</f>
        <v>#REF!</v>
      </c>
      <c r="U73" s="362" t="e">
        <f ca="1">$C73*'LookUp Ranges'!D$82</f>
        <v>#REF!</v>
      </c>
      <c r="V73" s="362" t="e">
        <f ca="1">$C73*'LookUp Ranges'!E$82</f>
        <v>#REF!</v>
      </c>
      <c r="W73" s="362" t="e">
        <f ca="1">$C73*'LookUp Ranges'!F$82</f>
        <v>#REF!</v>
      </c>
      <c r="X73" s="362" t="e">
        <f ca="1">$C73*'LookUp Ranges'!G$82</f>
        <v>#REF!</v>
      </c>
      <c r="Y73" s="362" t="e">
        <f ca="1">$C73*'LookUp Ranges'!H$82</f>
        <v>#REF!</v>
      </c>
      <c r="Z73" s="362" t="e">
        <f ca="1">$C73*'LookUp Ranges'!I$82</f>
        <v>#REF!</v>
      </c>
      <c r="AA73" s="362" t="e">
        <f ca="1">$C73*'LookUp Ranges'!J$82</f>
        <v>#REF!</v>
      </c>
      <c r="AB73" s="362" t="e">
        <f ca="1">$C73*'LookUp Ranges'!K$82</f>
        <v>#REF!</v>
      </c>
      <c r="AC73" s="362" t="e">
        <f ca="1">$C73*'LookUp Ranges'!L$82</f>
        <v>#REF!</v>
      </c>
      <c r="AD73" s="362" t="e">
        <f ca="1">$C73*'LookUp Ranges'!M$82</f>
        <v>#REF!</v>
      </c>
      <c r="AE73" s="362" t="e">
        <f ca="1">$C73*'LookUp Ranges'!N$82</f>
        <v>#REF!</v>
      </c>
      <c r="AF73" s="362" t="e">
        <f ca="1">$C73*'LookUp Ranges'!O$82</f>
        <v>#REF!</v>
      </c>
      <c r="AG73" s="362" t="e">
        <f ca="1">$C73*'LookUp Ranges'!P$82</f>
        <v>#REF!</v>
      </c>
      <c r="AH73" s="362" t="e">
        <f ca="1">$C73*'LookUp Ranges'!Q$82</f>
        <v>#REF!</v>
      </c>
      <c r="AI73" s="362" t="e">
        <f ca="1">$C73*'LookUp Ranges'!R$82</f>
        <v>#REF!</v>
      </c>
      <c r="AJ73" s="362" t="e">
        <f ca="1">$C73*'LookUp Ranges'!S$82</f>
        <v>#REF!</v>
      </c>
      <c r="AK73" s="362" t="e">
        <f ca="1">$C73*'LookUp Ranges'!T$82</f>
        <v>#REF!</v>
      </c>
      <c r="AL73" s="362" t="e">
        <f ca="1">$C73*'LookUp Ranges'!U$82</f>
        <v>#REF!</v>
      </c>
      <c r="AM73" s="362" t="e">
        <f ca="1">$C73*'LookUp Ranges'!V$82</f>
        <v>#REF!</v>
      </c>
      <c r="AN73" s="362" t="e">
        <f ca="1">$C73*'LookUp Ranges'!W$82</f>
        <v>#REF!</v>
      </c>
      <c r="AO73" s="362" t="e">
        <f ca="1">$C73*'LookUp Ranges'!X$82</f>
        <v>#REF!</v>
      </c>
      <c r="AP73" s="362" t="e">
        <f ca="1">$C73*'LookUp Ranges'!Y$82</f>
        <v>#REF!</v>
      </c>
      <c r="AQ73" s="362" t="e">
        <f ca="1">$C73*'LookUp Ranges'!Z$82</f>
        <v>#REF!</v>
      </c>
      <c r="AR73" s="362" t="e">
        <f ca="1">$C73*'LookUp Ranges'!AA$82</f>
        <v>#REF!</v>
      </c>
      <c r="AS73" s="362" t="e">
        <f ca="1">$C73*'LookUp Ranges'!AB$82</f>
        <v>#REF!</v>
      </c>
      <c r="AT73" s="362" t="e">
        <f ca="1">$C73*'LookUp Ranges'!AC$82</f>
        <v>#REF!</v>
      </c>
      <c r="AU73" s="362" t="e">
        <f ca="1">$C73*'LookUp Ranges'!AD$82</f>
        <v>#REF!</v>
      </c>
      <c r="AV73" s="362" t="e">
        <f ca="1">$C73*'LookUp Ranges'!AE$82</f>
        <v>#REF!</v>
      </c>
      <c r="AW73" s="362" t="e">
        <f ca="1">$C73*'LookUp Ranges'!AF$82</f>
        <v>#REF!</v>
      </c>
      <c r="AX73" s="362" t="e">
        <f ca="1">$C73*'LookUp Ranges'!AG$82</f>
        <v>#REF!</v>
      </c>
      <c r="AY73" s="362" t="e">
        <f ca="1">$C73*'LookUp Ranges'!AH$82</f>
        <v>#REF!</v>
      </c>
      <c r="AZ73" s="362" t="e">
        <f ca="1">$C73*'LookUp Ranges'!AI$82</f>
        <v>#REF!</v>
      </c>
      <c r="BA73" s="362" t="e">
        <f ca="1">$C73*'LookUp Ranges'!AJ$82</f>
        <v>#REF!</v>
      </c>
      <c r="BB73" s="362" t="e">
        <f ca="1">$C73*'LookUp Ranges'!AK$82</f>
        <v>#REF!</v>
      </c>
      <c r="BC73" s="362" t="e">
        <f ca="1">$C73*'LookUp Ranges'!AL$82</f>
        <v>#REF!</v>
      </c>
      <c r="BD73" s="362" t="e">
        <f ca="1">$C73*'LookUp Ranges'!AM$82</f>
        <v>#REF!</v>
      </c>
      <c r="BE73" s="362" t="e">
        <f ca="1">$C73*'LookUp Ranges'!AN$82</f>
        <v>#REF!</v>
      </c>
      <c r="BF73" s="362" t="e">
        <f ca="1">$C73*'LookUp Ranges'!AO$82</f>
        <v>#REF!</v>
      </c>
      <c r="BG73" s="362"/>
      <c r="BH73" s="362"/>
      <c r="BI73" s="362"/>
      <c r="BJ73" s="362"/>
      <c r="BK73" s="362"/>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142"/>
      <c r="CH73" s="142"/>
      <c r="CI73" s="142"/>
      <c r="CJ73" s="142"/>
      <c r="CK73" s="142"/>
      <c r="CL73" s="142"/>
      <c r="CM73" s="142"/>
      <c r="CN73" s="142"/>
      <c r="CO73" s="142"/>
      <c r="CP73" s="142"/>
      <c r="CQ73" s="142"/>
      <c r="CR73" s="142"/>
      <c r="CS73" s="142"/>
      <c r="CT73" s="142"/>
      <c r="CU73" s="142"/>
      <c r="CV73" s="142"/>
      <c r="CW73" s="142"/>
      <c r="CX73" s="142"/>
      <c r="CY73" s="142"/>
      <c r="CZ73" s="134" t="e">
        <f t="shared" ca="1" si="335"/>
        <v>#REF!</v>
      </c>
      <c r="DA73" s="142"/>
      <c r="DB73" s="142"/>
      <c r="DC73" s="142"/>
      <c r="DD73" s="142"/>
      <c r="DE73" s="142"/>
      <c r="DF73" s="142"/>
      <c r="DG73" s="142"/>
      <c r="DH73" s="142"/>
      <c r="DI73" s="142"/>
      <c r="DJ73" s="142"/>
      <c r="DK73" s="142"/>
      <c r="DL73" s="142"/>
      <c r="DM73" s="142"/>
      <c r="DN73" s="142"/>
      <c r="DO73" s="134"/>
    </row>
    <row r="74" spans="1:123" x14ac:dyDescent="0.2">
      <c r="A74" s="133">
        <f t="shared" si="336"/>
        <v>17</v>
      </c>
      <c r="B74" s="133">
        <f t="shared" si="337"/>
        <v>16</v>
      </c>
      <c r="C74" s="125">
        <f t="shared" ca="1" si="334"/>
        <v>0</v>
      </c>
      <c r="D74" s="361"/>
      <c r="E74" s="361"/>
      <c r="F74" s="361"/>
      <c r="G74" s="361"/>
      <c r="H74" s="361"/>
      <c r="I74" s="361"/>
      <c r="J74" s="361"/>
      <c r="K74" s="361"/>
      <c r="L74" s="361"/>
      <c r="M74" s="361"/>
      <c r="N74" s="361"/>
      <c r="O74" s="361"/>
      <c r="P74" s="361"/>
      <c r="Q74" s="361"/>
      <c r="R74" s="361"/>
      <c r="S74" s="361"/>
      <c r="T74" s="362" t="e">
        <f ca="1">$C74*'LookUp Ranges'!B$82</f>
        <v>#REF!</v>
      </c>
      <c r="U74" s="362" t="e">
        <f ca="1">$C74*'LookUp Ranges'!C$82</f>
        <v>#REF!</v>
      </c>
      <c r="V74" s="362" t="e">
        <f ca="1">$C74*'LookUp Ranges'!D$82</f>
        <v>#REF!</v>
      </c>
      <c r="W74" s="362" t="e">
        <f ca="1">$C74*'LookUp Ranges'!E$82</f>
        <v>#REF!</v>
      </c>
      <c r="X74" s="362" t="e">
        <f ca="1">$C74*'LookUp Ranges'!F$82</f>
        <v>#REF!</v>
      </c>
      <c r="Y74" s="362" t="e">
        <f ca="1">$C74*'LookUp Ranges'!G$82</f>
        <v>#REF!</v>
      </c>
      <c r="Z74" s="362" t="e">
        <f ca="1">$C74*'LookUp Ranges'!H$82</f>
        <v>#REF!</v>
      </c>
      <c r="AA74" s="362" t="e">
        <f ca="1">$C74*'LookUp Ranges'!I$82</f>
        <v>#REF!</v>
      </c>
      <c r="AB74" s="362" t="e">
        <f ca="1">$C74*'LookUp Ranges'!J$82</f>
        <v>#REF!</v>
      </c>
      <c r="AC74" s="362" t="e">
        <f ca="1">$C74*'LookUp Ranges'!K$82</f>
        <v>#REF!</v>
      </c>
      <c r="AD74" s="362" t="e">
        <f ca="1">$C74*'LookUp Ranges'!L$82</f>
        <v>#REF!</v>
      </c>
      <c r="AE74" s="362" t="e">
        <f ca="1">$C74*'LookUp Ranges'!M$82</f>
        <v>#REF!</v>
      </c>
      <c r="AF74" s="362" t="e">
        <f ca="1">$C74*'LookUp Ranges'!N$82</f>
        <v>#REF!</v>
      </c>
      <c r="AG74" s="362" t="e">
        <f ca="1">$C74*'LookUp Ranges'!O$82</f>
        <v>#REF!</v>
      </c>
      <c r="AH74" s="362" t="e">
        <f ca="1">$C74*'LookUp Ranges'!P$82</f>
        <v>#REF!</v>
      </c>
      <c r="AI74" s="362" t="e">
        <f ca="1">$C74*'LookUp Ranges'!Q$82</f>
        <v>#REF!</v>
      </c>
      <c r="AJ74" s="362" t="e">
        <f ca="1">$C74*'LookUp Ranges'!R$82</f>
        <v>#REF!</v>
      </c>
      <c r="AK74" s="362" t="e">
        <f ca="1">$C74*'LookUp Ranges'!S$82</f>
        <v>#REF!</v>
      </c>
      <c r="AL74" s="362" t="e">
        <f ca="1">$C74*'LookUp Ranges'!T$82</f>
        <v>#REF!</v>
      </c>
      <c r="AM74" s="362" t="e">
        <f ca="1">$C74*'LookUp Ranges'!U$82</f>
        <v>#REF!</v>
      </c>
      <c r="AN74" s="362" t="e">
        <f ca="1">$C74*'LookUp Ranges'!V$82</f>
        <v>#REF!</v>
      </c>
      <c r="AO74" s="362" t="e">
        <f ca="1">$C74*'LookUp Ranges'!W$82</f>
        <v>#REF!</v>
      </c>
      <c r="AP74" s="362" t="e">
        <f ca="1">$C74*'LookUp Ranges'!X$82</f>
        <v>#REF!</v>
      </c>
      <c r="AQ74" s="362" t="e">
        <f ca="1">$C74*'LookUp Ranges'!Y$82</f>
        <v>#REF!</v>
      </c>
      <c r="AR74" s="362" t="e">
        <f ca="1">$C74*'LookUp Ranges'!Z$82</f>
        <v>#REF!</v>
      </c>
      <c r="AS74" s="362" t="e">
        <f ca="1">$C74*'LookUp Ranges'!AA$82</f>
        <v>#REF!</v>
      </c>
      <c r="AT74" s="362" t="e">
        <f ca="1">$C74*'LookUp Ranges'!AB$82</f>
        <v>#REF!</v>
      </c>
      <c r="AU74" s="362" t="e">
        <f ca="1">$C74*'LookUp Ranges'!AC$82</f>
        <v>#REF!</v>
      </c>
      <c r="AV74" s="362" t="e">
        <f ca="1">$C74*'LookUp Ranges'!AD$82</f>
        <v>#REF!</v>
      </c>
      <c r="AW74" s="362" t="e">
        <f ca="1">$C74*'LookUp Ranges'!AE$82</f>
        <v>#REF!</v>
      </c>
      <c r="AX74" s="362" t="e">
        <f ca="1">$C74*'LookUp Ranges'!AF$82</f>
        <v>#REF!</v>
      </c>
      <c r="AY74" s="362" t="e">
        <f ca="1">$C74*'LookUp Ranges'!AG$82</f>
        <v>#REF!</v>
      </c>
      <c r="AZ74" s="362" t="e">
        <f ca="1">$C74*'LookUp Ranges'!AH$82</f>
        <v>#REF!</v>
      </c>
      <c r="BA74" s="362" t="e">
        <f ca="1">$C74*'LookUp Ranges'!AI$82</f>
        <v>#REF!</v>
      </c>
      <c r="BB74" s="362" t="e">
        <f ca="1">$C74*'LookUp Ranges'!AJ$82</f>
        <v>#REF!</v>
      </c>
      <c r="BC74" s="362" t="e">
        <f ca="1">$C74*'LookUp Ranges'!AK$82</f>
        <v>#REF!</v>
      </c>
      <c r="BD74" s="362" t="e">
        <f ca="1">$C74*'LookUp Ranges'!AL$82</f>
        <v>#REF!</v>
      </c>
      <c r="BE74" s="362" t="e">
        <f ca="1">$C74*'LookUp Ranges'!AM$82</f>
        <v>#REF!</v>
      </c>
      <c r="BF74" s="362" t="e">
        <f ca="1">$C74*'LookUp Ranges'!AN$82</f>
        <v>#REF!</v>
      </c>
      <c r="BG74" s="362" t="e">
        <f ca="1">$C74*'LookUp Ranges'!AO$82</f>
        <v>#REF!</v>
      </c>
      <c r="BH74" s="362"/>
      <c r="BI74" s="362"/>
      <c r="BJ74" s="362"/>
      <c r="BK74" s="362"/>
      <c r="BL74" s="363"/>
      <c r="BM74" s="363"/>
      <c r="BN74" s="363"/>
      <c r="BO74" s="363"/>
      <c r="BP74" s="363"/>
      <c r="BQ74" s="363"/>
      <c r="BR74" s="363"/>
      <c r="BS74" s="363"/>
      <c r="BT74" s="363"/>
      <c r="BU74" s="363"/>
      <c r="BV74" s="363"/>
      <c r="BW74" s="363"/>
      <c r="BX74" s="363"/>
      <c r="BY74" s="363"/>
      <c r="BZ74" s="363"/>
      <c r="CA74" s="363"/>
      <c r="CB74" s="363"/>
      <c r="CC74" s="363"/>
      <c r="CD74" s="363"/>
      <c r="CE74" s="363"/>
      <c r="CF74" s="363"/>
      <c r="CG74" s="142"/>
      <c r="CH74" s="142"/>
      <c r="CI74" s="142"/>
      <c r="CJ74" s="142"/>
      <c r="CK74" s="142"/>
      <c r="CL74" s="142"/>
      <c r="CM74" s="142"/>
      <c r="CN74" s="142"/>
      <c r="CO74" s="142"/>
      <c r="CP74" s="142"/>
      <c r="CQ74" s="142"/>
      <c r="CR74" s="142"/>
      <c r="CS74" s="142"/>
      <c r="CT74" s="142"/>
      <c r="CU74" s="142"/>
      <c r="CV74" s="142"/>
      <c r="CW74" s="142"/>
      <c r="CX74" s="142"/>
      <c r="CY74" s="142"/>
      <c r="CZ74" s="134" t="e">
        <f t="shared" ca="1" si="335"/>
        <v>#REF!</v>
      </c>
      <c r="DA74" s="142"/>
      <c r="DB74" s="142"/>
      <c r="DC74" s="142"/>
      <c r="DD74" s="142"/>
      <c r="DE74" s="142"/>
      <c r="DF74" s="142"/>
      <c r="DG74" s="142"/>
      <c r="DH74" s="142"/>
      <c r="DI74" s="142"/>
      <c r="DJ74" s="142"/>
      <c r="DK74" s="142"/>
      <c r="DL74" s="142"/>
      <c r="DM74" s="142"/>
      <c r="DN74" s="142"/>
      <c r="DO74" s="142"/>
      <c r="DP74" s="134"/>
    </row>
    <row r="75" spans="1:123" x14ac:dyDescent="0.2">
      <c r="A75" s="133">
        <f t="shared" si="336"/>
        <v>18</v>
      </c>
      <c r="B75" s="133">
        <f t="shared" si="337"/>
        <v>17</v>
      </c>
      <c r="C75" s="125">
        <f t="shared" ca="1" si="334"/>
        <v>0</v>
      </c>
      <c r="D75" s="361"/>
      <c r="E75" s="361"/>
      <c r="F75" s="361"/>
      <c r="G75" s="361"/>
      <c r="H75" s="361"/>
      <c r="I75" s="361"/>
      <c r="J75" s="361"/>
      <c r="K75" s="361"/>
      <c r="L75" s="361"/>
      <c r="M75" s="361"/>
      <c r="N75" s="361"/>
      <c r="O75" s="361"/>
      <c r="P75" s="361"/>
      <c r="Q75" s="361"/>
      <c r="R75" s="361"/>
      <c r="S75" s="361"/>
      <c r="T75" s="361"/>
      <c r="U75" s="362" t="e">
        <f ca="1">$C75*'LookUp Ranges'!B$82</f>
        <v>#REF!</v>
      </c>
      <c r="V75" s="362" t="e">
        <f ca="1">$C75*'LookUp Ranges'!C$82</f>
        <v>#REF!</v>
      </c>
      <c r="W75" s="362" t="e">
        <f ca="1">$C75*'LookUp Ranges'!D$82</f>
        <v>#REF!</v>
      </c>
      <c r="X75" s="362" t="e">
        <f ca="1">$C75*'LookUp Ranges'!E$82</f>
        <v>#REF!</v>
      </c>
      <c r="Y75" s="362" t="e">
        <f ca="1">$C75*'LookUp Ranges'!F$82</f>
        <v>#REF!</v>
      </c>
      <c r="Z75" s="362" t="e">
        <f ca="1">$C75*'LookUp Ranges'!G$82</f>
        <v>#REF!</v>
      </c>
      <c r="AA75" s="362" t="e">
        <f ca="1">$C75*'LookUp Ranges'!H$82</f>
        <v>#REF!</v>
      </c>
      <c r="AB75" s="362" t="e">
        <f ca="1">$C75*'LookUp Ranges'!I$82</f>
        <v>#REF!</v>
      </c>
      <c r="AC75" s="362" t="e">
        <f ca="1">$C75*'LookUp Ranges'!J$82</f>
        <v>#REF!</v>
      </c>
      <c r="AD75" s="362" t="e">
        <f ca="1">$C75*'LookUp Ranges'!K$82</f>
        <v>#REF!</v>
      </c>
      <c r="AE75" s="362" t="e">
        <f ca="1">$C75*'LookUp Ranges'!L$82</f>
        <v>#REF!</v>
      </c>
      <c r="AF75" s="362" t="e">
        <f ca="1">$C75*'LookUp Ranges'!M$82</f>
        <v>#REF!</v>
      </c>
      <c r="AG75" s="362" t="e">
        <f ca="1">$C75*'LookUp Ranges'!N$82</f>
        <v>#REF!</v>
      </c>
      <c r="AH75" s="362" t="e">
        <f ca="1">$C75*'LookUp Ranges'!O$82</f>
        <v>#REF!</v>
      </c>
      <c r="AI75" s="362" t="e">
        <f ca="1">$C75*'LookUp Ranges'!P$82</f>
        <v>#REF!</v>
      </c>
      <c r="AJ75" s="362" t="e">
        <f ca="1">$C75*'LookUp Ranges'!Q$82</f>
        <v>#REF!</v>
      </c>
      <c r="AK75" s="362" t="e">
        <f ca="1">$C75*'LookUp Ranges'!R$82</f>
        <v>#REF!</v>
      </c>
      <c r="AL75" s="362" t="e">
        <f ca="1">$C75*'LookUp Ranges'!S$82</f>
        <v>#REF!</v>
      </c>
      <c r="AM75" s="362" t="e">
        <f ca="1">$C75*'LookUp Ranges'!T$82</f>
        <v>#REF!</v>
      </c>
      <c r="AN75" s="362" t="e">
        <f ca="1">$C75*'LookUp Ranges'!U$82</f>
        <v>#REF!</v>
      </c>
      <c r="AO75" s="362" t="e">
        <f ca="1">$C75*'LookUp Ranges'!V$82</f>
        <v>#REF!</v>
      </c>
      <c r="AP75" s="362" t="e">
        <f ca="1">$C75*'LookUp Ranges'!W$82</f>
        <v>#REF!</v>
      </c>
      <c r="AQ75" s="362" t="e">
        <f ca="1">$C75*'LookUp Ranges'!X$82</f>
        <v>#REF!</v>
      </c>
      <c r="AR75" s="362" t="e">
        <f ca="1">$C75*'LookUp Ranges'!Y$82</f>
        <v>#REF!</v>
      </c>
      <c r="AS75" s="362" t="e">
        <f ca="1">$C75*'LookUp Ranges'!Z$82</f>
        <v>#REF!</v>
      </c>
      <c r="AT75" s="362" t="e">
        <f ca="1">$C75*'LookUp Ranges'!AA$82</f>
        <v>#REF!</v>
      </c>
      <c r="AU75" s="362" t="e">
        <f ca="1">$C75*'LookUp Ranges'!AB$82</f>
        <v>#REF!</v>
      </c>
      <c r="AV75" s="362" t="e">
        <f ca="1">$C75*'LookUp Ranges'!AC$82</f>
        <v>#REF!</v>
      </c>
      <c r="AW75" s="362" t="e">
        <f ca="1">$C75*'LookUp Ranges'!AD$82</f>
        <v>#REF!</v>
      </c>
      <c r="AX75" s="362" t="e">
        <f ca="1">$C75*'LookUp Ranges'!AE$82</f>
        <v>#REF!</v>
      </c>
      <c r="AY75" s="362" t="e">
        <f ca="1">$C75*'LookUp Ranges'!AF$82</f>
        <v>#REF!</v>
      </c>
      <c r="AZ75" s="362" t="e">
        <f ca="1">$C75*'LookUp Ranges'!AG$82</f>
        <v>#REF!</v>
      </c>
      <c r="BA75" s="362" t="e">
        <f ca="1">$C75*'LookUp Ranges'!AH$82</f>
        <v>#REF!</v>
      </c>
      <c r="BB75" s="362" t="e">
        <f ca="1">$C75*'LookUp Ranges'!AI$82</f>
        <v>#REF!</v>
      </c>
      <c r="BC75" s="362" t="e">
        <f ca="1">$C75*'LookUp Ranges'!AJ$82</f>
        <v>#REF!</v>
      </c>
      <c r="BD75" s="362" t="e">
        <f ca="1">$C75*'LookUp Ranges'!AK$82</f>
        <v>#REF!</v>
      </c>
      <c r="BE75" s="362" t="e">
        <f ca="1">$C75*'LookUp Ranges'!AL$82</f>
        <v>#REF!</v>
      </c>
      <c r="BF75" s="362" t="e">
        <f ca="1">$C75*'LookUp Ranges'!AM$82</f>
        <v>#REF!</v>
      </c>
      <c r="BG75" s="362" t="e">
        <f ca="1">$C75*'LookUp Ranges'!AN$82</f>
        <v>#REF!</v>
      </c>
      <c r="BH75" s="362" t="e">
        <f ca="1">$C75*'LookUp Ranges'!AO$82</f>
        <v>#REF!</v>
      </c>
      <c r="BI75" s="362"/>
      <c r="BJ75" s="362"/>
      <c r="BK75" s="362"/>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142"/>
      <c r="CH75" s="142"/>
      <c r="CI75" s="142"/>
      <c r="CJ75" s="142"/>
      <c r="CK75" s="142"/>
      <c r="CL75" s="142"/>
      <c r="CM75" s="142"/>
      <c r="CN75" s="142"/>
      <c r="CO75" s="142"/>
      <c r="CP75" s="142"/>
      <c r="CQ75" s="142"/>
      <c r="CR75" s="142"/>
      <c r="CS75" s="142"/>
      <c r="CT75" s="142"/>
      <c r="CU75" s="142"/>
      <c r="CV75" s="142"/>
      <c r="CW75" s="142"/>
      <c r="CX75" s="142"/>
      <c r="CY75" s="142"/>
      <c r="CZ75" s="134" t="e">
        <f t="shared" ca="1" si="335"/>
        <v>#REF!</v>
      </c>
      <c r="DA75" s="142"/>
      <c r="DB75" s="142"/>
      <c r="DC75" s="142"/>
      <c r="DD75" s="142"/>
      <c r="DE75" s="142"/>
      <c r="DF75" s="142"/>
      <c r="DG75" s="142"/>
      <c r="DH75" s="142"/>
      <c r="DI75" s="142"/>
      <c r="DJ75" s="142"/>
      <c r="DK75" s="142"/>
      <c r="DL75" s="142"/>
      <c r="DM75" s="142"/>
      <c r="DN75" s="142"/>
      <c r="DO75" s="142"/>
      <c r="DP75" s="142"/>
      <c r="DQ75" s="134"/>
    </row>
    <row r="76" spans="1:123" x14ac:dyDescent="0.2">
      <c r="A76" s="133">
        <f t="shared" si="336"/>
        <v>19</v>
      </c>
      <c r="B76" s="133">
        <f t="shared" si="337"/>
        <v>18</v>
      </c>
      <c r="C76" s="125">
        <f t="shared" ca="1" si="334"/>
        <v>0</v>
      </c>
      <c r="D76" s="361"/>
      <c r="E76" s="361"/>
      <c r="F76" s="361"/>
      <c r="G76" s="361"/>
      <c r="H76" s="361"/>
      <c r="I76" s="361"/>
      <c r="J76" s="361"/>
      <c r="K76" s="361"/>
      <c r="L76" s="361"/>
      <c r="M76" s="361"/>
      <c r="N76" s="361"/>
      <c r="O76" s="361"/>
      <c r="P76" s="361"/>
      <c r="Q76" s="361"/>
      <c r="R76" s="361"/>
      <c r="S76" s="361"/>
      <c r="T76" s="361"/>
      <c r="U76" s="361"/>
      <c r="V76" s="362" t="e">
        <f ca="1">$C76*'LookUp Ranges'!B$82</f>
        <v>#REF!</v>
      </c>
      <c r="W76" s="362" t="e">
        <f ca="1">$C76*'LookUp Ranges'!C$82</f>
        <v>#REF!</v>
      </c>
      <c r="X76" s="362" t="e">
        <f ca="1">$C76*'LookUp Ranges'!D$82</f>
        <v>#REF!</v>
      </c>
      <c r="Y76" s="362" t="e">
        <f ca="1">$C76*'LookUp Ranges'!E$82</f>
        <v>#REF!</v>
      </c>
      <c r="Z76" s="362" t="e">
        <f ca="1">$C76*'LookUp Ranges'!F$82</f>
        <v>#REF!</v>
      </c>
      <c r="AA76" s="362" t="e">
        <f ca="1">$C76*'LookUp Ranges'!G$82</f>
        <v>#REF!</v>
      </c>
      <c r="AB76" s="362" t="e">
        <f ca="1">$C76*'LookUp Ranges'!H$82</f>
        <v>#REF!</v>
      </c>
      <c r="AC76" s="362" t="e">
        <f ca="1">$C76*'LookUp Ranges'!I$82</f>
        <v>#REF!</v>
      </c>
      <c r="AD76" s="362" t="e">
        <f ca="1">$C76*'LookUp Ranges'!J$82</f>
        <v>#REF!</v>
      </c>
      <c r="AE76" s="362" t="e">
        <f ca="1">$C76*'LookUp Ranges'!K$82</f>
        <v>#REF!</v>
      </c>
      <c r="AF76" s="362" t="e">
        <f ca="1">$C76*'LookUp Ranges'!L$82</f>
        <v>#REF!</v>
      </c>
      <c r="AG76" s="362" t="e">
        <f ca="1">$C76*'LookUp Ranges'!M$82</f>
        <v>#REF!</v>
      </c>
      <c r="AH76" s="362" t="e">
        <f ca="1">$C76*'LookUp Ranges'!N$82</f>
        <v>#REF!</v>
      </c>
      <c r="AI76" s="362" t="e">
        <f ca="1">$C76*'LookUp Ranges'!O$82</f>
        <v>#REF!</v>
      </c>
      <c r="AJ76" s="362" t="e">
        <f ca="1">$C76*'LookUp Ranges'!P$82</f>
        <v>#REF!</v>
      </c>
      <c r="AK76" s="362" t="e">
        <f ca="1">$C76*'LookUp Ranges'!Q$82</f>
        <v>#REF!</v>
      </c>
      <c r="AL76" s="362" t="e">
        <f ca="1">$C76*'LookUp Ranges'!R$82</f>
        <v>#REF!</v>
      </c>
      <c r="AM76" s="362" t="e">
        <f ca="1">$C76*'LookUp Ranges'!S$82</f>
        <v>#REF!</v>
      </c>
      <c r="AN76" s="362" t="e">
        <f ca="1">$C76*'LookUp Ranges'!T$82</f>
        <v>#REF!</v>
      </c>
      <c r="AO76" s="362" t="e">
        <f ca="1">$C76*'LookUp Ranges'!U$82</f>
        <v>#REF!</v>
      </c>
      <c r="AP76" s="362" t="e">
        <f ca="1">$C76*'LookUp Ranges'!V$82</f>
        <v>#REF!</v>
      </c>
      <c r="AQ76" s="362" t="e">
        <f ca="1">$C76*'LookUp Ranges'!W$82</f>
        <v>#REF!</v>
      </c>
      <c r="AR76" s="362" t="e">
        <f ca="1">$C76*'LookUp Ranges'!X$82</f>
        <v>#REF!</v>
      </c>
      <c r="AS76" s="362" t="e">
        <f ca="1">$C76*'LookUp Ranges'!Y$82</f>
        <v>#REF!</v>
      </c>
      <c r="AT76" s="362" t="e">
        <f ca="1">$C76*'LookUp Ranges'!Z$82</f>
        <v>#REF!</v>
      </c>
      <c r="AU76" s="362" t="e">
        <f ca="1">$C76*'LookUp Ranges'!AA$82</f>
        <v>#REF!</v>
      </c>
      <c r="AV76" s="362" t="e">
        <f ca="1">$C76*'LookUp Ranges'!AB$82</f>
        <v>#REF!</v>
      </c>
      <c r="AW76" s="362" t="e">
        <f ca="1">$C76*'LookUp Ranges'!AC$82</f>
        <v>#REF!</v>
      </c>
      <c r="AX76" s="362" t="e">
        <f ca="1">$C76*'LookUp Ranges'!AD$82</f>
        <v>#REF!</v>
      </c>
      <c r="AY76" s="362" t="e">
        <f ca="1">$C76*'LookUp Ranges'!AE$82</f>
        <v>#REF!</v>
      </c>
      <c r="AZ76" s="362" t="e">
        <f ca="1">$C76*'LookUp Ranges'!AF$82</f>
        <v>#REF!</v>
      </c>
      <c r="BA76" s="362" t="e">
        <f ca="1">$C76*'LookUp Ranges'!AG$82</f>
        <v>#REF!</v>
      </c>
      <c r="BB76" s="362" t="e">
        <f ca="1">$C76*'LookUp Ranges'!AH$82</f>
        <v>#REF!</v>
      </c>
      <c r="BC76" s="362" t="e">
        <f ca="1">$C76*'LookUp Ranges'!AI$82</f>
        <v>#REF!</v>
      </c>
      <c r="BD76" s="362" t="e">
        <f ca="1">$C76*'LookUp Ranges'!AJ$82</f>
        <v>#REF!</v>
      </c>
      <c r="BE76" s="362" t="e">
        <f ca="1">$C76*'LookUp Ranges'!AK$82</f>
        <v>#REF!</v>
      </c>
      <c r="BF76" s="362" t="e">
        <f ca="1">$C76*'LookUp Ranges'!AL$82</f>
        <v>#REF!</v>
      </c>
      <c r="BG76" s="362" t="e">
        <f ca="1">$C76*'LookUp Ranges'!AM$82</f>
        <v>#REF!</v>
      </c>
      <c r="BH76" s="362" t="e">
        <f ca="1">$C76*'LookUp Ranges'!AN$82</f>
        <v>#REF!</v>
      </c>
      <c r="BI76" s="362" t="e">
        <f ca="1">$C76*'LookUp Ranges'!AO$82</f>
        <v>#REF!</v>
      </c>
      <c r="BJ76" s="362"/>
      <c r="BK76" s="362"/>
      <c r="BL76" s="363"/>
      <c r="BM76" s="363"/>
      <c r="BN76" s="363"/>
      <c r="BO76" s="363"/>
      <c r="BP76" s="363"/>
      <c r="BQ76" s="363"/>
      <c r="BR76" s="363"/>
      <c r="BS76" s="363"/>
      <c r="BT76" s="363"/>
      <c r="BU76" s="363"/>
      <c r="BV76" s="363"/>
      <c r="BW76" s="363"/>
      <c r="BX76" s="363"/>
      <c r="BY76" s="363"/>
      <c r="BZ76" s="363"/>
      <c r="CA76" s="363"/>
      <c r="CB76" s="363"/>
      <c r="CC76" s="363"/>
      <c r="CD76" s="363"/>
      <c r="CE76" s="363"/>
      <c r="CF76" s="363"/>
      <c r="CG76" s="142"/>
      <c r="CH76" s="142"/>
      <c r="CI76" s="142"/>
      <c r="CJ76" s="142"/>
      <c r="CK76" s="142"/>
      <c r="CL76" s="142"/>
      <c r="CM76" s="142"/>
      <c r="CN76" s="142"/>
      <c r="CO76" s="142"/>
      <c r="CP76" s="142"/>
      <c r="CQ76" s="142"/>
      <c r="CR76" s="142"/>
      <c r="CS76" s="142"/>
      <c r="CT76" s="142"/>
      <c r="CU76" s="142"/>
      <c r="CV76" s="142"/>
      <c r="CW76" s="142"/>
      <c r="CX76" s="142"/>
      <c r="CY76" s="142"/>
      <c r="CZ76" s="134" t="e">
        <f t="shared" ca="1" si="335"/>
        <v>#REF!</v>
      </c>
      <c r="DA76" s="142"/>
      <c r="DB76" s="142"/>
      <c r="DC76" s="142"/>
      <c r="DD76" s="142"/>
      <c r="DE76" s="142"/>
      <c r="DF76" s="142"/>
      <c r="DG76" s="142"/>
      <c r="DH76" s="142"/>
      <c r="DI76" s="142"/>
      <c r="DJ76" s="142"/>
      <c r="DK76" s="142"/>
      <c r="DL76" s="142"/>
      <c r="DM76" s="142"/>
      <c r="DN76" s="142"/>
      <c r="DO76" s="142"/>
      <c r="DP76" s="142"/>
      <c r="DQ76" s="142"/>
      <c r="DR76" s="134"/>
    </row>
    <row r="77" spans="1:123" x14ac:dyDescent="0.2">
      <c r="A77" s="133">
        <f t="shared" si="336"/>
        <v>20</v>
      </c>
      <c r="B77" s="133">
        <f t="shared" si="337"/>
        <v>19</v>
      </c>
      <c r="C77" s="125">
        <f t="shared" ca="1" si="334"/>
        <v>0</v>
      </c>
      <c r="D77" s="361"/>
      <c r="E77" s="361"/>
      <c r="F77" s="361"/>
      <c r="G77" s="361"/>
      <c r="H77" s="361"/>
      <c r="I77" s="361"/>
      <c r="J77" s="361"/>
      <c r="K77" s="361"/>
      <c r="L77" s="361"/>
      <c r="M77" s="361"/>
      <c r="N77" s="361"/>
      <c r="O77" s="361"/>
      <c r="P77" s="361"/>
      <c r="Q77" s="361"/>
      <c r="R77" s="361"/>
      <c r="S77" s="361"/>
      <c r="T77" s="361"/>
      <c r="U77" s="361"/>
      <c r="V77" s="361"/>
      <c r="W77" s="362" t="e">
        <f ca="1">$C77*'LookUp Ranges'!B$82</f>
        <v>#REF!</v>
      </c>
      <c r="X77" s="362" t="e">
        <f ca="1">$C77*'LookUp Ranges'!C$82</f>
        <v>#REF!</v>
      </c>
      <c r="Y77" s="362" t="e">
        <f ca="1">$C77*'LookUp Ranges'!D$82</f>
        <v>#REF!</v>
      </c>
      <c r="Z77" s="362" t="e">
        <f ca="1">$C77*'LookUp Ranges'!E$82</f>
        <v>#REF!</v>
      </c>
      <c r="AA77" s="362" t="e">
        <f ca="1">$C77*'LookUp Ranges'!F$82</f>
        <v>#REF!</v>
      </c>
      <c r="AB77" s="362" t="e">
        <f ca="1">$C77*'LookUp Ranges'!G$82</f>
        <v>#REF!</v>
      </c>
      <c r="AC77" s="362" t="e">
        <f ca="1">$C77*'LookUp Ranges'!H$82</f>
        <v>#REF!</v>
      </c>
      <c r="AD77" s="362" t="e">
        <f ca="1">$C77*'LookUp Ranges'!I$82</f>
        <v>#REF!</v>
      </c>
      <c r="AE77" s="362" t="e">
        <f ca="1">$C77*'LookUp Ranges'!J$82</f>
        <v>#REF!</v>
      </c>
      <c r="AF77" s="362" t="e">
        <f ca="1">$C77*'LookUp Ranges'!K$82</f>
        <v>#REF!</v>
      </c>
      <c r="AG77" s="362" t="e">
        <f ca="1">$C77*'LookUp Ranges'!L$82</f>
        <v>#REF!</v>
      </c>
      <c r="AH77" s="362" t="e">
        <f ca="1">$C77*'LookUp Ranges'!M$82</f>
        <v>#REF!</v>
      </c>
      <c r="AI77" s="362" t="e">
        <f ca="1">$C77*'LookUp Ranges'!N$82</f>
        <v>#REF!</v>
      </c>
      <c r="AJ77" s="362" t="e">
        <f ca="1">$C77*'LookUp Ranges'!O$82</f>
        <v>#REF!</v>
      </c>
      <c r="AK77" s="362" t="e">
        <f ca="1">$C77*'LookUp Ranges'!P$82</f>
        <v>#REF!</v>
      </c>
      <c r="AL77" s="362" t="e">
        <f ca="1">$C77*'LookUp Ranges'!Q$82</f>
        <v>#REF!</v>
      </c>
      <c r="AM77" s="362" t="e">
        <f ca="1">$C77*'LookUp Ranges'!R$82</f>
        <v>#REF!</v>
      </c>
      <c r="AN77" s="362" t="e">
        <f ca="1">$C77*'LookUp Ranges'!S$82</f>
        <v>#REF!</v>
      </c>
      <c r="AO77" s="362" t="e">
        <f ca="1">$C77*'LookUp Ranges'!T$82</f>
        <v>#REF!</v>
      </c>
      <c r="AP77" s="362" t="e">
        <f ca="1">$C77*'LookUp Ranges'!U$82</f>
        <v>#REF!</v>
      </c>
      <c r="AQ77" s="362" t="e">
        <f ca="1">$C77*'LookUp Ranges'!V$82</f>
        <v>#REF!</v>
      </c>
      <c r="AR77" s="362" t="e">
        <f ca="1">$C77*'LookUp Ranges'!W$82</f>
        <v>#REF!</v>
      </c>
      <c r="AS77" s="362" t="e">
        <f ca="1">$C77*'LookUp Ranges'!X$82</f>
        <v>#REF!</v>
      </c>
      <c r="AT77" s="362" t="e">
        <f ca="1">$C77*'LookUp Ranges'!Y$82</f>
        <v>#REF!</v>
      </c>
      <c r="AU77" s="362" t="e">
        <f ca="1">$C77*'LookUp Ranges'!Z$82</f>
        <v>#REF!</v>
      </c>
      <c r="AV77" s="362" t="e">
        <f ca="1">$C77*'LookUp Ranges'!AA$82</f>
        <v>#REF!</v>
      </c>
      <c r="AW77" s="362" t="e">
        <f ca="1">$C77*'LookUp Ranges'!AB$82</f>
        <v>#REF!</v>
      </c>
      <c r="AX77" s="362" t="e">
        <f ca="1">$C77*'LookUp Ranges'!AC$82</f>
        <v>#REF!</v>
      </c>
      <c r="AY77" s="362" t="e">
        <f ca="1">$C77*'LookUp Ranges'!AD$82</f>
        <v>#REF!</v>
      </c>
      <c r="AZ77" s="362" t="e">
        <f ca="1">$C77*'LookUp Ranges'!AE$82</f>
        <v>#REF!</v>
      </c>
      <c r="BA77" s="362" t="e">
        <f ca="1">$C77*'LookUp Ranges'!AF$82</f>
        <v>#REF!</v>
      </c>
      <c r="BB77" s="362" t="e">
        <f ca="1">$C77*'LookUp Ranges'!AG$82</f>
        <v>#REF!</v>
      </c>
      <c r="BC77" s="362" t="e">
        <f ca="1">$C77*'LookUp Ranges'!AH$82</f>
        <v>#REF!</v>
      </c>
      <c r="BD77" s="362" t="e">
        <f ca="1">$C77*'LookUp Ranges'!AI$82</f>
        <v>#REF!</v>
      </c>
      <c r="BE77" s="362" t="e">
        <f ca="1">$C77*'LookUp Ranges'!AJ$82</f>
        <v>#REF!</v>
      </c>
      <c r="BF77" s="362" t="e">
        <f ca="1">$C77*'LookUp Ranges'!AK$82</f>
        <v>#REF!</v>
      </c>
      <c r="BG77" s="362" t="e">
        <f ca="1">$C77*'LookUp Ranges'!AL$82</f>
        <v>#REF!</v>
      </c>
      <c r="BH77" s="362" t="e">
        <f ca="1">$C77*'LookUp Ranges'!AM$82</f>
        <v>#REF!</v>
      </c>
      <c r="BI77" s="362" t="e">
        <f ca="1">$C77*'LookUp Ranges'!AN$82</f>
        <v>#REF!</v>
      </c>
      <c r="BJ77" s="362" t="e">
        <f ca="1">$C77*'LookUp Ranges'!AO$82</f>
        <v>#REF!</v>
      </c>
      <c r="BK77" s="362"/>
      <c r="BL77" s="363"/>
      <c r="BM77" s="363"/>
      <c r="BN77" s="363"/>
      <c r="BO77" s="363"/>
      <c r="BP77" s="363"/>
      <c r="BQ77" s="363"/>
      <c r="BR77" s="363"/>
      <c r="BS77" s="363"/>
      <c r="BT77" s="363"/>
      <c r="BU77" s="363"/>
      <c r="BV77" s="363"/>
      <c r="BW77" s="363"/>
      <c r="BX77" s="363"/>
      <c r="BY77" s="363"/>
      <c r="BZ77" s="363"/>
      <c r="CA77" s="363"/>
      <c r="CB77" s="363"/>
      <c r="CC77" s="363"/>
      <c r="CD77" s="363"/>
      <c r="CE77" s="363"/>
      <c r="CF77" s="363"/>
      <c r="CG77" s="142"/>
      <c r="CH77" s="142"/>
      <c r="CI77" s="142"/>
      <c r="CJ77" s="142"/>
      <c r="CK77" s="142"/>
      <c r="CL77" s="142"/>
      <c r="CM77" s="142"/>
      <c r="CN77" s="142"/>
      <c r="CO77" s="142"/>
      <c r="CP77" s="142"/>
      <c r="CQ77" s="142"/>
      <c r="CR77" s="142"/>
      <c r="CS77" s="142"/>
      <c r="CT77" s="142"/>
      <c r="CU77" s="142"/>
      <c r="CV77" s="142"/>
      <c r="CW77" s="142"/>
      <c r="CX77" s="142"/>
      <c r="CY77" s="142"/>
      <c r="CZ77" s="134" t="e">
        <f t="shared" ca="1" si="335"/>
        <v>#REF!</v>
      </c>
      <c r="DA77" s="142"/>
      <c r="DB77" s="142"/>
      <c r="DC77" s="142"/>
      <c r="DD77" s="142"/>
      <c r="DE77" s="142"/>
      <c r="DF77" s="142"/>
      <c r="DG77" s="142"/>
      <c r="DH77" s="142"/>
      <c r="DI77" s="142"/>
      <c r="DJ77" s="142"/>
      <c r="DK77" s="142"/>
      <c r="DL77" s="142"/>
      <c r="DM77" s="142"/>
      <c r="DN77" s="142"/>
      <c r="DO77" s="142"/>
      <c r="DP77" s="142"/>
      <c r="DQ77" s="142"/>
      <c r="DR77" s="142"/>
      <c r="DS77" s="134"/>
    </row>
    <row r="78" spans="1:123" s="359" customFormat="1" x14ac:dyDescent="0.2">
      <c r="A78" s="133">
        <f t="shared" si="336"/>
        <v>21</v>
      </c>
      <c r="B78" s="133">
        <f t="shared" si="337"/>
        <v>20</v>
      </c>
      <c r="C78" s="125">
        <f t="shared" ref="C78:C97" ca="1" si="338">C32</f>
        <v>0</v>
      </c>
      <c r="D78" s="361"/>
      <c r="E78" s="361"/>
      <c r="F78" s="361"/>
      <c r="G78" s="361"/>
      <c r="H78" s="361"/>
      <c r="I78" s="361"/>
      <c r="J78" s="361"/>
      <c r="K78" s="361"/>
      <c r="L78" s="361"/>
      <c r="M78" s="361"/>
      <c r="N78" s="361"/>
      <c r="O78" s="361"/>
      <c r="P78" s="361"/>
      <c r="Q78" s="361"/>
      <c r="R78" s="361"/>
      <c r="S78" s="361"/>
      <c r="T78" s="361"/>
      <c r="U78" s="361"/>
      <c r="V78" s="361"/>
      <c r="W78" s="362"/>
      <c r="X78" s="362" t="e">
        <f ca="1">$C78*'LookUp Ranges'!B$82</f>
        <v>#REF!</v>
      </c>
      <c r="Y78" s="362" t="e">
        <f ca="1">$C78*'LookUp Ranges'!C$82</f>
        <v>#REF!</v>
      </c>
      <c r="Z78" s="362" t="e">
        <f ca="1">$C78*'LookUp Ranges'!D$82</f>
        <v>#REF!</v>
      </c>
      <c r="AA78" s="362" t="e">
        <f ca="1">$C78*'LookUp Ranges'!E$82</f>
        <v>#REF!</v>
      </c>
      <c r="AB78" s="362" t="e">
        <f ca="1">$C78*'LookUp Ranges'!F$82</f>
        <v>#REF!</v>
      </c>
      <c r="AC78" s="362" t="e">
        <f ca="1">$C78*'LookUp Ranges'!G$82</f>
        <v>#REF!</v>
      </c>
      <c r="AD78" s="362" t="e">
        <f ca="1">$C78*'LookUp Ranges'!H$82</f>
        <v>#REF!</v>
      </c>
      <c r="AE78" s="362" t="e">
        <f ca="1">$C78*'LookUp Ranges'!I$82</f>
        <v>#REF!</v>
      </c>
      <c r="AF78" s="362" t="e">
        <f ca="1">$C78*'LookUp Ranges'!J$82</f>
        <v>#REF!</v>
      </c>
      <c r="AG78" s="362" t="e">
        <f ca="1">$C78*'LookUp Ranges'!K$82</f>
        <v>#REF!</v>
      </c>
      <c r="AH78" s="362" t="e">
        <f ca="1">$C78*'LookUp Ranges'!L$82</f>
        <v>#REF!</v>
      </c>
      <c r="AI78" s="362" t="e">
        <f ca="1">$C78*'LookUp Ranges'!M$82</f>
        <v>#REF!</v>
      </c>
      <c r="AJ78" s="362" t="e">
        <f ca="1">$C78*'LookUp Ranges'!N$82</f>
        <v>#REF!</v>
      </c>
      <c r="AK78" s="362" t="e">
        <f ca="1">$C78*'LookUp Ranges'!O$82</f>
        <v>#REF!</v>
      </c>
      <c r="AL78" s="362" t="e">
        <f ca="1">$C78*'LookUp Ranges'!P$82</f>
        <v>#REF!</v>
      </c>
      <c r="AM78" s="362" t="e">
        <f ca="1">$C78*'LookUp Ranges'!Q$82</f>
        <v>#REF!</v>
      </c>
      <c r="AN78" s="362" t="e">
        <f ca="1">$C78*'LookUp Ranges'!R$82</f>
        <v>#REF!</v>
      </c>
      <c r="AO78" s="362" t="e">
        <f ca="1">$C78*'LookUp Ranges'!S$82</f>
        <v>#REF!</v>
      </c>
      <c r="AP78" s="362" t="e">
        <f ca="1">$C78*'LookUp Ranges'!T$82</f>
        <v>#REF!</v>
      </c>
      <c r="AQ78" s="362" t="e">
        <f ca="1">$C78*'LookUp Ranges'!U$82</f>
        <v>#REF!</v>
      </c>
      <c r="AR78" s="362" t="e">
        <f ca="1">$C78*'LookUp Ranges'!V$82</f>
        <v>#REF!</v>
      </c>
      <c r="AS78" s="362" t="e">
        <f ca="1">$C78*'LookUp Ranges'!W$82</f>
        <v>#REF!</v>
      </c>
      <c r="AT78" s="362" t="e">
        <f ca="1">$C78*'LookUp Ranges'!X$82</f>
        <v>#REF!</v>
      </c>
      <c r="AU78" s="362" t="e">
        <f ca="1">$C78*'LookUp Ranges'!Y$82</f>
        <v>#REF!</v>
      </c>
      <c r="AV78" s="362" t="e">
        <f ca="1">$C78*'LookUp Ranges'!Z$82</f>
        <v>#REF!</v>
      </c>
      <c r="AW78" s="362" t="e">
        <f ca="1">$C78*'LookUp Ranges'!AA$82</f>
        <v>#REF!</v>
      </c>
      <c r="AX78" s="362" t="e">
        <f ca="1">$C78*'LookUp Ranges'!AB$82</f>
        <v>#REF!</v>
      </c>
      <c r="AY78" s="362" t="e">
        <f ca="1">$C78*'LookUp Ranges'!AC$82</f>
        <v>#REF!</v>
      </c>
      <c r="AZ78" s="362" t="e">
        <f ca="1">$C78*'LookUp Ranges'!AD$82</f>
        <v>#REF!</v>
      </c>
      <c r="BA78" s="362" t="e">
        <f ca="1">$C78*'LookUp Ranges'!AE$82</f>
        <v>#REF!</v>
      </c>
      <c r="BB78" s="362" t="e">
        <f ca="1">$C78*'LookUp Ranges'!AF$82</f>
        <v>#REF!</v>
      </c>
      <c r="BC78" s="362" t="e">
        <f ca="1">$C78*'LookUp Ranges'!AG$82</f>
        <v>#REF!</v>
      </c>
      <c r="BD78" s="362" t="e">
        <f ca="1">$C78*'LookUp Ranges'!AH$82</f>
        <v>#REF!</v>
      </c>
      <c r="BE78" s="362" t="e">
        <f ca="1">$C78*'LookUp Ranges'!AI$82</f>
        <v>#REF!</v>
      </c>
      <c r="BF78" s="362" t="e">
        <f ca="1">$C78*'LookUp Ranges'!AJ$82</f>
        <v>#REF!</v>
      </c>
      <c r="BG78" s="362" t="e">
        <f ca="1">$C78*'LookUp Ranges'!AK$82</f>
        <v>#REF!</v>
      </c>
      <c r="BH78" s="362" t="e">
        <f ca="1">$C78*'LookUp Ranges'!AL$82</f>
        <v>#REF!</v>
      </c>
      <c r="BI78" s="362" t="e">
        <f ca="1">$C78*'LookUp Ranges'!AM$82</f>
        <v>#REF!</v>
      </c>
      <c r="BJ78" s="362" t="e">
        <f ca="1">$C78*'LookUp Ranges'!AN$82</f>
        <v>#REF!</v>
      </c>
      <c r="BK78" s="362" t="e">
        <f ca="1">$C78*'LookUp Ranges'!AO$82</f>
        <v>#REF!</v>
      </c>
      <c r="BL78" s="363"/>
      <c r="BM78" s="363"/>
      <c r="BN78" s="363"/>
      <c r="BO78" s="363"/>
      <c r="BP78" s="363"/>
      <c r="BQ78" s="363"/>
      <c r="BR78" s="363"/>
      <c r="BS78" s="363"/>
      <c r="BT78" s="363"/>
      <c r="BU78" s="363"/>
      <c r="BV78" s="363"/>
      <c r="BW78" s="363"/>
      <c r="BX78" s="363"/>
      <c r="BY78" s="363"/>
      <c r="BZ78" s="363"/>
      <c r="CA78" s="363"/>
      <c r="CB78" s="363"/>
      <c r="CC78" s="363"/>
      <c r="CD78" s="363"/>
      <c r="CE78" s="363"/>
      <c r="CF78" s="363"/>
      <c r="CG78" s="362"/>
      <c r="CH78" s="362"/>
      <c r="CI78" s="362"/>
      <c r="CJ78" s="362"/>
      <c r="CK78" s="362"/>
      <c r="CL78" s="362"/>
      <c r="CM78" s="362"/>
      <c r="CN78" s="362"/>
      <c r="CO78" s="362"/>
      <c r="CP78" s="362"/>
      <c r="CQ78" s="362"/>
      <c r="CR78" s="362"/>
      <c r="CS78" s="362"/>
      <c r="CT78" s="362"/>
      <c r="CU78" s="362"/>
      <c r="CV78" s="362"/>
      <c r="CW78" s="362"/>
      <c r="CX78" s="362"/>
      <c r="CY78" s="362"/>
      <c r="CZ78" s="360" t="e">
        <f t="shared" ca="1" si="335"/>
        <v>#REF!</v>
      </c>
      <c r="DA78" s="362"/>
      <c r="DB78" s="362"/>
      <c r="DC78" s="362"/>
      <c r="DD78" s="362"/>
      <c r="DE78" s="362"/>
      <c r="DF78" s="362"/>
      <c r="DG78" s="362"/>
      <c r="DH78" s="362"/>
      <c r="DI78" s="362"/>
      <c r="DJ78" s="362"/>
      <c r="DK78" s="362"/>
      <c r="DL78" s="362"/>
      <c r="DM78" s="362"/>
      <c r="DN78" s="362"/>
      <c r="DO78" s="362"/>
      <c r="DP78" s="362"/>
      <c r="DQ78" s="362"/>
      <c r="DR78" s="362"/>
      <c r="DS78" s="360"/>
    </row>
    <row r="79" spans="1:123" s="359" customFormat="1" x14ac:dyDescent="0.2">
      <c r="A79" s="133">
        <f t="shared" si="336"/>
        <v>22</v>
      </c>
      <c r="B79" s="133">
        <f t="shared" si="337"/>
        <v>21</v>
      </c>
      <c r="C79" s="125">
        <f t="shared" ca="1" si="338"/>
        <v>0</v>
      </c>
      <c r="D79" s="361"/>
      <c r="E79" s="361"/>
      <c r="F79" s="361"/>
      <c r="G79" s="361"/>
      <c r="H79" s="361"/>
      <c r="I79" s="361"/>
      <c r="J79" s="361"/>
      <c r="K79" s="361"/>
      <c r="L79" s="361"/>
      <c r="M79" s="361"/>
      <c r="N79" s="361"/>
      <c r="O79" s="361"/>
      <c r="P79" s="361"/>
      <c r="Q79" s="361"/>
      <c r="R79" s="361"/>
      <c r="S79" s="361"/>
      <c r="T79" s="361"/>
      <c r="U79" s="361"/>
      <c r="V79" s="361"/>
      <c r="W79" s="362"/>
      <c r="X79" s="362"/>
      <c r="Y79" s="362" t="e">
        <f ca="1">$C79*'LookUp Ranges'!B$82</f>
        <v>#REF!</v>
      </c>
      <c r="Z79" s="362" t="e">
        <f ca="1">$C79*'LookUp Ranges'!C$82</f>
        <v>#REF!</v>
      </c>
      <c r="AA79" s="362" t="e">
        <f ca="1">$C79*'LookUp Ranges'!D$82</f>
        <v>#REF!</v>
      </c>
      <c r="AB79" s="362" t="e">
        <f ca="1">$C79*'LookUp Ranges'!E$82</f>
        <v>#REF!</v>
      </c>
      <c r="AC79" s="362" t="e">
        <f ca="1">$C79*'LookUp Ranges'!F$82</f>
        <v>#REF!</v>
      </c>
      <c r="AD79" s="362" t="e">
        <f ca="1">$C79*'LookUp Ranges'!G$82</f>
        <v>#REF!</v>
      </c>
      <c r="AE79" s="362" t="e">
        <f ca="1">$C79*'LookUp Ranges'!H$82</f>
        <v>#REF!</v>
      </c>
      <c r="AF79" s="362" t="e">
        <f ca="1">$C79*'LookUp Ranges'!I$82</f>
        <v>#REF!</v>
      </c>
      <c r="AG79" s="362" t="e">
        <f ca="1">$C79*'LookUp Ranges'!J$82</f>
        <v>#REF!</v>
      </c>
      <c r="AH79" s="362" t="e">
        <f ca="1">$C79*'LookUp Ranges'!K$82</f>
        <v>#REF!</v>
      </c>
      <c r="AI79" s="362" t="e">
        <f ca="1">$C79*'LookUp Ranges'!L$82</f>
        <v>#REF!</v>
      </c>
      <c r="AJ79" s="362" t="e">
        <f ca="1">$C79*'LookUp Ranges'!M$82</f>
        <v>#REF!</v>
      </c>
      <c r="AK79" s="362" t="e">
        <f ca="1">$C79*'LookUp Ranges'!N$82</f>
        <v>#REF!</v>
      </c>
      <c r="AL79" s="362" t="e">
        <f ca="1">$C79*'LookUp Ranges'!O$82</f>
        <v>#REF!</v>
      </c>
      <c r="AM79" s="362" t="e">
        <f ca="1">$C79*'LookUp Ranges'!P$82</f>
        <v>#REF!</v>
      </c>
      <c r="AN79" s="362" t="e">
        <f ca="1">$C79*'LookUp Ranges'!Q$82</f>
        <v>#REF!</v>
      </c>
      <c r="AO79" s="362" t="e">
        <f ca="1">$C79*'LookUp Ranges'!R$82</f>
        <v>#REF!</v>
      </c>
      <c r="AP79" s="362" t="e">
        <f ca="1">$C79*'LookUp Ranges'!S$82</f>
        <v>#REF!</v>
      </c>
      <c r="AQ79" s="362" t="e">
        <f ca="1">$C79*'LookUp Ranges'!T$82</f>
        <v>#REF!</v>
      </c>
      <c r="AR79" s="362" t="e">
        <f ca="1">$C79*'LookUp Ranges'!U$82</f>
        <v>#REF!</v>
      </c>
      <c r="AS79" s="362" t="e">
        <f ca="1">$C79*'LookUp Ranges'!V$82</f>
        <v>#REF!</v>
      </c>
      <c r="AT79" s="362" t="e">
        <f ca="1">$C79*'LookUp Ranges'!W$82</f>
        <v>#REF!</v>
      </c>
      <c r="AU79" s="362" t="e">
        <f ca="1">$C79*'LookUp Ranges'!X$82</f>
        <v>#REF!</v>
      </c>
      <c r="AV79" s="362" t="e">
        <f ca="1">$C79*'LookUp Ranges'!Y$82</f>
        <v>#REF!</v>
      </c>
      <c r="AW79" s="362" t="e">
        <f ca="1">$C79*'LookUp Ranges'!Z$82</f>
        <v>#REF!</v>
      </c>
      <c r="AX79" s="362" t="e">
        <f ca="1">$C79*'LookUp Ranges'!AA$82</f>
        <v>#REF!</v>
      </c>
      <c r="AY79" s="362" t="e">
        <f ca="1">$C79*'LookUp Ranges'!AB$82</f>
        <v>#REF!</v>
      </c>
      <c r="AZ79" s="362" t="e">
        <f ca="1">$C79*'LookUp Ranges'!AC$82</f>
        <v>#REF!</v>
      </c>
      <c r="BA79" s="362" t="e">
        <f ca="1">$C79*'LookUp Ranges'!AD$82</f>
        <v>#REF!</v>
      </c>
      <c r="BB79" s="362" t="e">
        <f ca="1">$C79*'LookUp Ranges'!AE$82</f>
        <v>#REF!</v>
      </c>
      <c r="BC79" s="362" t="e">
        <f ca="1">$C79*'LookUp Ranges'!AF$82</f>
        <v>#REF!</v>
      </c>
      <c r="BD79" s="362" t="e">
        <f ca="1">$C79*'LookUp Ranges'!AG$82</f>
        <v>#REF!</v>
      </c>
      <c r="BE79" s="362" t="e">
        <f ca="1">$C79*'LookUp Ranges'!AH$82</f>
        <v>#REF!</v>
      </c>
      <c r="BF79" s="362" t="e">
        <f ca="1">$C79*'LookUp Ranges'!AI$82</f>
        <v>#REF!</v>
      </c>
      <c r="BG79" s="362" t="e">
        <f ca="1">$C79*'LookUp Ranges'!AJ$82</f>
        <v>#REF!</v>
      </c>
      <c r="BH79" s="362" t="e">
        <f ca="1">$C79*'LookUp Ranges'!AK$82</f>
        <v>#REF!</v>
      </c>
      <c r="BI79" s="362" t="e">
        <f ca="1">$C79*'LookUp Ranges'!AL$82</f>
        <v>#REF!</v>
      </c>
      <c r="BJ79" s="362" t="e">
        <f ca="1">$C79*'LookUp Ranges'!AM$82</f>
        <v>#REF!</v>
      </c>
      <c r="BK79" s="362" t="e">
        <f ca="1">$C79*'LookUp Ranges'!AN$82</f>
        <v>#REF!</v>
      </c>
      <c r="BL79" s="362" t="e">
        <f ca="1">$C79*'LookUp Ranges'!AO$82</f>
        <v>#REF!</v>
      </c>
      <c r="BM79" s="363"/>
      <c r="BN79" s="363"/>
      <c r="BO79" s="363"/>
      <c r="BP79" s="363"/>
      <c r="BQ79" s="363"/>
      <c r="BR79" s="363"/>
      <c r="BS79" s="363"/>
      <c r="BT79" s="363"/>
      <c r="BU79" s="363"/>
      <c r="BV79" s="363"/>
      <c r="BW79" s="363"/>
      <c r="BX79" s="363"/>
      <c r="BY79" s="363"/>
      <c r="BZ79" s="363"/>
      <c r="CA79" s="363"/>
      <c r="CB79" s="363"/>
      <c r="CC79" s="363"/>
      <c r="CD79" s="363"/>
      <c r="CE79" s="363"/>
      <c r="CF79" s="363"/>
      <c r="CG79" s="362"/>
      <c r="CH79" s="362"/>
      <c r="CI79" s="362"/>
      <c r="CJ79" s="362"/>
      <c r="CK79" s="362"/>
      <c r="CL79" s="362"/>
      <c r="CM79" s="362"/>
      <c r="CN79" s="362"/>
      <c r="CO79" s="362"/>
      <c r="CP79" s="362"/>
      <c r="CQ79" s="362"/>
      <c r="CR79" s="362"/>
      <c r="CS79" s="362"/>
      <c r="CT79" s="362"/>
      <c r="CU79" s="362"/>
      <c r="CV79" s="362"/>
      <c r="CW79" s="362"/>
      <c r="CX79" s="362"/>
      <c r="CY79" s="362"/>
      <c r="CZ79" s="360" t="e">
        <f t="shared" ca="1" si="335"/>
        <v>#REF!</v>
      </c>
      <c r="DA79" s="362"/>
      <c r="DB79" s="362"/>
      <c r="DC79" s="362"/>
      <c r="DD79" s="362"/>
      <c r="DE79" s="362"/>
      <c r="DF79" s="362"/>
      <c r="DG79" s="362"/>
      <c r="DH79" s="362"/>
      <c r="DI79" s="362"/>
      <c r="DJ79" s="362"/>
      <c r="DK79" s="362"/>
      <c r="DL79" s="362"/>
      <c r="DM79" s="362"/>
      <c r="DN79" s="362"/>
      <c r="DO79" s="362"/>
      <c r="DP79" s="362"/>
      <c r="DQ79" s="362"/>
      <c r="DR79" s="362"/>
      <c r="DS79" s="360"/>
    </row>
    <row r="80" spans="1:123" s="359" customFormat="1" x14ac:dyDescent="0.2">
      <c r="A80" s="133">
        <f t="shared" si="336"/>
        <v>23</v>
      </c>
      <c r="B80" s="133">
        <f t="shared" si="337"/>
        <v>22</v>
      </c>
      <c r="C80" s="125">
        <f t="shared" ca="1" si="338"/>
        <v>0</v>
      </c>
      <c r="D80" s="361"/>
      <c r="E80" s="361"/>
      <c r="F80" s="361"/>
      <c r="G80" s="361"/>
      <c r="H80" s="361"/>
      <c r="I80" s="361"/>
      <c r="J80" s="361"/>
      <c r="K80" s="361"/>
      <c r="L80" s="361"/>
      <c r="M80" s="361"/>
      <c r="N80" s="361"/>
      <c r="O80" s="361"/>
      <c r="P80" s="361"/>
      <c r="Q80" s="361"/>
      <c r="R80" s="361"/>
      <c r="S80" s="361"/>
      <c r="T80" s="361"/>
      <c r="U80" s="361"/>
      <c r="V80" s="361"/>
      <c r="W80" s="362"/>
      <c r="X80" s="362"/>
      <c r="Y80" s="362"/>
      <c r="Z80" s="362" t="e">
        <f ca="1">$C80*'LookUp Ranges'!B$82</f>
        <v>#REF!</v>
      </c>
      <c r="AA80" s="362" t="e">
        <f ca="1">$C80*'LookUp Ranges'!C$82</f>
        <v>#REF!</v>
      </c>
      <c r="AB80" s="362" t="e">
        <f ca="1">$C80*'LookUp Ranges'!D$82</f>
        <v>#REF!</v>
      </c>
      <c r="AC80" s="362" t="e">
        <f ca="1">$C80*'LookUp Ranges'!E$82</f>
        <v>#REF!</v>
      </c>
      <c r="AD80" s="362" t="e">
        <f ca="1">$C80*'LookUp Ranges'!F$82</f>
        <v>#REF!</v>
      </c>
      <c r="AE80" s="362" t="e">
        <f ca="1">$C80*'LookUp Ranges'!G$82</f>
        <v>#REF!</v>
      </c>
      <c r="AF80" s="362" t="e">
        <f ca="1">$C80*'LookUp Ranges'!H$82</f>
        <v>#REF!</v>
      </c>
      <c r="AG80" s="362" t="e">
        <f ca="1">$C80*'LookUp Ranges'!I$82</f>
        <v>#REF!</v>
      </c>
      <c r="AH80" s="362" t="e">
        <f ca="1">$C80*'LookUp Ranges'!J$82</f>
        <v>#REF!</v>
      </c>
      <c r="AI80" s="362" t="e">
        <f ca="1">$C80*'LookUp Ranges'!K$82</f>
        <v>#REF!</v>
      </c>
      <c r="AJ80" s="362" t="e">
        <f ca="1">$C80*'LookUp Ranges'!L$82</f>
        <v>#REF!</v>
      </c>
      <c r="AK80" s="362" t="e">
        <f ca="1">$C80*'LookUp Ranges'!M$82</f>
        <v>#REF!</v>
      </c>
      <c r="AL80" s="362" t="e">
        <f ca="1">$C80*'LookUp Ranges'!N$82</f>
        <v>#REF!</v>
      </c>
      <c r="AM80" s="362" t="e">
        <f ca="1">$C80*'LookUp Ranges'!O$82</f>
        <v>#REF!</v>
      </c>
      <c r="AN80" s="362" t="e">
        <f ca="1">$C80*'LookUp Ranges'!P$82</f>
        <v>#REF!</v>
      </c>
      <c r="AO80" s="362" t="e">
        <f ca="1">$C80*'LookUp Ranges'!Q$82</f>
        <v>#REF!</v>
      </c>
      <c r="AP80" s="362" t="e">
        <f ca="1">$C80*'LookUp Ranges'!R$82</f>
        <v>#REF!</v>
      </c>
      <c r="AQ80" s="362" t="e">
        <f ca="1">$C80*'LookUp Ranges'!S$82</f>
        <v>#REF!</v>
      </c>
      <c r="AR80" s="362" t="e">
        <f ca="1">$C80*'LookUp Ranges'!T$82</f>
        <v>#REF!</v>
      </c>
      <c r="AS80" s="362" t="e">
        <f ca="1">$C80*'LookUp Ranges'!U$82</f>
        <v>#REF!</v>
      </c>
      <c r="AT80" s="362" t="e">
        <f ca="1">$C80*'LookUp Ranges'!V$82</f>
        <v>#REF!</v>
      </c>
      <c r="AU80" s="362" t="e">
        <f ca="1">$C80*'LookUp Ranges'!W$82</f>
        <v>#REF!</v>
      </c>
      <c r="AV80" s="362" t="e">
        <f ca="1">$C80*'LookUp Ranges'!X$82</f>
        <v>#REF!</v>
      </c>
      <c r="AW80" s="362" t="e">
        <f ca="1">$C80*'LookUp Ranges'!Y$82</f>
        <v>#REF!</v>
      </c>
      <c r="AX80" s="362" t="e">
        <f ca="1">$C80*'LookUp Ranges'!Z$82</f>
        <v>#REF!</v>
      </c>
      <c r="AY80" s="362" t="e">
        <f ca="1">$C80*'LookUp Ranges'!AA$82</f>
        <v>#REF!</v>
      </c>
      <c r="AZ80" s="362" t="e">
        <f ca="1">$C80*'LookUp Ranges'!AB$82</f>
        <v>#REF!</v>
      </c>
      <c r="BA80" s="362" t="e">
        <f ca="1">$C80*'LookUp Ranges'!AC$82</f>
        <v>#REF!</v>
      </c>
      <c r="BB80" s="362" t="e">
        <f ca="1">$C80*'LookUp Ranges'!AD$82</f>
        <v>#REF!</v>
      </c>
      <c r="BC80" s="362" t="e">
        <f ca="1">$C80*'LookUp Ranges'!AE$82</f>
        <v>#REF!</v>
      </c>
      <c r="BD80" s="362" t="e">
        <f ca="1">$C80*'LookUp Ranges'!AF$82</f>
        <v>#REF!</v>
      </c>
      <c r="BE80" s="362" t="e">
        <f ca="1">$C80*'LookUp Ranges'!AG$82</f>
        <v>#REF!</v>
      </c>
      <c r="BF80" s="362" t="e">
        <f ca="1">$C80*'LookUp Ranges'!AH$82</f>
        <v>#REF!</v>
      </c>
      <c r="BG80" s="362" t="e">
        <f ca="1">$C80*'LookUp Ranges'!AI$82</f>
        <v>#REF!</v>
      </c>
      <c r="BH80" s="362" t="e">
        <f ca="1">$C80*'LookUp Ranges'!AJ$82</f>
        <v>#REF!</v>
      </c>
      <c r="BI80" s="362" t="e">
        <f ca="1">$C80*'LookUp Ranges'!AK$82</f>
        <v>#REF!</v>
      </c>
      <c r="BJ80" s="362" t="e">
        <f ca="1">$C80*'LookUp Ranges'!AL$82</f>
        <v>#REF!</v>
      </c>
      <c r="BK80" s="362" t="e">
        <f ca="1">$C80*'LookUp Ranges'!AM$82</f>
        <v>#REF!</v>
      </c>
      <c r="BL80" s="362" t="e">
        <f ca="1">$C80*'LookUp Ranges'!AN$82</f>
        <v>#REF!</v>
      </c>
      <c r="BM80" s="362" t="e">
        <f ca="1">$C80*'LookUp Ranges'!AO$82</f>
        <v>#REF!</v>
      </c>
      <c r="BN80" s="363"/>
      <c r="BO80" s="363"/>
      <c r="BP80" s="363"/>
      <c r="BQ80" s="363"/>
      <c r="BR80" s="363"/>
      <c r="BS80" s="363"/>
      <c r="BT80" s="363"/>
      <c r="BU80" s="363"/>
      <c r="BV80" s="363"/>
      <c r="BW80" s="363"/>
      <c r="BX80" s="363"/>
      <c r="BY80" s="363"/>
      <c r="BZ80" s="363"/>
      <c r="CA80" s="363"/>
      <c r="CB80" s="363"/>
      <c r="CC80" s="363"/>
      <c r="CD80" s="363"/>
      <c r="CE80" s="363"/>
      <c r="CF80" s="363"/>
      <c r="CG80" s="362"/>
      <c r="CH80" s="362"/>
      <c r="CI80" s="362"/>
      <c r="CJ80" s="362"/>
      <c r="CK80" s="362"/>
      <c r="CL80" s="362"/>
      <c r="CM80" s="362"/>
      <c r="CN80" s="362"/>
      <c r="CO80" s="362"/>
      <c r="CP80" s="362"/>
      <c r="CQ80" s="362"/>
      <c r="CR80" s="362"/>
      <c r="CS80" s="362"/>
      <c r="CT80" s="362"/>
      <c r="CU80" s="362"/>
      <c r="CV80" s="362"/>
      <c r="CW80" s="362"/>
      <c r="CX80" s="362"/>
      <c r="CY80" s="362"/>
      <c r="CZ80" s="360" t="e">
        <f t="shared" ca="1" si="335"/>
        <v>#REF!</v>
      </c>
      <c r="DA80" s="362"/>
      <c r="DB80" s="362"/>
      <c r="DC80" s="362"/>
      <c r="DD80" s="362"/>
      <c r="DE80" s="362"/>
      <c r="DF80" s="362"/>
      <c r="DG80" s="362"/>
      <c r="DH80" s="362"/>
      <c r="DI80" s="362"/>
      <c r="DJ80" s="362"/>
      <c r="DK80" s="362"/>
      <c r="DL80" s="362"/>
      <c r="DM80" s="362"/>
      <c r="DN80" s="362"/>
      <c r="DO80" s="362"/>
      <c r="DP80" s="362"/>
      <c r="DQ80" s="362"/>
      <c r="DR80" s="362"/>
      <c r="DS80" s="360"/>
    </row>
    <row r="81" spans="1:123" s="359" customFormat="1" x14ac:dyDescent="0.2">
      <c r="A81" s="133">
        <f t="shared" si="336"/>
        <v>24</v>
      </c>
      <c r="B81" s="133">
        <f t="shared" si="337"/>
        <v>23</v>
      </c>
      <c r="C81" s="125">
        <f t="shared" ca="1" si="338"/>
        <v>0</v>
      </c>
      <c r="D81" s="361"/>
      <c r="E81" s="361"/>
      <c r="F81" s="361"/>
      <c r="G81" s="361"/>
      <c r="H81" s="361"/>
      <c r="I81" s="361"/>
      <c r="J81" s="361"/>
      <c r="K81" s="361"/>
      <c r="L81" s="361"/>
      <c r="M81" s="361"/>
      <c r="N81" s="361"/>
      <c r="O81" s="361"/>
      <c r="P81" s="361"/>
      <c r="Q81" s="361"/>
      <c r="R81" s="361"/>
      <c r="S81" s="361"/>
      <c r="T81" s="361"/>
      <c r="U81" s="361"/>
      <c r="V81" s="361"/>
      <c r="W81" s="362"/>
      <c r="X81" s="362"/>
      <c r="Y81" s="362"/>
      <c r="Z81" s="362"/>
      <c r="AA81" s="362" t="e">
        <f ca="1">$C81*'LookUp Ranges'!B$82</f>
        <v>#REF!</v>
      </c>
      <c r="AB81" s="362" t="e">
        <f ca="1">$C81*'LookUp Ranges'!C$82</f>
        <v>#REF!</v>
      </c>
      <c r="AC81" s="362" t="e">
        <f ca="1">$C81*'LookUp Ranges'!D$82</f>
        <v>#REF!</v>
      </c>
      <c r="AD81" s="362" t="e">
        <f ca="1">$C81*'LookUp Ranges'!E$82</f>
        <v>#REF!</v>
      </c>
      <c r="AE81" s="362" t="e">
        <f ca="1">$C81*'LookUp Ranges'!F$82</f>
        <v>#REF!</v>
      </c>
      <c r="AF81" s="362" t="e">
        <f ca="1">$C81*'LookUp Ranges'!G$82</f>
        <v>#REF!</v>
      </c>
      <c r="AG81" s="362" t="e">
        <f ca="1">$C81*'LookUp Ranges'!H$82</f>
        <v>#REF!</v>
      </c>
      <c r="AH81" s="362" t="e">
        <f ca="1">$C81*'LookUp Ranges'!I$82</f>
        <v>#REF!</v>
      </c>
      <c r="AI81" s="362" t="e">
        <f ca="1">$C81*'LookUp Ranges'!J$82</f>
        <v>#REF!</v>
      </c>
      <c r="AJ81" s="362" t="e">
        <f ca="1">$C81*'LookUp Ranges'!K$82</f>
        <v>#REF!</v>
      </c>
      <c r="AK81" s="362" t="e">
        <f ca="1">$C81*'LookUp Ranges'!L$82</f>
        <v>#REF!</v>
      </c>
      <c r="AL81" s="362" t="e">
        <f ca="1">$C81*'LookUp Ranges'!M$82</f>
        <v>#REF!</v>
      </c>
      <c r="AM81" s="362" t="e">
        <f ca="1">$C81*'LookUp Ranges'!N$82</f>
        <v>#REF!</v>
      </c>
      <c r="AN81" s="362" t="e">
        <f ca="1">$C81*'LookUp Ranges'!O$82</f>
        <v>#REF!</v>
      </c>
      <c r="AO81" s="362" t="e">
        <f ca="1">$C81*'LookUp Ranges'!P$82</f>
        <v>#REF!</v>
      </c>
      <c r="AP81" s="362" t="e">
        <f ca="1">$C81*'LookUp Ranges'!Q$82</f>
        <v>#REF!</v>
      </c>
      <c r="AQ81" s="362" t="e">
        <f ca="1">$C81*'LookUp Ranges'!R$82</f>
        <v>#REF!</v>
      </c>
      <c r="AR81" s="362" t="e">
        <f ca="1">$C81*'LookUp Ranges'!S$82</f>
        <v>#REF!</v>
      </c>
      <c r="AS81" s="362" t="e">
        <f ca="1">$C81*'LookUp Ranges'!T$82</f>
        <v>#REF!</v>
      </c>
      <c r="AT81" s="362" t="e">
        <f ca="1">$C81*'LookUp Ranges'!U$82</f>
        <v>#REF!</v>
      </c>
      <c r="AU81" s="362" t="e">
        <f ca="1">$C81*'LookUp Ranges'!V$82</f>
        <v>#REF!</v>
      </c>
      <c r="AV81" s="362" t="e">
        <f ca="1">$C81*'LookUp Ranges'!W$82</f>
        <v>#REF!</v>
      </c>
      <c r="AW81" s="362" t="e">
        <f ca="1">$C81*'LookUp Ranges'!X$82</f>
        <v>#REF!</v>
      </c>
      <c r="AX81" s="362" t="e">
        <f ca="1">$C81*'LookUp Ranges'!Y$82</f>
        <v>#REF!</v>
      </c>
      <c r="AY81" s="362" t="e">
        <f ca="1">$C81*'LookUp Ranges'!Z$82</f>
        <v>#REF!</v>
      </c>
      <c r="AZ81" s="362" t="e">
        <f ca="1">$C81*'LookUp Ranges'!AA$82</f>
        <v>#REF!</v>
      </c>
      <c r="BA81" s="362" t="e">
        <f ca="1">$C81*'LookUp Ranges'!AB$82</f>
        <v>#REF!</v>
      </c>
      <c r="BB81" s="362" t="e">
        <f ca="1">$C81*'LookUp Ranges'!AC$82</f>
        <v>#REF!</v>
      </c>
      <c r="BC81" s="362" t="e">
        <f ca="1">$C81*'LookUp Ranges'!AD$82</f>
        <v>#REF!</v>
      </c>
      <c r="BD81" s="362" t="e">
        <f ca="1">$C81*'LookUp Ranges'!AE$82</f>
        <v>#REF!</v>
      </c>
      <c r="BE81" s="362" t="e">
        <f ca="1">$C81*'LookUp Ranges'!AF$82</f>
        <v>#REF!</v>
      </c>
      <c r="BF81" s="362" t="e">
        <f ca="1">$C81*'LookUp Ranges'!AG$82</f>
        <v>#REF!</v>
      </c>
      <c r="BG81" s="362" t="e">
        <f ca="1">$C81*'LookUp Ranges'!AH$82</f>
        <v>#REF!</v>
      </c>
      <c r="BH81" s="362" t="e">
        <f ca="1">$C81*'LookUp Ranges'!AI$82</f>
        <v>#REF!</v>
      </c>
      <c r="BI81" s="362" t="e">
        <f ca="1">$C81*'LookUp Ranges'!AJ$82</f>
        <v>#REF!</v>
      </c>
      <c r="BJ81" s="362" t="e">
        <f ca="1">$C81*'LookUp Ranges'!AK$82</f>
        <v>#REF!</v>
      </c>
      <c r="BK81" s="362" t="e">
        <f ca="1">$C81*'LookUp Ranges'!AL$82</f>
        <v>#REF!</v>
      </c>
      <c r="BL81" s="362" t="e">
        <f ca="1">$C81*'LookUp Ranges'!AM$82</f>
        <v>#REF!</v>
      </c>
      <c r="BM81" s="362" t="e">
        <f ca="1">$C81*'LookUp Ranges'!AN$82</f>
        <v>#REF!</v>
      </c>
      <c r="BN81" s="362" t="e">
        <f ca="1">$C81*'LookUp Ranges'!AO$82</f>
        <v>#REF!</v>
      </c>
      <c r="BO81" s="363"/>
      <c r="BP81" s="363"/>
      <c r="BQ81" s="363"/>
      <c r="BR81" s="363"/>
      <c r="BS81" s="363"/>
      <c r="BT81" s="363"/>
      <c r="BU81" s="363"/>
      <c r="BV81" s="363"/>
      <c r="BW81" s="363"/>
      <c r="BX81" s="363"/>
      <c r="BY81" s="363"/>
      <c r="BZ81" s="363"/>
      <c r="CA81" s="363"/>
      <c r="CB81" s="363"/>
      <c r="CC81" s="363"/>
      <c r="CD81" s="363"/>
      <c r="CE81" s="363"/>
      <c r="CF81" s="363"/>
      <c r="CG81" s="362"/>
      <c r="CH81" s="362"/>
      <c r="CI81" s="362"/>
      <c r="CJ81" s="362"/>
      <c r="CK81" s="362"/>
      <c r="CL81" s="362"/>
      <c r="CM81" s="362"/>
      <c r="CN81" s="362"/>
      <c r="CO81" s="362"/>
      <c r="CP81" s="362"/>
      <c r="CQ81" s="362"/>
      <c r="CR81" s="362"/>
      <c r="CS81" s="362"/>
      <c r="CT81" s="362"/>
      <c r="CU81" s="362"/>
      <c r="CV81" s="362"/>
      <c r="CW81" s="362"/>
      <c r="CX81" s="362"/>
      <c r="CY81" s="362"/>
      <c r="CZ81" s="360" t="e">
        <f t="shared" ca="1" si="335"/>
        <v>#REF!</v>
      </c>
      <c r="DA81" s="362"/>
      <c r="DB81" s="362"/>
      <c r="DC81" s="362"/>
      <c r="DD81" s="362"/>
      <c r="DE81" s="362"/>
      <c r="DF81" s="362"/>
      <c r="DG81" s="362"/>
      <c r="DH81" s="362"/>
      <c r="DI81" s="362"/>
      <c r="DJ81" s="362"/>
      <c r="DK81" s="362"/>
      <c r="DL81" s="362"/>
      <c r="DM81" s="362"/>
      <c r="DN81" s="362"/>
      <c r="DO81" s="362"/>
      <c r="DP81" s="362"/>
      <c r="DQ81" s="362"/>
      <c r="DR81" s="362"/>
      <c r="DS81" s="360"/>
    </row>
    <row r="82" spans="1:123" s="359" customFormat="1" x14ac:dyDescent="0.2">
      <c r="A82" s="133">
        <f t="shared" si="336"/>
        <v>25</v>
      </c>
      <c r="B82" s="133">
        <f t="shared" si="337"/>
        <v>24</v>
      </c>
      <c r="C82" s="125">
        <f t="shared" ca="1" si="338"/>
        <v>0</v>
      </c>
      <c r="D82" s="361"/>
      <c r="E82" s="361"/>
      <c r="F82" s="361"/>
      <c r="G82" s="361"/>
      <c r="H82" s="361"/>
      <c r="I82" s="361"/>
      <c r="J82" s="361"/>
      <c r="K82" s="361"/>
      <c r="L82" s="361"/>
      <c r="M82" s="361"/>
      <c r="N82" s="361"/>
      <c r="O82" s="361"/>
      <c r="P82" s="361"/>
      <c r="Q82" s="361"/>
      <c r="R82" s="361"/>
      <c r="S82" s="361"/>
      <c r="T82" s="361"/>
      <c r="U82" s="361"/>
      <c r="V82" s="361"/>
      <c r="W82" s="362"/>
      <c r="X82" s="362"/>
      <c r="Y82" s="362"/>
      <c r="Z82" s="362"/>
      <c r="AA82" s="362"/>
      <c r="AB82" s="362" t="e">
        <f ca="1">$C82*'LookUp Ranges'!B$82</f>
        <v>#REF!</v>
      </c>
      <c r="AC82" s="362" t="e">
        <f ca="1">$C82*'LookUp Ranges'!C$82</f>
        <v>#REF!</v>
      </c>
      <c r="AD82" s="362" t="e">
        <f ca="1">$C82*'LookUp Ranges'!D$82</f>
        <v>#REF!</v>
      </c>
      <c r="AE82" s="362" t="e">
        <f ca="1">$C82*'LookUp Ranges'!E$82</f>
        <v>#REF!</v>
      </c>
      <c r="AF82" s="362" t="e">
        <f ca="1">$C82*'LookUp Ranges'!F$82</f>
        <v>#REF!</v>
      </c>
      <c r="AG82" s="362" t="e">
        <f ca="1">$C82*'LookUp Ranges'!G$82</f>
        <v>#REF!</v>
      </c>
      <c r="AH82" s="362" t="e">
        <f ca="1">$C82*'LookUp Ranges'!H$82</f>
        <v>#REF!</v>
      </c>
      <c r="AI82" s="362" t="e">
        <f ca="1">$C82*'LookUp Ranges'!I$82</f>
        <v>#REF!</v>
      </c>
      <c r="AJ82" s="362" t="e">
        <f ca="1">$C82*'LookUp Ranges'!J$82</f>
        <v>#REF!</v>
      </c>
      <c r="AK82" s="362" t="e">
        <f ca="1">$C82*'LookUp Ranges'!K$82</f>
        <v>#REF!</v>
      </c>
      <c r="AL82" s="362" t="e">
        <f ca="1">$C82*'LookUp Ranges'!L$82</f>
        <v>#REF!</v>
      </c>
      <c r="AM82" s="362" t="e">
        <f ca="1">$C82*'LookUp Ranges'!M$82</f>
        <v>#REF!</v>
      </c>
      <c r="AN82" s="362" t="e">
        <f ca="1">$C82*'LookUp Ranges'!N$82</f>
        <v>#REF!</v>
      </c>
      <c r="AO82" s="362" t="e">
        <f ca="1">$C82*'LookUp Ranges'!O$82</f>
        <v>#REF!</v>
      </c>
      <c r="AP82" s="362" t="e">
        <f ca="1">$C82*'LookUp Ranges'!P$82</f>
        <v>#REF!</v>
      </c>
      <c r="AQ82" s="362" t="e">
        <f ca="1">$C82*'LookUp Ranges'!Q$82</f>
        <v>#REF!</v>
      </c>
      <c r="AR82" s="362" t="e">
        <f ca="1">$C82*'LookUp Ranges'!R$82</f>
        <v>#REF!</v>
      </c>
      <c r="AS82" s="362" t="e">
        <f ca="1">$C82*'LookUp Ranges'!S$82</f>
        <v>#REF!</v>
      </c>
      <c r="AT82" s="362" t="e">
        <f ca="1">$C82*'LookUp Ranges'!T$82</f>
        <v>#REF!</v>
      </c>
      <c r="AU82" s="362" t="e">
        <f ca="1">$C82*'LookUp Ranges'!U$82</f>
        <v>#REF!</v>
      </c>
      <c r="AV82" s="362" t="e">
        <f ca="1">$C82*'LookUp Ranges'!V$82</f>
        <v>#REF!</v>
      </c>
      <c r="AW82" s="362" t="e">
        <f ca="1">$C82*'LookUp Ranges'!W$82</f>
        <v>#REF!</v>
      </c>
      <c r="AX82" s="362" t="e">
        <f ca="1">$C82*'LookUp Ranges'!X$82</f>
        <v>#REF!</v>
      </c>
      <c r="AY82" s="362" t="e">
        <f ca="1">$C82*'LookUp Ranges'!Y$82</f>
        <v>#REF!</v>
      </c>
      <c r="AZ82" s="362" t="e">
        <f ca="1">$C82*'LookUp Ranges'!Z$82</f>
        <v>#REF!</v>
      </c>
      <c r="BA82" s="362" t="e">
        <f ca="1">$C82*'LookUp Ranges'!AA$82</f>
        <v>#REF!</v>
      </c>
      <c r="BB82" s="362" t="e">
        <f ca="1">$C82*'LookUp Ranges'!AB$82</f>
        <v>#REF!</v>
      </c>
      <c r="BC82" s="362" t="e">
        <f ca="1">$C82*'LookUp Ranges'!AC$82</f>
        <v>#REF!</v>
      </c>
      <c r="BD82" s="362" t="e">
        <f ca="1">$C82*'LookUp Ranges'!AD$82</f>
        <v>#REF!</v>
      </c>
      <c r="BE82" s="362" t="e">
        <f ca="1">$C82*'LookUp Ranges'!AE$82</f>
        <v>#REF!</v>
      </c>
      <c r="BF82" s="362" t="e">
        <f ca="1">$C82*'LookUp Ranges'!AF$82</f>
        <v>#REF!</v>
      </c>
      <c r="BG82" s="362" t="e">
        <f ca="1">$C82*'LookUp Ranges'!AG$82</f>
        <v>#REF!</v>
      </c>
      <c r="BH82" s="362" t="e">
        <f ca="1">$C82*'LookUp Ranges'!AH$82</f>
        <v>#REF!</v>
      </c>
      <c r="BI82" s="362" t="e">
        <f ca="1">$C82*'LookUp Ranges'!AI$82</f>
        <v>#REF!</v>
      </c>
      <c r="BJ82" s="362" t="e">
        <f ca="1">$C82*'LookUp Ranges'!AJ$82</f>
        <v>#REF!</v>
      </c>
      <c r="BK82" s="362" t="e">
        <f ca="1">$C82*'LookUp Ranges'!AK$82</f>
        <v>#REF!</v>
      </c>
      <c r="BL82" s="362" t="e">
        <f ca="1">$C82*'LookUp Ranges'!AL$82</f>
        <v>#REF!</v>
      </c>
      <c r="BM82" s="362" t="e">
        <f ca="1">$C82*'LookUp Ranges'!AM$82</f>
        <v>#REF!</v>
      </c>
      <c r="BN82" s="362" t="e">
        <f ca="1">$C82*'LookUp Ranges'!AN$82</f>
        <v>#REF!</v>
      </c>
      <c r="BO82" s="362" t="e">
        <f ca="1">$C82*'LookUp Ranges'!AO$82</f>
        <v>#REF!</v>
      </c>
      <c r="BP82" s="363"/>
      <c r="BQ82" s="363"/>
      <c r="BR82" s="363"/>
      <c r="BS82" s="363"/>
      <c r="BT82" s="363"/>
      <c r="BU82" s="363"/>
      <c r="BV82" s="363"/>
      <c r="BW82" s="363"/>
      <c r="BX82" s="363"/>
      <c r="BY82" s="363"/>
      <c r="BZ82" s="363"/>
      <c r="CA82" s="363"/>
      <c r="CB82" s="363"/>
      <c r="CC82" s="363"/>
      <c r="CD82" s="363"/>
      <c r="CE82" s="363"/>
      <c r="CF82" s="363"/>
      <c r="CG82" s="362"/>
      <c r="CH82" s="362"/>
      <c r="CI82" s="362"/>
      <c r="CJ82" s="362"/>
      <c r="CK82" s="362"/>
      <c r="CL82" s="362"/>
      <c r="CM82" s="362"/>
      <c r="CN82" s="362"/>
      <c r="CO82" s="362"/>
      <c r="CP82" s="362"/>
      <c r="CQ82" s="362"/>
      <c r="CR82" s="362"/>
      <c r="CS82" s="362"/>
      <c r="CT82" s="362"/>
      <c r="CU82" s="362"/>
      <c r="CV82" s="362"/>
      <c r="CW82" s="362"/>
      <c r="CX82" s="362"/>
      <c r="CY82" s="362"/>
      <c r="CZ82" s="360" t="e">
        <f t="shared" ca="1" si="335"/>
        <v>#REF!</v>
      </c>
      <c r="DA82" s="362"/>
      <c r="DB82" s="362"/>
      <c r="DC82" s="362"/>
      <c r="DD82" s="362"/>
      <c r="DE82" s="362"/>
      <c r="DF82" s="362"/>
      <c r="DG82" s="362"/>
      <c r="DH82" s="362"/>
      <c r="DI82" s="362"/>
      <c r="DJ82" s="362"/>
      <c r="DK82" s="362"/>
      <c r="DL82" s="362"/>
      <c r="DM82" s="362"/>
      <c r="DN82" s="362"/>
      <c r="DO82" s="362"/>
      <c r="DP82" s="362"/>
      <c r="DQ82" s="362"/>
      <c r="DR82" s="362"/>
      <c r="DS82" s="360"/>
    </row>
    <row r="83" spans="1:123" s="359" customFormat="1" x14ac:dyDescent="0.2">
      <c r="A83" s="133">
        <f t="shared" si="336"/>
        <v>26</v>
      </c>
      <c r="B83" s="133">
        <f t="shared" si="337"/>
        <v>25</v>
      </c>
      <c r="C83" s="125">
        <f t="shared" ca="1" si="338"/>
        <v>0</v>
      </c>
      <c r="D83" s="361"/>
      <c r="E83" s="361"/>
      <c r="F83" s="361"/>
      <c r="G83" s="361"/>
      <c r="H83" s="361"/>
      <c r="I83" s="361"/>
      <c r="J83" s="361"/>
      <c r="K83" s="361"/>
      <c r="L83" s="361"/>
      <c r="M83" s="361"/>
      <c r="N83" s="361"/>
      <c r="O83" s="361"/>
      <c r="P83" s="361"/>
      <c r="Q83" s="361"/>
      <c r="R83" s="361"/>
      <c r="S83" s="361"/>
      <c r="T83" s="361"/>
      <c r="U83" s="361"/>
      <c r="V83" s="361"/>
      <c r="W83" s="362"/>
      <c r="X83" s="362"/>
      <c r="Y83" s="362"/>
      <c r="Z83" s="362"/>
      <c r="AA83" s="362"/>
      <c r="AB83" s="362"/>
      <c r="AC83" s="362" t="e">
        <f ca="1">$C83*'LookUp Ranges'!B$82</f>
        <v>#REF!</v>
      </c>
      <c r="AD83" s="362" t="e">
        <f ca="1">$C83*'LookUp Ranges'!C$82</f>
        <v>#REF!</v>
      </c>
      <c r="AE83" s="362" t="e">
        <f ca="1">$C83*'LookUp Ranges'!D$82</f>
        <v>#REF!</v>
      </c>
      <c r="AF83" s="362" t="e">
        <f ca="1">$C83*'LookUp Ranges'!E$82</f>
        <v>#REF!</v>
      </c>
      <c r="AG83" s="362" t="e">
        <f ca="1">$C83*'LookUp Ranges'!F$82</f>
        <v>#REF!</v>
      </c>
      <c r="AH83" s="362" t="e">
        <f ca="1">$C83*'LookUp Ranges'!G$82</f>
        <v>#REF!</v>
      </c>
      <c r="AI83" s="362" t="e">
        <f ca="1">$C83*'LookUp Ranges'!H$82</f>
        <v>#REF!</v>
      </c>
      <c r="AJ83" s="362" t="e">
        <f ca="1">$C83*'LookUp Ranges'!I$82</f>
        <v>#REF!</v>
      </c>
      <c r="AK83" s="362" t="e">
        <f ca="1">$C83*'LookUp Ranges'!J$82</f>
        <v>#REF!</v>
      </c>
      <c r="AL83" s="362" t="e">
        <f ca="1">$C83*'LookUp Ranges'!K$82</f>
        <v>#REF!</v>
      </c>
      <c r="AM83" s="362" t="e">
        <f ca="1">$C83*'LookUp Ranges'!L$82</f>
        <v>#REF!</v>
      </c>
      <c r="AN83" s="362" t="e">
        <f ca="1">$C83*'LookUp Ranges'!M$82</f>
        <v>#REF!</v>
      </c>
      <c r="AO83" s="362" t="e">
        <f ca="1">$C83*'LookUp Ranges'!N$82</f>
        <v>#REF!</v>
      </c>
      <c r="AP83" s="362" t="e">
        <f ca="1">$C83*'LookUp Ranges'!O$82</f>
        <v>#REF!</v>
      </c>
      <c r="AQ83" s="362" t="e">
        <f ca="1">$C83*'LookUp Ranges'!P$82</f>
        <v>#REF!</v>
      </c>
      <c r="AR83" s="362" t="e">
        <f ca="1">$C83*'LookUp Ranges'!Q$82</f>
        <v>#REF!</v>
      </c>
      <c r="AS83" s="362" t="e">
        <f ca="1">$C83*'LookUp Ranges'!R$82</f>
        <v>#REF!</v>
      </c>
      <c r="AT83" s="362" t="e">
        <f ca="1">$C83*'LookUp Ranges'!S$82</f>
        <v>#REF!</v>
      </c>
      <c r="AU83" s="362" t="e">
        <f ca="1">$C83*'LookUp Ranges'!T$82</f>
        <v>#REF!</v>
      </c>
      <c r="AV83" s="362" t="e">
        <f ca="1">$C83*'LookUp Ranges'!U$82</f>
        <v>#REF!</v>
      </c>
      <c r="AW83" s="362" t="e">
        <f ca="1">$C83*'LookUp Ranges'!V$82</f>
        <v>#REF!</v>
      </c>
      <c r="AX83" s="362" t="e">
        <f ca="1">$C83*'LookUp Ranges'!W$82</f>
        <v>#REF!</v>
      </c>
      <c r="AY83" s="362" t="e">
        <f ca="1">$C83*'LookUp Ranges'!X$82</f>
        <v>#REF!</v>
      </c>
      <c r="AZ83" s="362" t="e">
        <f ca="1">$C83*'LookUp Ranges'!Y$82</f>
        <v>#REF!</v>
      </c>
      <c r="BA83" s="362" t="e">
        <f ca="1">$C83*'LookUp Ranges'!Z$82</f>
        <v>#REF!</v>
      </c>
      <c r="BB83" s="362" t="e">
        <f ca="1">$C83*'LookUp Ranges'!AA$82</f>
        <v>#REF!</v>
      </c>
      <c r="BC83" s="362" t="e">
        <f ca="1">$C83*'LookUp Ranges'!AB$82</f>
        <v>#REF!</v>
      </c>
      <c r="BD83" s="362" t="e">
        <f ca="1">$C83*'LookUp Ranges'!AC$82</f>
        <v>#REF!</v>
      </c>
      <c r="BE83" s="362" t="e">
        <f ca="1">$C83*'LookUp Ranges'!AD$82</f>
        <v>#REF!</v>
      </c>
      <c r="BF83" s="362" t="e">
        <f ca="1">$C83*'LookUp Ranges'!AE$82</f>
        <v>#REF!</v>
      </c>
      <c r="BG83" s="362" t="e">
        <f ca="1">$C83*'LookUp Ranges'!AF$82</f>
        <v>#REF!</v>
      </c>
      <c r="BH83" s="362" t="e">
        <f ca="1">$C83*'LookUp Ranges'!AG$82</f>
        <v>#REF!</v>
      </c>
      <c r="BI83" s="362" t="e">
        <f ca="1">$C83*'LookUp Ranges'!AH$82</f>
        <v>#REF!</v>
      </c>
      <c r="BJ83" s="362" t="e">
        <f ca="1">$C83*'LookUp Ranges'!AI$82</f>
        <v>#REF!</v>
      </c>
      <c r="BK83" s="362" t="e">
        <f ca="1">$C83*'LookUp Ranges'!AJ$82</f>
        <v>#REF!</v>
      </c>
      <c r="BL83" s="362" t="e">
        <f ca="1">$C83*'LookUp Ranges'!AK$82</f>
        <v>#REF!</v>
      </c>
      <c r="BM83" s="362" t="e">
        <f ca="1">$C83*'LookUp Ranges'!AL$82</f>
        <v>#REF!</v>
      </c>
      <c r="BN83" s="362" t="e">
        <f ca="1">$C83*'LookUp Ranges'!AM$82</f>
        <v>#REF!</v>
      </c>
      <c r="BO83" s="362" t="e">
        <f ca="1">$C83*'LookUp Ranges'!AN$82</f>
        <v>#REF!</v>
      </c>
      <c r="BP83" s="362" t="e">
        <f ca="1">$C83*'LookUp Ranges'!AO$82</f>
        <v>#REF!</v>
      </c>
      <c r="BQ83" s="363"/>
      <c r="BR83" s="363"/>
      <c r="BS83" s="363"/>
      <c r="BT83" s="363"/>
      <c r="BU83" s="363"/>
      <c r="BV83" s="363"/>
      <c r="BW83" s="363"/>
      <c r="BX83" s="363"/>
      <c r="BY83" s="363"/>
      <c r="BZ83" s="363"/>
      <c r="CA83" s="363"/>
      <c r="CB83" s="363"/>
      <c r="CC83" s="363"/>
      <c r="CD83" s="363"/>
      <c r="CE83" s="363"/>
      <c r="CF83" s="363"/>
      <c r="CG83" s="362"/>
      <c r="CH83" s="362"/>
      <c r="CI83" s="362"/>
      <c r="CJ83" s="362"/>
      <c r="CK83" s="362"/>
      <c r="CL83" s="362"/>
      <c r="CM83" s="362"/>
      <c r="CN83" s="362"/>
      <c r="CO83" s="362"/>
      <c r="CP83" s="362"/>
      <c r="CQ83" s="362"/>
      <c r="CR83" s="362"/>
      <c r="CS83" s="362"/>
      <c r="CT83" s="362"/>
      <c r="CU83" s="362"/>
      <c r="CV83" s="362"/>
      <c r="CW83" s="362"/>
      <c r="CX83" s="362"/>
      <c r="CY83" s="362"/>
      <c r="CZ83" s="360" t="e">
        <f t="shared" ca="1" si="335"/>
        <v>#REF!</v>
      </c>
      <c r="DA83" s="362"/>
      <c r="DB83" s="362"/>
      <c r="DC83" s="362"/>
      <c r="DD83" s="362"/>
      <c r="DE83" s="362"/>
      <c r="DF83" s="362"/>
      <c r="DG83" s="362"/>
      <c r="DH83" s="362"/>
      <c r="DI83" s="362"/>
      <c r="DJ83" s="362"/>
      <c r="DK83" s="362"/>
      <c r="DL83" s="362"/>
      <c r="DM83" s="362"/>
      <c r="DN83" s="362"/>
      <c r="DO83" s="362"/>
      <c r="DP83" s="362"/>
      <c r="DQ83" s="362"/>
      <c r="DR83" s="362"/>
      <c r="DS83" s="360"/>
    </row>
    <row r="84" spans="1:123" s="359" customFormat="1" x14ac:dyDescent="0.2">
      <c r="A84" s="133">
        <f t="shared" si="336"/>
        <v>27</v>
      </c>
      <c r="B84" s="133">
        <f t="shared" si="337"/>
        <v>26</v>
      </c>
      <c r="C84" s="125">
        <f t="shared" ca="1" si="338"/>
        <v>0</v>
      </c>
      <c r="D84" s="361"/>
      <c r="E84" s="361"/>
      <c r="F84" s="361"/>
      <c r="G84" s="361"/>
      <c r="H84" s="361"/>
      <c r="I84" s="361"/>
      <c r="J84" s="361"/>
      <c r="K84" s="361"/>
      <c r="L84" s="361"/>
      <c r="M84" s="361"/>
      <c r="N84" s="361"/>
      <c r="O84" s="361"/>
      <c r="P84" s="361"/>
      <c r="Q84" s="361"/>
      <c r="R84" s="361"/>
      <c r="S84" s="361"/>
      <c r="T84" s="361"/>
      <c r="U84" s="361"/>
      <c r="V84" s="361"/>
      <c r="W84" s="362"/>
      <c r="X84" s="362"/>
      <c r="Y84" s="362"/>
      <c r="Z84" s="362"/>
      <c r="AA84" s="362"/>
      <c r="AB84" s="362"/>
      <c r="AC84" s="362"/>
      <c r="AD84" s="362" t="e">
        <f ca="1">$C84*'LookUp Ranges'!B$82</f>
        <v>#REF!</v>
      </c>
      <c r="AE84" s="362" t="e">
        <f ca="1">$C84*'LookUp Ranges'!C$82</f>
        <v>#REF!</v>
      </c>
      <c r="AF84" s="362" t="e">
        <f ca="1">$C84*'LookUp Ranges'!D$82</f>
        <v>#REF!</v>
      </c>
      <c r="AG84" s="362" t="e">
        <f ca="1">$C84*'LookUp Ranges'!E$82</f>
        <v>#REF!</v>
      </c>
      <c r="AH84" s="362" t="e">
        <f ca="1">$C84*'LookUp Ranges'!F$82</f>
        <v>#REF!</v>
      </c>
      <c r="AI84" s="362" t="e">
        <f ca="1">$C84*'LookUp Ranges'!G$82</f>
        <v>#REF!</v>
      </c>
      <c r="AJ84" s="362" t="e">
        <f ca="1">$C84*'LookUp Ranges'!H$82</f>
        <v>#REF!</v>
      </c>
      <c r="AK84" s="362" t="e">
        <f ca="1">$C84*'LookUp Ranges'!I$82</f>
        <v>#REF!</v>
      </c>
      <c r="AL84" s="362" t="e">
        <f ca="1">$C84*'LookUp Ranges'!J$82</f>
        <v>#REF!</v>
      </c>
      <c r="AM84" s="362" t="e">
        <f ca="1">$C84*'LookUp Ranges'!K$82</f>
        <v>#REF!</v>
      </c>
      <c r="AN84" s="362" t="e">
        <f ca="1">$C84*'LookUp Ranges'!L$82</f>
        <v>#REF!</v>
      </c>
      <c r="AO84" s="362" t="e">
        <f ca="1">$C84*'LookUp Ranges'!M$82</f>
        <v>#REF!</v>
      </c>
      <c r="AP84" s="362" t="e">
        <f ca="1">$C84*'LookUp Ranges'!N$82</f>
        <v>#REF!</v>
      </c>
      <c r="AQ84" s="362" t="e">
        <f ca="1">$C84*'LookUp Ranges'!O$82</f>
        <v>#REF!</v>
      </c>
      <c r="AR84" s="362" t="e">
        <f ca="1">$C84*'LookUp Ranges'!P$82</f>
        <v>#REF!</v>
      </c>
      <c r="AS84" s="362" t="e">
        <f ca="1">$C84*'LookUp Ranges'!Q$82</f>
        <v>#REF!</v>
      </c>
      <c r="AT84" s="362" t="e">
        <f ca="1">$C84*'LookUp Ranges'!R$82</f>
        <v>#REF!</v>
      </c>
      <c r="AU84" s="362" t="e">
        <f ca="1">$C84*'LookUp Ranges'!S$82</f>
        <v>#REF!</v>
      </c>
      <c r="AV84" s="362" t="e">
        <f ca="1">$C84*'LookUp Ranges'!T$82</f>
        <v>#REF!</v>
      </c>
      <c r="AW84" s="362" t="e">
        <f ca="1">$C84*'LookUp Ranges'!U$82</f>
        <v>#REF!</v>
      </c>
      <c r="AX84" s="362" t="e">
        <f ca="1">$C84*'LookUp Ranges'!V$82</f>
        <v>#REF!</v>
      </c>
      <c r="AY84" s="362" t="e">
        <f ca="1">$C84*'LookUp Ranges'!W$82</f>
        <v>#REF!</v>
      </c>
      <c r="AZ84" s="362" t="e">
        <f ca="1">$C84*'LookUp Ranges'!X$82</f>
        <v>#REF!</v>
      </c>
      <c r="BA84" s="362" t="e">
        <f ca="1">$C84*'LookUp Ranges'!Y$82</f>
        <v>#REF!</v>
      </c>
      <c r="BB84" s="362" t="e">
        <f ca="1">$C84*'LookUp Ranges'!Z$82</f>
        <v>#REF!</v>
      </c>
      <c r="BC84" s="362" t="e">
        <f ca="1">$C84*'LookUp Ranges'!AA$82</f>
        <v>#REF!</v>
      </c>
      <c r="BD84" s="362" t="e">
        <f ca="1">$C84*'LookUp Ranges'!AB$82</f>
        <v>#REF!</v>
      </c>
      <c r="BE84" s="362" t="e">
        <f ca="1">$C84*'LookUp Ranges'!AC$82</f>
        <v>#REF!</v>
      </c>
      <c r="BF84" s="362" t="e">
        <f ca="1">$C84*'LookUp Ranges'!AD$82</f>
        <v>#REF!</v>
      </c>
      <c r="BG84" s="362" t="e">
        <f ca="1">$C84*'LookUp Ranges'!AE$82</f>
        <v>#REF!</v>
      </c>
      <c r="BH84" s="362" t="e">
        <f ca="1">$C84*'LookUp Ranges'!AF$82</f>
        <v>#REF!</v>
      </c>
      <c r="BI84" s="362" t="e">
        <f ca="1">$C84*'LookUp Ranges'!AG$82</f>
        <v>#REF!</v>
      </c>
      <c r="BJ84" s="362" t="e">
        <f ca="1">$C84*'LookUp Ranges'!AH$82</f>
        <v>#REF!</v>
      </c>
      <c r="BK84" s="362" t="e">
        <f ca="1">$C84*'LookUp Ranges'!AI$82</f>
        <v>#REF!</v>
      </c>
      <c r="BL84" s="362" t="e">
        <f ca="1">$C84*'LookUp Ranges'!AJ$82</f>
        <v>#REF!</v>
      </c>
      <c r="BM84" s="362" t="e">
        <f ca="1">$C84*'LookUp Ranges'!AK$82</f>
        <v>#REF!</v>
      </c>
      <c r="BN84" s="362" t="e">
        <f ca="1">$C84*'LookUp Ranges'!AL$82</f>
        <v>#REF!</v>
      </c>
      <c r="BO84" s="362" t="e">
        <f ca="1">$C84*'LookUp Ranges'!AM$82</f>
        <v>#REF!</v>
      </c>
      <c r="BP84" s="362" t="e">
        <f ca="1">$C84*'LookUp Ranges'!AN$82</f>
        <v>#REF!</v>
      </c>
      <c r="BQ84" s="362" t="e">
        <f ca="1">$C84*'LookUp Ranges'!AO$82</f>
        <v>#REF!</v>
      </c>
      <c r="BR84" s="363"/>
      <c r="BS84" s="363"/>
      <c r="BT84" s="363"/>
      <c r="BU84" s="363"/>
      <c r="BV84" s="363"/>
      <c r="BW84" s="363"/>
      <c r="BX84" s="363"/>
      <c r="BY84" s="363"/>
      <c r="BZ84" s="363"/>
      <c r="CA84" s="363"/>
      <c r="CB84" s="363"/>
      <c r="CC84" s="363"/>
      <c r="CD84" s="363"/>
      <c r="CE84" s="363"/>
      <c r="CF84" s="363"/>
      <c r="CG84" s="362"/>
      <c r="CH84" s="362"/>
      <c r="CI84" s="362"/>
      <c r="CJ84" s="362"/>
      <c r="CK84" s="362"/>
      <c r="CL84" s="362"/>
      <c r="CM84" s="362"/>
      <c r="CN84" s="362"/>
      <c r="CO84" s="362"/>
      <c r="CP84" s="362"/>
      <c r="CQ84" s="362"/>
      <c r="CR84" s="362"/>
      <c r="CS84" s="362"/>
      <c r="CT84" s="362"/>
      <c r="CU84" s="362"/>
      <c r="CV84" s="362"/>
      <c r="CW84" s="362"/>
      <c r="CX84" s="362"/>
      <c r="CY84" s="362"/>
      <c r="CZ84" s="360" t="e">
        <f t="shared" ca="1" si="335"/>
        <v>#REF!</v>
      </c>
      <c r="DA84" s="362"/>
      <c r="DB84" s="362"/>
      <c r="DC84" s="362"/>
      <c r="DD84" s="362"/>
      <c r="DE84" s="362"/>
      <c r="DF84" s="362"/>
      <c r="DG84" s="362"/>
      <c r="DH84" s="362"/>
      <c r="DI84" s="362"/>
      <c r="DJ84" s="362"/>
      <c r="DK84" s="362"/>
      <c r="DL84" s="362"/>
      <c r="DM84" s="362"/>
      <c r="DN84" s="362"/>
      <c r="DO84" s="362"/>
      <c r="DP84" s="362"/>
      <c r="DQ84" s="362"/>
      <c r="DR84" s="362"/>
      <c r="DS84" s="360"/>
    </row>
    <row r="85" spans="1:123" s="359" customFormat="1" x14ac:dyDescent="0.2">
      <c r="A85" s="133">
        <f t="shared" si="336"/>
        <v>28</v>
      </c>
      <c r="B85" s="133">
        <f t="shared" si="337"/>
        <v>27</v>
      </c>
      <c r="C85" s="125">
        <f t="shared" ca="1" si="338"/>
        <v>0</v>
      </c>
      <c r="D85" s="361"/>
      <c r="E85" s="361"/>
      <c r="F85" s="361"/>
      <c r="G85" s="361"/>
      <c r="H85" s="361"/>
      <c r="I85" s="361"/>
      <c r="J85" s="361"/>
      <c r="K85" s="361"/>
      <c r="L85" s="361"/>
      <c r="M85" s="361"/>
      <c r="N85" s="361"/>
      <c r="O85" s="361"/>
      <c r="P85" s="361"/>
      <c r="Q85" s="361"/>
      <c r="R85" s="361"/>
      <c r="S85" s="361"/>
      <c r="T85" s="361"/>
      <c r="U85" s="361"/>
      <c r="V85" s="361"/>
      <c r="W85" s="362"/>
      <c r="X85" s="362"/>
      <c r="Y85" s="362"/>
      <c r="Z85" s="362"/>
      <c r="AA85" s="362"/>
      <c r="AB85" s="362"/>
      <c r="AC85" s="362"/>
      <c r="AD85" s="362"/>
      <c r="AE85" s="362" t="e">
        <f ca="1">$C85*'LookUp Ranges'!B$82</f>
        <v>#REF!</v>
      </c>
      <c r="AF85" s="362" t="e">
        <f ca="1">$C85*'LookUp Ranges'!C$82</f>
        <v>#REF!</v>
      </c>
      <c r="AG85" s="362" t="e">
        <f ca="1">$C85*'LookUp Ranges'!D$82</f>
        <v>#REF!</v>
      </c>
      <c r="AH85" s="362" t="e">
        <f ca="1">$C85*'LookUp Ranges'!E$82</f>
        <v>#REF!</v>
      </c>
      <c r="AI85" s="362" t="e">
        <f ca="1">$C85*'LookUp Ranges'!F$82</f>
        <v>#REF!</v>
      </c>
      <c r="AJ85" s="362" t="e">
        <f ca="1">$C85*'LookUp Ranges'!G$82</f>
        <v>#REF!</v>
      </c>
      <c r="AK85" s="362" t="e">
        <f ca="1">$C85*'LookUp Ranges'!H$82</f>
        <v>#REF!</v>
      </c>
      <c r="AL85" s="362" t="e">
        <f ca="1">$C85*'LookUp Ranges'!I$82</f>
        <v>#REF!</v>
      </c>
      <c r="AM85" s="362" t="e">
        <f ca="1">$C85*'LookUp Ranges'!J$82</f>
        <v>#REF!</v>
      </c>
      <c r="AN85" s="362" t="e">
        <f ca="1">$C85*'LookUp Ranges'!K$82</f>
        <v>#REF!</v>
      </c>
      <c r="AO85" s="362" t="e">
        <f ca="1">$C85*'LookUp Ranges'!L$82</f>
        <v>#REF!</v>
      </c>
      <c r="AP85" s="362" t="e">
        <f ca="1">$C85*'LookUp Ranges'!M$82</f>
        <v>#REF!</v>
      </c>
      <c r="AQ85" s="362" t="e">
        <f ca="1">$C85*'LookUp Ranges'!N$82</f>
        <v>#REF!</v>
      </c>
      <c r="AR85" s="362" t="e">
        <f ca="1">$C85*'LookUp Ranges'!O$82</f>
        <v>#REF!</v>
      </c>
      <c r="AS85" s="362" t="e">
        <f ca="1">$C85*'LookUp Ranges'!P$82</f>
        <v>#REF!</v>
      </c>
      <c r="AT85" s="362" t="e">
        <f ca="1">$C85*'LookUp Ranges'!Q$82</f>
        <v>#REF!</v>
      </c>
      <c r="AU85" s="362" t="e">
        <f ca="1">$C85*'LookUp Ranges'!R$82</f>
        <v>#REF!</v>
      </c>
      <c r="AV85" s="362" t="e">
        <f ca="1">$C85*'LookUp Ranges'!S$82</f>
        <v>#REF!</v>
      </c>
      <c r="AW85" s="362" t="e">
        <f ca="1">$C85*'LookUp Ranges'!T$82</f>
        <v>#REF!</v>
      </c>
      <c r="AX85" s="362" t="e">
        <f ca="1">$C85*'LookUp Ranges'!U$82</f>
        <v>#REF!</v>
      </c>
      <c r="AY85" s="362" t="e">
        <f ca="1">$C85*'LookUp Ranges'!V$82</f>
        <v>#REF!</v>
      </c>
      <c r="AZ85" s="362" t="e">
        <f ca="1">$C85*'LookUp Ranges'!W$82</f>
        <v>#REF!</v>
      </c>
      <c r="BA85" s="362" t="e">
        <f ca="1">$C85*'LookUp Ranges'!X$82</f>
        <v>#REF!</v>
      </c>
      <c r="BB85" s="362" t="e">
        <f ca="1">$C85*'LookUp Ranges'!Y$82</f>
        <v>#REF!</v>
      </c>
      <c r="BC85" s="362" t="e">
        <f ca="1">$C85*'LookUp Ranges'!Z$82</f>
        <v>#REF!</v>
      </c>
      <c r="BD85" s="362" t="e">
        <f ca="1">$C85*'LookUp Ranges'!AA$82</f>
        <v>#REF!</v>
      </c>
      <c r="BE85" s="362" t="e">
        <f ca="1">$C85*'LookUp Ranges'!AB$82</f>
        <v>#REF!</v>
      </c>
      <c r="BF85" s="362" t="e">
        <f ca="1">$C85*'LookUp Ranges'!AC$82</f>
        <v>#REF!</v>
      </c>
      <c r="BG85" s="362" t="e">
        <f ca="1">$C85*'LookUp Ranges'!AD$82</f>
        <v>#REF!</v>
      </c>
      <c r="BH85" s="362" t="e">
        <f ca="1">$C85*'LookUp Ranges'!AE$82</f>
        <v>#REF!</v>
      </c>
      <c r="BI85" s="362" t="e">
        <f ca="1">$C85*'LookUp Ranges'!AF$82</f>
        <v>#REF!</v>
      </c>
      <c r="BJ85" s="362" t="e">
        <f ca="1">$C85*'LookUp Ranges'!AG$82</f>
        <v>#REF!</v>
      </c>
      <c r="BK85" s="362" t="e">
        <f ca="1">$C85*'LookUp Ranges'!AH$82</f>
        <v>#REF!</v>
      </c>
      <c r="BL85" s="362" t="e">
        <f ca="1">$C85*'LookUp Ranges'!AI$82</f>
        <v>#REF!</v>
      </c>
      <c r="BM85" s="362" t="e">
        <f ca="1">$C85*'LookUp Ranges'!AJ$82</f>
        <v>#REF!</v>
      </c>
      <c r="BN85" s="362" t="e">
        <f ca="1">$C85*'LookUp Ranges'!AK$82</f>
        <v>#REF!</v>
      </c>
      <c r="BO85" s="362" t="e">
        <f ca="1">$C85*'LookUp Ranges'!AL$82</f>
        <v>#REF!</v>
      </c>
      <c r="BP85" s="362" t="e">
        <f ca="1">$C85*'LookUp Ranges'!AM$82</f>
        <v>#REF!</v>
      </c>
      <c r="BQ85" s="362" t="e">
        <f ca="1">$C85*'LookUp Ranges'!AN$82</f>
        <v>#REF!</v>
      </c>
      <c r="BR85" s="362" t="e">
        <f ca="1">$C85*'LookUp Ranges'!AO$82</f>
        <v>#REF!</v>
      </c>
      <c r="BS85" s="363"/>
      <c r="BT85" s="363"/>
      <c r="BU85" s="363"/>
      <c r="BV85" s="363"/>
      <c r="BW85" s="363"/>
      <c r="BX85" s="363"/>
      <c r="BY85" s="363"/>
      <c r="BZ85" s="363"/>
      <c r="CA85" s="363"/>
      <c r="CB85" s="363"/>
      <c r="CC85" s="363"/>
      <c r="CD85" s="363"/>
      <c r="CE85" s="363"/>
      <c r="CF85" s="363"/>
      <c r="CG85" s="362"/>
      <c r="CH85" s="362"/>
      <c r="CI85" s="362"/>
      <c r="CJ85" s="362"/>
      <c r="CK85" s="362"/>
      <c r="CL85" s="362"/>
      <c r="CM85" s="362"/>
      <c r="CN85" s="362"/>
      <c r="CO85" s="362"/>
      <c r="CP85" s="362"/>
      <c r="CQ85" s="362"/>
      <c r="CR85" s="362"/>
      <c r="CS85" s="362"/>
      <c r="CT85" s="362"/>
      <c r="CU85" s="362"/>
      <c r="CV85" s="362"/>
      <c r="CW85" s="362"/>
      <c r="CX85" s="362"/>
      <c r="CY85" s="362"/>
      <c r="CZ85" s="360" t="e">
        <f t="shared" ca="1" si="335"/>
        <v>#REF!</v>
      </c>
      <c r="DA85" s="362"/>
      <c r="DB85" s="362"/>
      <c r="DC85" s="362"/>
      <c r="DD85" s="362"/>
      <c r="DE85" s="362"/>
      <c r="DF85" s="362"/>
      <c r="DG85" s="362"/>
      <c r="DH85" s="362"/>
      <c r="DI85" s="362"/>
      <c r="DJ85" s="362"/>
      <c r="DK85" s="362"/>
      <c r="DL85" s="362"/>
      <c r="DM85" s="362"/>
      <c r="DN85" s="362"/>
      <c r="DO85" s="362"/>
      <c r="DP85" s="362"/>
      <c r="DQ85" s="362"/>
      <c r="DR85" s="362"/>
      <c r="DS85" s="360"/>
    </row>
    <row r="86" spans="1:123" s="359" customFormat="1" x14ac:dyDescent="0.2">
      <c r="A86" s="133">
        <f t="shared" si="336"/>
        <v>29</v>
      </c>
      <c r="B86" s="133">
        <f t="shared" si="337"/>
        <v>28</v>
      </c>
      <c r="C86" s="125">
        <f t="shared" ca="1" si="338"/>
        <v>0</v>
      </c>
      <c r="D86" s="361"/>
      <c r="E86" s="361"/>
      <c r="F86" s="361"/>
      <c r="G86" s="361"/>
      <c r="H86" s="361"/>
      <c r="I86" s="361"/>
      <c r="J86" s="361"/>
      <c r="K86" s="361"/>
      <c r="L86" s="361"/>
      <c r="M86" s="361"/>
      <c r="N86" s="361"/>
      <c r="O86" s="361"/>
      <c r="P86" s="361"/>
      <c r="Q86" s="361"/>
      <c r="R86" s="361"/>
      <c r="S86" s="361"/>
      <c r="T86" s="361"/>
      <c r="U86" s="361"/>
      <c r="V86" s="361"/>
      <c r="W86" s="362"/>
      <c r="X86" s="362"/>
      <c r="Y86" s="362"/>
      <c r="Z86" s="362"/>
      <c r="AA86" s="362"/>
      <c r="AB86" s="362"/>
      <c r="AC86" s="362"/>
      <c r="AD86" s="362"/>
      <c r="AE86" s="362"/>
      <c r="AF86" s="362" t="e">
        <f ca="1">$C86*'LookUp Ranges'!B$82</f>
        <v>#REF!</v>
      </c>
      <c r="AG86" s="362" t="e">
        <f ca="1">$C86*'LookUp Ranges'!C$82</f>
        <v>#REF!</v>
      </c>
      <c r="AH86" s="362" t="e">
        <f ca="1">$C86*'LookUp Ranges'!D$82</f>
        <v>#REF!</v>
      </c>
      <c r="AI86" s="362" t="e">
        <f ca="1">$C86*'LookUp Ranges'!E$82</f>
        <v>#REF!</v>
      </c>
      <c r="AJ86" s="362" t="e">
        <f ca="1">$C86*'LookUp Ranges'!F$82</f>
        <v>#REF!</v>
      </c>
      <c r="AK86" s="362" t="e">
        <f ca="1">$C86*'LookUp Ranges'!G$82</f>
        <v>#REF!</v>
      </c>
      <c r="AL86" s="362" t="e">
        <f ca="1">$C86*'LookUp Ranges'!H$82</f>
        <v>#REF!</v>
      </c>
      <c r="AM86" s="362" t="e">
        <f ca="1">$C86*'LookUp Ranges'!I$82</f>
        <v>#REF!</v>
      </c>
      <c r="AN86" s="362" t="e">
        <f ca="1">$C86*'LookUp Ranges'!J$82</f>
        <v>#REF!</v>
      </c>
      <c r="AO86" s="362" t="e">
        <f ca="1">$C86*'LookUp Ranges'!K$82</f>
        <v>#REF!</v>
      </c>
      <c r="AP86" s="362" t="e">
        <f ca="1">$C86*'LookUp Ranges'!L$82</f>
        <v>#REF!</v>
      </c>
      <c r="AQ86" s="362" t="e">
        <f ca="1">$C86*'LookUp Ranges'!M$82</f>
        <v>#REF!</v>
      </c>
      <c r="AR86" s="362" t="e">
        <f ca="1">$C86*'LookUp Ranges'!N$82</f>
        <v>#REF!</v>
      </c>
      <c r="AS86" s="362" t="e">
        <f ca="1">$C86*'LookUp Ranges'!O$82</f>
        <v>#REF!</v>
      </c>
      <c r="AT86" s="362" t="e">
        <f ca="1">$C86*'LookUp Ranges'!P$82</f>
        <v>#REF!</v>
      </c>
      <c r="AU86" s="362" t="e">
        <f ca="1">$C86*'LookUp Ranges'!Q$82</f>
        <v>#REF!</v>
      </c>
      <c r="AV86" s="362" t="e">
        <f ca="1">$C86*'LookUp Ranges'!R$82</f>
        <v>#REF!</v>
      </c>
      <c r="AW86" s="362" t="e">
        <f ca="1">$C86*'LookUp Ranges'!S$82</f>
        <v>#REF!</v>
      </c>
      <c r="AX86" s="362" t="e">
        <f ca="1">$C86*'LookUp Ranges'!T$82</f>
        <v>#REF!</v>
      </c>
      <c r="AY86" s="362" t="e">
        <f ca="1">$C86*'LookUp Ranges'!U$82</f>
        <v>#REF!</v>
      </c>
      <c r="AZ86" s="362" t="e">
        <f ca="1">$C86*'LookUp Ranges'!V$82</f>
        <v>#REF!</v>
      </c>
      <c r="BA86" s="362" t="e">
        <f ca="1">$C86*'LookUp Ranges'!W$82</f>
        <v>#REF!</v>
      </c>
      <c r="BB86" s="362" t="e">
        <f ca="1">$C86*'LookUp Ranges'!X$82</f>
        <v>#REF!</v>
      </c>
      <c r="BC86" s="362" t="e">
        <f ca="1">$C86*'LookUp Ranges'!Y$82</f>
        <v>#REF!</v>
      </c>
      <c r="BD86" s="362" t="e">
        <f ca="1">$C86*'LookUp Ranges'!Z$82</f>
        <v>#REF!</v>
      </c>
      <c r="BE86" s="362" t="e">
        <f ca="1">$C86*'LookUp Ranges'!AA$82</f>
        <v>#REF!</v>
      </c>
      <c r="BF86" s="362" t="e">
        <f ca="1">$C86*'LookUp Ranges'!AB$82</f>
        <v>#REF!</v>
      </c>
      <c r="BG86" s="362" t="e">
        <f ca="1">$C86*'LookUp Ranges'!AC$82</f>
        <v>#REF!</v>
      </c>
      <c r="BH86" s="362" t="e">
        <f ca="1">$C86*'LookUp Ranges'!AD$82</f>
        <v>#REF!</v>
      </c>
      <c r="BI86" s="362" t="e">
        <f ca="1">$C86*'LookUp Ranges'!AE$82</f>
        <v>#REF!</v>
      </c>
      <c r="BJ86" s="362" t="e">
        <f ca="1">$C86*'LookUp Ranges'!AF$82</f>
        <v>#REF!</v>
      </c>
      <c r="BK86" s="362" t="e">
        <f ca="1">$C86*'LookUp Ranges'!AG$82</f>
        <v>#REF!</v>
      </c>
      <c r="BL86" s="362" t="e">
        <f ca="1">$C86*'LookUp Ranges'!AH$82</f>
        <v>#REF!</v>
      </c>
      <c r="BM86" s="362" t="e">
        <f ca="1">$C86*'LookUp Ranges'!AI$82</f>
        <v>#REF!</v>
      </c>
      <c r="BN86" s="362" t="e">
        <f ca="1">$C86*'LookUp Ranges'!AJ$82</f>
        <v>#REF!</v>
      </c>
      <c r="BO86" s="362" t="e">
        <f ca="1">$C86*'LookUp Ranges'!AK$82</f>
        <v>#REF!</v>
      </c>
      <c r="BP86" s="362" t="e">
        <f ca="1">$C86*'LookUp Ranges'!AL$82</f>
        <v>#REF!</v>
      </c>
      <c r="BQ86" s="362" t="e">
        <f ca="1">$C86*'LookUp Ranges'!AM$82</f>
        <v>#REF!</v>
      </c>
      <c r="BR86" s="362" t="e">
        <f ca="1">$C86*'LookUp Ranges'!AN$82</f>
        <v>#REF!</v>
      </c>
      <c r="BS86" s="362" t="e">
        <f ca="1">$C86*'LookUp Ranges'!AO$82</f>
        <v>#REF!</v>
      </c>
      <c r="BT86" s="363"/>
      <c r="BU86" s="363"/>
      <c r="BV86" s="363"/>
      <c r="BW86" s="363"/>
      <c r="BX86" s="363"/>
      <c r="BY86" s="363"/>
      <c r="BZ86" s="363"/>
      <c r="CA86" s="363"/>
      <c r="CB86" s="363"/>
      <c r="CC86" s="363"/>
      <c r="CD86" s="363"/>
      <c r="CE86" s="363"/>
      <c r="CF86" s="363"/>
      <c r="CG86" s="362"/>
      <c r="CH86" s="362"/>
      <c r="CI86" s="362"/>
      <c r="CJ86" s="362"/>
      <c r="CK86" s="362"/>
      <c r="CL86" s="362"/>
      <c r="CM86" s="362"/>
      <c r="CN86" s="362"/>
      <c r="CO86" s="362"/>
      <c r="CP86" s="362"/>
      <c r="CQ86" s="362"/>
      <c r="CR86" s="362"/>
      <c r="CS86" s="362"/>
      <c r="CT86" s="362"/>
      <c r="CU86" s="362"/>
      <c r="CV86" s="362"/>
      <c r="CW86" s="362"/>
      <c r="CX86" s="362"/>
      <c r="CY86" s="362"/>
      <c r="CZ86" s="360" t="e">
        <f t="shared" ca="1" si="335"/>
        <v>#REF!</v>
      </c>
      <c r="DA86" s="362"/>
      <c r="DB86" s="362"/>
      <c r="DC86" s="362"/>
      <c r="DD86" s="362"/>
      <c r="DE86" s="362"/>
      <c r="DF86" s="362"/>
      <c r="DG86" s="362"/>
      <c r="DH86" s="362"/>
      <c r="DI86" s="362"/>
      <c r="DJ86" s="362"/>
      <c r="DK86" s="362"/>
      <c r="DL86" s="362"/>
      <c r="DM86" s="362"/>
      <c r="DN86" s="362"/>
      <c r="DO86" s="362"/>
      <c r="DP86" s="362"/>
      <c r="DQ86" s="362"/>
      <c r="DR86" s="362"/>
      <c r="DS86" s="360"/>
    </row>
    <row r="87" spans="1:123" s="359" customFormat="1" x14ac:dyDescent="0.2">
      <c r="A87" s="133">
        <f t="shared" si="336"/>
        <v>30</v>
      </c>
      <c r="B87" s="133">
        <f t="shared" si="337"/>
        <v>29</v>
      </c>
      <c r="C87" s="125">
        <f t="shared" ca="1" si="338"/>
        <v>0</v>
      </c>
      <c r="D87" s="361"/>
      <c r="E87" s="361"/>
      <c r="F87" s="361"/>
      <c r="G87" s="361"/>
      <c r="H87" s="361"/>
      <c r="I87" s="361"/>
      <c r="J87" s="361"/>
      <c r="K87" s="361"/>
      <c r="L87" s="361"/>
      <c r="M87" s="361"/>
      <c r="N87" s="361"/>
      <c r="O87" s="361"/>
      <c r="P87" s="361"/>
      <c r="Q87" s="361"/>
      <c r="R87" s="361"/>
      <c r="S87" s="361"/>
      <c r="T87" s="361"/>
      <c r="U87" s="361"/>
      <c r="V87" s="361"/>
      <c r="W87" s="362"/>
      <c r="X87" s="362"/>
      <c r="Y87" s="362"/>
      <c r="Z87" s="362"/>
      <c r="AA87" s="362"/>
      <c r="AB87" s="362"/>
      <c r="AC87" s="362"/>
      <c r="AD87" s="362"/>
      <c r="AE87" s="362"/>
      <c r="AF87" s="362"/>
      <c r="AG87" s="362" t="e">
        <f ca="1">$C87*'LookUp Ranges'!B$82</f>
        <v>#REF!</v>
      </c>
      <c r="AH87" s="362" t="e">
        <f ca="1">$C87*'LookUp Ranges'!C$82</f>
        <v>#REF!</v>
      </c>
      <c r="AI87" s="362" t="e">
        <f ca="1">$C87*'LookUp Ranges'!D$82</f>
        <v>#REF!</v>
      </c>
      <c r="AJ87" s="362" t="e">
        <f ca="1">$C87*'LookUp Ranges'!E$82</f>
        <v>#REF!</v>
      </c>
      <c r="AK87" s="362" t="e">
        <f ca="1">$C87*'LookUp Ranges'!F$82</f>
        <v>#REF!</v>
      </c>
      <c r="AL87" s="362" t="e">
        <f ca="1">$C87*'LookUp Ranges'!G$82</f>
        <v>#REF!</v>
      </c>
      <c r="AM87" s="362" t="e">
        <f ca="1">$C87*'LookUp Ranges'!H$82</f>
        <v>#REF!</v>
      </c>
      <c r="AN87" s="362" t="e">
        <f ca="1">$C87*'LookUp Ranges'!I$82</f>
        <v>#REF!</v>
      </c>
      <c r="AO87" s="362" t="e">
        <f ca="1">$C87*'LookUp Ranges'!J$82</f>
        <v>#REF!</v>
      </c>
      <c r="AP87" s="362" t="e">
        <f ca="1">$C87*'LookUp Ranges'!K$82</f>
        <v>#REF!</v>
      </c>
      <c r="AQ87" s="362" t="e">
        <f ca="1">$C87*'LookUp Ranges'!L$82</f>
        <v>#REF!</v>
      </c>
      <c r="AR87" s="362" t="e">
        <f ca="1">$C87*'LookUp Ranges'!M$82</f>
        <v>#REF!</v>
      </c>
      <c r="AS87" s="362" t="e">
        <f ca="1">$C87*'LookUp Ranges'!N$82</f>
        <v>#REF!</v>
      </c>
      <c r="AT87" s="362" t="e">
        <f ca="1">$C87*'LookUp Ranges'!O$82</f>
        <v>#REF!</v>
      </c>
      <c r="AU87" s="362" t="e">
        <f ca="1">$C87*'LookUp Ranges'!P$82</f>
        <v>#REF!</v>
      </c>
      <c r="AV87" s="362" t="e">
        <f ca="1">$C87*'LookUp Ranges'!Q$82</f>
        <v>#REF!</v>
      </c>
      <c r="AW87" s="362" t="e">
        <f ca="1">$C87*'LookUp Ranges'!R$82</f>
        <v>#REF!</v>
      </c>
      <c r="AX87" s="362" t="e">
        <f ca="1">$C87*'LookUp Ranges'!S$82</f>
        <v>#REF!</v>
      </c>
      <c r="AY87" s="362" t="e">
        <f ca="1">$C87*'LookUp Ranges'!T$82</f>
        <v>#REF!</v>
      </c>
      <c r="AZ87" s="362" t="e">
        <f ca="1">$C87*'LookUp Ranges'!U$82</f>
        <v>#REF!</v>
      </c>
      <c r="BA87" s="362" t="e">
        <f ca="1">$C87*'LookUp Ranges'!V$82</f>
        <v>#REF!</v>
      </c>
      <c r="BB87" s="362" t="e">
        <f ca="1">$C87*'LookUp Ranges'!W$82</f>
        <v>#REF!</v>
      </c>
      <c r="BC87" s="362" t="e">
        <f ca="1">$C87*'LookUp Ranges'!X$82</f>
        <v>#REF!</v>
      </c>
      <c r="BD87" s="362" t="e">
        <f ca="1">$C87*'LookUp Ranges'!Y$82</f>
        <v>#REF!</v>
      </c>
      <c r="BE87" s="362" t="e">
        <f ca="1">$C87*'LookUp Ranges'!Z$82</f>
        <v>#REF!</v>
      </c>
      <c r="BF87" s="362" t="e">
        <f ca="1">$C87*'LookUp Ranges'!AA$82</f>
        <v>#REF!</v>
      </c>
      <c r="BG87" s="362" t="e">
        <f ca="1">$C87*'LookUp Ranges'!AB$82</f>
        <v>#REF!</v>
      </c>
      <c r="BH87" s="362" t="e">
        <f ca="1">$C87*'LookUp Ranges'!AC$82</f>
        <v>#REF!</v>
      </c>
      <c r="BI87" s="362" t="e">
        <f ca="1">$C87*'LookUp Ranges'!AD$82</f>
        <v>#REF!</v>
      </c>
      <c r="BJ87" s="362" t="e">
        <f ca="1">$C87*'LookUp Ranges'!AE$82</f>
        <v>#REF!</v>
      </c>
      <c r="BK87" s="362" t="e">
        <f ca="1">$C87*'LookUp Ranges'!AF$82</f>
        <v>#REF!</v>
      </c>
      <c r="BL87" s="362" t="e">
        <f ca="1">$C87*'LookUp Ranges'!AG$82</f>
        <v>#REF!</v>
      </c>
      <c r="BM87" s="362" t="e">
        <f ca="1">$C87*'LookUp Ranges'!AH$82</f>
        <v>#REF!</v>
      </c>
      <c r="BN87" s="362" t="e">
        <f ca="1">$C87*'LookUp Ranges'!AI$82</f>
        <v>#REF!</v>
      </c>
      <c r="BO87" s="362" t="e">
        <f ca="1">$C87*'LookUp Ranges'!AJ$82</f>
        <v>#REF!</v>
      </c>
      <c r="BP87" s="362" t="e">
        <f ca="1">$C87*'LookUp Ranges'!AK$82</f>
        <v>#REF!</v>
      </c>
      <c r="BQ87" s="362" t="e">
        <f ca="1">$C87*'LookUp Ranges'!AL$82</f>
        <v>#REF!</v>
      </c>
      <c r="BR87" s="362" t="e">
        <f ca="1">$C87*'LookUp Ranges'!AM$82</f>
        <v>#REF!</v>
      </c>
      <c r="BS87" s="362" t="e">
        <f ca="1">$C87*'LookUp Ranges'!AN$82</f>
        <v>#REF!</v>
      </c>
      <c r="BT87" s="362" t="e">
        <f ca="1">$C87*'LookUp Ranges'!AO$82</f>
        <v>#REF!</v>
      </c>
      <c r="BU87" s="363"/>
      <c r="BV87" s="363"/>
      <c r="BW87" s="363"/>
      <c r="BX87" s="363"/>
      <c r="BY87" s="363"/>
      <c r="BZ87" s="363"/>
      <c r="CA87" s="363"/>
      <c r="CB87" s="363"/>
      <c r="CC87" s="363"/>
      <c r="CD87" s="363"/>
      <c r="CE87" s="363"/>
      <c r="CF87" s="363"/>
      <c r="CG87" s="362"/>
      <c r="CH87" s="362"/>
      <c r="CI87" s="362"/>
      <c r="CJ87" s="362"/>
      <c r="CK87" s="362"/>
      <c r="CL87" s="362"/>
      <c r="CM87" s="362"/>
      <c r="CN87" s="362"/>
      <c r="CO87" s="362"/>
      <c r="CP87" s="362"/>
      <c r="CQ87" s="362"/>
      <c r="CR87" s="362"/>
      <c r="CS87" s="362"/>
      <c r="CT87" s="362"/>
      <c r="CU87" s="362"/>
      <c r="CV87" s="362"/>
      <c r="CW87" s="362"/>
      <c r="CX87" s="362"/>
      <c r="CY87" s="362"/>
      <c r="CZ87" s="360" t="e">
        <f t="shared" ca="1" si="335"/>
        <v>#REF!</v>
      </c>
      <c r="DA87" s="362"/>
      <c r="DB87" s="362"/>
      <c r="DC87" s="362"/>
      <c r="DD87" s="362"/>
      <c r="DE87" s="362"/>
      <c r="DF87" s="362"/>
      <c r="DG87" s="362"/>
      <c r="DH87" s="362"/>
      <c r="DI87" s="362"/>
      <c r="DJ87" s="362"/>
      <c r="DK87" s="362"/>
      <c r="DL87" s="362"/>
      <c r="DM87" s="362"/>
      <c r="DN87" s="362"/>
      <c r="DO87" s="362"/>
      <c r="DP87" s="362"/>
      <c r="DQ87" s="362"/>
      <c r="DR87" s="362"/>
      <c r="DS87" s="360"/>
    </row>
    <row r="88" spans="1:123" s="359" customFormat="1" x14ac:dyDescent="0.2">
      <c r="A88" s="133">
        <f t="shared" si="336"/>
        <v>31</v>
      </c>
      <c r="B88" s="133">
        <f t="shared" si="337"/>
        <v>30</v>
      </c>
      <c r="C88" s="125">
        <f t="shared" ca="1" si="338"/>
        <v>0</v>
      </c>
      <c r="D88" s="361"/>
      <c r="E88" s="361"/>
      <c r="F88" s="361"/>
      <c r="G88" s="361"/>
      <c r="H88" s="361"/>
      <c r="I88" s="361"/>
      <c r="J88" s="361"/>
      <c r="K88" s="361"/>
      <c r="L88" s="361"/>
      <c r="M88" s="361"/>
      <c r="N88" s="361"/>
      <c r="O88" s="361"/>
      <c r="P88" s="361"/>
      <c r="Q88" s="361"/>
      <c r="R88" s="361"/>
      <c r="S88" s="361"/>
      <c r="T88" s="361"/>
      <c r="U88" s="361"/>
      <c r="V88" s="361"/>
      <c r="W88" s="362"/>
      <c r="X88" s="362"/>
      <c r="Y88" s="362"/>
      <c r="Z88" s="362"/>
      <c r="AA88" s="362"/>
      <c r="AB88" s="362"/>
      <c r="AC88" s="362"/>
      <c r="AD88" s="362"/>
      <c r="AE88" s="362"/>
      <c r="AF88" s="362"/>
      <c r="AG88" s="362"/>
      <c r="AH88" s="362" t="e">
        <f ca="1">$C88*'LookUp Ranges'!B$82</f>
        <v>#REF!</v>
      </c>
      <c r="AI88" s="362" t="e">
        <f ca="1">$C88*'LookUp Ranges'!C$82</f>
        <v>#REF!</v>
      </c>
      <c r="AJ88" s="362" t="e">
        <f ca="1">$C88*'LookUp Ranges'!D$82</f>
        <v>#REF!</v>
      </c>
      <c r="AK88" s="362" t="e">
        <f ca="1">$C88*'LookUp Ranges'!E$82</f>
        <v>#REF!</v>
      </c>
      <c r="AL88" s="362" t="e">
        <f ca="1">$C88*'LookUp Ranges'!F$82</f>
        <v>#REF!</v>
      </c>
      <c r="AM88" s="362" t="e">
        <f ca="1">$C88*'LookUp Ranges'!G$82</f>
        <v>#REF!</v>
      </c>
      <c r="AN88" s="362" t="e">
        <f ca="1">$C88*'LookUp Ranges'!H$82</f>
        <v>#REF!</v>
      </c>
      <c r="AO88" s="362" t="e">
        <f ca="1">$C88*'LookUp Ranges'!I$82</f>
        <v>#REF!</v>
      </c>
      <c r="AP88" s="362" t="e">
        <f ca="1">$C88*'LookUp Ranges'!J$82</f>
        <v>#REF!</v>
      </c>
      <c r="AQ88" s="362" t="e">
        <f ca="1">$C88*'LookUp Ranges'!K$82</f>
        <v>#REF!</v>
      </c>
      <c r="AR88" s="362" t="e">
        <f ca="1">$C88*'LookUp Ranges'!L$82</f>
        <v>#REF!</v>
      </c>
      <c r="AS88" s="362" t="e">
        <f ca="1">$C88*'LookUp Ranges'!M$82</f>
        <v>#REF!</v>
      </c>
      <c r="AT88" s="362" t="e">
        <f ca="1">$C88*'LookUp Ranges'!N$82</f>
        <v>#REF!</v>
      </c>
      <c r="AU88" s="362" t="e">
        <f ca="1">$C88*'LookUp Ranges'!O$82</f>
        <v>#REF!</v>
      </c>
      <c r="AV88" s="362" t="e">
        <f ca="1">$C88*'LookUp Ranges'!P$82</f>
        <v>#REF!</v>
      </c>
      <c r="AW88" s="362" t="e">
        <f ca="1">$C88*'LookUp Ranges'!Q$82</f>
        <v>#REF!</v>
      </c>
      <c r="AX88" s="362" t="e">
        <f ca="1">$C88*'LookUp Ranges'!R$82</f>
        <v>#REF!</v>
      </c>
      <c r="AY88" s="362" t="e">
        <f ca="1">$C88*'LookUp Ranges'!S$82</f>
        <v>#REF!</v>
      </c>
      <c r="AZ88" s="362" t="e">
        <f ca="1">$C88*'LookUp Ranges'!T$82</f>
        <v>#REF!</v>
      </c>
      <c r="BA88" s="362" t="e">
        <f ca="1">$C88*'LookUp Ranges'!U$82</f>
        <v>#REF!</v>
      </c>
      <c r="BB88" s="362" t="e">
        <f ca="1">$C88*'LookUp Ranges'!V$82</f>
        <v>#REF!</v>
      </c>
      <c r="BC88" s="362" t="e">
        <f ca="1">$C88*'LookUp Ranges'!W$82</f>
        <v>#REF!</v>
      </c>
      <c r="BD88" s="362" t="e">
        <f ca="1">$C88*'LookUp Ranges'!X$82</f>
        <v>#REF!</v>
      </c>
      <c r="BE88" s="362" t="e">
        <f ca="1">$C88*'LookUp Ranges'!Y$82</f>
        <v>#REF!</v>
      </c>
      <c r="BF88" s="362" t="e">
        <f ca="1">$C88*'LookUp Ranges'!Z$82</f>
        <v>#REF!</v>
      </c>
      <c r="BG88" s="362" t="e">
        <f ca="1">$C88*'LookUp Ranges'!AA$82</f>
        <v>#REF!</v>
      </c>
      <c r="BH88" s="362" t="e">
        <f ca="1">$C88*'LookUp Ranges'!AB$82</f>
        <v>#REF!</v>
      </c>
      <c r="BI88" s="362" t="e">
        <f ca="1">$C88*'LookUp Ranges'!AC$82</f>
        <v>#REF!</v>
      </c>
      <c r="BJ88" s="362" t="e">
        <f ca="1">$C88*'LookUp Ranges'!AD$82</f>
        <v>#REF!</v>
      </c>
      <c r="BK88" s="362" t="e">
        <f ca="1">$C88*'LookUp Ranges'!AE$82</f>
        <v>#REF!</v>
      </c>
      <c r="BL88" s="362" t="e">
        <f ca="1">$C88*'LookUp Ranges'!AF$82</f>
        <v>#REF!</v>
      </c>
      <c r="BM88" s="362" t="e">
        <f ca="1">$C88*'LookUp Ranges'!AG$82</f>
        <v>#REF!</v>
      </c>
      <c r="BN88" s="362" t="e">
        <f ca="1">$C88*'LookUp Ranges'!AH$82</f>
        <v>#REF!</v>
      </c>
      <c r="BO88" s="362" t="e">
        <f ca="1">$C88*'LookUp Ranges'!AI$82</f>
        <v>#REF!</v>
      </c>
      <c r="BP88" s="362" t="e">
        <f ca="1">$C88*'LookUp Ranges'!AJ$82</f>
        <v>#REF!</v>
      </c>
      <c r="BQ88" s="362" t="e">
        <f ca="1">$C88*'LookUp Ranges'!AK$82</f>
        <v>#REF!</v>
      </c>
      <c r="BR88" s="362" t="e">
        <f ca="1">$C88*'LookUp Ranges'!AL$82</f>
        <v>#REF!</v>
      </c>
      <c r="BS88" s="362" t="e">
        <f ca="1">$C88*'LookUp Ranges'!AM$82</f>
        <v>#REF!</v>
      </c>
      <c r="BT88" s="362" t="e">
        <f ca="1">$C88*'LookUp Ranges'!AN$82</f>
        <v>#REF!</v>
      </c>
      <c r="BU88" s="362" t="e">
        <f ca="1">$C88*'LookUp Ranges'!AO$82</f>
        <v>#REF!</v>
      </c>
      <c r="BV88" s="363"/>
      <c r="BW88" s="363"/>
      <c r="BX88" s="363"/>
      <c r="BY88" s="363"/>
      <c r="BZ88" s="363"/>
      <c r="CA88" s="363"/>
      <c r="CB88" s="363"/>
      <c r="CC88" s="363"/>
      <c r="CD88" s="363"/>
      <c r="CE88" s="363"/>
      <c r="CF88" s="363"/>
      <c r="CG88" s="362"/>
      <c r="CH88" s="362"/>
      <c r="CI88" s="362"/>
      <c r="CJ88" s="362"/>
      <c r="CK88" s="362"/>
      <c r="CL88" s="362"/>
      <c r="CM88" s="362"/>
      <c r="CN88" s="362"/>
      <c r="CO88" s="362"/>
      <c r="CP88" s="362"/>
      <c r="CQ88" s="362"/>
      <c r="CR88" s="362"/>
      <c r="CS88" s="362"/>
      <c r="CT88" s="362"/>
      <c r="CU88" s="362"/>
      <c r="CV88" s="362"/>
      <c r="CW88" s="362"/>
      <c r="CX88" s="362"/>
      <c r="CY88" s="362"/>
      <c r="CZ88" s="360" t="e">
        <f t="shared" ca="1" si="335"/>
        <v>#REF!</v>
      </c>
      <c r="DA88" s="362"/>
      <c r="DB88" s="362"/>
      <c r="DC88" s="362"/>
      <c r="DD88" s="362"/>
      <c r="DE88" s="362"/>
      <c r="DF88" s="362"/>
      <c r="DG88" s="362"/>
      <c r="DH88" s="362"/>
      <c r="DI88" s="362"/>
      <c r="DJ88" s="362"/>
      <c r="DK88" s="362"/>
      <c r="DL88" s="362"/>
      <c r="DM88" s="362"/>
      <c r="DN88" s="362"/>
      <c r="DO88" s="362"/>
      <c r="DP88" s="362"/>
      <c r="DQ88" s="362"/>
      <c r="DR88" s="362"/>
      <c r="DS88" s="360"/>
    </row>
    <row r="89" spans="1:123" s="359" customFormat="1" x14ac:dyDescent="0.2">
      <c r="A89" s="133">
        <f t="shared" si="336"/>
        <v>32</v>
      </c>
      <c r="B89" s="133">
        <f t="shared" si="337"/>
        <v>31</v>
      </c>
      <c r="C89" s="125">
        <f t="shared" ca="1" si="338"/>
        <v>0</v>
      </c>
      <c r="D89" s="361"/>
      <c r="E89" s="361"/>
      <c r="F89" s="361"/>
      <c r="G89" s="361"/>
      <c r="H89" s="361"/>
      <c r="I89" s="361"/>
      <c r="J89" s="361"/>
      <c r="K89" s="361"/>
      <c r="L89" s="361"/>
      <c r="M89" s="361"/>
      <c r="N89" s="361"/>
      <c r="O89" s="361"/>
      <c r="P89" s="361"/>
      <c r="Q89" s="361"/>
      <c r="R89" s="361"/>
      <c r="S89" s="361"/>
      <c r="T89" s="361"/>
      <c r="U89" s="361"/>
      <c r="V89" s="361"/>
      <c r="W89" s="362"/>
      <c r="X89" s="362"/>
      <c r="Y89" s="362"/>
      <c r="Z89" s="362"/>
      <c r="AA89" s="362"/>
      <c r="AB89" s="362"/>
      <c r="AC89" s="362"/>
      <c r="AD89" s="362"/>
      <c r="AE89" s="362"/>
      <c r="AF89" s="362"/>
      <c r="AG89" s="362"/>
      <c r="AH89" s="362"/>
      <c r="AI89" s="362" t="e">
        <f ca="1">$C89*'LookUp Ranges'!B$82</f>
        <v>#REF!</v>
      </c>
      <c r="AJ89" s="362" t="e">
        <f ca="1">$C89*'LookUp Ranges'!C$82</f>
        <v>#REF!</v>
      </c>
      <c r="AK89" s="362" t="e">
        <f ca="1">$C89*'LookUp Ranges'!D$82</f>
        <v>#REF!</v>
      </c>
      <c r="AL89" s="362" t="e">
        <f ca="1">$C89*'LookUp Ranges'!E$82</f>
        <v>#REF!</v>
      </c>
      <c r="AM89" s="362" t="e">
        <f ca="1">$C89*'LookUp Ranges'!F$82</f>
        <v>#REF!</v>
      </c>
      <c r="AN89" s="362" t="e">
        <f ca="1">$C89*'LookUp Ranges'!G$82</f>
        <v>#REF!</v>
      </c>
      <c r="AO89" s="362" t="e">
        <f ca="1">$C89*'LookUp Ranges'!H$82</f>
        <v>#REF!</v>
      </c>
      <c r="AP89" s="362" t="e">
        <f ca="1">$C89*'LookUp Ranges'!I$82</f>
        <v>#REF!</v>
      </c>
      <c r="AQ89" s="362" t="e">
        <f ca="1">$C89*'LookUp Ranges'!J$82</f>
        <v>#REF!</v>
      </c>
      <c r="AR89" s="362" t="e">
        <f ca="1">$C89*'LookUp Ranges'!K$82</f>
        <v>#REF!</v>
      </c>
      <c r="AS89" s="362" t="e">
        <f ca="1">$C89*'LookUp Ranges'!L$82</f>
        <v>#REF!</v>
      </c>
      <c r="AT89" s="362" t="e">
        <f ca="1">$C89*'LookUp Ranges'!M$82</f>
        <v>#REF!</v>
      </c>
      <c r="AU89" s="362" t="e">
        <f ca="1">$C89*'LookUp Ranges'!N$82</f>
        <v>#REF!</v>
      </c>
      <c r="AV89" s="362" t="e">
        <f ca="1">$C89*'LookUp Ranges'!O$82</f>
        <v>#REF!</v>
      </c>
      <c r="AW89" s="362" t="e">
        <f ca="1">$C89*'LookUp Ranges'!P$82</f>
        <v>#REF!</v>
      </c>
      <c r="AX89" s="362" t="e">
        <f ca="1">$C89*'LookUp Ranges'!Q$82</f>
        <v>#REF!</v>
      </c>
      <c r="AY89" s="362" t="e">
        <f ca="1">$C89*'LookUp Ranges'!R$82</f>
        <v>#REF!</v>
      </c>
      <c r="AZ89" s="362" t="e">
        <f ca="1">$C89*'LookUp Ranges'!S$82</f>
        <v>#REF!</v>
      </c>
      <c r="BA89" s="362" t="e">
        <f ca="1">$C89*'LookUp Ranges'!T$82</f>
        <v>#REF!</v>
      </c>
      <c r="BB89" s="362" t="e">
        <f ca="1">$C89*'LookUp Ranges'!U$82</f>
        <v>#REF!</v>
      </c>
      <c r="BC89" s="362" t="e">
        <f ca="1">$C89*'LookUp Ranges'!V$82</f>
        <v>#REF!</v>
      </c>
      <c r="BD89" s="362" t="e">
        <f ca="1">$C89*'LookUp Ranges'!W$82</f>
        <v>#REF!</v>
      </c>
      <c r="BE89" s="362" t="e">
        <f ca="1">$C89*'LookUp Ranges'!X$82</f>
        <v>#REF!</v>
      </c>
      <c r="BF89" s="362" t="e">
        <f ca="1">$C89*'LookUp Ranges'!Y$82</f>
        <v>#REF!</v>
      </c>
      <c r="BG89" s="362" t="e">
        <f ca="1">$C89*'LookUp Ranges'!Z$82</f>
        <v>#REF!</v>
      </c>
      <c r="BH89" s="362" t="e">
        <f ca="1">$C89*'LookUp Ranges'!AA$82</f>
        <v>#REF!</v>
      </c>
      <c r="BI89" s="362" t="e">
        <f ca="1">$C89*'LookUp Ranges'!AB$82</f>
        <v>#REF!</v>
      </c>
      <c r="BJ89" s="362" t="e">
        <f ca="1">$C89*'LookUp Ranges'!AC$82</f>
        <v>#REF!</v>
      </c>
      <c r="BK89" s="362" t="e">
        <f ca="1">$C89*'LookUp Ranges'!AD$82</f>
        <v>#REF!</v>
      </c>
      <c r="BL89" s="362" t="e">
        <f ca="1">$C89*'LookUp Ranges'!AE$82</f>
        <v>#REF!</v>
      </c>
      <c r="BM89" s="362" t="e">
        <f ca="1">$C89*'LookUp Ranges'!AF$82</f>
        <v>#REF!</v>
      </c>
      <c r="BN89" s="362" t="e">
        <f ca="1">$C89*'LookUp Ranges'!AG$82</f>
        <v>#REF!</v>
      </c>
      <c r="BO89" s="362" t="e">
        <f ca="1">$C89*'LookUp Ranges'!AH$82</f>
        <v>#REF!</v>
      </c>
      <c r="BP89" s="362" t="e">
        <f ca="1">$C89*'LookUp Ranges'!AI$82</f>
        <v>#REF!</v>
      </c>
      <c r="BQ89" s="362" t="e">
        <f ca="1">$C89*'LookUp Ranges'!AJ$82</f>
        <v>#REF!</v>
      </c>
      <c r="BR89" s="362" t="e">
        <f ca="1">$C89*'LookUp Ranges'!AK$82</f>
        <v>#REF!</v>
      </c>
      <c r="BS89" s="362" t="e">
        <f ca="1">$C89*'LookUp Ranges'!AL$82</f>
        <v>#REF!</v>
      </c>
      <c r="BT89" s="362" t="e">
        <f ca="1">$C89*'LookUp Ranges'!AM$82</f>
        <v>#REF!</v>
      </c>
      <c r="BU89" s="362" t="e">
        <f ca="1">$C89*'LookUp Ranges'!AN$82</f>
        <v>#REF!</v>
      </c>
      <c r="BV89" s="362" t="e">
        <f ca="1">$C89*'LookUp Ranges'!AO$82</f>
        <v>#REF!</v>
      </c>
      <c r="BW89" s="363"/>
      <c r="BX89" s="363"/>
      <c r="BY89" s="363"/>
      <c r="BZ89" s="363"/>
      <c r="CA89" s="363"/>
      <c r="CB89" s="363"/>
      <c r="CC89" s="363"/>
      <c r="CD89" s="363"/>
      <c r="CE89" s="363"/>
      <c r="CF89" s="363"/>
      <c r="CG89" s="362"/>
      <c r="CH89" s="362"/>
      <c r="CI89" s="362"/>
      <c r="CJ89" s="362"/>
      <c r="CK89" s="362"/>
      <c r="CL89" s="362"/>
      <c r="CM89" s="362"/>
      <c r="CN89" s="362"/>
      <c r="CO89" s="362"/>
      <c r="CP89" s="362"/>
      <c r="CQ89" s="362"/>
      <c r="CR89" s="362"/>
      <c r="CS89" s="362"/>
      <c r="CT89" s="362"/>
      <c r="CU89" s="362"/>
      <c r="CV89" s="362"/>
      <c r="CW89" s="362"/>
      <c r="CX89" s="362"/>
      <c r="CY89" s="362"/>
      <c r="CZ89" s="360" t="e">
        <f t="shared" ca="1" si="335"/>
        <v>#REF!</v>
      </c>
      <c r="DA89" s="362"/>
      <c r="DB89" s="362"/>
      <c r="DC89" s="362"/>
      <c r="DD89" s="362"/>
      <c r="DE89" s="362"/>
      <c r="DF89" s="362"/>
      <c r="DG89" s="362"/>
      <c r="DH89" s="362"/>
      <c r="DI89" s="362"/>
      <c r="DJ89" s="362"/>
      <c r="DK89" s="362"/>
      <c r="DL89" s="362"/>
      <c r="DM89" s="362"/>
      <c r="DN89" s="362"/>
      <c r="DO89" s="362"/>
      <c r="DP89" s="362"/>
      <c r="DQ89" s="362"/>
      <c r="DR89" s="362"/>
      <c r="DS89" s="360"/>
    </row>
    <row r="90" spans="1:123" s="359" customFormat="1" x14ac:dyDescent="0.2">
      <c r="A90" s="133">
        <f t="shared" si="336"/>
        <v>33</v>
      </c>
      <c r="B90" s="133">
        <f t="shared" si="337"/>
        <v>32</v>
      </c>
      <c r="C90" s="125">
        <f t="shared" ca="1" si="338"/>
        <v>0</v>
      </c>
      <c r="D90" s="361"/>
      <c r="E90" s="361"/>
      <c r="F90" s="361"/>
      <c r="G90" s="361"/>
      <c r="H90" s="361"/>
      <c r="I90" s="361"/>
      <c r="J90" s="361"/>
      <c r="K90" s="361"/>
      <c r="L90" s="361"/>
      <c r="M90" s="361"/>
      <c r="N90" s="361"/>
      <c r="O90" s="361"/>
      <c r="P90" s="361"/>
      <c r="Q90" s="361"/>
      <c r="R90" s="361"/>
      <c r="S90" s="361"/>
      <c r="T90" s="361"/>
      <c r="U90" s="361"/>
      <c r="V90" s="361"/>
      <c r="W90" s="362"/>
      <c r="X90" s="362"/>
      <c r="Y90" s="362"/>
      <c r="Z90" s="362"/>
      <c r="AA90" s="362"/>
      <c r="AB90" s="362"/>
      <c r="AC90" s="362"/>
      <c r="AD90" s="362"/>
      <c r="AE90" s="362"/>
      <c r="AF90" s="362"/>
      <c r="AG90" s="362"/>
      <c r="AH90" s="362"/>
      <c r="AI90" s="362"/>
      <c r="AJ90" s="362" t="e">
        <f ca="1">$C90*'LookUp Ranges'!B$82</f>
        <v>#REF!</v>
      </c>
      <c r="AK90" s="362" t="e">
        <f ca="1">$C90*'LookUp Ranges'!C$82</f>
        <v>#REF!</v>
      </c>
      <c r="AL90" s="362" t="e">
        <f ca="1">$C90*'LookUp Ranges'!D$82</f>
        <v>#REF!</v>
      </c>
      <c r="AM90" s="362" t="e">
        <f ca="1">$C90*'LookUp Ranges'!E$82</f>
        <v>#REF!</v>
      </c>
      <c r="AN90" s="362" t="e">
        <f ca="1">$C90*'LookUp Ranges'!F$82</f>
        <v>#REF!</v>
      </c>
      <c r="AO90" s="362" t="e">
        <f ca="1">$C90*'LookUp Ranges'!G$82</f>
        <v>#REF!</v>
      </c>
      <c r="AP90" s="362" t="e">
        <f ca="1">$C90*'LookUp Ranges'!H$82</f>
        <v>#REF!</v>
      </c>
      <c r="AQ90" s="362" t="e">
        <f ca="1">$C90*'LookUp Ranges'!I$82</f>
        <v>#REF!</v>
      </c>
      <c r="AR90" s="362" t="e">
        <f ca="1">$C90*'LookUp Ranges'!J$82</f>
        <v>#REF!</v>
      </c>
      <c r="AS90" s="362" t="e">
        <f ca="1">$C90*'LookUp Ranges'!K$82</f>
        <v>#REF!</v>
      </c>
      <c r="AT90" s="362" t="e">
        <f ca="1">$C90*'LookUp Ranges'!L$82</f>
        <v>#REF!</v>
      </c>
      <c r="AU90" s="362" t="e">
        <f ca="1">$C90*'LookUp Ranges'!M$82</f>
        <v>#REF!</v>
      </c>
      <c r="AV90" s="362" t="e">
        <f ca="1">$C90*'LookUp Ranges'!N$82</f>
        <v>#REF!</v>
      </c>
      <c r="AW90" s="362" t="e">
        <f ca="1">$C90*'LookUp Ranges'!O$82</f>
        <v>#REF!</v>
      </c>
      <c r="AX90" s="362" t="e">
        <f ca="1">$C90*'LookUp Ranges'!P$82</f>
        <v>#REF!</v>
      </c>
      <c r="AY90" s="362" t="e">
        <f ca="1">$C90*'LookUp Ranges'!Q$82</f>
        <v>#REF!</v>
      </c>
      <c r="AZ90" s="362" t="e">
        <f ca="1">$C90*'LookUp Ranges'!R$82</f>
        <v>#REF!</v>
      </c>
      <c r="BA90" s="362" t="e">
        <f ca="1">$C90*'LookUp Ranges'!S$82</f>
        <v>#REF!</v>
      </c>
      <c r="BB90" s="362" t="e">
        <f ca="1">$C90*'LookUp Ranges'!T$82</f>
        <v>#REF!</v>
      </c>
      <c r="BC90" s="362" t="e">
        <f ca="1">$C90*'LookUp Ranges'!U$82</f>
        <v>#REF!</v>
      </c>
      <c r="BD90" s="362" t="e">
        <f ca="1">$C90*'LookUp Ranges'!V$82</f>
        <v>#REF!</v>
      </c>
      <c r="BE90" s="362" t="e">
        <f ca="1">$C90*'LookUp Ranges'!W$82</f>
        <v>#REF!</v>
      </c>
      <c r="BF90" s="362" t="e">
        <f ca="1">$C90*'LookUp Ranges'!X$82</f>
        <v>#REF!</v>
      </c>
      <c r="BG90" s="362" t="e">
        <f ca="1">$C90*'LookUp Ranges'!Y$82</f>
        <v>#REF!</v>
      </c>
      <c r="BH90" s="362" t="e">
        <f ca="1">$C90*'LookUp Ranges'!Z$82</f>
        <v>#REF!</v>
      </c>
      <c r="BI90" s="362" t="e">
        <f ca="1">$C90*'LookUp Ranges'!AA$82</f>
        <v>#REF!</v>
      </c>
      <c r="BJ90" s="362" t="e">
        <f ca="1">$C90*'LookUp Ranges'!AB$82</f>
        <v>#REF!</v>
      </c>
      <c r="BK90" s="362" t="e">
        <f ca="1">$C90*'LookUp Ranges'!AC$82</f>
        <v>#REF!</v>
      </c>
      <c r="BL90" s="362" t="e">
        <f ca="1">$C90*'LookUp Ranges'!AD$82</f>
        <v>#REF!</v>
      </c>
      <c r="BM90" s="362" t="e">
        <f ca="1">$C90*'LookUp Ranges'!AE$82</f>
        <v>#REF!</v>
      </c>
      <c r="BN90" s="362" t="e">
        <f ca="1">$C90*'LookUp Ranges'!AF$82</f>
        <v>#REF!</v>
      </c>
      <c r="BO90" s="362" t="e">
        <f ca="1">$C90*'LookUp Ranges'!AG$82</f>
        <v>#REF!</v>
      </c>
      <c r="BP90" s="362" t="e">
        <f ca="1">$C90*'LookUp Ranges'!AH$82</f>
        <v>#REF!</v>
      </c>
      <c r="BQ90" s="362" t="e">
        <f ca="1">$C90*'LookUp Ranges'!AI$82</f>
        <v>#REF!</v>
      </c>
      <c r="BR90" s="362" t="e">
        <f ca="1">$C90*'LookUp Ranges'!AJ$82</f>
        <v>#REF!</v>
      </c>
      <c r="BS90" s="362" t="e">
        <f ca="1">$C90*'LookUp Ranges'!AK$82</f>
        <v>#REF!</v>
      </c>
      <c r="BT90" s="362" t="e">
        <f ca="1">$C90*'LookUp Ranges'!AL$82</f>
        <v>#REF!</v>
      </c>
      <c r="BU90" s="362" t="e">
        <f ca="1">$C90*'LookUp Ranges'!AM$82</f>
        <v>#REF!</v>
      </c>
      <c r="BV90" s="362" t="e">
        <f ca="1">$C90*'LookUp Ranges'!AN$82</f>
        <v>#REF!</v>
      </c>
      <c r="BW90" s="362" t="e">
        <f ca="1">$C90*'LookUp Ranges'!AO$82</f>
        <v>#REF!</v>
      </c>
      <c r="BX90" s="363"/>
      <c r="BY90" s="363"/>
      <c r="BZ90" s="363"/>
      <c r="CA90" s="363"/>
      <c r="CB90" s="363"/>
      <c r="CC90" s="363"/>
      <c r="CD90" s="363"/>
      <c r="CE90" s="363"/>
      <c r="CF90" s="363"/>
      <c r="CG90" s="362"/>
      <c r="CH90" s="362"/>
      <c r="CI90" s="362"/>
      <c r="CJ90" s="362"/>
      <c r="CK90" s="362"/>
      <c r="CL90" s="362"/>
      <c r="CM90" s="362"/>
      <c r="CN90" s="362"/>
      <c r="CO90" s="362"/>
      <c r="CP90" s="362"/>
      <c r="CQ90" s="362"/>
      <c r="CR90" s="362"/>
      <c r="CS90" s="362"/>
      <c r="CT90" s="362"/>
      <c r="CU90" s="362"/>
      <c r="CV90" s="362"/>
      <c r="CW90" s="362"/>
      <c r="CX90" s="362"/>
      <c r="CY90" s="362"/>
      <c r="CZ90" s="360" t="e">
        <f t="shared" ca="1" si="335"/>
        <v>#REF!</v>
      </c>
      <c r="DA90" s="362"/>
      <c r="DB90" s="362"/>
      <c r="DC90" s="362"/>
      <c r="DD90" s="362"/>
      <c r="DE90" s="362"/>
      <c r="DF90" s="362"/>
      <c r="DG90" s="362"/>
      <c r="DH90" s="362"/>
      <c r="DI90" s="362"/>
      <c r="DJ90" s="362"/>
      <c r="DK90" s="362"/>
      <c r="DL90" s="362"/>
      <c r="DM90" s="362"/>
      <c r="DN90" s="362"/>
      <c r="DO90" s="362"/>
      <c r="DP90" s="362"/>
      <c r="DQ90" s="362"/>
      <c r="DR90" s="362"/>
      <c r="DS90" s="360"/>
    </row>
    <row r="91" spans="1:123" s="359" customFormat="1" x14ac:dyDescent="0.2">
      <c r="A91" s="133">
        <f t="shared" si="336"/>
        <v>34</v>
      </c>
      <c r="B91" s="133">
        <f t="shared" si="337"/>
        <v>33</v>
      </c>
      <c r="C91" s="125">
        <f t="shared" ca="1" si="338"/>
        <v>0</v>
      </c>
      <c r="D91" s="361"/>
      <c r="E91" s="361"/>
      <c r="F91" s="361"/>
      <c r="G91" s="361"/>
      <c r="H91" s="361"/>
      <c r="I91" s="361"/>
      <c r="J91" s="361"/>
      <c r="K91" s="361"/>
      <c r="L91" s="361"/>
      <c r="M91" s="361"/>
      <c r="N91" s="361"/>
      <c r="O91" s="361"/>
      <c r="P91" s="361"/>
      <c r="Q91" s="361"/>
      <c r="R91" s="361"/>
      <c r="S91" s="361"/>
      <c r="T91" s="361"/>
      <c r="U91" s="361"/>
      <c r="V91" s="361"/>
      <c r="W91" s="362"/>
      <c r="X91" s="362"/>
      <c r="Y91" s="362"/>
      <c r="Z91" s="362"/>
      <c r="AA91" s="362"/>
      <c r="AB91" s="362"/>
      <c r="AC91" s="362"/>
      <c r="AD91" s="362"/>
      <c r="AE91" s="362"/>
      <c r="AF91" s="362"/>
      <c r="AG91" s="362"/>
      <c r="AH91" s="362"/>
      <c r="AI91" s="362"/>
      <c r="AJ91" s="362"/>
      <c r="AK91" s="362" t="e">
        <f ca="1">$C91*'LookUp Ranges'!B$82</f>
        <v>#REF!</v>
      </c>
      <c r="AL91" s="362" t="e">
        <f ca="1">$C91*'LookUp Ranges'!C$82</f>
        <v>#REF!</v>
      </c>
      <c r="AM91" s="362" t="e">
        <f ca="1">$C91*'LookUp Ranges'!D$82</f>
        <v>#REF!</v>
      </c>
      <c r="AN91" s="362" t="e">
        <f ca="1">$C91*'LookUp Ranges'!E$82</f>
        <v>#REF!</v>
      </c>
      <c r="AO91" s="362" t="e">
        <f ca="1">$C91*'LookUp Ranges'!F$82</f>
        <v>#REF!</v>
      </c>
      <c r="AP91" s="362" t="e">
        <f ca="1">$C91*'LookUp Ranges'!G$82</f>
        <v>#REF!</v>
      </c>
      <c r="AQ91" s="362" t="e">
        <f ca="1">$C91*'LookUp Ranges'!H$82</f>
        <v>#REF!</v>
      </c>
      <c r="AR91" s="362" t="e">
        <f ca="1">$C91*'LookUp Ranges'!I$82</f>
        <v>#REF!</v>
      </c>
      <c r="AS91" s="362" t="e">
        <f ca="1">$C91*'LookUp Ranges'!J$82</f>
        <v>#REF!</v>
      </c>
      <c r="AT91" s="362" t="e">
        <f ca="1">$C91*'LookUp Ranges'!K$82</f>
        <v>#REF!</v>
      </c>
      <c r="AU91" s="362" t="e">
        <f ca="1">$C91*'LookUp Ranges'!L$82</f>
        <v>#REF!</v>
      </c>
      <c r="AV91" s="362" t="e">
        <f ca="1">$C91*'LookUp Ranges'!M$82</f>
        <v>#REF!</v>
      </c>
      <c r="AW91" s="362" t="e">
        <f ca="1">$C91*'LookUp Ranges'!N$82</f>
        <v>#REF!</v>
      </c>
      <c r="AX91" s="362" t="e">
        <f ca="1">$C91*'LookUp Ranges'!O$82</f>
        <v>#REF!</v>
      </c>
      <c r="AY91" s="362" t="e">
        <f ca="1">$C91*'LookUp Ranges'!P$82</f>
        <v>#REF!</v>
      </c>
      <c r="AZ91" s="362" t="e">
        <f ca="1">$C91*'LookUp Ranges'!Q$82</f>
        <v>#REF!</v>
      </c>
      <c r="BA91" s="362" t="e">
        <f ca="1">$C91*'LookUp Ranges'!R$82</f>
        <v>#REF!</v>
      </c>
      <c r="BB91" s="362" t="e">
        <f ca="1">$C91*'LookUp Ranges'!S$82</f>
        <v>#REF!</v>
      </c>
      <c r="BC91" s="362" t="e">
        <f ca="1">$C91*'LookUp Ranges'!T$82</f>
        <v>#REF!</v>
      </c>
      <c r="BD91" s="362" t="e">
        <f ca="1">$C91*'LookUp Ranges'!U$82</f>
        <v>#REF!</v>
      </c>
      <c r="BE91" s="362" t="e">
        <f ca="1">$C91*'LookUp Ranges'!V$82</f>
        <v>#REF!</v>
      </c>
      <c r="BF91" s="362" t="e">
        <f ca="1">$C91*'LookUp Ranges'!W$82</f>
        <v>#REF!</v>
      </c>
      <c r="BG91" s="362" t="e">
        <f ca="1">$C91*'LookUp Ranges'!X$82</f>
        <v>#REF!</v>
      </c>
      <c r="BH91" s="362" t="e">
        <f ca="1">$C91*'LookUp Ranges'!Y$82</f>
        <v>#REF!</v>
      </c>
      <c r="BI91" s="362" t="e">
        <f ca="1">$C91*'LookUp Ranges'!Z$82</f>
        <v>#REF!</v>
      </c>
      <c r="BJ91" s="362" t="e">
        <f ca="1">$C91*'LookUp Ranges'!AA$82</f>
        <v>#REF!</v>
      </c>
      <c r="BK91" s="362" t="e">
        <f ca="1">$C91*'LookUp Ranges'!AB$82</f>
        <v>#REF!</v>
      </c>
      <c r="BL91" s="362" t="e">
        <f ca="1">$C91*'LookUp Ranges'!AC$82</f>
        <v>#REF!</v>
      </c>
      <c r="BM91" s="362" t="e">
        <f ca="1">$C91*'LookUp Ranges'!AD$82</f>
        <v>#REF!</v>
      </c>
      <c r="BN91" s="362" t="e">
        <f ca="1">$C91*'LookUp Ranges'!AE$82</f>
        <v>#REF!</v>
      </c>
      <c r="BO91" s="362" t="e">
        <f ca="1">$C91*'LookUp Ranges'!AF$82</f>
        <v>#REF!</v>
      </c>
      <c r="BP91" s="362" t="e">
        <f ca="1">$C91*'LookUp Ranges'!AG$82</f>
        <v>#REF!</v>
      </c>
      <c r="BQ91" s="362" t="e">
        <f ca="1">$C91*'LookUp Ranges'!AH$82</f>
        <v>#REF!</v>
      </c>
      <c r="BR91" s="362" t="e">
        <f ca="1">$C91*'LookUp Ranges'!AI$82</f>
        <v>#REF!</v>
      </c>
      <c r="BS91" s="362" t="e">
        <f ca="1">$C91*'LookUp Ranges'!AJ$82</f>
        <v>#REF!</v>
      </c>
      <c r="BT91" s="362" t="e">
        <f ca="1">$C91*'LookUp Ranges'!AK$82</f>
        <v>#REF!</v>
      </c>
      <c r="BU91" s="362" t="e">
        <f ca="1">$C91*'LookUp Ranges'!AL$82</f>
        <v>#REF!</v>
      </c>
      <c r="BV91" s="362" t="e">
        <f ca="1">$C91*'LookUp Ranges'!AM$82</f>
        <v>#REF!</v>
      </c>
      <c r="BW91" s="362" t="e">
        <f ca="1">$C91*'LookUp Ranges'!AN$82</f>
        <v>#REF!</v>
      </c>
      <c r="BX91" s="362" t="e">
        <f ca="1">$C91*'LookUp Ranges'!AO$82</f>
        <v>#REF!</v>
      </c>
      <c r="BY91" s="362"/>
      <c r="BZ91" s="363"/>
      <c r="CA91" s="363"/>
      <c r="CB91" s="363"/>
      <c r="CC91" s="363"/>
      <c r="CD91" s="363"/>
      <c r="CE91" s="363"/>
      <c r="CF91" s="363"/>
      <c r="CG91" s="362"/>
      <c r="CH91" s="362"/>
      <c r="CI91" s="362"/>
      <c r="CJ91" s="362"/>
      <c r="CK91" s="362"/>
      <c r="CL91" s="362"/>
      <c r="CM91" s="362"/>
      <c r="CN91" s="362"/>
      <c r="CO91" s="362"/>
      <c r="CP91" s="362"/>
      <c r="CQ91" s="362"/>
      <c r="CR91" s="362"/>
      <c r="CS91" s="362"/>
      <c r="CT91" s="362"/>
      <c r="CU91" s="362"/>
      <c r="CV91" s="362"/>
      <c r="CW91" s="362"/>
      <c r="CX91" s="362"/>
      <c r="CY91" s="362"/>
      <c r="CZ91" s="360" t="e">
        <f t="shared" ca="1" si="335"/>
        <v>#REF!</v>
      </c>
      <c r="DA91" s="362"/>
      <c r="DB91" s="362"/>
      <c r="DC91" s="362"/>
      <c r="DD91" s="362"/>
      <c r="DE91" s="362"/>
      <c r="DF91" s="362"/>
      <c r="DG91" s="362"/>
      <c r="DH91" s="362"/>
      <c r="DI91" s="362"/>
      <c r="DJ91" s="362"/>
      <c r="DK91" s="362"/>
      <c r="DL91" s="362"/>
      <c r="DM91" s="362"/>
      <c r="DN91" s="362"/>
      <c r="DO91" s="362"/>
      <c r="DP91" s="362"/>
      <c r="DQ91" s="362"/>
      <c r="DR91" s="362"/>
      <c r="DS91" s="360"/>
    </row>
    <row r="92" spans="1:123" s="359" customFormat="1" x14ac:dyDescent="0.2">
      <c r="A92" s="133">
        <f t="shared" si="336"/>
        <v>35</v>
      </c>
      <c r="B92" s="133">
        <f t="shared" si="337"/>
        <v>34</v>
      </c>
      <c r="C92" s="125">
        <f t="shared" ca="1" si="338"/>
        <v>0</v>
      </c>
      <c r="D92" s="361"/>
      <c r="E92" s="361"/>
      <c r="F92" s="361"/>
      <c r="G92" s="361"/>
      <c r="H92" s="361"/>
      <c r="I92" s="361"/>
      <c r="J92" s="361"/>
      <c r="K92" s="361"/>
      <c r="L92" s="361"/>
      <c r="M92" s="361"/>
      <c r="N92" s="361"/>
      <c r="O92" s="361"/>
      <c r="P92" s="361"/>
      <c r="Q92" s="361"/>
      <c r="R92" s="361"/>
      <c r="S92" s="361"/>
      <c r="T92" s="361"/>
      <c r="U92" s="361"/>
      <c r="V92" s="361"/>
      <c r="W92" s="362"/>
      <c r="X92" s="362"/>
      <c r="Y92" s="362"/>
      <c r="Z92" s="362"/>
      <c r="AA92" s="362"/>
      <c r="AB92" s="362"/>
      <c r="AC92" s="362"/>
      <c r="AD92" s="362"/>
      <c r="AE92" s="362"/>
      <c r="AF92" s="362"/>
      <c r="AG92" s="362"/>
      <c r="AH92" s="362"/>
      <c r="AI92" s="362"/>
      <c r="AJ92" s="362"/>
      <c r="AK92" s="362"/>
      <c r="AL92" s="362" t="e">
        <f ca="1">$C92*'LookUp Ranges'!B$82</f>
        <v>#REF!</v>
      </c>
      <c r="AM92" s="362" t="e">
        <f ca="1">$C92*'LookUp Ranges'!C$82</f>
        <v>#REF!</v>
      </c>
      <c r="AN92" s="362" t="e">
        <f ca="1">$C92*'LookUp Ranges'!D$82</f>
        <v>#REF!</v>
      </c>
      <c r="AO92" s="362" t="e">
        <f ca="1">$C92*'LookUp Ranges'!E$82</f>
        <v>#REF!</v>
      </c>
      <c r="AP92" s="362" t="e">
        <f ca="1">$C92*'LookUp Ranges'!F$82</f>
        <v>#REF!</v>
      </c>
      <c r="AQ92" s="362" t="e">
        <f ca="1">$C92*'LookUp Ranges'!G$82</f>
        <v>#REF!</v>
      </c>
      <c r="AR92" s="362" t="e">
        <f ca="1">$C92*'LookUp Ranges'!H$82</f>
        <v>#REF!</v>
      </c>
      <c r="AS92" s="362" t="e">
        <f ca="1">$C92*'LookUp Ranges'!I$82</f>
        <v>#REF!</v>
      </c>
      <c r="AT92" s="362" t="e">
        <f ca="1">$C92*'LookUp Ranges'!J$82</f>
        <v>#REF!</v>
      </c>
      <c r="AU92" s="362" t="e">
        <f ca="1">$C92*'LookUp Ranges'!K$82</f>
        <v>#REF!</v>
      </c>
      <c r="AV92" s="362" t="e">
        <f ca="1">$C92*'LookUp Ranges'!L$82</f>
        <v>#REF!</v>
      </c>
      <c r="AW92" s="362" t="e">
        <f ca="1">$C92*'LookUp Ranges'!M$82</f>
        <v>#REF!</v>
      </c>
      <c r="AX92" s="362" t="e">
        <f ca="1">$C92*'LookUp Ranges'!N$82</f>
        <v>#REF!</v>
      </c>
      <c r="AY92" s="362" t="e">
        <f ca="1">$C92*'LookUp Ranges'!O$82</f>
        <v>#REF!</v>
      </c>
      <c r="AZ92" s="362" t="e">
        <f ca="1">$C92*'LookUp Ranges'!P$82</f>
        <v>#REF!</v>
      </c>
      <c r="BA92" s="362" t="e">
        <f ca="1">$C92*'LookUp Ranges'!Q$82</f>
        <v>#REF!</v>
      </c>
      <c r="BB92" s="362" t="e">
        <f ca="1">$C92*'LookUp Ranges'!R$82</f>
        <v>#REF!</v>
      </c>
      <c r="BC92" s="362" t="e">
        <f ca="1">$C92*'LookUp Ranges'!S$82</f>
        <v>#REF!</v>
      </c>
      <c r="BD92" s="362" t="e">
        <f ca="1">$C92*'LookUp Ranges'!T$82</f>
        <v>#REF!</v>
      </c>
      <c r="BE92" s="362" t="e">
        <f ca="1">$C92*'LookUp Ranges'!U$82</f>
        <v>#REF!</v>
      </c>
      <c r="BF92" s="362" t="e">
        <f ca="1">$C92*'LookUp Ranges'!V$82</f>
        <v>#REF!</v>
      </c>
      <c r="BG92" s="362" t="e">
        <f ca="1">$C92*'LookUp Ranges'!W$82</f>
        <v>#REF!</v>
      </c>
      <c r="BH92" s="362" t="e">
        <f ca="1">$C92*'LookUp Ranges'!X$82</f>
        <v>#REF!</v>
      </c>
      <c r="BI92" s="362" t="e">
        <f ca="1">$C92*'LookUp Ranges'!Y$82</f>
        <v>#REF!</v>
      </c>
      <c r="BJ92" s="362" t="e">
        <f ca="1">$C92*'LookUp Ranges'!Z$82</f>
        <v>#REF!</v>
      </c>
      <c r="BK92" s="362" t="e">
        <f ca="1">$C92*'LookUp Ranges'!AA$82</f>
        <v>#REF!</v>
      </c>
      <c r="BL92" s="362" t="e">
        <f ca="1">$C92*'LookUp Ranges'!AB$82</f>
        <v>#REF!</v>
      </c>
      <c r="BM92" s="362" t="e">
        <f ca="1">$C92*'LookUp Ranges'!AC$82</f>
        <v>#REF!</v>
      </c>
      <c r="BN92" s="362" t="e">
        <f ca="1">$C92*'LookUp Ranges'!AD$82</f>
        <v>#REF!</v>
      </c>
      <c r="BO92" s="362" t="e">
        <f ca="1">$C92*'LookUp Ranges'!AE$82</f>
        <v>#REF!</v>
      </c>
      <c r="BP92" s="362" t="e">
        <f ca="1">$C92*'LookUp Ranges'!AF$82</f>
        <v>#REF!</v>
      </c>
      <c r="BQ92" s="362" t="e">
        <f ca="1">$C92*'LookUp Ranges'!AG$82</f>
        <v>#REF!</v>
      </c>
      <c r="BR92" s="362" t="e">
        <f ca="1">$C92*'LookUp Ranges'!AH$82</f>
        <v>#REF!</v>
      </c>
      <c r="BS92" s="362" t="e">
        <f ca="1">$C92*'LookUp Ranges'!AI$82</f>
        <v>#REF!</v>
      </c>
      <c r="BT92" s="362" t="e">
        <f ca="1">$C92*'LookUp Ranges'!AJ$82</f>
        <v>#REF!</v>
      </c>
      <c r="BU92" s="362" t="e">
        <f ca="1">$C92*'LookUp Ranges'!AK$82</f>
        <v>#REF!</v>
      </c>
      <c r="BV92" s="362" t="e">
        <f ca="1">$C92*'LookUp Ranges'!AL$82</f>
        <v>#REF!</v>
      </c>
      <c r="BW92" s="362" t="e">
        <f ca="1">$C92*'LookUp Ranges'!AM$82</f>
        <v>#REF!</v>
      </c>
      <c r="BX92" s="362" t="e">
        <f ca="1">$C92*'LookUp Ranges'!AN$82</f>
        <v>#REF!</v>
      </c>
      <c r="BY92" s="362" t="e">
        <f ca="1">$C92*'LookUp Ranges'!AO$82</f>
        <v>#REF!</v>
      </c>
      <c r="BZ92" s="363"/>
      <c r="CA92" s="363"/>
      <c r="CB92" s="363"/>
      <c r="CC92" s="363"/>
      <c r="CD92" s="363"/>
      <c r="CE92" s="363"/>
      <c r="CF92" s="363"/>
      <c r="CG92" s="362"/>
      <c r="CH92" s="362"/>
      <c r="CI92" s="362"/>
      <c r="CJ92" s="362"/>
      <c r="CK92" s="362"/>
      <c r="CL92" s="362"/>
      <c r="CM92" s="362"/>
      <c r="CN92" s="362"/>
      <c r="CO92" s="362"/>
      <c r="CP92" s="362"/>
      <c r="CQ92" s="362"/>
      <c r="CR92" s="362"/>
      <c r="CS92" s="362"/>
      <c r="CT92" s="362"/>
      <c r="CU92" s="362"/>
      <c r="CV92" s="362"/>
      <c r="CW92" s="362"/>
      <c r="CX92" s="362"/>
      <c r="CY92" s="362"/>
      <c r="CZ92" s="360" t="e">
        <f t="shared" ca="1" si="335"/>
        <v>#REF!</v>
      </c>
      <c r="DA92" s="362"/>
      <c r="DB92" s="362"/>
      <c r="DC92" s="362"/>
      <c r="DD92" s="362"/>
      <c r="DE92" s="362"/>
      <c r="DF92" s="362"/>
      <c r="DG92" s="362"/>
      <c r="DH92" s="362"/>
      <c r="DI92" s="362"/>
      <c r="DJ92" s="362"/>
      <c r="DK92" s="362"/>
      <c r="DL92" s="362"/>
      <c r="DM92" s="362"/>
      <c r="DN92" s="362"/>
      <c r="DO92" s="362"/>
      <c r="DP92" s="362"/>
      <c r="DQ92" s="362"/>
      <c r="DR92" s="362"/>
      <c r="DS92" s="360"/>
    </row>
    <row r="93" spans="1:123" s="359" customFormat="1" x14ac:dyDescent="0.2">
      <c r="A93" s="133">
        <f t="shared" si="336"/>
        <v>36</v>
      </c>
      <c r="B93" s="133">
        <f t="shared" si="337"/>
        <v>35</v>
      </c>
      <c r="C93" s="125">
        <f t="shared" ca="1" si="338"/>
        <v>0</v>
      </c>
      <c r="D93" s="361"/>
      <c r="E93" s="361"/>
      <c r="F93" s="361"/>
      <c r="G93" s="361"/>
      <c r="H93" s="361"/>
      <c r="I93" s="361"/>
      <c r="J93" s="361"/>
      <c r="K93" s="361"/>
      <c r="L93" s="361"/>
      <c r="M93" s="361"/>
      <c r="N93" s="361"/>
      <c r="O93" s="361"/>
      <c r="P93" s="361"/>
      <c r="Q93" s="361"/>
      <c r="R93" s="361"/>
      <c r="S93" s="361"/>
      <c r="T93" s="361"/>
      <c r="U93" s="361"/>
      <c r="V93" s="361"/>
      <c r="W93" s="362"/>
      <c r="X93" s="362"/>
      <c r="Y93" s="362"/>
      <c r="Z93" s="362"/>
      <c r="AA93" s="362"/>
      <c r="AB93" s="362"/>
      <c r="AC93" s="362"/>
      <c r="AD93" s="362"/>
      <c r="AE93" s="362"/>
      <c r="AF93" s="362"/>
      <c r="AG93" s="362"/>
      <c r="AH93" s="362"/>
      <c r="AI93" s="362"/>
      <c r="AJ93" s="362"/>
      <c r="AK93" s="362"/>
      <c r="AL93" s="362"/>
      <c r="AM93" s="362" t="e">
        <f ca="1">$C93*'LookUp Ranges'!B$82</f>
        <v>#REF!</v>
      </c>
      <c r="AN93" s="362" t="e">
        <f ca="1">$C93*'LookUp Ranges'!C$82</f>
        <v>#REF!</v>
      </c>
      <c r="AO93" s="362" t="e">
        <f ca="1">$C93*'LookUp Ranges'!D$82</f>
        <v>#REF!</v>
      </c>
      <c r="AP93" s="362" t="e">
        <f ca="1">$C93*'LookUp Ranges'!E$82</f>
        <v>#REF!</v>
      </c>
      <c r="AQ93" s="362" t="e">
        <f ca="1">$C93*'LookUp Ranges'!F$82</f>
        <v>#REF!</v>
      </c>
      <c r="AR93" s="362" t="e">
        <f ca="1">$C93*'LookUp Ranges'!G$82</f>
        <v>#REF!</v>
      </c>
      <c r="AS93" s="362" t="e">
        <f ca="1">$C93*'LookUp Ranges'!H$82</f>
        <v>#REF!</v>
      </c>
      <c r="AT93" s="362" t="e">
        <f ca="1">$C93*'LookUp Ranges'!I$82</f>
        <v>#REF!</v>
      </c>
      <c r="AU93" s="362" t="e">
        <f ca="1">$C93*'LookUp Ranges'!J$82</f>
        <v>#REF!</v>
      </c>
      <c r="AV93" s="362" t="e">
        <f ca="1">$C93*'LookUp Ranges'!K$82</f>
        <v>#REF!</v>
      </c>
      <c r="AW93" s="362" t="e">
        <f ca="1">$C93*'LookUp Ranges'!L$82</f>
        <v>#REF!</v>
      </c>
      <c r="AX93" s="362" t="e">
        <f ca="1">$C93*'LookUp Ranges'!M$82</f>
        <v>#REF!</v>
      </c>
      <c r="AY93" s="362" t="e">
        <f ca="1">$C93*'LookUp Ranges'!N$82</f>
        <v>#REF!</v>
      </c>
      <c r="AZ93" s="362" t="e">
        <f ca="1">$C93*'LookUp Ranges'!O$82</f>
        <v>#REF!</v>
      </c>
      <c r="BA93" s="362" t="e">
        <f ca="1">$C93*'LookUp Ranges'!P$82</f>
        <v>#REF!</v>
      </c>
      <c r="BB93" s="362" t="e">
        <f ca="1">$C93*'LookUp Ranges'!Q$82</f>
        <v>#REF!</v>
      </c>
      <c r="BC93" s="362" t="e">
        <f ca="1">$C93*'LookUp Ranges'!R$82</f>
        <v>#REF!</v>
      </c>
      <c r="BD93" s="362" t="e">
        <f ca="1">$C93*'LookUp Ranges'!S$82</f>
        <v>#REF!</v>
      </c>
      <c r="BE93" s="362" t="e">
        <f ca="1">$C93*'LookUp Ranges'!T$82</f>
        <v>#REF!</v>
      </c>
      <c r="BF93" s="362" t="e">
        <f ca="1">$C93*'LookUp Ranges'!U$82</f>
        <v>#REF!</v>
      </c>
      <c r="BG93" s="362" t="e">
        <f ca="1">$C93*'LookUp Ranges'!V$82</f>
        <v>#REF!</v>
      </c>
      <c r="BH93" s="362" t="e">
        <f ca="1">$C93*'LookUp Ranges'!W$82</f>
        <v>#REF!</v>
      </c>
      <c r="BI93" s="362" t="e">
        <f ca="1">$C93*'LookUp Ranges'!X$82</f>
        <v>#REF!</v>
      </c>
      <c r="BJ93" s="362" t="e">
        <f ca="1">$C93*'LookUp Ranges'!Y$82</f>
        <v>#REF!</v>
      </c>
      <c r="BK93" s="362" t="e">
        <f ca="1">$C93*'LookUp Ranges'!Z$82</f>
        <v>#REF!</v>
      </c>
      <c r="BL93" s="362" t="e">
        <f ca="1">$C93*'LookUp Ranges'!AA$82</f>
        <v>#REF!</v>
      </c>
      <c r="BM93" s="362" t="e">
        <f ca="1">$C93*'LookUp Ranges'!AB$82</f>
        <v>#REF!</v>
      </c>
      <c r="BN93" s="362" t="e">
        <f ca="1">$C93*'LookUp Ranges'!AC$82</f>
        <v>#REF!</v>
      </c>
      <c r="BO93" s="362" t="e">
        <f ca="1">$C93*'LookUp Ranges'!AD$82</f>
        <v>#REF!</v>
      </c>
      <c r="BP93" s="362" t="e">
        <f ca="1">$C93*'LookUp Ranges'!AE$82</f>
        <v>#REF!</v>
      </c>
      <c r="BQ93" s="362" t="e">
        <f ca="1">$C93*'LookUp Ranges'!AF$82</f>
        <v>#REF!</v>
      </c>
      <c r="BR93" s="362" t="e">
        <f ca="1">$C93*'LookUp Ranges'!AG$82</f>
        <v>#REF!</v>
      </c>
      <c r="BS93" s="362" t="e">
        <f ca="1">$C93*'LookUp Ranges'!AH$82</f>
        <v>#REF!</v>
      </c>
      <c r="BT93" s="362" t="e">
        <f ca="1">$C93*'LookUp Ranges'!AI$82</f>
        <v>#REF!</v>
      </c>
      <c r="BU93" s="362" t="e">
        <f ca="1">$C93*'LookUp Ranges'!AJ$82</f>
        <v>#REF!</v>
      </c>
      <c r="BV93" s="362" t="e">
        <f ca="1">$C93*'LookUp Ranges'!AK$82</f>
        <v>#REF!</v>
      </c>
      <c r="BW93" s="362" t="e">
        <f ca="1">$C93*'LookUp Ranges'!AL$82</f>
        <v>#REF!</v>
      </c>
      <c r="BX93" s="362" t="e">
        <f ca="1">$C93*'LookUp Ranges'!AM$82</f>
        <v>#REF!</v>
      </c>
      <c r="BY93" s="362" t="e">
        <f ca="1">$C93*'LookUp Ranges'!AN$82</f>
        <v>#REF!</v>
      </c>
      <c r="BZ93" s="362" t="e">
        <f ca="1">$C93*'LookUp Ranges'!AO$82</f>
        <v>#REF!</v>
      </c>
      <c r="CA93" s="363"/>
      <c r="CB93" s="363"/>
      <c r="CC93" s="363"/>
      <c r="CD93" s="363"/>
      <c r="CE93" s="363"/>
      <c r="CF93" s="363"/>
      <c r="CG93" s="362"/>
      <c r="CH93" s="362"/>
      <c r="CI93" s="362"/>
      <c r="CJ93" s="362"/>
      <c r="CK93" s="362"/>
      <c r="CL93" s="362"/>
      <c r="CM93" s="362"/>
      <c r="CN93" s="362"/>
      <c r="CO93" s="362"/>
      <c r="CP93" s="362"/>
      <c r="CQ93" s="362"/>
      <c r="CR93" s="362"/>
      <c r="CS93" s="362"/>
      <c r="CT93" s="362"/>
      <c r="CU93" s="362"/>
      <c r="CV93" s="362"/>
      <c r="CW93" s="362"/>
      <c r="CX93" s="362"/>
      <c r="CY93" s="362"/>
      <c r="CZ93" s="360" t="e">
        <f t="shared" ca="1" si="335"/>
        <v>#REF!</v>
      </c>
      <c r="DA93" s="362"/>
      <c r="DB93" s="362"/>
      <c r="DC93" s="362"/>
      <c r="DD93" s="362"/>
      <c r="DE93" s="362"/>
      <c r="DF93" s="362"/>
      <c r="DG93" s="362"/>
      <c r="DH93" s="362"/>
      <c r="DI93" s="362"/>
      <c r="DJ93" s="362"/>
      <c r="DK93" s="362"/>
      <c r="DL93" s="362"/>
      <c r="DM93" s="362"/>
      <c r="DN93" s="362"/>
      <c r="DO93" s="362"/>
      <c r="DP93" s="362"/>
      <c r="DQ93" s="362"/>
      <c r="DR93" s="362"/>
      <c r="DS93" s="360"/>
    </row>
    <row r="94" spans="1:123" s="359" customFormat="1" x14ac:dyDescent="0.2">
      <c r="A94" s="133">
        <f t="shared" si="336"/>
        <v>37</v>
      </c>
      <c r="B94" s="133">
        <f t="shared" si="337"/>
        <v>36</v>
      </c>
      <c r="C94" s="125">
        <f t="shared" ca="1" si="338"/>
        <v>0</v>
      </c>
      <c r="D94" s="361"/>
      <c r="E94" s="361"/>
      <c r="F94" s="361"/>
      <c r="G94" s="361"/>
      <c r="H94" s="361"/>
      <c r="I94" s="361"/>
      <c r="J94" s="361"/>
      <c r="K94" s="361"/>
      <c r="L94" s="361"/>
      <c r="M94" s="361"/>
      <c r="N94" s="361"/>
      <c r="O94" s="361"/>
      <c r="P94" s="361"/>
      <c r="Q94" s="361"/>
      <c r="R94" s="361"/>
      <c r="S94" s="361"/>
      <c r="T94" s="361"/>
      <c r="U94" s="361"/>
      <c r="V94" s="361"/>
      <c r="W94" s="362"/>
      <c r="X94" s="362"/>
      <c r="Y94" s="362"/>
      <c r="Z94" s="362"/>
      <c r="AA94" s="362"/>
      <c r="AB94" s="362"/>
      <c r="AC94" s="362"/>
      <c r="AD94" s="362"/>
      <c r="AE94" s="362"/>
      <c r="AF94" s="362"/>
      <c r="AG94" s="362"/>
      <c r="AH94" s="362"/>
      <c r="AI94" s="362"/>
      <c r="AJ94" s="362"/>
      <c r="AK94" s="362"/>
      <c r="AL94" s="362"/>
      <c r="AM94" s="362"/>
      <c r="AN94" s="362" t="e">
        <f ca="1">$C94*'LookUp Ranges'!B$82</f>
        <v>#REF!</v>
      </c>
      <c r="AO94" s="362" t="e">
        <f ca="1">$C94*'LookUp Ranges'!C$82</f>
        <v>#REF!</v>
      </c>
      <c r="AP94" s="362" t="e">
        <f ca="1">$C94*'LookUp Ranges'!D$82</f>
        <v>#REF!</v>
      </c>
      <c r="AQ94" s="362" t="e">
        <f ca="1">$C94*'LookUp Ranges'!E$82</f>
        <v>#REF!</v>
      </c>
      <c r="AR94" s="362" t="e">
        <f ca="1">$C94*'LookUp Ranges'!F$82</f>
        <v>#REF!</v>
      </c>
      <c r="AS94" s="362" t="e">
        <f ca="1">$C94*'LookUp Ranges'!G$82</f>
        <v>#REF!</v>
      </c>
      <c r="AT94" s="362" t="e">
        <f ca="1">$C94*'LookUp Ranges'!H$82</f>
        <v>#REF!</v>
      </c>
      <c r="AU94" s="362" t="e">
        <f ca="1">$C94*'LookUp Ranges'!I$82</f>
        <v>#REF!</v>
      </c>
      <c r="AV94" s="362" t="e">
        <f ca="1">$C94*'LookUp Ranges'!J$82</f>
        <v>#REF!</v>
      </c>
      <c r="AW94" s="362" t="e">
        <f ca="1">$C94*'LookUp Ranges'!K$82</f>
        <v>#REF!</v>
      </c>
      <c r="AX94" s="362" t="e">
        <f ca="1">$C94*'LookUp Ranges'!L$82</f>
        <v>#REF!</v>
      </c>
      <c r="AY94" s="362" t="e">
        <f ca="1">$C94*'LookUp Ranges'!M$82</f>
        <v>#REF!</v>
      </c>
      <c r="AZ94" s="362" t="e">
        <f ca="1">$C94*'LookUp Ranges'!N$82</f>
        <v>#REF!</v>
      </c>
      <c r="BA94" s="362" t="e">
        <f ca="1">$C94*'LookUp Ranges'!O$82</f>
        <v>#REF!</v>
      </c>
      <c r="BB94" s="362" t="e">
        <f ca="1">$C94*'LookUp Ranges'!P$82</f>
        <v>#REF!</v>
      </c>
      <c r="BC94" s="362" t="e">
        <f ca="1">$C94*'LookUp Ranges'!Q$82</f>
        <v>#REF!</v>
      </c>
      <c r="BD94" s="362" t="e">
        <f ca="1">$C94*'LookUp Ranges'!R$82</f>
        <v>#REF!</v>
      </c>
      <c r="BE94" s="362" t="e">
        <f ca="1">$C94*'LookUp Ranges'!S$82</f>
        <v>#REF!</v>
      </c>
      <c r="BF94" s="362" t="e">
        <f ca="1">$C94*'LookUp Ranges'!T$82</f>
        <v>#REF!</v>
      </c>
      <c r="BG94" s="362" t="e">
        <f ca="1">$C94*'LookUp Ranges'!U$82</f>
        <v>#REF!</v>
      </c>
      <c r="BH94" s="362" t="e">
        <f ca="1">$C94*'LookUp Ranges'!V$82</f>
        <v>#REF!</v>
      </c>
      <c r="BI94" s="362" t="e">
        <f ca="1">$C94*'LookUp Ranges'!W$82</f>
        <v>#REF!</v>
      </c>
      <c r="BJ94" s="362" t="e">
        <f ca="1">$C94*'LookUp Ranges'!X$82</f>
        <v>#REF!</v>
      </c>
      <c r="BK94" s="362" t="e">
        <f ca="1">$C94*'LookUp Ranges'!Y$82</f>
        <v>#REF!</v>
      </c>
      <c r="BL94" s="362" t="e">
        <f ca="1">$C94*'LookUp Ranges'!Z$82</f>
        <v>#REF!</v>
      </c>
      <c r="BM94" s="362" t="e">
        <f ca="1">$C94*'LookUp Ranges'!AA$82</f>
        <v>#REF!</v>
      </c>
      <c r="BN94" s="362" t="e">
        <f ca="1">$C94*'LookUp Ranges'!AB$82</f>
        <v>#REF!</v>
      </c>
      <c r="BO94" s="362" t="e">
        <f ca="1">$C94*'LookUp Ranges'!AC$82</f>
        <v>#REF!</v>
      </c>
      <c r="BP94" s="362" t="e">
        <f ca="1">$C94*'LookUp Ranges'!AD$82</f>
        <v>#REF!</v>
      </c>
      <c r="BQ94" s="362" t="e">
        <f ca="1">$C94*'LookUp Ranges'!AE$82</f>
        <v>#REF!</v>
      </c>
      <c r="BR94" s="362" t="e">
        <f ca="1">$C94*'LookUp Ranges'!AF$82</f>
        <v>#REF!</v>
      </c>
      <c r="BS94" s="362" t="e">
        <f ca="1">$C94*'LookUp Ranges'!AG$82</f>
        <v>#REF!</v>
      </c>
      <c r="BT94" s="362" t="e">
        <f ca="1">$C94*'LookUp Ranges'!AH$82</f>
        <v>#REF!</v>
      </c>
      <c r="BU94" s="362" t="e">
        <f ca="1">$C94*'LookUp Ranges'!AI$82</f>
        <v>#REF!</v>
      </c>
      <c r="BV94" s="362" t="e">
        <f ca="1">$C94*'LookUp Ranges'!AJ$82</f>
        <v>#REF!</v>
      </c>
      <c r="BW94" s="362" t="e">
        <f ca="1">$C94*'LookUp Ranges'!AK$82</f>
        <v>#REF!</v>
      </c>
      <c r="BX94" s="362" t="e">
        <f ca="1">$C94*'LookUp Ranges'!AL$82</f>
        <v>#REF!</v>
      </c>
      <c r="BY94" s="362" t="e">
        <f ca="1">$C94*'LookUp Ranges'!AM$82</f>
        <v>#REF!</v>
      </c>
      <c r="BZ94" s="362" t="e">
        <f ca="1">$C94*'LookUp Ranges'!AN$82</f>
        <v>#REF!</v>
      </c>
      <c r="CA94" s="362" t="e">
        <f ca="1">$C94*'LookUp Ranges'!AO$82</f>
        <v>#REF!</v>
      </c>
      <c r="CB94" s="363"/>
      <c r="CC94" s="363"/>
      <c r="CD94" s="363"/>
      <c r="CE94" s="363"/>
      <c r="CF94" s="363"/>
      <c r="CG94" s="362"/>
      <c r="CH94" s="362"/>
      <c r="CI94" s="362"/>
      <c r="CJ94" s="362"/>
      <c r="CK94" s="362"/>
      <c r="CL94" s="362"/>
      <c r="CM94" s="362"/>
      <c r="CN94" s="362"/>
      <c r="CO94" s="362"/>
      <c r="CP94" s="362"/>
      <c r="CQ94" s="362"/>
      <c r="CR94" s="362"/>
      <c r="CS94" s="362"/>
      <c r="CT94" s="362"/>
      <c r="CU94" s="362"/>
      <c r="CV94" s="362"/>
      <c r="CW94" s="362"/>
      <c r="CX94" s="362"/>
      <c r="CY94" s="362"/>
      <c r="CZ94" s="360" t="e">
        <f t="shared" ca="1" si="335"/>
        <v>#REF!</v>
      </c>
      <c r="DA94" s="362"/>
      <c r="DB94" s="362"/>
      <c r="DC94" s="362"/>
      <c r="DD94" s="362"/>
      <c r="DE94" s="362"/>
      <c r="DF94" s="362"/>
      <c r="DG94" s="362"/>
      <c r="DH94" s="362"/>
      <c r="DI94" s="362"/>
      <c r="DJ94" s="362"/>
      <c r="DK94" s="362"/>
      <c r="DL94" s="362"/>
      <c r="DM94" s="362"/>
      <c r="DN94" s="362"/>
      <c r="DO94" s="362"/>
      <c r="DP94" s="362"/>
      <c r="DQ94" s="362"/>
      <c r="DR94" s="362"/>
      <c r="DS94" s="360"/>
    </row>
    <row r="95" spans="1:123" s="359" customFormat="1" x14ac:dyDescent="0.2">
      <c r="A95" s="133">
        <f t="shared" si="336"/>
        <v>38</v>
      </c>
      <c r="B95" s="133">
        <f t="shared" si="337"/>
        <v>37</v>
      </c>
      <c r="C95" s="125">
        <f t="shared" ca="1" si="338"/>
        <v>0</v>
      </c>
      <c r="D95" s="361"/>
      <c r="E95" s="361"/>
      <c r="F95" s="361"/>
      <c r="G95" s="361"/>
      <c r="H95" s="361"/>
      <c r="I95" s="361"/>
      <c r="J95" s="361"/>
      <c r="K95" s="361"/>
      <c r="L95" s="361"/>
      <c r="M95" s="361"/>
      <c r="N95" s="361"/>
      <c r="O95" s="361"/>
      <c r="P95" s="361"/>
      <c r="Q95" s="361"/>
      <c r="R95" s="361"/>
      <c r="S95" s="361"/>
      <c r="T95" s="361"/>
      <c r="U95" s="361"/>
      <c r="V95" s="361"/>
      <c r="W95" s="362"/>
      <c r="X95" s="362"/>
      <c r="Y95" s="362"/>
      <c r="Z95" s="362"/>
      <c r="AA95" s="362"/>
      <c r="AB95" s="362"/>
      <c r="AC95" s="362"/>
      <c r="AD95" s="362"/>
      <c r="AE95" s="362"/>
      <c r="AF95" s="362"/>
      <c r="AG95" s="362"/>
      <c r="AH95" s="362"/>
      <c r="AI95" s="362"/>
      <c r="AJ95" s="362"/>
      <c r="AK95" s="362"/>
      <c r="AL95" s="362"/>
      <c r="AM95" s="362"/>
      <c r="AN95" s="362"/>
      <c r="AO95" s="362" t="e">
        <f ca="1">$C95*'LookUp Ranges'!B$82</f>
        <v>#REF!</v>
      </c>
      <c r="AP95" s="362" t="e">
        <f ca="1">$C95*'LookUp Ranges'!C$82</f>
        <v>#REF!</v>
      </c>
      <c r="AQ95" s="362" t="e">
        <f ca="1">$C95*'LookUp Ranges'!D$82</f>
        <v>#REF!</v>
      </c>
      <c r="AR95" s="362" t="e">
        <f ca="1">$C95*'LookUp Ranges'!E$82</f>
        <v>#REF!</v>
      </c>
      <c r="AS95" s="362" t="e">
        <f ca="1">$C95*'LookUp Ranges'!F$82</f>
        <v>#REF!</v>
      </c>
      <c r="AT95" s="362" t="e">
        <f ca="1">$C95*'LookUp Ranges'!G$82</f>
        <v>#REF!</v>
      </c>
      <c r="AU95" s="362" t="e">
        <f ca="1">$C95*'LookUp Ranges'!H$82</f>
        <v>#REF!</v>
      </c>
      <c r="AV95" s="362" t="e">
        <f ca="1">$C95*'LookUp Ranges'!I$82</f>
        <v>#REF!</v>
      </c>
      <c r="AW95" s="362" t="e">
        <f ca="1">$C95*'LookUp Ranges'!J$82</f>
        <v>#REF!</v>
      </c>
      <c r="AX95" s="362" t="e">
        <f ca="1">$C95*'LookUp Ranges'!K$82</f>
        <v>#REF!</v>
      </c>
      <c r="AY95" s="362" t="e">
        <f ca="1">$C95*'LookUp Ranges'!L$82</f>
        <v>#REF!</v>
      </c>
      <c r="AZ95" s="362" t="e">
        <f ca="1">$C95*'LookUp Ranges'!M$82</f>
        <v>#REF!</v>
      </c>
      <c r="BA95" s="362" t="e">
        <f ca="1">$C95*'LookUp Ranges'!N$82</f>
        <v>#REF!</v>
      </c>
      <c r="BB95" s="362" t="e">
        <f ca="1">$C95*'LookUp Ranges'!O$82</f>
        <v>#REF!</v>
      </c>
      <c r="BC95" s="362" t="e">
        <f ca="1">$C95*'LookUp Ranges'!P$82</f>
        <v>#REF!</v>
      </c>
      <c r="BD95" s="362" t="e">
        <f ca="1">$C95*'LookUp Ranges'!Q$82</f>
        <v>#REF!</v>
      </c>
      <c r="BE95" s="362" t="e">
        <f ca="1">$C95*'LookUp Ranges'!R$82</f>
        <v>#REF!</v>
      </c>
      <c r="BF95" s="362" t="e">
        <f ca="1">$C95*'LookUp Ranges'!S$82</f>
        <v>#REF!</v>
      </c>
      <c r="BG95" s="362" t="e">
        <f ca="1">$C95*'LookUp Ranges'!T$82</f>
        <v>#REF!</v>
      </c>
      <c r="BH95" s="362" t="e">
        <f ca="1">$C95*'LookUp Ranges'!U$82</f>
        <v>#REF!</v>
      </c>
      <c r="BI95" s="362" t="e">
        <f ca="1">$C95*'LookUp Ranges'!V$82</f>
        <v>#REF!</v>
      </c>
      <c r="BJ95" s="362" t="e">
        <f ca="1">$C95*'LookUp Ranges'!W$82</f>
        <v>#REF!</v>
      </c>
      <c r="BK95" s="362" t="e">
        <f ca="1">$C95*'LookUp Ranges'!X$82</f>
        <v>#REF!</v>
      </c>
      <c r="BL95" s="362" t="e">
        <f ca="1">$C95*'LookUp Ranges'!Y$82</f>
        <v>#REF!</v>
      </c>
      <c r="BM95" s="362" t="e">
        <f ca="1">$C95*'LookUp Ranges'!Z$82</f>
        <v>#REF!</v>
      </c>
      <c r="BN95" s="362" t="e">
        <f ca="1">$C95*'LookUp Ranges'!AA$82</f>
        <v>#REF!</v>
      </c>
      <c r="BO95" s="362" t="e">
        <f ca="1">$C95*'LookUp Ranges'!AB$82</f>
        <v>#REF!</v>
      </c>
      <c r="BP95" s="362" t="e">
        <f ca="1">$C95*'LookUp Ranges'!AC$82</f>
        <v>#REF!</v>
      </c>
      <c r="BQ95" s="362" t="e">
        <f ca="1">$C95*'LookUp Ranges'!AD$82</f>
        <v>#REF!</v>
      </c>
      <c r="BR95" s="362" t="e">
        <f ca="1">$C95*'LookUp Ranges'!AE$82</f>
        <v>#REF!</v>
      </c>
      <c r="BS95" s="362" t="e">
        <f ca="1">$C95*'LookUp Ranges'!AF$82</f>
        <v>#REF!</v>
      </c>
      <c r="BT95" s="362" t="e">
        <f ca="1">$C95*'LookUp Ranges'!AG$82</f>
        <v>#REF!</v>
      </c>
      <c r="BU95" s="362" t="e">
        <f ca="1">$C95*'LookUp Ranges'!AH$82</f>
        <v>#REF!</v>
      </c>
      <c r="BV95" s="362" t="e">
        <f ca="1">$C95*'LookUp Ranges'!AI$82</f>
        <v>#REF!</v>
      </c>
      <c r="BW95" s="362" t="e">
        <f ca="1">$C95*'LookUp Ranges'!AJ$82</f>
        <v>#REF!</v>
      </c>
      <c r="BX95" s="362" t="e">
        <f ca="1">$C95*'LookUp Ranges'!AK$82</f>
        <v>#REF!</v>
      </c>
      <c r="BY95" s="362" t="e">
        <f ca="1">$C95*'LookUp Ranges'!AL$82</f>
        <v>#REF!</v>
      </c>
      <c r="BZ95" s="362" t="e">
        <f ca="1">$C95*'LookUp Ranges'!AM$82</f>
        <v>#REF!</v>
      </c>
      <c r="CA95" s="362" t="e">
        <f ca="1">$C95*'LookUp Ranges'!AN$82</f>
        <v>#REF!</v>
      </c>
      <c r="CB95" s="362" t="e">
        <f ca="1">$C95*'LookUp Ranges'!AO$82</f>
        <v>#REF!</v>
      </c>
      <c r="CC95" s="363"/>
      <c r="CD95" s="363"/>
      <c r="CE95" s="363"/>
      <c r="CF95" s="363"/>
      <c r="CG95" s="362"/>
      <c r="CH95" s="362"/>
      <c r="CI95" s="362"/>
      <c r="CJ95" s="362"/>
      <c r="CK95" s="362"/>
      <c r="CL95" s="362"/>
      <c r="CM95" s="362"/>
      <c r="CN95" s="362"/>
      <c r="CO95" s="362"/>
      <c r="CP95" s="362"/>
      <c r="CQ95" s="362"/>
      <c r="CR95" s="362"/>
      <c r="CS95" s="362"/>
      <c r="CT95" s="362"/>
      <c r="CU95" s="362"/>
      <c r="CV95" s="362"/>
      <c r="CW95" s="362"/>
      <c r="CX95" s="362"/>
      <c r="CY95" s="362"/>
      <c r="CZ95" s="360" t="e">
        <f t="shared" ca="1" si="335"/>
        <v>#REF!</v>
      </c>
      <c r="DA95" s="362"/>
      <c r="DB95" s="362"/>
      <c r="DC95" s="362"/>
      <c r="DD95" s="362"/>
      <c r="DE95" s="362"/>
      <c r="DF95" s="362"/>
      <c r="DG95" s="362"/>
      <c r="DH95" s="362"/>
      <c r="DI95" s="362"/>
      <c r="DJ95" s="362"/>
      <c r="DK95" s="362"/>
      <c r="DL95" s="362"/>
      <c r="DM95" s="362"/>
      <c r="DN95" s="362"/>
      <c r="DO95" s="362"/>
      <c r="DP95" s="362"/>
      <c r="DQ95" s="362"/>
      <c r="DR95" s="362"/>
      <c r="DS95" s="360"/>
    </row>
    <row r="96" spans="1:123" s="359" customFormat="1" x14ac:dyDescent="0.2">
      <c r="A96" s="133">
        <f t="shared" si="336"/>
        <v>39</v>
      </c>
      <c r="B96" s="133">
        <f t="shared" si="337"/>
        <v>38</v>
      </c>
      <c r="C96" s="125">
        <f t="shared" ca="1" si="338"/>
        <v>0</v>
      </c>
      <c r="D96" s="361"/>
      <c r="E96" s="361"/>
      <c r="F96" s="361"/>
      <c r="G96" s="361"/>
      <c r="H96" s="361"/>
      <c r="I96" s="361"/>
      <c r="J96" s="361"/>
      <c r="K96" s="361"/>
      <c r="L96" s="361"/>
      <c r="M96" s="361"/>
      <c r="N96" s="361"/>
      <c r="O96" s="361"/>
      <c r="P96" s="361"/>
      <c r="Q96" s="361"/>
      <c r="R96" s="361"/>
      <c r="S96" s="361"/>
      <c r="T96" s="361"/>
      <c r="U96" s="361"/>
      <c r="V96" s="361"/>
      <c r="W96" s="362"/>
      <c r="X96" s="362"/>
      <c r="Y96" s="362"/>
      <c r="Z96" s="362"/>
      <c r="AA96" s="362"/>
      <c r="AB96" s="362"/>
      <c r="AC96" s="362"/>
      <c r="AD96" s="362"/>
      <c r="AE96" s="362"/>
      <c r="AF96" s="362"/>
      <c r="AG96" s="362"/>
      <c r="AH96" s="362"/>
      <c r="AI96" s="362"/>
      <c r="AJ96" s="362"/>
      <c r="AK96" s="362"/>
      <c r="AL96" s="362"/>
      <c r="AM96" s="362"/>
      <c r="AN96" s="362"/>
      <c r="AO96" s="362"/>
      <c r="AP96" s="362" t="e">
        <f ca="1">$C96*'LookUp Ranges'!B$82</f>
        <v>#REF!</v>
      </c>
      <c r="AQ96" s="362" t="e">
        <f ca="1">$C96*'LookUp Ranges'!C$82</f>
        <v>#REF!</v>
      </c>
      <c r="AR96" s="362" t="e">
        <f ca="1">$C96*'LookUp Ranges'!D$82</f>
        <v>#REF!</v>
      </c>
      <c r="AS96" s="362" t="e">
        <f ca="1">$C96*'LookUp Ranges'!E$82</f>
        <v>#REF!</v>
      </c>
      <c r="AT96" s="362" t="e">
        <f ca="1">$C96*'LookUp Ranges'!F$82</f>
        <v>#REF!</v>
      </c>
      <c r="AU96" s="362" t="e">
        <f ca="1">$C96*'LookUp Ranges'!G$82</f>
        <v>#REF!</v>
      </c>
      <c r="AV96" s="362" t="e">
        <f ca="1">$C96*'LookUp Ranges'!H$82</f>
        <v>#REF!</v>
      </c>
      <c r="AW96" s="362" t="e">
        <f ca="1">$C96*'LookUp Ranges'!I$82</f>
        <v>#REF!</v>
      </c>
      <c r="AX96" s="362" t="e">
        <f ca="1">$C96*'LookUp Ranges'!J$82</f>
        <v>#REF!</v>
      </c>
      <c r="AY96" s="362" t="e">
        <f ca="1">$C96*'LookUp Ranges'!K$82</f>
        <v>#REF!</v>
      </c>
      <c r="AZ96" s="362" t="e">
        <f ca="1">$C96*'LookUp Ranges'!L$82</f>
        <v>#REF!</v>
      </c>
      <c r="BA96" s="362" t="e">
        <f ca="1">$C96*'LookUp Ranges'!M$82</f>
        <v>#REF!</v>
      </c>
      <c r="BB96" s="362" t="e">
        <f ca="1">$C96*'LookUp Ranges'!N$82</f>
        <v>#REF!</v>
      </c>
      <c r="BC96" s="362" t="e">
        <f ca="1">$C96*'LookUp Ranges'!O$82</f>
        <v>#REF!</v>
      </c>
      <c r="BD96" s="362" t="e">
        <f ca="1">$C96*'LookUp Ranges'!P$82</f>
        <v>#REF!</v>
      </c>
      <c r="BE96" s="362" t="e">
        <f ca="1">$C96*'LookUp Ranges'!Q$82</f>
        <v>#REF!</v>
      </c>
      <c r="BF96" s="362" t="e">
        <f ca="1">$C96*'LookUp Ranges'!R$82</f>
        <v>#REF!</v>
      </c>
      <c r="BG96" s="362" t="e">
        <f ca="1">$C96*'LookUp Ranges'!S$82</f>
        <v>#REF!</v>
      </c>
      <c r="BH96" s="362" t="e">
        <f ca="1">$C96*'LookUp Ranges'!T$82</f>
        <v>#REF!</v>
      </c>
      <c r="BI96" s="362" t="e">
        <f ca="1">$C96*'LookUp Ranges'!U$82</f>
        <v>#REF!</v>
      </c>
      <c r="BJ96" s="362" t="e">
        <f ca="1">$C96*'LookUp Ranges'!V$82</f>
        <v>#REF!</v>
      </c>
      <c r="BK96" s="362" t="e">
        <f ca="1">$C96*'LookUp Ranges'!W$82</f>
        <v>#REF!</v>
      </c>
      <c r="BL96" s="362" t="e">
        <f ca="1">$C96*'LookUp Ranges'!X$82</f>
        <v>#REF!</v>
      </c>
      <c r="BM96" s="362" t="e">
        <f ca="1">$C96*'LookUp Ranges'!Y$82</f>
        <v>#REF!</v>
      </c>
      <c r="BN96" s="362" t="e">
        <f ca="1">$C96*'LookUp Ranges'!Z$82</f>
        <v>#REF!</v>
      </c>
      <c r="BO96" s="362" t="e">
        <f ca="1">$C96*'LookUp Ranges'!AA$82</f>
        <v>#REF!</v>
      </c>
      <c r="BP96" s="362" t="e">
        <f ca="1">$C96*'LookUp Ranges'!AB$82</f>
        <v>#REF!</v>
      </c>
      <c r="BQ96" s="362" t="e">
        <f ca="1">$C96*'LookUp Ranges'!AC$82</f>
        <v>#REF!</v>
      </c>
      <c r="BR96" s="362" t="e">
        <f ca="1">$C96*'LookUp Ranges'!AD$82</f>
        <v>#REF!</v>
      </c>
      <c r="BS96" s="362" t="e">
        <f ca="1">$C96*'LookUp Ranges'!AE$82</f>
        <v>#REF!</v>
      </c>
      <c r="BT96" s="362" t="e">
        <f ca="1">$C96*'LookUp Ranges'!AF$82</f>
        <v>#REF!</v>
      </c>
      <c r="BU96" s="362" t="e">
        <f ca="1">$C96*'LookUp Ranges'!AG$82</f>
        <v>#REF!</v>
      </c>
      <c r="BV96" s="362" t="e">
        <f ca="1">$C96*'LookUp Ranges'!AH$82</f>
        <v>#REF!</v>
      </c>
      <c r="BW96" s="362" t="e">
        <f ca="1">$C96*'LookUp Ranges'!AI$82</f>
        <v>#REF!</v>
      </c>
      <c r="BX96" s="362" t="e">
        <f ca="1">$C96*'LookUp Ranges'!AJ$82</f>
        <v>#REF!</v>
      </c>
      <c r="BY96" s="362" t="e">
        <f ca="1">$C96*'LookUp Ranges'!AK$82</f>
        <v>#REF!</v>
      </c>
      <c r="BZ96" s="362" t="e">
        <f ca="1">$C96*'LookUp Ranges'!AL$82</f>
        <v>#REF!</v>
      </c>
      <c r="CA96" s="362" t="e">
        <f ca="1">$C96*'LookUp Ranges'!AM$82</f>
        <v>#REF!</v>
      </c>
      <c r="CB96" s="362" t="e">
        <f ca="1">$C96*'LookUp Ranges'!AN$82</f>
        <v>#REF!</v>
      </c>
      <c r="CC96" s="362" t="e">
        <f ca="1">$C96*'LookUp Ranges'!AO$82</f>
        <v>#REF!</v>
      </c>
      <c r="CD96" s="363"/>
      <c r="CE96" s="363"/>
      <c r="CF96" s="363"/>
      <c r="CG96" s="362"/>
      <c r="CH96" s="362"/>
      <c r="CI96" s="362"/>
      <c r="CJ96" s="362"/>
      <c r="CK96" s="362"/>
      <c r="CL96" s="362"/>
      <c r="CM96" s="362"/>
      <c r="CN96" s="362"/>
      <c r="CO96" s="362"/>
      <c r="CP96" s="362"/>
      <c r="CQ96" s="362"/>
      <c r="CR96" s="362"/>
      <c r="CS96" s="362"/>
      <c r="CT96" s="362"/>
      <c r="CU96" s="362"/>
      <c r="CV96" s="362"/>
      <c r="CW96" s="362"/>
      <c r="CX96" s="362"/>
      <c r="CY96" s="362"/>
      <c r="CZ96" s="360" t="e">
        <f t="shared" ca="1" si="335"/>
        <v>#REF!</v>
      </c>
      <c r="DA96" s="362"/>
      <c r="DB96" s="362"/>
      <c r="DC96" s="362"/>
      <c r="DD96" s="362"/>
      <c r="DE96" s="362"/>
      <c r="DF96" s="362"/>
      <c r="DG96" s="362"/>
      <c r="DH96" s="362"/>
      <c r="DI96" s="362"/>
      <c r="DJ96" s="362"/>
      <c r="DK96" s="362"/>
      <c r="DL96" s="362"/>
      <c r="DM96" s="362"/>
      <c r="DN96" s="362"/>
      <c r="DO96" s="362"/>
      <c r="DP96" s="362"/>
      <c r="DQ96" s="362"/>
      <c r="DR96" s="362"/>
      <c r="DS96" s="360"/>
    </row>
    <row r="97" spans="1:123" s="359" customFormat="1" x14ac:dyDescent="0.2">
      <c r="A97" s="133">
        <f t="shared" si="336"/>
        <v>40</v>
      </c>
      <c r="B97" s="133">
        <f t="shared" si="337"/>
        <v>39</v>
      </c>
      <c r="C97" s="125">
        <f t="shared" ca="1" si="338"/>
        <v>0</v>
      </c>
      <c r="D97" s="361"/>
      <c r="E97" s="361"/>
      <c r="F97" s="361"/>
      <c r="G97" s="361"/>
      <c r="H97" s="361"/>
      <c r="I97" s="361"/>
      <c r="J97" s="361"/>
      <c r="K97" s="361"/>
      <c r="L97" s="361"/>
      <c r="M97" s="361"/>
      <c r="N97" s="361"/>
      <c r="O97" s="361"/>
      <c r="P97" s="361"/>
      <c r="Q97" s="361"/>
      <c r="R97" s="361"/>
      <c r="S97" s="361"/>
      <c r="T97" s="361"/>
      <c r="U97" s="361"/>
      <c r="V97" s="361"/>
      <c r="W97" s="362"/>
      <c r="X97" s="362"/>
      <c r="Y97" s="362"/>
      <c r="Z97" s="362"/>
      <c r="AA97" s="362"/>
      <c r="AB97" s="362"/>
      <c r="AC97" s="362"/>
      <c r="AD97" s="362"/>
      <c r="AE97" s="362"/>
      <c r="AF97" s="362"/>
      <c r="AG97" s="362"/>
      <c r="AH97" s="362"/>
      <c r="AI97" s="362"/>
      <c r="AJ97" s="362"/>
      <c r="AK97" s="362"/>
      <c r="AL97" s="362"/>
      <c r="AM97" s="362"/>
      <c r="AN97" s="362"/>
      <c r="AO97" s="362"/>
      <c r="AP97" s="362"/>
      <c r="AQ97" s="362" t="e">
        <f ca="1">$C97*'LookUp Ranges'!B$82</f>
        <v>#REF!</v>
      </c>
      <c r="AR97" s="362" t="e">
        <f ca="1">$C97*'LookUp Ranges'!C$82</f>
        <v>#REF!</v>
      </c>
      <c r="AS97" s="362" t="e">
        <f ca="1">$C97*'LookUp Ranges'!D$82</f>
        <v>#REF!</v>
      </c>
      <c r="AT97" s="362" t="e">
        <f ca="1">$C97*'LookUp Ranges'!E$82</f>
        <v>#REF!</v>
      </c>
      <c r="AU97" s="362" t="e">
        <f ca="1">$C97*'LookUp Ranges'!F$82</f>
        <v>#REF!</v>
      </c>
      <c r="AV97" s="362" t="e">
        <f ca="1">$C97*'LookUp Ranges'!G$82</f>
        <v>#REF!</v>
      </c>
      <c r="AW97" s="362" t="e">
        <f ca="1">$C97*'LookUp Ranges'!H$82</f>
        <v>#REF!</v>
      </c>
      <c r="AX97" s="362" t="e">
        <f ca="1">$C97*'LookUp Ranges'!I$82</f>
        <v>#REF!</v>
      </c>
      <c r="AY97" s="362" t="e">
        <f ca="1">$C97*'LookUp Ranges'!J$82</f>
        <v>#REF!</v>
      </c>
      <c r="AZ97" s="362" t="e">
        <f ca="1">$C97*'LookUp Ranges'!K$82</f>
        <v>#REF!</v>
      </c>
      <c r="BA97" s="362" t="e">
        <f ca="1">$C97*'LookUp Ranges'!L$82</f>
        <v>#REF!</v>
      </c>
      <c r="BB97" s="362" t="e">
        <f ca="1">$C97*'LookUp Ranges'!M$82</f>
        <v>#REF!</v>
      </c>
      <c r="BC97" s="362" t="e">
        <f ca="1">$C97*'LookUp Ranges'!N$82</f>
        <v>#REF!</v>
      </c>
      <c r="BD97" s="362" t="e">
        <f ca="1">$C97*'LookUp Ranges'!O$82</f>
        <v>#REF!</v>
      </c>
      <c r="BE97" s="362" t="e">
        <f ca="1">$C97*'LookUp Ranges'!P$82</f>
        <v>#REF!</v>
      </c>
      <c r="BF97" s="362" t="e">
        <f ca="1">$C97*'LookUp Ranges'!Q$82</f>
        <v>#REF!</v>
      </c>
      <c r="BG97" s="362" t="e">
        <f ca="1">$C97*'LookUp Ranges'!R$82</f>
        <v>#REF!</v>
      </c>
      <c r="BH97" s="362" t="e">
        <f ca="1">$C97*'LookUp Ranges'!S$82</f>
        <v>#REF!</v>
      </c>
      <c r="BI97" s="362" t="e">
        <f ca="1">$C97*'LookUp Ranges'!T$82</f>
        <v>#REF!</v>
      </c>
      <c r="BJ97" s="362" t="e">
        <f ca="1">$C97*'LookUp Ranges'!U$82</f>
        <v>#REF!</v>
      </c>
      <c r="BK97" s="362" t="e">
        <f ca="1">$C97*'LookUp Ranges'!V$82</f>
        <v>#REF!</v>
      </c>
      <c r="BL97" s="362" t="e">
        <f ca="1">$C97*'LookUp Ranges'!W$82</f>
        <v>#REF!</v>
      </c>
      <c r="BM97" s="362" t="e">
        <f ca="1">$C97*'LookUp Ranges'!X$82</f>
        <v>#REF!</v>
      </c>
      <c r="BN97" s="362" t="e">
        <f ca="1">$C97*'LookUp Ranges'!Y$82</f>
        <v>#REF!</v>
      </c>
      <c r="BO97" s="362" t="e">
        <f ca="1">$C97*'LookUp Ranges'!Z$82</f>
        <v>#REF!</v>
      </c>
      <c r="BP97" s="362" t="e">
        <f ca="1">$C97*'LookUp Ranges'!AA$82</f>
        <v>#REF!</v>
      </c>
      <c r="BQ97" s="362" t="e">
        <f ca="1">$C97*'LookUp Ranges'!AB$82</f>
        <v>#REF!</v>
      </c>
      <c r="BR97" s="362" t="e">
        <f ca="1">$C97*'LookUp Ranges'!AC$82</f>
        <v>#REF!</v>
      </c>
      <c r="BS97" s="362" t="e">
        <f ca="1">$C97*'LookUp Ranges'!AD$82</f>
        <v>#REF!</v>
      </c>
      <c r="BT97" s="362" t="e">
        <f ca="1">$C97*'LookUp Ranges'!AE$82</f>
        <v>#REF!</v>
      </c>
      <c r="BU97" s="362" t="e">
        <f ca="1">$C97*'LookUp Ranges'!AF$82</f>
        <v>#REF!</v>
      </c>
      <c r="BV97" s="362" t="e">
        <f ca="1">$C97*'LookUp Ranges'!AG$82</f>
        <v>#REF!</v>
      </c>
      <c r="BW97" s="362" t="e">
        <f ca="1">$C97*'LookUp Ranges'!AH$82</f>
        <v>#REF!</v>
      </c>
      <c r="BX97" s="362" t="e">
        <f ca="1">$C97*'LookUp Ranges'!AI$82</f>
        <v>#REF!</v>
      </c>
      <c r="BY97" s="362" t="e">
        <f ca="1">$C97*'LookUp Ranges'!AJ$82</f>
        <v>#REF!</v>
      </c>
      <c r="BZ97" s="362" t="e">
        <f ca="1">$C97*'LookUp Ranges'!AK$82</f>
        <v>#REF!</v>
      </c>
      <c r="CA97" s="362" t="e">
        <f ca="1">$C97*'LookUp Ranges'!AL$82</f>
        <v>#REF!</v>
      </c>
      <c r="CB97" s="362" t="e">
        <f ca="1">$C97*'LookUp Ranges'!AM$82</f>
        <v>#REF!</v>
      </c>
      <c r="CC97" s="362" t="e">
        <f ca="1">$C97*'LookUp Ranges'!AN$82</f>
        <v>#REF!</v>
      </c>
      <c r="CD97" s="362" t="e">
        <f ca="1">$C97*'LookUp Ranges'!AO$82</f>
        <v>#REF!</v>
      </c>
      <c r="CE97" s="363"/>
      <c r="CF97" s="363"/>
      <c r="CG97" s="362"/>
      <c r="CH97" s="362"/>
      <c r="CI97" s="362"/>
      <c r="CJ97" s="362"/>
      <c r="CK97" s="362"/>
      <c r="CL97" s="362"/>
      <c r="CM97" s="362"/>
      <c r="CN97" s="362"/>
      <c r="CO97" s="362"/>
      <c r="CP97" s="362"/>
      <c r="CQ97" s="362"/>
      <c r="CR97" s="362"/>
      <c r="CS97" s="362"/>
      <c r="CT97" s="362"/>
      <c r="CU97" s="362"/>
      <c r="CV97" s="362"/>
      <c r="CW97" s="362"/>
      <c r="CX97" s="362"/>
      <c r="CY97" s="362"/>
      <c r="CZ97" s="360" t="e">
        <f t="shared" ca="1" si="335"/>
        <v>#REF!</v>
      </c>
      <c r="DA97" s="362"/>
      <c r="DB97" s="362"/>
      <c r="DC97" s="362"/>
      <c r="DD97" s="362"/>
      <c r="DE97" s="362"/>
      <c r="DF97" s="362"/>
      <c r="DG97" s="362"/>
      <c r="DH97" s="362"/>
      <c r="DI97" s="362"/>
      <c r="DJ97" s="362"/>
      <c r="DK97" s="362"/>
      <c r="DL97" s="362"/>
      <c r="DM97" s="362"/>
      <c r="DN97" s="362"/>
      <c r="DO97" s="362"/>
      <c r="DP97" s="362"/>
      <c r="DQ97" s="362"/>
      <c r="DR97" s="362"/>
      <c r="DS97" s="360"/>
    </row>
    <row r="98" spans="1:123" s="124" customFormat="1" x14ac:dyDescent="0.2">
      <c r="A98" s="137" t="s">
        <v>46</v>
      </c>
      <c r="B98" s="137"/>
      <c r="C98" s="137"/>
      <c r="D98" s="138" t="e">
        <f t="shared" ref="D98:AI98" ca="1" si="339">SUM(D58:D97)</f>
        <v>#REF!</v>
      </c>
      <c r="E98" s="138" t="e">
        <f t="shared" ca="1" si="339"/>
        <v>#REF!</v>
      </c>
      <c r="F98" s="138" t="e">
        <f t="shared" ca="1" si="339"/>
        <v>#REF!</v>
      </c>
      <c r="G98" s="138" t="e">
        <f t="shared" ca="1" si="339"/>
        <v>#REF!</v>
      </c>
      <c r="H98" s="138" t="e">
        <f t="shared" ca="1" si="339"/>
        <v>#REF!</v>
      </c>
      <c r="I98" s="138" t="e">
        <f t="shared" ca="1" si="339"/>
        <v>#REF!</v>
      </c>
      <c r="J98" s="138" t="e">
        <f t="shared" ca="1" si="339"/>
        <v>#REF!</v>
      </c>
      <c r="K98" s="138" t="e">
        <f t="shared" ca="1" si="339"/>
        <v>#REF!</v>
      </c>
      <c r="L98" s="138" t="e">
        <f t="shared" ca="1" si="339"/>
        <v>#REF!</v>
      </c>
      <c r="M98" s="138" t="e">
        <f t="shared" ca="1" si="339"/>
        <v>#REF!</v>
      </c>
      <c r="N98" s="138" t="e">
        <f t="shared" ca="1" si="339"/>
        <v>#REF!</v>
      </c>
      <c r="O98" s="138" t="e">
        <f t="shared" ca="1" si="339"/>
        <v>#REF!</v>
      </c>
      <c r="P98" s="138" t="e">
        <f t="shared" ca="1" si="339"/>
        <v>#REF!</v>
      </c>
      <c r="Q98" s="138" t="e">
        <f t="shared" ca="1" si="339"/>
        <v>#REF!</v>
      </c>
      <c r="R98" s="138" t="e">
        <f t="shared" ca="1" si="339"/>
        <v>#REF!</v>
      </c>
      <c r="S98" s="138" t="e">
        <f t="shared" ca="1" si="339"/>
        <v>#REF!</v>
      </c>
      <c r="T98" s="138" t="e">
        <f t="shared" ca="1" si="339"/>
        <v>#REF!</v>
      </c>
      <c r="U98" s="138" t="e">
        <f t="shared" ca="1" si="339"/>
        <v>#REF!</v>
      </c>
      <c r="V98" s="138" t="e">
        <f t="shared" ca="1" si="339"/>
        <v>#REF!</v>
      </c>
      <c r="W98" s="138" t="e">
        <f t="shared" ca="1" si="339"/>
        <v>#REF!</v>
      </c>
      <c r="X98" s="138" t="e">
        <f t="shared" ca="1" si="339"/>
        <v>#REF!</v>
      </c>
      <c r="Y98" s="138" t="e">
        <f t="shared" ca="1" si="339"/>
        <v>#REF!</v>
      </c>
      <c r="Z98" s="138" t="e">
        <f t="shared" ca="1" si="339"/>
        <v>#REF!</v>
      </c>
      <c r="AA98" s="138" t="e">
        <f t="shared" ca="1" si="339"/>
        <v>#REF!</v>
      </c>
      <c r="AB98" s="138" t="e">
        <f t="shared" ca="1" si="339"/>
        <v>#REF!</v>
      </c>
      <c r="AC98" s="138" t="e">
        <f t="shared" ca="1" si="339"/>
        <v>#REF!</v>
      </c>
      <c r="AD98" s="138" t="e">
        <f t="shared" ca="1" si="339"/>
        <v>#REF!</v>
      </c>
      <c r="AE98" s="138" t="e">
        <f t="shared" ca="1" si="339"/>
        <v>#REF!</v>
      </c>
      <c r="AF98" s="138" t="e">
        <f t="shared" ca="1" si="339"/>
        <v>#REF!</v>
      </c>
      <c r="AG98" s="138" t="e">
        <f t="shared" ca="1" si="339"/>
        <v>#REF!</v>
      </c>
      <c r="AH98" s="138" t="e">
        <f t="shared" ca="1" si="339"/>
        <v>#REF!</v>
      </c>
      <c r="AI98" s="138" t="e">
        <f t="shared" ca="1" si="339"/>
        <v>#REF!</v>
      </c>
      <c r="AJ98" s="138" t="e">
        <f t="shared" ref="AJ98:BO98" ca="1" si="340">SUM(AJ58:AJ97)</f>
        <v>#REF!</v>
      </c>
      <c r="AK98" s="138" t="e">
        <f t="shared" ca="1" si="340"/>
        <v>#REF!</v>
      </c>
      <c r="AL98" s="138" t="e">
        <f t="shared" ca="1" si="340"/>
        <v>#REF!</v>
      </c>
      <c r="AM98" s="138" t="e">
        <f t="shared" ca="1" si="340"/>
        <v>#REF!</v>
      </c>
      <c r="AN98" s="138" t="e">
        <f t="shared" ca="1" si="340"/>
        <v>#REF!</v>
      </c>
      <c r="AO98" s="138" t="e">
        <f t="shared" ca="1" si="340"/>
        <v>#REF!</v>
      </c>
      <c r="AP98" s="138" t="e">
        <f t="shared" ca="1" si="340"/>
        <v>#REF!</v>
      </c>
      <c r="AQ98" s="138" t="e">
        <f t="shared" ca="1" si="340"/>
        <v>#REF!</v>
      </c>
      <c r="AR98" s="138" t="e">
        <f t="shared" ca="1" si="340"/>
        <v>#REF!</v>
      </c>
      <c r="AS98" s="138" t="e">
        <f t="shared" ca="1" si="340"/>
        <v>#REF!</v>
      </c>
      <c r="AT98" s="138" t="e">
        <f t="shared" ca="1" si="340"/>
        <v>#REF!</v>
      </c>
      <c r="AU98" s="138" t="e">
        <f t="shared" ca="1" si="340"/>
        <v>#REF!</v>
      </c>
      <c r="AV98" s="138" t="e">
        <f t="shared" ca="1" si="340"/>
        <v>#REF!</v>
      </c>
      <c r="AW98" s="138" t="e">
        <f t="shared" ca="1" si="340"/>
        <v>#REF!</v>
      </c>
      <c r="AX98" s="138" t="e">
        <f t="shared" ca="1" si="340"/>
        <v>#REF!</v>
      </c>
      <c r="AY98" s="138" t="e">
        <f t="shared" ca="1" si="340"/>
        <v>#REF!</v>
      </c>
      <c r="AZ98" s="138" t="e">
        <f t="shared" ca="1" si="340"/>
        <v>#REF!</v>
      </c>
      <c r="BA98" s="138" t="e">
        <f t="shared" ca="1" si="340"/>
        <v>#REF!</v>
      </c>
      <c r="BB98" s="138" t="e">
        <f t="shared" ca="1" si="340"/>
        <v>#REF!</v>
      </c>
      <c r="BC98" s="138" t="e">
        <f t="shared" ca="1" si="340"/>
        <v>#REF!</v>
      </c>
      <c r="BD98" s="138" t="e">
        <f t="shared" ca="1" si="340"/>
        <v>#REF!</v>
      </c>
      <c r="BE98" s="138" t="e">
        <f t="shared" ca="1" si="340"/>
        <v>#REF!</v>
      </c>
      <c r="BF98" s="138" t="e">
        <f t="shared" ca="1" si="340"/>
        <v>#REF!</v>
      </c>
      <c r="BG98" s="138" t="e">
        <f t="shared" ca="1" si="340"/>
        <v>#REF!</v>
      </c>
      <c r="BH98" s="138" t="e">
        <f t="shared" ca="1" si="340"/>
        <v>#REF!</v>
      </c>
      <c r="BI98" s="138" t="e">
        <f t="shared" ca="1" si="340"/>
        <v>#REF!</v>
      </c>
      <c r="BJ98" s="138" t="e">
        <f t="shared" ca="1" si="340"/>
        <v>#REF!</v>
      </c>
      <c r="BK98" s="138" t="e">
        <f t="shared" ca="1" si="340"/>
        <v>#REF!</v>
      </c>
      <c r="BL98" s="138" t="e">
        <f t="shared" ca="1" si="340"/>
        <v>#REF!</v>
      </c>
      <c r="BM98" s="138" t="e">
        <f t="shared" ca="1" si="340"/>
        <v>#REF!</v>
      </c>
      <c r="BN98" s="138" t="e">
        <f t="shared" ca="1" si="340"/>
        <v>#REF!</v>
      </c>
      <c r="BO98" s="138" t="e">
        <f t="shared" ca="1" si="340"/>
        <v>#REF!</v>
      </c>
      <c r="BP98" s="138" t="e">
        <f t="shared" ref="BP98:CU98" ca="1" si="341">SUM(BP58:BP97)</f>
        <v>#REF!</v>
      </c>
      <c r="BQ98" s="138" t="e">
        <f t="shared" ca="1" si="341"/>
        <v>#REF!</v>
      </c>
      <c r="BR98" s="138" t="e">
        <f t="shared" ca="1" si="341"/>
        <v>#REF!</v>
      </c>
      <c r="BS98" s="138" t="e">
        <f t="shared" ca="1" si="341"/>
        <v>#REF!</v>
      </c>
      <c r="BT98" s="138" t="e">
        <f t="shared" ca="1" si="341"/>
        <v>#REF!</v>
      </c>
      <c r="BU98" s="138" t="e">
        <f t="shared" ca="1" si="341"/>
        <v>#REF!</v>
      </c>
      <c r="BV98" s="138" t="e">
        <f t="shared" ca="1" si="341"/>
        <v>#REF!</v>
      </c>
      <c r="BW98" s="138" t="e">
        <f t="shared" ca="1" si="341"/>
        <v>#REF!</v>
      </c>
      <c r="BX98" s="138" t="e">
        <f t="shared" ca="1" si="341"/>
        <v>#REF!</v>
      </c>
      <c r="BY98" s="138" t="e">
        <f t="shared" ca="1" si="341"/>
        <v>#REF!</v>
      </c>
      <c r="BZ98" s="138" t="e">
        <f t="shared" ca="1" si="341"/>
        <v>#REF!</v>
      </c>
      <c r="CA98" s="138" t="e">
        <f t="shared" ca="1" si="341"/>
        <v>#REF!</v>
      </c>
      <c r="CB98" s="138" t="e">
        <f t="shared" ca="1" si="341"/>
        <v>#REF!</v>
      </c>
      <c r="CC98" s="138" t="e">
        <f t="shared" ca="1" si="341"/>
        <v>#REF!</v>
      </c>
      <c r="CD98" s="138" t="e">
        <f t="shared" ca="1" si="341"/>
        <v>#REF!</v>
      </c>
      <c r="CE98" s="138">
        <f t="shared" si="341"/>
        <v>0</v>
      </c>
      <c r="CF98" s="138">
        <f t="shared" si="341"/>
        <v>0</v>
      </c>
      <c r="CG98" s="138">
        <f t="shared" si="341"/>
        <v>0</v>
      </c>
      <c r="CH98" s="138">
        <f t="shared" si="341"/>
        <v>0</v>
      </c>
      <c r="CI98" s="138">
        <f t="shared" si="341"/>
        <v>0</v>
      </c>
      <c r="CJ98" s="138">
        <f t="shared" si="341"/>
        <v>0</v>
      </c>
      <c r="CK98" s="138">
        <f t="shared" si="341"/>
        <v>0</v>
      </c>
      <c r="CL98" s="138">
        <f t="shared" si="341"/>
        <v>0</v>
      </c>
      <c r="CM98" s="138">
        <f t="shared" si="341"/>
        <v>0</v>
      </c>
      <c r="CN98" s="138">
        <f t="shared" si="341"/>
        <v>0</v>
      </c>
      <c r="CO98" s="138">
        <f t="shared" si="341"/>
        <v>0</v>
      </c>
      <c r="CP98" s="138">
        <f t="shared" si="341"/>
        <v>0</v>
      </c>
      <c r="CQ98" s="138">
        <f t="shared" si="341"/>
        <v>0</v>
      </c>
      <c r="CR98" s="138">
        <f t="shared" si="341"/>
        <v>0</v>
      </c>
      <c r="CS98" s="138">
        <f t="shared" si="341"/>
        <v>0</v>
      </c>
      <c r="CT98" s="138">
        <f t="shared" si="341"/>
        <v>0</v>
      </c>
      <c r="CU98" s="138">
        <f t="shared" si="341"/>
        <v>0</v>
      </c>
      <c r="CV98" s="138">
        <f t="shared" ref="CV98:CY98" si="342">SUM(CV58:CV97)</f>
        <v>0</v>
      </c>
      <c r="CW98" s="138">
        <f t="shared" si="342"/>
        <v>0</v>
      </c>
      <c r="CX98" s="138">
        <f t="shared" si="342"/>
        <v>0</v>
      </c>
      <c r="CY98" s="138">
        <f t="shared" si="342"/>
        <v>0</v>
      </c>
      <c r="CZ98" s="138" t="e">
        <f t="shared" ref="CZ98" ca="1" si="343">SUM(D98:CY98)</f>
        <v>#REF!</v>
      </c>
    </row>
    <row r="99" spans="1:123" x14ac:dyDescent="0.2">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row>
  </sheetData>
  <sheetProtection algorithmName="SHA-512" hashValue="aA7nn4uBPaBFwTomXVTDiWsazOMx2ma05qiBJNaodSdR0+R7W69T7+AJhIKvAmdb7w2xWcdPYKouFupJIlImYg==" saltValue="oKjk3cHYCHn2yXKvd1vRyg==" spinCount="100000" sheet="1" objects="1" scenarios="1"/>
  <phoneticPr fontId="0" type="noConversion"/>
  <pageMargins left="0.75" right="0.75" top="0.25" bottom="0.25" header="0.5" footer="0.5"/>
  <pageSetup scale="53" fitToWidth="0" orientation="landscape" r:id="rId1"/>
  <headerFooter alignWithMargins="0">
    <oddFooter>&amp;R&amp;"Times New Roman,Bold"Case No. 2021-00393
Attachment to Response to JI-2 Question No. 5
&amp;P of &amp;N
Arbough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0" tint="-0.34998626667073579"/>
    <pageSetUpPr fitToPage="1"/>
  </sheetPr>
  <dimension ref="A1:DE100"/>
  <sheetViews>
    <sheetView zoomScaleNormal="100" workbookViewId="0">
      <pane xSplit="3" ySplit="8" topLeftCell="D9"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1.25" x14ac:dyDescent="0.2"/>
  <cols>
    <col min="1" max="1" width="20.125" style="121" bestFit="1" customWidth="1"/>
    <col min="2" max="2" width="5.625" style="359" customWidth="1"/>
    <col min="3" max="3" width="6.375" style="121" bestFit="1" customWidth="1"/>
    <col min="4" max="4" width="8.125" style="121" customWidth="1"/>
    <col min="5" max="6" width="6.375" style="121" bestFit="1" customWidth="1"/>
    <col min="7" max="7" width="6.75" style="121" customWidth="1"/>
    <col min="8" max="9" width="6.75" style="121" bestFit="1" customWidth="1"/>
    <col min="10" max="38" width="5.625" style="121" bestFit="1" customWidth="1"/>
    <col min="39" max="103" width="5.25" style="121" customWidth="1"/>
    <col min="104" max="104" width="7.5" style="121" customWidth="1"/>
    <col min="105" max="16384" width="9" style="121"/>
  </cols>
  <sheetData>
    <row r="1" spans="1:106" x14ac:dyDescent="0.2">
      <c r="A1" s="119" t="s">
        <v>218</v>
      </c>
      <c r="B1" s="119"/>
      <c r="C1" s="119"/>
      <c r="D1" s="119" t="e">
        <f ca="1">IF(OR(Company='LookUp Ranges'!A5,Company='LookUp Ranges'!A7),'LookUp Ranges'!C63,'LookUp Ranges'!B63)</f>
        <v>#REF!</v>
      </c>
      <c r="E1" s="119" t="s">
        <v>49</v>
      </c>
      <c r="F1" s="120" t="s">
        <v>30</v>
      </c>
      <c r="G1" s="120"/>
      <c r="H1" s="359">
        <f>FirstYearAlt1</f>
        <v>0</v>
      </c>
    </row>
    <row r="2" spans="1:106" x14ac:dyDescent="0.2">
      <c r="A2" s="119" t="s">
        <v>219</v>
      </c>
      <c r="B2" s="119"/>
      <c r="C2" s="119"/>
      <c r="D2" s="119" t="e">
        <f ca="1">'LookUp Ranges'!D63</f>
        <v>#REF!</v>
      </c>
      <c r="E2" s="119" t="s">
        <v>49</v>
      </c>
      <c r="F2" s="120" t="s">
        <v>58</v>
      </c>
      <c r="G2" s="120"/>
      <c r="H2" s="359">
        <f>InServiceAlt1</f>
        <v>0</v>
      </c>
    </row>
    <row r="3" spans="1:106" x14ac:dyDescent="0.2">
      <c r="F3" s="359"/>
      <c r="G3" s="359"/>
      <c r="H3" s="122">
        <f>H2-H1</f>
        <v>0</v>
      </c>
    </row>
    <row r="4" spans="1:106" x14ac:dyDescent="0.2">
      <c r="G4" s="123"/>
    </row>
    <row r="5" spans="1:106" x14ac:dyDescent="0.2">
      <c r="D5" s="124">
        <f>FirstYear</f>
        <v>0</v>
      </c>
      <c r="E5" s="124">
        <f>D5+1</f>
        <v>1</v>
      </c>
      <c r="F5" s="124">
        <f t="shared" ref="F5:W5" si="0">E5+1</f>
        <v>2</v>
      </c>
      <c r="G5" s="124">
        <f t="shared" si="0"/>
        <v>3</v>
      </c>
      <c r="H5" s="124">
        <f t="shared" si="0"/>
        <v>4</v>
      </c>
      <c r="I5" s="124">
        <f t="shared" si="0"/>
        <v>5</v>
      </c>
      <c r="J5" s="124">
        <f t="shared" si="0"/>
        <v>6</v>
      </c>
      <c r="K5" s="124">
        <f t="shared" si="0"/>
        <v>7</v>
      </c>
      <c r="L5" s="124">
        <f t="shared" si="0"/>
        <v>8</v>
      </c>
      <c r="M5" s="124">
        <f t="shared" si="0"/>
        <v>9</v>
      </c>
      <c r="N5" s="124">
        <f t="shared" si="0"/>
        <v>10</v>
      </c>
      <c r="O5" s="124">
        <f t="shared" si="0"/>
        <v>11</v>
      </c>
      <c r="P5" s="124">
        <f t="shared" si="0"/>
        <v>12</v>
      </c>
      <c r="Q5" s="124">
        <f t="shared" si="0"/>
        <v>13</v>
      </c>
      <c r="R5" s="124">
        <f t="shared" si="0"/>
        <v>14</v>
      </c>
      <c r="S5" s="124">
        <f t="shared" si="0"/>
        <v>15</v>
      </c>
      <c r="T5" s="124">
        <f t="shared" si="0"/>
        <v>16</v>
      </c>
      <c r="U5" s="124">
        <f t="shared" si="0"/>
        <v>17</v>
      </c>
      <c r="V5" s="124">
        <f t="shared" si="0"/>
        <v>18</v>
      </c>
      <c r="W5" s="124">
        <f t="shared" si="0"/>
        <v>19</v>
      </c>
      <c r="X5" s="124">
        <f>W5+1</f>
        <v>20</v>
      </c>
      <c r="Y5" s="124">
        <f t="shared" ref="Y5:CJ5" si="1">X5+1</f>
        <v>21</v>
      </c>
      <c r="Z5" s="124">
        <f t="shared" si="1"/>
        <v>22</v>
      </c>
      <c r="AA5" s="124">
        <f t="shared" si="1"/>
        <v>23</v>
      </c>
      <c r="AB5" s="124">
        <f t="shared" si="1"/>
        <v>24</v>
      </c>
      <c r="AC5" s="124">
        <f t="shared" si="1"/>
        <v>25</v>
      </c>
      <c r="AD5" s="124">
        <f t="shared" si="1"/>
        <v>26</v>
      </c>
      <c r="AE5" s="124">
        <f t="shared" si="1"/>
        <v>27</v>
      </c>
      <c r="AF5" s="124">
        <f t="shared" si="1"/>
        <v>28</v>
      </c>
      <c r="AG5" s="124">
        <f t="shared" si="1"/>
        <v>29</v>
      </c>
      <c r="AH5" s="124">
        <f t="shared" si="1"/>
        <v>30</v>
      </c>
      <c r="AI5" s="124">
        <f t="shared" si="1"/>
        <v>31</v>
      </c>
      <c r="AJ5" s="124">
        <f t="shared" si="1"/>
        <v>32</v>
      </c>
      <c r="AK5" s="124">
        <f t="shared" si="1"/>
        <v>33</v>
      </c>
      <c r="AL5" s="124">
        <f t="shared" si="1"/>
        <v>34</v>
      </c>
      <c r="AM5" s="124">
        <f t="shared" si="1"/>
        <v>35</v>
      </c>
      <c r="AN5" s="124">
        <f t="shared" si="1"/>
        <v>36</v>
      </c>
      <c r="AO5" s="124">
        <f t="shared" si="1"/>
        <v>37</v>
      </c>
      <c r="AP5" s="124">
        <f t="shared" si="1"/>
        <v>38</v>
      </c>
      <c r="AQ5" s="124">
        <f t="shared" si="1"/>
        <v>39</v>
      </c>
      <c r="AR5" s="124">
        <f t="shared" si="1"/>
        <v>40</v>
      </c>
      <c r="AS5" s="124">
        <f t="shared" si="1"/>
        <v>41</v>
      </c>
      <c r="AT5" s="124">
        <f t="shared" si="1"/>
        <v>42</v>
      </c>
      <c r="AU5" s="124">
        <f t="shared" si="1"/>
        <v>43</v>
      </c>
      <c r="AV5" s="124">
        <f t="shared" si="1"/>
        <v>44</v>
      </c>
      <c r="AW5" s="124">
        <f t="shared" si="1"/>
        <v>45</v>
      </c>
      <c r="AX5" s="124">
        <f t="shared" si="1"/>
        <v>46</v>
      </c>
      <c r="AY5" s="124">
        <f t="shared" si="1"/>
        <v>47</v>
      </c>
      <c r="AZ5" s="124">
        <f t="shared" si="1"/>
        <v>48</v>
      </c>
      <c r="BA5" s="124">
        <f t="shared" si="1"/>
        <v>49</v>
      </c>
      <c r="BB5" s="124">
        <f t="shared" si="1"/>
        <v>50</v>
      </c>
      <c r="BC5" s="124">
        <f t="shared" si="1"/>
        <v>51</v>
      </c>
      <c r="BD5" s="124">
        <f t="shared" si="1"/>
        <v>52</v>
      </c>
      <c r="BE5" s="124">
        <f t="shared" si="1"/>
        <v>53</v>
      </c>
      <c r="BF5" s="124">
        <f t="shared" si="1"/>
        <v>54</v>
      </c>
      <c r="BG5" s="124">
        <f t="shared" si="1"/>
        <v>55</v>
      </c>
      <c r="BH5" s="124">
        <f t="shared" si="1"/>
        <v>56</v>
      </c>
      <c r="BI5" s="124">
        <f t="shared" si="1"/>
        <v>57</v>
      </c>
      <c r="BJ5" s="124">
        <f t="shared" si="1"/>
        <v>58</v>
      </c>
      <c r="BK5" s="124">
        <f t="shared" si="1"/>
        <v>59</v>
      </c>
      <c r="BL5" s="124">
        <f t="shared" si="1"/>
        <v>60</v>
      </c>
      <c r="BM5" s="124">
        <f t="shared" si="1"/>
        <v>61</v>
      </c>
      <c r="BN5" s="124">
        <f t="shared" si="1"/>
        <v>62</v>
      </c>
      <c r="BO5" s="124">
        <f t="shared" si="1"/>
        <v>63</v>
      </c>
      <c r="BP5" s="124">
        <f t="shared" si="1"/>
        <v>64</v>
      </c>
      <c r="BQ5" s="124">
        <f t="shared" si="1"/>
        <v>65</v>
      </c>
      <c r="BR5" s="124">
        <f t="shared" si="1"/>
        <v>66</v>
      </c>
      <c r="BS5" s="124">
        <f t="shared" si="1"/>
        <v>67</v>
      </c>
      <c r="BT5" s="124">
        <f t="shared" si="1"/>
        <v>68</v>
      </c>
      <c r="BU5" s="124">
        <f t="shared" si="1"/>
        <v>69</v>
      </c>
      <c r="BV5" s="124">
        <f t="shared" si="1"/>
        <v>70</v>
      </c>
      <c r="BW5" s="124">
        <f t="shared" si="1"/>
        <v>71</v>
      </c>
      <c r="BX5" s="124">
        <f t="shared" si="1"/>
        <v>72</v>
      </c>
      <c r="BY5" s="124">
        <f t="shared" si="1"/>
        <v>73</v>
      </c>
      <c r="BZ5" s="124">
        <f t="shared" si="1"/>
        <v>74</v>
      </c>
      <c r="CA5" s="124">
        <f t="shared" si="1"/>
        <v>75</v>
      </c>
      <c r="CB5" s="124">
        <f t="shared" si="1"/>
        <v>76</v>
      </c>
      <c r="CC5" s="124">
        <f t="shared" si="1"/>
        <v>77</v>
      </c>
      <c r="CD5" s="124">
        <f t="shared" si="1"/>
        <v>78</v>
      </c>
      <c r="CE5" s="124">
        <f t="shared" si="1"/>
        <v>79</v>
      </c>
      <c r="CF5" s="124">
        <f t="shared" si="1"/>
        <v>80</v>
      </c>
      <c r="CG5" s="124">
        <f t="shared" si="1"/>
        <v>81</v>
      </c>
      <c r="CH5" s="124">
        <f t="shared" si="1"/>
        <v>82</v>
      </c>
      <c r="CI5" s="124">
        <f t="shared" si="1"/>
        <v>83</v>
      </c>
      <c r="CJ5" s="124">
        <f t="shared" si="1"/>
        <v>84</v>
      </c>
      <c r="CK5" s="124">
        <f t="shared" ref="CK5:CY5" si="2">CJ5+1</f>
        <v>85</v>
      </c>
      <c r="CL5" s="124">
        <f t="shared" si="2"/>
        <v>86</v>
      </c>
      <c r="CM5" s="124">
        <f t="shared" si="2"/>
        <v>87</v>
      </c>
      <c r="CN5" s="124">
        <f t="shared" si="2"/>
        <v>88</v>
      </c>
      <c r="CO5" s="124">
        <f t="shared" si="2"/>
        <v>89</v>
      </c>
      <c r="CP5" s="124">
        <f t="shared" si="2"/>
        <v>90</v>
      </c>
      <c r="CQ5" s="124">
        <f t="shared" si="2"/>
        <v>91</v>
      </c>
      <c r="CR5" s="124">
        <f t="shared" si="2"/>
        <v>92</v>
      </c>
      <c r="CS5" s="124">
        <f t="shared" si="2"/>
        <v>93</v>
      </c>
      <c r="CT5" s="124">
        <f t="shared" si="2"/>
        <v>94</v>
      </c>
      <c r="CU5" s="124">
        <f t="shared" si="2"/>
        <v>95</v>
      </c>
      <c r="CV5" s="124">
        <f t="shared" si="2"/>
        <v>96</v>
      </c>
      <c r="CW5" s="124">
        <f t="shared" si="2"/>
        <v>97</v>
      </c>
      <c r="CX5" s="124">
        <f t="shared" si="2"/>
        <v>98</v>
      </c>
      <c r="CY5" s="124">
        <f t="shared" si="2"/>
        <v>99</v>
      </c>
    </row>
    <row r="6" spans="1:106" x14ac:dyDescent="0.2">
      <c r="A6" s="359" t="s">
        <v>59</v>
      </c>
      <c r="C6" s="359"/>
      <c r="D6" s="125">
        <f>-Inputs!E51</f>
        <v>0</v>
      </c>
      <c r="E6" s="125">
        <f>-Inputs!F51</f>
        <v>0</v>
      </c>
      <c r="F6" s="125">
        <f>-Inputs!G51</f>
        <v>0</v>
      </c>
      <c r="G6" s="125">
        <f>-Inputs!H51</f>
        <v>0</v>
      </c>
      <c r="H6" s="125">
        <f>-Inputs!I51</f>
        <v>0</v>
      </c>
      <c r="I6" s="125">
        <f>-Inputs!J51</f>
        <v>0</v>
      </c>
      <c r="J6" s="125">
        <f>-Inputs!K51</f>
        <v>0</v>
      </c>
      <c r="K6" s="125">
        <f>-Inputs!L51</f>
        <v>0</v>
      </c>
      <c r="L6" s="125">
        <f>-Inputs!M51</f>
        <v>0</v>
      </c>
      <c r="M6" s="125">
        <f>-Inputs!N51</f>
        <v>0</v>
      </c>
      <c r="N6" s="125">
        <f>-Inputs!O51</f>
        <v>0</v>
      </c>
      <c r="O6" s="125">
        <f>-Inputs!P51</f>
        <v>0</v>
      </c>
      <c r="P6" s="125">
        <f>-Inputs!Q51</f>
        <v>0</v>
      </c>
      <c r="Q6" s="125">
        <f>-Inputs!R51</f>
        <v>0</v>
      </c>
      <c r="R6" s="125">
        <f>-Inputs!S51</f>
        <v>0</v>
      </c>
      <c r="S6" s="125">
        <f>-Inputs!T51</f>
        <v>0</v>
      </c>
      <c r="T6" s="125">
        <f>-Inputs!U51</f>
        <v>0</v>
      </c>
      <c r="U6" s="125">
        <f>-Inputs!V51</f>
        <v>0</v>
      </c>
      <c r="V6" s="125">
        <f>-Inputs!W51</f>
        <v>0</v>
      </c>
      <c r="W6" s="125">
        <f>-Inputs!X51</f>
        <v>0</v>
      </c>
      <c r="X6" s="125">
        <f>-Inputs!Y51</f>
        <v>0</v>
      </c>
      <c r="Y6" s="125">
        <f>-Inputs!Z51</f>
        <v>0</v>
      </c>
      <c r="Z6" s="125">
        <f>-Inputs!AA51</f>
        <v>0</v>
      </c>
      <c r="AA6" s="125">
        <f>-Inputs!AB51</f>
        <v>0</v>
      </c>
      <c r="AB6" s="125">
        <f>-Inputs!AC51</f>
        <v>0</v>
      </c>
      <c r="AC6" s="125">
        <f>-Inputs!AD51</f>
        <v>0</v>
      </c>
      <c r="AD6" s="125">
        <f>-Inputs!AE51</f>
        <v>0</v>
      </c>
      <c r="AE6" s="125">
        <f>-Inputs!AF51</f>
        <v>0</v>
      </c>
      <c r="AF6" s="125">
        <f>-Inputs!AG51</f>
        <v>0</v>
      </c>
      <c r="AG6" s="125">
        <f>-Inputs!AH51</f>
        <v>0</v>
      </c>
      <c r="AH6" s="125">
        <f>-Inputs!AI51</f>
        <v>0</v>
      </c>
      <c r="AI6" s="125">
        <f>-Inputs!AJ51</f>
        <v>0</v>
      </c>
      <c r="AJ6" s="125">
        <f>-Inputs!AK51</f>
        <v>0</v>
      </c>
      <c r="AK6" s="125">
        <f>-Inputs!AL51</f>
        <v>0</v>
      </c>
      <c r="AL6" s="125">
        <f>-Inputs!AM51</f>
        <v>0</v>
      </c>
      <c r="AM6" s="125">
        <f>-Inputs!AN51</f>
        <v>0</v>
      </c>
      <c r="AN6" s="125">
        <f>-Inputs!AO51</f>
        <v>0</v>
      </c>
      <c r="AO6" s="125">
        <f>-Inputs!AP51</f>
        <v>0</v>
      </c>
      <c r="AP6" s="125">
        <f>-Inputs!AQ51</f>
        <v>0</v>
      </c>
      <c r="AQ6" s="125">
        <f>-Inputs!AR51</f>
        <v>0</v>
      </c>
      <c r="AR6" s="125">
        <f>-Inputs!AS51</f>
        <v>0</v>
      </c>
      <c r="AS6" s="125">
        <f>-Inputs!AT51</f>
        <v>0</v>
      </c>
      <c r="AT6" s="125">
        <f>-Inputs!AU51</f>
        <v>0</v>
      </c>
      <c r="AU6" s="125">
        <f>-Inputs!AV51</f>
        <v>0</v>
      </c>
      <c r="AV6" s="125">
        <f>-Inputs!AW51</f>
        <v>0</v>
      </c>
      <c r="AW6" s="125">
        <f>-Inputs!AX51</f>
        <v>0</v>
      </c>
      <c r="AX6" s="125">
        <f>-Inputs!AY51</f>
        <v>0</v>
      </c>
      <c r="AY6" s="125">
        <f>-Inputs!AZ51</f>
        <v>0</v>
      </c>
      <c r="AZ6" s="125">
        <f>-Inputs!BA51</f>
        <v>0</v>
      </c>
      <c r="BA6" s="125">
        <f>-Inputs!BB51</f>
        <v>0</v>
      </c>
      <c r="BB6" s="125">
        <f>-Inputs!BC51</f>
        <v>0</v>
      </c>
      <c r="BC6" s="125">
        <f>-Inputs!BD51</f>
        <v>0</v>
      </c>
      <c r="BD6" s="125">
        <f>-Inputs!BE51</f>
        <v>0</v>
      </c>
      <c r="BE6" s="125">
        <f>-Inputs!BF51</f>
        <v>0</v>
      </c>
      <c r="BF6" s="125">
        <f>-Inputs!BG51</f>
        <v>0</v>
      </c>
      <c r="BG6" s="125">
        <f>-Inputs!BH51</f>
        <v>0</v>
      </c>
      <c r="BH6" s="125">
        <f>-Inputs!BI51</f>
        <v>0</v>
      </c>
      <c r="BI6" s="125">
        <f>-Inputs!BJ51</f>
        <v>0</v>
      </c>
      <c r="BJ6" s="125">
        <f>-Inputs!BK51</f>
        <v>0</v>
      </c>
      <c r="BK6" s="125">
        <f>-Inputs!BL51</f>
        <v>0</v>
      </c>
      <c r="BL6" s="125">
        <f>-Inputs!BM51</f>
        <v>0</v>
      </c>
      <c r="BM6" s="125">
        <f>-Inputs!BN51</f>
        <v>0</v>
      </c>
      <c r="BN6" s="125">
        <f>-Inputs!BO51</f>
        <v>0</v>
      </c>
      <c r="BO6" s="125">
        <f>-Inputs!BP51</f>
        <v>0</v>
      </c>
      <c r="BP6" s="125">
        <f>-Inputs!BQ51</f>
        <v>0</v>
      </c>
      <c r="BQ6" s="125">
        <f>-Inputs!BR51</f>
        <v>0</v>
      </c>
      <c r="BR6" s="125">
        <f>-Inputs!BS51</f>
        <v>0</v>
      </c>
      <c r="BS6" s="125">
        <f>-Inputs!BT51</f>
        <v>0</v>
      </c>
      <c r="BT6" s="125">
        <f>-Inputs!BU51</f>
        <v>0</v>
      </c>
      <c r="BU6" s="125">
        <f>-Inputs!BV51</f>
        <v>0</v>
      </c>
      <c r="BV6" s="125">
        <f>-Inputs!BW51</f>
        <v>0</v>
      </c>
      <c r="BW6" s="125">
        <f>-Inputs!BX51</f>
        <v>0</v>
      </c>
      <c r="BX6" s="125">
        <f>-Inputs!BY51</f>
        <v>0</v>
      </c>
      <c r="BY6" s="125">
        <f>-Inputs!BZ51</f>
        <v>0</v>
      </c>
      <c r="BZ6" s="125">
        <f>-Inputs!CA51</f>
        <v>0</v>
      </c>
      <c r="CA6" s="125">
        <f>-Inputs!CB51</f>
        <v>0</v>
      </c>
      <c r="CB6" s="125">
        <f>-Inputs!CC51</f>
        <v>0</v>
      </c>
      <c r="CC6" s="125">
        <f>-Inputs!CD51</f>
        <v>0</v>
      </c>
      <c r="CD6" s="125">
        <f>-Inputs!CE51</f>
        <v>0</v>
      </c>
      <c r="CE6" s="125">
        <f>-Inputs!CF51</f>
        <v>0</v>
      </c>
      <c r="CF6" s="125">
        <f>-Inputs!CG51</f>
        <v>0</v>
      </c>
      <c r="CG6" s="125">
        <f>-Inputs!CH51</f>
        <v>0</v>
      </c>
      <c r="CH6" s="125">
        <f>-Inputs!CI51</f>
        <v>0</v>
      </c>
      <c r="CI6" s="125">
        <f>-Inputs!CJ51</f>
        <v>0</v>
      </c>
      <c r="CJ6" s="125">
        <f>-Inputs!CK51</f>
        <v>0</v>
      </c>
      <c r="CK6" s="125">
        <f>-Inputs!CL51</f>
        <v>0</v>
      </c>
      <c r="CL6" s="125">
        <f>-Inputs!CM51</f>
        <v>0</v>
      </c>
      <c r="CM6" s="125">
        <f>-Inputs!CN51</f>
        <v>0</v>
      </c>
      <c r="CN6" s="125">
        <f>-Inputs!CO51</f>
        <v>0</v>
      </c>
      <c r="CO6" s="125">
        <f>-Inputs!CP51</f>
        <v>0</v>
      </c>
      <c r="CP6" s="125">
        <f>-Inputs!CQ51</f>
        <v>0</v>
      </c>
      <c r="CQ6" s="125">
        <f>-Inputs!CR51</f>
        <v>0</v>
      </c>
      <c r="CR6" s="125">
        <f>-Inputs!CS51</f>
        <v>0</v>
      </c>
      <c r="CS6" s="125">
        <f>-Inputs!CT51</f>
        <v>0</v>
      </c>
      <c r="CT6" s="125">
        <f>-Inputs!CU51</f>
        <v>0</v>
      </c>
      <c r="CU6" s="125">
        <f>-Inputs!CV51</f>
        <v>0</v>
      </c>
      <c r="CV6" s="125">
        <f>-Inputs!CW51</f>
        <v>0</v>
      </c>
      <c r="CW6" s="125">
        <f>-Inputs!CX51</f>
        <v>0</v>
      </c>
      <c r="CX6" s="125">
        <f>-Inputs!CY51</f>
        <v>0</v>
      </c>
      <c r="CY6" s="125">
        <f>-Inputs!CZ51</f>
        <v>0</v>
      </c>
    </row>
    <row r="7" spans="1:106" x14ac:dyDescent="0.2">
      <c r="A7" s="359" t="s">
        <v>60</v>
      </c>
      <c r="C7" s="359"/>
      <c r="D7" s="125">
        <f>+IF(D5=$H$2,0,D6)</f>
        <v>0</v>
      </c>
      <c r="E7" s="125">
        <f t="shared" ref="E7:BP7" si="3">+IF(E5=$H$2,0,E6)</f>
        <v>0</v>
      </c>
      <c r="F7" s="125">
        <f t="shared" si="3"/>
        <v>0</v>
      </c>
      <c r="G7" s="125">
        <f t="shared" si="3"/>
        <v>0</v>
      </c>
      <c r="H7" s="125">
        <f t="shared" si="3"/>
        <v>0</v>
      </c>
      <c r="I7" s="125">
        <f t="shared" si="3"/>
        <v>0</v>
      </c>
      <c r="J7" s="125">
        <f t="shared" si="3"/>
        <v>0</v>
      </c>
      <c r="K7" s="125">
        <f t="shared" si="3"/>
        <v>0</v>
      </c>
      <c r="L7" s="125">
        <f t="shared" si="3"/>
        <v>0</v>
      </c>
      <c r="M7" s="125">
        <f t="shared" si="3"/>
        <v>0</v>
      </c>
      <c r="N7" s="125">
        <f t="shared" si="3"/>
        <v>0</v>
      </c>
      <c r="O7" s="125">
        <f t="shared" si="3"/>
        <v>0</v>
      </c>
      <c r="P7" s="125">
        <f t="shared" si="3"/>
        <v>0</v>
      </c>
      <c r="Q7" s="125">
        <f t="shared" si="3"/>
        <v>0</v>
      </c>
      <c r="R7" s="125">
        <f t="shared" si="3"/>
        <v>0</v>
      </c>
      <c r="S7" s="125">
        <f t="shared" si="3"/>
        <v>0</v>
      </c>
      <c r="T7" s="125">
        <f t="shared" si="3"/>
        <v>0</v>
      </c>
      <c r="U7" s="125">
        <f t="shared" si="3"/>
        <v>0</v>
      </c>
      <c r="V7" s="125">
        <f t="shared" si="3"/>
        <v>0</v>
      </c>
      <c r="W7" s="125">
        <f t="shared" si="3"/>
        <v>0</v>
      </c>
      <c r="X7" s="125">
        <f t="shared" si="3"/>
        <v>0</v>
      </c>
      <c r="Y7" s="125">
        <f t="shared" si="3"/>
        <v>0</v>
      </c>
      <c r="Z7" s="125">
        <f t="shared" si="3"/>
        <v>0</v>
      </c>
      <c r="AA7" s="125">
        <f t="shared" si="3"/>
        <v>0</v>
      </c>
      <c r="AB7" s="125">
        <f t="shared" si="3"/>
        <v>0</v>
      </c>
      <c r="AC7" s="125">
        <f t="shared" si="3"/>
        <v>0</v>
      </c>
      <c r="AD7" s="125">
        <f t="shared" si="3"/>
        <v>0</v>
      </c>
      <c r="AE7" s="125">
        <f t="shared" si="3"/>
        <v>0</v>
      </c>
      <c r="AF7" s="125">
        <f t="shared" si="3"/>
        <v>0</v>
      </c>
      <c r="AG7" s="125">
        <f t="shared" si="3"/>
        <v>0</v>
      </c>
      <c r="AH7" s="125">
        <f t="shared" si="3"/>
        <v>0</v>
      </c>
      <c r="AI7" s="125">
        <f t="shared" si="3"/>
        <v>0</v>
      </c>
      <c r="AJ7" s="125">
        <f t="shared" si="3"/>
        <v>0</v>
      </c>
      <c r="AK7" s="125">
        <f t="shared" si="3"/>
        <v>0</v>
      </c>
      <c r="AL7" s="125">
        <f t="shared" si="3"/>
        <v>0</v>
      </c>
      <c r="AM7" s="125">
        <f t="shared" si="3"/>
        <v>0</v>
      </c>
      <c r="AN7" s="125">
        <f t="shared" si="3"/>
        <v>0</v>
      </c>
      <c r="AO7" s="125">
        <f t="shared" si="3"/>
        <v>0</v>
      </c>
      <c r="AP7" s="125">
        <f t="shared" si="3"/>
        <v>0</v>
      </c>
      <c r="AQ7" s="125">
        <f t="shared" si="3"/>
        <v>0</v>
      </c>
      <c r="AR7" s="125">
        <f t="shared" si="3"/>
        <v>0</v>
      </c>
      <c r="AS7" s="125">
        <f t="shared" si="3"/>
        <v>0</v>
      </c>
      <c r="AT7" s="125">
        <f t="shared" si="3"/>
        <v>0</v>
      </c>
      <c r="AU7" s="125">
        <f t="shared" si="3"/>
        <v>0</v>
      </c>
      <c r="AV7" s="125">
        <f t="shared" si="3"/>
        <v>0</v>
      </c>
      <c r="AW7" s="125">
        <f t="shared" si="3"/>
        <v>0</v>
      </c>
      <c r="AX7" s="125">
        <f t="shared" si="3"/>
        <v>0</v>
      </c>
      <c r="AY7" s="125">
        <f t="shared" si="3"/>
        <v>0</v>
      </c>
      <c r="AZ7" s="125">
        <f t="shared" si="3"/>
        <v>0</v>
      </c>
      <c r="BA7" s="125">
        <f t="shared" si="3"/>
        <v>0</v>
      </c>
      <c r="BB7" s="125">
        <f t="shared" si="3"/>
        <v>0</v>
      </c>
      <c r="BC7" s="125">
        <f t="shared" si="3"/>
        <v>0</v>
      </c>
      <c r="BD7" s="125">
        <f t="shared" si="3"/>
        <v>0</v>
      </c>
      <c r="BE7" s="125">
        <f t="shared" si="3"/>
        <v>0</v>
      </c>
      <c r="BF7" s="125">
        <f t="shared" si="3"/>
        <v>0</v>
      </c>
      <c r="BG7" s="125">
        <f t="shared" si="3"/>
        <v>0</v>
      </c>
      <c r="BH7" s="125">
        <f t="shared" si="3"/>
        <v>0</v>
      </c>
      <c r="BI7" s="125">
        <f t="shared" si="3"/>
        <v>0</v>
      </c>
      <c r="BJ7" s="125">
        <f t="shared" si="3"/>
        <v>0</v>
      </c>
      <c r="BK7" s="125">
        <f t="shared" si="3"/>
        <v>0</v>
      </c>
      <c r="BL7" s="125">
        <f t="shared" si="3"/>
        <v>0</v>
      </c>
      <c r="BM7" s="125">
        <f t="shared" si="3"/>
        <v>0</v>
      </c>
      <c r="BN7" s="125">
        <f t="shared" si="3"/>
        <v>0</v>
      </c>
      <c r="BO7" s="125">
        <f t="shared" si="3"/>
        <v>0</v>
      </c>
      <c r="BP7" s="125">
        <f t="shared" si="3"/>
        <v>0</v>
      </c>
      <c r="BQ7" s="125">
        <f t="shared" ref="BQ7:CY7" si="4">+IF(BQ5=$H$2,0,BQ6)</f>
        <v>0</v>
      </c>
      <c r="BR7" s="125">
        <f t="shared" si="4"/>
        <v>0</v>
      </c>
      <c r="BS7" s="125">
        <f t="shared" si="4"/>
        <v>0</v>
      </c>
      <c r="BT7" s="125">
        <f t="shared" si="4"/>
        <v>0</v>
      </c>
      <c r="BU7" s="125">
        <f t="shared" si="4"/>
        <v>0</v>
      </c>
      <c r="BV7" s="125">
        <f t="shared" si="4"/>
        <v>0</v>
      </c>
      <c r="BW7" s="125">
        <f t="shared" si="4"/>
        <v>0</v>
      </c>
      <c r="BX7" s="125">
        <f t="shared" si="4"/>
        <v>0</v>
      </c>
      <c r="BY7" s="125">
        <f t="shared" si="4"/>
        <v>0</v>
      </c>
      <c r="BZ7" s="125">
        <f t="shared" si="4"/>
        <v>0</v>
      </c>
      <c r="CA7" s="125">
        <f t="shared" si="4"/>
        <v>0</v>
      </c>
      <c r="CB7" s="125">
        <f t="shared" si="4"/>
        <v>0</v>
      </c>
      <c r="CC7" s="125">
        <f t="shared" si="4"/>
        <v>0</v>
      </c>
      <c r="CD7" s="125">
        <f t="shared" si="4"/>
        <v>0</v>
      </c>
      <c r="CE7" s="125">
        <f t="shared" si="4"/>
        <v>0</v>
      </c>
      <c r="CF7" s="125">
        <f t="shared" si="4"/>
        <v>0</v>
      </c>
      <c r="CG7" s="125">
        <f t="shared" si="4"/>
        <v>0</v>
      </c>
      <c r="CH7" s="125">
        <f t="shared" si="4"/>
        <v>0</v>
      </c>
      <c r="CI7" s="125">
        <f t="shared" si="4"/>
        <v>0</v>
      </c>
      <c r="CJ7" s="125">
        <f t="shared" si="4"/>
        <v>0</v>
      </c>
      <c r="CK7" s="125">
        <f t="shared" si="4"/>
        <v>0</v>
      </c>
      <c r="CL7" s="125">
        <f t="shared" si="4"/>
        <v>0</v>
      </c>
      <c r="CM7" s="125">
        <f t="shared" si="4"/>
        <v>0</v>
      </c>
      <c r="CN7" s="125">
        <f t="shared" si="4"/>
        <v>0</v>
      </c>
      <c r="CO7" s="125">
        <f t="shared" si="4"/>
        <v>0</v>
      </c>
      <c r="CP7" s="125">
        <f t="shared" si="4"/>
        <v>0</v>
      </c>
      <c r="CQ7" s="125">
        <f t="shared" si="4"/>
        <v>0</v>
      </c>
      <c r="CR7" s="125">
        <f t="shared" si="4"/>
        <v>0</v>
      </c>
      <c r="CS7" s="125">
        <f t="shared" si="4"/>
        <v>0</v>
      </c>
      <c r="CT7" s="125">
        <f t="shared" si="4"/>
        <v>0</v>
      </c>
      <c r="CU7" s="125">
        <f t="shared" si="4"/>
        <v>0</v>
      </c>
      <c r="CV7" s="125">
        <f t="shared" si="4"/>
        <v>0</v>
      </c>
      <c r="CW7" s="125">
        <f t="shared" si="4"/>
        <v>0</v>
      </c>
      <c r="CX7" s="125">
        <f t="shared" si="4"/>
        <v>0</v>
      </c>
      <c r="CY7" s="125">
        <f t="shared" si="4"/>
        <v>0</v>
      </c>
    </row>
    <row r="8" spans="1:106" x14ac:dyDescent="0.2">
      <c r="A8" s="359" t="s">
        <v>213</v>
      </c>
      <c r="C8" s="359" t="str">
        <f>IF(SUM(E7:F7)&lt;0,"y",IF(H2&gt;H1,"n",+IF(SUM(D7:I7)&lt;0,"y","n")))</f>
        <v>n</v>
      </c>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Q8" s="359"/>
      <c r="BR8" s="359"/>
      <c r="BS8" s="359"/>
      <c r="BT8" s="359"/>
      <c r="BU8" s="359"/>
      <c r="BV8" s="359"/>
      <c r="BW8" s="359"/>
      <c r="BX8" s="359"/>
      <c r="BY8" s="359"/>
      <c r="BZ8" s="359"/>
      <c r="CA8" s="359"/>
      <c r="CB8" s="359"/>
      <c r="CC8" s="359"/>
      <c r="CD8" s="359"/>
      <c r="CE8" s="359"/>
      <c r="CF8" s="359"/>
      <c r="CG8" s="359"/>
      <c r="CH8" s="359"/>
      <c r="CI8" s="359"/>
      <c r="CJ8" s="359"/>
      <c r="CK8" s="359"/>
      <c r="CL8" s="359"/>
      <c r="CM8" s="359"/>
      <c r="CN8" s="359"/>
      <c r="CO8" s="359"/>
      <c r="CP8" s="359"/>
      <c r="CQ8" s="359"/>
      <c r="CR8" s="359"/>
      <c r="CS8" s="359"/>
      <c r="CT8" s="359"/>
      <c r="CU8" s="359"/>
      <c r="CV8" s="359"/>
      <c r="CW8" s="359"/>
      <c r="CX8" s="359"/>
      <c r="CY8" s="359"/>
    </row>
    <row r="10" spans="1:106" x14ac:dyDescent="0.2">
      <c r="A10" s="126" t="s">
        <v>43</v>
      </c>
      <c r="B10" s="126"/>
      <c r="C10" s="126"/>
      <c r="D10" s="127" t="s">
        <v>44</v>
      </c>
      <c r="E10" s="59"/>
      <c r="S10" s="60"/>
    </row>
    <row r="11" spans="1:106" s="132" customFormat="1" x14ac:dyDescent="0.2">
      <c r="A11" s="128" t="s">
        <v>47</v>
      </c>
      <c r="B11" s="128"/>
      <c r="C11" s="129" t="s">
        <v>61</v>
      </c>
      <c r="D11" s="130">
        <v>1</v>
      </c>
      <c r="E11" s="130">
        <f t="shared" ref="E11:BP11" si="5">D11+1</f>
        <v>2</v>
      </c>
      <c r="F11" s="130">
        <f t="shared" si="5"/>
        <v>3</v>
      </c>
      <c r="G11" s="130">
        <f t="shared" si="5"/>
        <v>4</v>
      </c>
      <c r="H11" s="130">
        <f t="shared" si="5"/>
        <v>5</v>
      </c>
      <c r="I11" s="130">
        <f t="shared" si="5"/>
        <v>6</v>
      </c>
      <c r="J11" s="130">
        <f t="shared" si="5"/>
        <v>7</v>
      </c>
      <c r="K11" s="130">
        <f t="shared" si="5"/>
        <v>8</v>
      </c>
      <c r="L11" s="130">
        <f t="shared" si="5"/>
        <v>9</v>
      </c>
      <c r="M11" s="130">
        <f t="shared" si="5"/>
        <v>10</v>
      </c>
      <c r="N11" s="130">
        <f t="shared" si="5"/>
        <v>11</v>
      </c>
      <c r="O11" s="130">
        <f t="shared" si="5"/>
        <v>12</v>
      </c>
      <c r="P11" s="130">
        <f t="shared" si="5"/>
        <v>13</v>
      </c>
      <c r="Q11" s="130">
        <f t="shared" si="5"/>
        <v>14</v>
      </c>
      <c r="R11" s="130">
        <f t="shared" si="5"/>
        <v>15</v>
      </c>
      <c r="S11" s="130">
        <f t="shared" si="5"/>
        <v>16</v>
      </c>
      <c r="T11" s="130">
        <f t="shared" si="5"/>
        <v>17</v>
      </c>
      <c r="U11" s="130">
        <f t="shared" si="5"/>
        <v>18</v>
      </c>
      <c r="V11" s="130">
        <f t="shared" si="5"/>
        <v>19</v>
      </c>
      <c r="W11" s="130">
        <f t="shared" si="5"/>
        <v>20</v>
      </c>
      <c r="X11" s="130">
        <f t="shared" si="5"/>
        <v>21</v>
      </c>
      <c r="Y11" s="130">
        <f t="shared" si="5"/>
        <v>22</v>
      </c>
      <c r="Z11" s="130">
        <f t="shared" si="5"/>
        <v>23</v>
      </c>
      <c r="AA11" s="130">
        <f t="shared" si="5"/>
        <v>24</v>
      </c>
      <c r="AB11" s="130">
        <f t="shared" si="5"/>
        <v>25</v>
      </c>
      <c r="AC11" s="130">
        <f t="shared" si="5"/>
        <v>26</v>
      </c>
      <c r="AD11" s="130">
        <f t="shared" si="5"/>
        <v>27</v>
      </c>
      <c r="AE11" s="130">
        <f t="shared" si="5"/>
        <v>28</v>
      </c>
      <c r="AF11" s="130">
        <f t="shared" si="5"/>
        <v>29</v>
      </c>
      <c r="AG11" s="130">
        <f t="shared" si="5"/>
        <v>30</v>
      </c>
      <c r="AH11" s="130">
        <f t="shared" si="5"/>
        <v>31</v>
      </c>
      <c r="AI11" s="130">
        <f t="shared" si="5"/>
        <v>32</v>
      </c>
      <c r="AJ11" s="130">
        <f t="shared" si="5"/>
        <v>33</v>
      </c>
      <c r="AK11" s="130">
        <f t="shared" si="5"/>
        <v>34</v>
      </c>
      <c r="AL11" s="130">
        <f t="shared" si="5"/>
        <v>35</v>
      </c>
      <c r="AM11" s="130">
        <f t="shared" si="5"/>
        <v>36</v>
      </c>
      <c r="AN11" s="130">
        <f t="shared" si="5"/>
        <v>37</v>
      </c>
      <c r="AO11" s="130">
        <f t="shared" si="5"/>
        <v>38</v>
      </c>
      <c r="AP11" s="130">
        <f t="shared" si="5"/>
        <v>39</v>
      </c>
      <c r="AQ11" s="130">
        <f t="shared" si="5"/>
        <v>40</v>
      </c>
      <c r="AR11" s="130">
        <f t="shared" si="5"/>
        <v>41</v>
      </c>
      <c r="AS11" s="130">
        <f t="shared" si="5"/>
        <v>42</v>
      </c>
      <c r="AT11" s="130">
        <f t="shared" si="5"/>
        <v>43</v>
      </c>
      <c r="AU11" s="130">
        <f t="shared" si="5"/>
        <v>44</v>
      </c>
      <c r="AV11" s="130">
        <f t="shared" si="5"/>
        <v>45</v>
      </c>
      <c r="AW11" s="130">
        <f t="shared" si="5"/>
        <v>46</v>
      </c>
      <c r="AX11" s="130">
        <f t="shared" si="5"/>
        <v>47</v>
      </c>
      <c r="AY11" s="130">
        <f t="shared" si="5"/>
        <v>48</v>
      </c>
      <c r="AZ11" s="130">
        <f t="shared" si="5"/>
        <v>49</v>
      </c>
      <c r="BA11" s="130">
        <f t="shared" si="5"/>
        <v>50</v>
      </c>
      <c r="BB11" s="130">
        <f t="shared" si="5"/>
        <v>51</v>
      </c>
      <c r="BC11" s="130">
        <f t="shared" si="5"/>
        <v>52</v>
      </c>
      <c r="BD11" s="130">
        <f t="shared" si="5"/>
        <v>53</v>
      </c>
      <c r="BE11" s="130">
        <f t="shared" si="5"/>
        <v>54</v>
      </c>
      <c r="BF11" s="130">
        <f t="shared" si="5"/>
        <v>55</v>
      </c>
      <c r="BG11" s="130">
        <f t="shared" si="5"/>
        <v>56</v>
      </c>
      <c r="BH11" s="130">
        <f t="shared" si="5"/>
        <v>57</v>
      </c>
      <c r="BI11" s="130">
        <f t="shared" si="5"/>
        <v>58</v>
      </c>
      <c r="BJ11" s="130">
        <f t="shared" si="5"/>
        <v>59</v>
      </c>
      <c r="BK11" s="130">
        <f t="shared" si="5"/>
        <v>60</v>
      </c>
      <c r="BL11" s="130">
        <f t="shared" si="5"/>
        <v>61</v>
      </c>
      <c r="BM11" s="130">
        <f t="shared" si="5"/>
        <v>62</v>
      </c>
      <c r="BN11" s="130">
        <f t="shared" si="5"/>
        <v>63</v>
      </c>
      <c r="BO11" s="130">
        <f t="shared" si="5"/>
        <v>64</v>
      </c>
      <c r="BP11" s="130">
        <f t="shared" si="5"/>
        <v>65</v>
      </c>
      <c r="BQ11" s="130">
        <f t="shared" ref="BQ11:CY11" si="6">BP11+1</f>
        <v>66</v>
      </c>
      <c r="BR11" s="130">
        <f t="shared" si="6"/>
        <v>67</v>
      </c>
      <c r="BS11" s="130">
        <f t="shared" si="6"/>
        <v>68</v>
      </c>
      <c r="BT11" s="130">
        <f t="shared" si="6"/>
        <v>69</v>
      </c>
      <c r="BU11" s="130">
        <f t="shared" si="6"/>
        <v>70</v>
      </c>
      <c r="BV11" s="130">
        <f t="shared" si="6"/>
        <v>71</v>
      </c>
      <c r="BW11" s="130">
        <f t="shared" si="6"/>
        <v>72</v>
      </c>
      <c r="BX11" s="130">
        <f t="shared" si="6"/>
        <v>73</v>
      </c>
      <c r="BY11" s="130">
        <f t="shared" si="6"/>
        <v>74</v>
      </c>
      <c r="BZ11" s="130">
        <f t="shared" si="6"/>
        <v>75</v>
      </c>
      <c r="CA11" s="130">
        <f t="shared" si="6"/>
        <v>76</v>
      </c>
      <c r="CB11" s="130">
        <f t="shared" si="6"/>
        <v>77</v>
      </c>
      <c r="CC11" s="130">
        <f t="shared" si="6"/>
        <v>78</v>
      </c>
      <c r="CD11" s="130">
        <f t="shared" si="6"/>
        <v>79</v>
      </c>
      <c r="CE11" s="130">
        <f t="shared" si="6"/>
        <v>80</v>
      </c>
      <c r="CF11" s="130">
        <f t="shared" si="6"/>
        <v>81</v>
      </c>
      <c r="CG11" s="130">
        <f t="shared" si="6"/>
        <v>82</v>
      </c>
      <c r="CH11" s="130">
        <f t="shared" si="6"/>
        <v>83</v>
      </c>
      <c r="CI11" s="130">
        <f t="shared" si="6"/>
        <v>84</v>
      </c>
      <c r="CJ11" s="130">
        <f t="shared" si="6"/>
        <v>85</v>
      </c>
      <c r="CK11" s="130">
        <f t="shared" si="6"/>
        <v>86</v>
      </c>
      <c r="CL11" s="130">
        <f t="shared" si="6"/>
        <v>87</v>
      </c>
      <c r="CM11" s="130">
        <f t="shared" si="6"/>
        <v>88</v>
      </c>
      <c r="CN11" s="130">
        <f t="shared" si="6"/>
        <v>89</v>
      </c>
      <c r="CO11" s="130">
        <f t="shared" si="6"/>
        <v>90</v>
      </c>
      <c r="CP11" s="130">
        <f t="shared" si="6"/>
        <v>91</v>
      </c>
      <c r="CQ11" s="130">
        <f t="shared" si="6"/>
        <v>92</v>
      </c>
      <c r="CR11" s="130">
        <f t="shared" si="6"/>
        <v>93</v>
      </c>
      <c r="CS11" s="130">
        <f t="shared" si="6"/>
        <v>94</v>
      </c>
      <c r="CT11" s="130">
        <f t="shared" si="6"/>
        <v>95</v>
      </c>
      <c r="CU11" s="130">
        <f t="shared" si="6"/>
        <v>96</v>
      </c>
      <c r="CV11" s="130">
        <f t="shared" si="6"/>
        <v>97</v>
      </c>
      <c r="CW11" s="130">
        <f t="shared" si="6"/>
        <v>98</v>
      </c>
      <c r="CX11" s="130">
        <f t="shared" si="6"/>
        <v>99</v>
      </c>
      <c r="CY11" s="130">
        <f t="shared" si="6"/>
        <v>100</v>
      </c>
      <c r="CZ11" s="131" t="s">
        <v>31</v>
      </c>
    </row>
    <row r="12" spans="1:106" x14ac:dyDescent="0.2">
      <c r="A12" s="133">
        <v>1</v>
      </c>
      <c r="B12" s="133">
        <f>D5</f>
        <v>0</v>
      </c>
      <c r="C12" s="371">
        <f>IF(D5=$H$2,SUM($D6:D6),IF(D5&gt;$H$2,D6,0))+IF($H$2-$D$5+1=A12,RetireValueAlt1,0)</f>
        <v>0</v>
      </c>
      <c r="D12" s="134" t="e">
        <f ca="1">($C12/$D$1)/2</f>
        <v>#REF!</v>
      </c>
      <c r="E12" s="134" t="e">
        <f t="shared" ref="E12:AJ12" ca="1" si="7">IF(E$11&lt;$D$1+$A12,$C12/$D$1,IF(E$11=$D$1+$A12,($C12/$D$1)/2,0))</f>
        <v>#REF!</v>
      </c>
      <c r="F12" s="134" t="e">
        <f t="shared" ca="1" si="7"/>
        <v>#REF!</v>
      </c>
      <c r="G12" s="134" t="e">
        <f t="shared" ca="1" si="7"/>
        <v>#REF!</v>
      </c>
      <c r="H12" s="134" t="e">
        <f t="shared" ca="1" si="7"/>
        <v>#REF!</v>
      </c>
      <c r="I12" s="134" t="e">
        <f t="shared" ca="1" si="7"/>
        <v>#REF!</v>
      </c>
      <c r="J12" s="134" t="e">
        <f t="shared" ca="1" si="7"/>
        <v>#REF!</v>
      </c>
      <c r="K12" s="134" t="e">
        <f t="shared" ca="1" si="7"/>
        <v>#REF!</v>
      </c>
      <c r="L12" s="134" t="e">
        <f t="shared" ca="1" si="7"/>
        <v>#REF!</v>
      </c>
      <c r="M12" s="134" t="e">
        <f t="shared" ca="1" si="7"/>
        <v>#REF!</v>
      </c>
      <c r="N12" s="134" t="e">
        <f t="shared" ca="1" si="7"/>
        <v>#REF!</v>
      </c>
      <c r="O12" s="134" t="e">
        <f t="shared" ca="1" si="7"/>
        <v>#REF!</v>
      </c>
      <c r="P12" s="134" t="e">
        <f t="shared" ca="1" si="7"/>
        <v>#REF!</v>
      </c>
      <c r="Q12" s="134" t="e">
        <f t="shared" ca="1" si="7"/>
        <v>#REF!</v>
      </c>
      <c r="R12" s="134" t="e">
        <f t="shared" ca="1" si="7"/>
        <v>#REF!</v>
      </c>
      <c r="S12" s="134" t="e">
        <f t="shared" ca="1" si="7"/>
        <v>#REF!</v>
      </c>
      <c r="T12" s="134" t="e">
        <f t="shared" ca="1" si="7"/>
        <v>#REF!</v>
      </c>
      <c r="U12" s="134" t="e">
        <f t="shared" ca="1" si="7"/>
        <v>#REF!</v>
      </c>
      <c r="V12" s="134" t="e">
        <f t="shared" ca="1" si="7"/>
        <v>#REF!</v>
      </c>
      <c r="W12" s="134" t="e">
        <f t="shared" ca="1" si="7"/>
        <v>#REF!</v>
      </c>
      <c r="X12" s="134" t="e">
        <f t="shared" ca="1" si="7"/>
        <v>#REF!</v>
      </c>
      <c r="Y12" s="134" t="e">
        <f t="shared" ca="1" si="7"/>
        <v>#REF!</v>
      </c>
      <c r="Z12" s="134" t="e">
        <f t="shared" ca="1" si="7"/>
        <v>#REF!</v>
      </c>
      <c r="AA12" s="134" t="e">
        <f t="shared" ca="1" si="7"/>
        <v>#REF!</v>
      </c>
      <c r="AB12" s="134" t="e">
        <f t="shared" ca="1" si="7"/>
        <v>#REF!</v>
      </c>
      <c r="AC12" s="134" t="e">
        <f t="shared" ca="1" si="7"/>
        <v>#REF!</v>
      </c>
      <c r="AD12" s="134" t="e">
        <f t="shared" ca="1" si="7"/>
        <v>#REF!</v>
      </c>
      <c r="AE12" s="134" t="e">
        <f t="shared" ca="1" si="7"/>
        <v>#REF!</v>
      </c>
      <c r="AF12" s="134" t="e">
        <f t="shared" ca="1" si="7"/>
        <v>#REF!</v>
      </c>
      <c r="AG12" s="134" t="e">
        <f t="shared" ca="1" si="7"/>
        <v>#REF!</v>
      </c>
      <c r="AH12" s="134" t="e">
        <f t="shared" ca="1" si="7"/>
        <v>#REF!</v>
      </c>
      <c r="AI12" s="134" t="e">
        <f t="shared" ca="1" si="7"/>
        <v>#REF!</v>
      </c>
      <c r="AJ12" s="134" t="e">
        <f t="shared" ca="1" si="7"/>
        <v>#REF!</v>
      </c>
      <c r="AK12" s="134" t="e">
        <f t="shared" ref="AK12:BP12" ca="1" si="8">IF(AK$11&lt;$D$1+$A12,$C12/$D$1,IF(AK$11=$D$1+$A12,($C12/$D$1)/2,0))</f>
        <v>#REF!</v>
      </c>
      <c r="AL12" s="134" t="e">
        <f t="shared" ca="1" si="8"/>
        <v>#REF!</v>
      </c>
      <c r="AM12" s="134" t="e">
        <f t="shared" ca="1" si="8"/>
        <v>#REF!</v>
      </c>
      <c r="AN12" s="134" t="e">
        <f t="shared" ca="1" si="8"/>
        <v>#REF!</v>
      </c>
      <c r="AO12" s="134" t="e">
        <f t="shared" ca="1" si="8"/>
        <v>#REF!</v>
      </c>
      <c r="AP12" s="134" t="e">
        <f t="shared" ca="1" si="8"/>
        <v>#REF!</v>
      </c>
      <c r="AQ12" s="134" t="e">
        <f t="shared" ca="1" si="8"/>
        <v>#REF!</v>
      </c>
      <c r="AR12" s="134" t="e">
        <f t="shared" ca="1" si="8"/>
        <v>#REF!</v>
      </c>
      <c r="AS12" s="134" t="e">
        <f t="shared" ca="1" si="8"/>
        <v>#REF!</v>
      </c>
      <c r="AT12" s="134" t="e">
        <f t="shared" ca="1" si="8"/>
        <v>#REF!</v>
      </c>
      <c r="AU12" s="134" t="e">
        <f t="shared" ca="1" si="8"/>
        <v>#REF!</v>
      </c>
      <c r="AV12" s="134" t="e">
        <f t="shared" ca="1" si="8"/>
        <v>#REF!</v>
      </c>
      <c r="AW12" s="134" t="e">
        <f t="shared" ca="1" si="8"/>
        <v>#REF!</v>
      </c>
      <c r="AX12" s="134" t="e">
        <f t="shared" ca="1" si="8"/>
        <v>#REF!</v>
      </c>
      <c r="AY12" s="134" t="e">
        <f t="shared" ca="1" si="8"/>
        <v>#REF!</v>
      </c>
      <c r="AZ12" s="134" t="e">
        <f t="shared" ca="1" si="8"/>
        <v>#REF!</v>
      </c>
      <c r="BA12" s="134" t="e">
        <f t="shared" ca="1" si="8"/>
        <v>#REF!</v>
      </c>
      <c r="BB12" s="134" t="e">
        <f t="shared" ca="1" si="8"/>
        <v>#REF!</v>
      </c>
      <c r="BC12" s="134" t="e">
        <f t="shared" ca="1" si="8"/>
        <v>#REF!</v>
      </c>
      <c r="BD12" s="134" t="e">
        <f t="shared" ca="1" si="8"/>
        <v>#REF!</v>
      </c>
      <c r="BE12" s="134" t="e">
        <f t="shared" ca="1" si="8"/>
        <v>#REF!</v>
      </c>
      <c r="BF12" s="134" t="e">
        <f t="shared" ca="1" si="8"/>
        <v>#REF!</v>
      </c>
      <c r="BG12" s="134" t="e">
        <f t="shared" ca="1" si="8"/>
        <v>#REF!</v>
      </c>
      <c r="BH12" s="134" t="e">
        <f t="shared" ca="1" si="8"/>
        <v>#REF!</v>
      </c>
      <c r="BI12" s="134" t="e">
        <f t="shared" ca="1" si="8"/>
        <v>#REF!</v>
      </c>
      <c r="BJ12" s="134" t="e">
        <f t="shared" ca="1" si="8"/>
        <v>#REF!</v>
      </c>
      <c r="BK12" s="134" t="e">
        <f t="shared" ca="1" si="8"/>
        <v>#REF!</v>
      </c>
      <c r="BL12" s="134" t="e">
        <f t="shared" ca="1" si="8"/>
        <v>#REF!</v>
      </c>
      <c r="BM12" s="134" t="e">
        <f t="shared" ca="1" si="8"/>
        <v>#REF!</v>
      </c>
      <c r="BN12" s="134" t="e">
        <f t="shared" ca="1" si="8"/>
        <v>#REF!</v>
      </c>
      <c r="BO12" s="134" t="e">
        <f t="shared" ca="1" si="8"/>
        <v>#REF!</v>
      </c>
      <c r="BP12" s="134" t="e">
        <f t="shared" ca="1" si="8"/>
        <v>#REF!</v>
      </c>
      <c r="BQ12" s="134" t="e">
        <f t="shared" ref="BQ12:CY12" ca="1" si="9">IF(BQ$11&lt;$D$1+$A12,$C12/$D$1,IF(BQ$11=$D$1+$A12,($C12/$D$1)/2,0))</f>
        <v>#REF!</v>
      </c>
      <c r="BR12" s="134" t="e">
        <f t="shared" ca="1" si="9"/>
        <v>#REF!</v>
      </c>
      <c r="BS12" s="134" t="e">
        <f t="shared" ca="1" si="9"/>
        <v>#REF!</v>
      </c>
      <c r="BT12" s="134" t="e">
        <f t="shared" ca="1" si="9"/>
        <v>#REF!</v>
      </c>
      <c r="BU12" s="134" t="e">
        <f t="shared" ca="1" si="9"/>
        <v>#REF!</v>
      </c>
      <c r="BV12" s="134" t="e">
        <f t="shared" ca="1" si="9"/>
        <v>#REF!</v>
      </c>
      <c r="BW12" s="134" t="e">
        <f t="shared" ca="1" si="9"/>
        <v>#REF!</v>
      </c>
      <c r="BX12" s="134" t="e">
        <f t="shared" ca="1" si="9"/>
        <v>#REF!</v>
      </c>
      <c r="BY12" s="134" t="e">
        <f t="shared" ca="1" si="9"/>
        <v>#REF!</v>
      </c>
      <c r="BZ12" s="134" t="e">
        <f t="shared" ca="1" si="9"/>
        <v>#REF!</v>
      </c>
      <c r="CA12" s="134" t="e">
        <f t="shared" ca="1" si="9"/>
        <v>#REF!</v>
      </c>
      <c r="CB12" s="134" t="e">
        <f t="shared" ca="1" si="9"/>
        <v>#REF!</v>
      </c>
      <c r="CC12" s="134" t="e">
        <f t="shared" ca="1" si="9"/>
        <v>#REF!</v>
      </c>
      <c r="CD12" s="134" t="e">
        <f t="shared" ca="1" si="9"/>
        <v>#REF!</v>
      </c>
      <c r="CE12" s="134" t="e">
        <f t="shared" ca="1" si="9"/>
        <v>#REF!</v>
      </c>
      <c r="CF12" s="134" t="e">
        <f t="shared" ca="1" si="9"/>
        <v>#REF!</v>
      </c>
      <c r="CG12" s="134" t="e">
        <f t="shared" ca="1" si="9"/>
        <v>#REF!</v>
      </c>
      <c r="CH12" s="134" t="e">
        <f t="shared" ca="1" si="9"/>
        <v>#REF!</v>
      </c>
      <c r="CI12" s="134" t="e">
        <f t="shared" ca="1" si="9"/>
        <v>#REF!</v>
      </c>
      <c r="CJ12" s="134" t="e">
        <f t="shared" ca="1" si="9"/>
        <v>#REF!</v>
      </c>
      <c r="CK12" s="134" t="e">
        <f t="shared" ca="1" si="9"/>
        <v>#REF!</v>
      </c>
      <c r="CL12" s="134" t="e">
        <f t="shared" ca="1" si="9"/>
        <v>#REF!</v>
      </c>
      <c r="CM12" s="134" t="e">
        <f t="shared" ca="1" si="9"/>
        <v>#REF!</v>
      </c>
      <c r="CN12" s="134" t="e">
        <f t="shared" ca="1" si="9"/>
        <v>#REF!</v>
      </c>
      <c r="CO12" s="134" t="e">
        <f t="shared" ca="1" si="9"/>
        <v>#REF!</v>
      </c>
      <c r="CP12" s="134" t="e">
        <f t="shared" ca="1" si="9"/>
        <v>#REF!</v>
      </c>
      <c r="CQ12" s="134" t="e">
        <f t="shared" ca="1" si="9"/>
        <v>#REF!</v>
      </c>
      <c r="CR12" s="134" t="e">
        <f t="shared" ca="1" si="9"/>
        <v>#REF!</v>
      </c>
      <c r="CS12" s="134" t="e">
        <f t="shared" ca="1" si="9"/>
        <v>#REF!</v>
      </c>
      <c r="CT12" s="134" t="e">
        <f t="shared" ca="1" si="9"/>
        <v>#REF!</v>
      </c>
      <c r="CU12" s="134" t="e">
        <f t="shared" ca="1" si="9"/>
        <v>#REF!</v>
      </c>
      <c r="CV12" s="134" t="e">
        <f t="shared" ca="1" si="9"/>
        <v>#REF!</v>
      </c>
      <c r="CW12" s="134" t="e">
        <f t="shared" ca="1" si="9"/>
        <v>#REF!</v>
      </c>
      <c r="CX12" s="134" t="e">
        <f t="shared" ca="1" si="9"/>
        <v>#REF!</v>
      </c>
      <c r="CY12" s="134" t="e">
        <f t="shared" ca="1" si="9"/>
        <v>#REF!</v>
      </c>
      <c r="CZ12" s="134" t="e">
        <f ca="1">SUM(D12:CY12)</f>
        <v>#REF!</v>
      </c>
      <c r="DA12" s="359" t="s">
        <v>184</v>
      </c>
      <c r="DB12" s="121">
        <f>+D5</f>
        <v>0</v>
      </c>
    </row>
    <row r="13" spans="1:106" x14ac:dyDescent="0.2">
      <c r="A13" s="133">
        <f t="shared" ref="A13:B51" si="10">A12+1</f>
        <v>2</v>
      </c>
      <c r="B13" s="133">
        <f>B12+1</f>
        <v>1</v>
      </c>
      <c r="C13" s="125">
        <f>IF(E5=$H$2,SUM($D6:E6),IF(E5&gt;$H$2,E6,0))+IF($H$2-$D$5+1=A13,RetireValueAlt1,0)</f>
        <v>0</v>
      </c>
      <c r="D13" s="134"/>
      <c r="E13" s="134" t="e">
        <f ca="1">($C13/$D$1)/2</f>
        <v>#REF!</v>
      </c>
      <c r="F13" s="134" t="e">
        <f t="shared" ref="F13:AK13" ca="1" si="11">IF(F$11&lt;$D$1+$A13,$C13/$D$1,IF(F$11=$D$1+$A13,($C13/$D$1)/2,0))</f>
        <v>#REF!</v>
      </c>
      <c r="G13" s="134" t="e">
        <f t="shared" ca="1" si="11"/>
        <v>#REF!</v>
      </c>
      <c r="H13" s="134" t="e">
        <f t="shared" ca="1" si="11"/>
        <v>#REF!</v>
      </c>
      <c r="I13" s="134" t="e">
        <f t="shared" ca="1" si="11"/>
        <v>#REF!</v>
      </c>
      <c r="J13" s="134" t="e">
        <f t="shared" ca="1" si="11"/>
        <v>#REF!</v>
      </c>
      <c r="K13" s="134" t="e">
        <f t="shared" ca="1" si="11"/>
        <v>#REF!</v>
      </c>
      <c r="L13" s="134" t="e">
        <f t="shared" ca="1" si="11"/>
        <v>#REF!</v>
      </c>
      <c r="M13" s="134" t="e">
        <f t="shared" ca="1" si="11"/>
        <v>#REF!</v>
      </c>
      <c r="N13" s="134" t="e">
        <f t="shared" ca="1" si="11"/>
        <v>#REF!</v>
      </c>
      <c r="O13" s="134" t="e">
        <f t="shared" ca="1" si="11"/>
        <v>#REF!</v>
      </c>
      <c r="P13" s="134" t="e">
        <f t="shared" ca="1" si="11"/>
        <v>#REF!</v>
      </c>
      <c r="Q13" s="134" t="e">
        <f t="shared" ca="1" si="11"/>
        <v>#REF!</v>
      </c>
      <c r="R13" s="134" t="e">
        <f t="shared" ca="1" si="11"/>
        <v>#REF!</v>
      </c>
      <c r="S13" s="134" t="e">
        <f t="shared" ca="1" si="11"/>
        <v>#REF!</v>
      </c>
      <c r="T13" s="134" t="e">
        <f t="shared" ca="1" si="11"/>
        <v>#REF!</v>
      </c>
      <c r="U13" s="134" t="e">
        <f t="shared" ca="1" si="11"/>
        <v>#REF!</v>
      </c>
      <c r="V13" s="134" t="e">
        <f t="shared" ca="1" si="11"/>
        <v>#REF!</v>
      </c>
      <c r="W13" s="134" t="e">
        <f t="shared" ca="1" si="11"/>
        <v>#REF!</v>
      </c>
      <c r="X13" s="134" t="e">
        <f t="shared" ca="1" si="11"/>
        <v>#REF!</v>
      </c>
      <c r="Y13" s="134" t="e">
        <f t="shared" ca="1" si="11"/>
        <v>#REF!</v>
      </c>
      <c r="Z13" s="134" t="e">
        <f t="shared" ca="1" si="11"/>
        <v>#REF!</v>
      </c>
      <c r="AA13" s="134" t="e">
        <f t="shared" ca="1" si="11"/>
        <v>#REF!</v>
      </c>
      <c r="AB13" s="134" t="e">
        <f t="shared" ca="1" si="11"/>
        <v>#REF!</v>
      </c>
      <c r="AC13" s="134" t="e">
        <f t="shared" ca="1" si="11"/>
        <v>#REF!</v>
      </c>
      <c r="AD13" s="134" t="e">
        <f t="shared" ca="1" si="11"/>
        <v>#REF!</v>
      </c>
      <c r="AE13" s="134" t="e">
        <f t="shared" ca="1" si="11"/>
        <v>#REF!</v>
      </c>
      <c r="AF13" s="134" t="e">
        <f t="shared" ca="1" si="11"/>
        <v>#REF!</v>
      </c>
      <c r="AG13" s="134" t="e">
        <f t="shared" ca="1" si="11"/>
        <v>#REF!</v>
      </c>
      <c r="AH13" s="134" t="e">
        <f t="shared" ca="1" si="11"/>
        <v>#REF!</v>
      </c>
      <c r="AI13" s="134" t="e">
        <f t="shared" ca="1" si="11"/>
        <v>#REF!</v>
      </c>
      <c r="AJ13" s="134" t="e">
        <f t="shared" ca="1" si="11"/>
        <v>#REF!</v>
      </c>
      <c r="AK13" s="134" t="e">
        <f t="shared" ca="1" si="11"/>
        <v>#REF!</v>
      </c>
      <c r="AL13" s="134" t="e">
        <f t="shared" ref="AL13:BQ13" ca="1" si="12">IF(AL$11&lt;$D$1+$A13,$C13/$D$1,IF(AL$11=$D$1+$A13,($C13/$D$1)/2,0))</f>
        <v>#REF!</v>
      </c>
      <c r="AM13" s="134" t="e">
        <f t="shared" ca="1" si="12"/>
        <v>#REF!</v>
      </c>
      <c r="AN13" s="134" t="e">
        <f t="shared" ca="1" si="12"/>
        <v>#REF!</v>
      </c>
      <c r="AO13" s="134" t="e">
        <f t="shared" ca="1" si="12"/>
        <v>#REF!</v>
      </c>
      <c r="AP13" s="134" t="e">
        <f t="shared" ca="1" si="12"/>
        <v>#REF!</v>
      </c>
      <c r="AQ13" s="134" t="e">
        <f t="shared" ca="1" si="12"/>
        <v>#REF!</v>
      </c>
      <c r="AR13" s="134" t="e">
        <f t="shared" ca="1" si="12"/>
        <v>#REF!</v>
      </c>
      <c r="AS13" s="134" t="e">
        <f t="shared" ca="1" si="12"/>
        <v>#REF!</v>
      </c>
      <c r="AT13" s="134" t="e">
        <f t="shared" ca="1" si="12"/>
        <v>#REF!</v>
      </c>
      <c r="AU13" s="134" t="e">
        <f t="shared" ca="1" si="12"/>
        <v>#REF!</v>
      </c>
      <c r="AV13" s="134" t="e">
        <f t="shared" ca="1" si="12"/>
        <v>#REF!</v>
      </c>
      <c r="AW13" s="134" t="e">
        <f t="shared" ca="1" si="12"/>
        <v>#REF!</v>
      </c>
      <c r="AX13" s="134" t="e">
        <f t="shared" ca="1" si="12"/>
        <v>#REF!</v>
      </c>
      <c r="AY13" s="134" t="e">
        <f t="shared" ca="1" si="12"/>
        <v>#REF!</v>
      </c>
      <c r="AZ13" s="134" t="e">
        <f t="shared" ca="1" si="12"/>
        <v>#REF!</v>
      </c>
      <c r="BA13" s="134" t="e">
        <f t="shared" ca="1" si="12"/>
        <v>#REF!</v>
      </c>
      <c r="BB13" s="134" t="e">
        <f t="shared" ca="1" si="12"/>
        <v>#REF!</v>
      </c>
      <c r="BC13" s="134" t="e">
        <f t="shared" ca="1" si="12"/>
        <v>#REF!</v>
      </c>
      <c r="BD13" s="134" t="e">
        <f t="shared" ca="1" si="12"/>
        <v>#REF!</v>
      </c>
      <c r="BE13" s="134" t="e">
        <f t="shared" ca="1" si="12"/>
        <v>#REF!</v>
      </c>
      <c r="BF13" s="134" t="e">
        <f t="shared" ca="1" si="12"/>
        <v>#REF!</v>
      </c>
      <c r="BG13" s="134" t="e">
        <f t="shared" ca="1" si="12"/>
        <v>#REF!</v>
      </c>
      <c r="BH13" s="134" t="e">
        <f t="shared" ca="1" si="12"/>
        <v>#REF!</v>
      </c>
      <c r="BI13" s="134" t="e">
        <f t="shared" ca="1" si="12"/>
        <v>#REF!</v>
      </c>
      <c r="BJ13" s="134" t="e">
        <f t="shared" ca="1" si="12"/>
        <v>#REF!</v>
      </c>
      <c r="BK13" s="134" t="e">
        <f t="shared" ca="1" si="12"/>
        <v>#REF!</v>
      </c>
      <c r="BL13" s="134" t="e">
        <f t="shared" ca="1" si="12"/>
        <v>#REF!</v>
      </c>
      <c r="BM13" s="134" t="e">
        <f t="shared" ca="1" si="12"/>
        <v>#REF!</v>
      </c>
      <c r="BN13" s="134" t="e">
        <f t="shared" ca="1" si="12"/>
        <v>#REF!</v>
      </c>
      <c r="BO13" s="134" t="e">
        <f t="shared" ca="1" si="12"/>
        <v>#REF!</v>
      </c>
      <c r="BP13" s="134" t="e">
        <f t="shared" ca="1" si="12"/>
        <v>#REF!</v>
      </c>
      <c r="BQ13" s="134" t="e">
        <f t="shared" ca="1" si="12"/>
        <v>#REF!</v>
      </c>
      <c r="BR13" s="134" t="e">
        <f t="shared" ref="BR13:CY13" ca="1" si="13">IF(BR$11&lt;$D$1+$A13,$C13/$D$1,IF(BR$11=$D$1+$A13,($C13/$D$1)/2,0))</f>
        <v>#REF!</v>
      </c>
      <c r="BS13" s="134" t="e">
        <f t="shared" ca="1" si="13"/>
        <v>#REF!</v>
      </c>
      <c r="BT13" s="134" t="e">
        <f t="shared" ca="1" si="13"/>
        <v>#REF!</v>
      </c>
      <c r="BU13" s="134" t="e">
        <f t="shared" ca="1" si="13"/>
        <v>#REF!</v>
      </c>
      <c r="BV13" s="134" t="e">
        <f t="shared" ca="1" si="13"/>
        <v>#REF!</v>
      </c>
      <c r="BW13" s="134" t="e">
        <f t="shared" ca="1" si="13"/>
        <v>#REF!</v>
      </c>
      <c r="BX13" s="134" t="e">
        <f t="shared" ca="1" si="13"/>
        <v>#REF!</v>
      </c>
      <c r="BY13" s="134" t="e">
        <f t="shared" ca="1" si="13"/>
        <v>#REF!</v>
      </c>
      <c r="BZ13" s="134" t="e">
        <f t="shared" ca="1" si="13"/>
        <v>#REF!</v>
      </c>
      <c r="CA13" s="134" t="e">
        <f t="shared" ca="1" si="13"/>
        <v>#REF!</v>
      </c>
      <c r="CB13" s="134" t="e">
        <f t="shared" ca="1" si="13"/>
        <v>#REF!</v>
      </c>
      <c r="CC13" s="134" t="e">
        <f t="shared" ca="1" si="13"/>
        <v>#REF!</v>
      </c>
      <c r="CD13" s="134" t="e">
        <f t="shared" ca="1" si="13"/>
        <v>#REF!</v>
      </c>
      <c r="CE13" s="134" t="e">
        <f t="shared" ca="1" si="13"/>
        <v>#REF!</v>
      </c>
      <c r="CF13" s="134" t="e">
        <f t="shared" ca="1" si="13"/>
        <v>#REF!</v>
      </c>
      <c r="CG13" s="134" t="e">
        <f t="shared" ca="1" si="13"/>
        <v>#REF!</v>
      </c>
      <c r="CH13" s="134" t="e">
        <f t="shared" ca="1" si="13"/>
        <v>#REF!</v>
      </c>
      <c r="CI13" s="134" t="e">
        <f t="shared" ca="1" si="13"/>
        <v>#REF!</v>
      </c>
      <c r="CJ13" s="134" t="e">
        <f t="shared" ca="1" si="13"/>
        <v>#REF!</v>
      </c>
      <c r="CK13" s="134" t="e">
        <f t="shared" ca="1" si="13"/>
        <v>#REF!</v>
      </c>
      <c r="CL13" s="134" t="e">
        <f t="shared" ca="1" si="13"/>
        <v>#REF!</v>
      </c>
      <c r="CM13" s="134" t="e">
        <f t="shared" ca="1" si="13"/>
        <v>#REF!</v>
      </c>
      <c r="CN13" s="134" t="e">
        <f t="shared" ca="1" si="13"/>
        <v>#REF!</v>
      </c>
      <c r="CO13" s="134" t="e">
        <f t="shared" ca="1" si="13"/>
        <v>#REF!</v>
      </c>
      <c r="CP13" s="134" t="e">
        <f t="shared" ca="1" si="13"/>
        <v>#REF!</v>
      </c>
      <c r="CQ13" s="134" t="e">
        <f t="shared" ca="1" si="13"/>
        <v>#REF!</v>
      </c>
      <c r="CR13" s="134" t="e">
        <f t="shared" ca="1" si="13"/>
        <v>#REF!</v>
      </c>
      <c r="CS13" s="134" t="e">
        <f t="shared" ca="1" si="13"/>
        <v>#REF!</v>
      </c>
      <c r="CT13" s="134" t="e">
        <f t="shared" ca="1" si="13"/>
        <v>#REF!</v>
      </c>
      <c r="CU13" s="134" t="e">
        <f t="shared" ca="1" si="13"/>
        <v>#REF!</v>
      </c>
      <c r="CV13" s="134" t="e">
        <f t="shared" ca="1" si="13"/>
        <v>#REF!</v>
      </c>
      <c r="CW13" s="134" t="e">
        <f t="shared" ca="1" si="13"/>
        <v>#REF!</v>
      </c>
      <c r="CX13" s="134" t="e">
        <f t="shared" ca="1" si="13"/>
        <v>#REF!</v>
      </c>
      <c r="CY13" s="134" t="e">
        <f t="shared" ca="1" si="13"/>
        <v>#REF!</v>
      </c>
      <c r="CZ13" s="134" t="e">
        <f t="shared" ref="CZ13:CZ51" ca="1" si="14">SUM(D13:CY13)</f>
        <v>#REF!</v>
      </c>
      <c r="DA13" s="359" t="s">
        <v>172</v>
      </c>
      <c r="DB13" s="121">
        <f>+DB12+1</f>
        <v>1</v>
      </c>
    </row>
    <row r="14" spans="1:106" x14ac:dyDescent="0.2">
      <c r="A14" s="133">
        <f t="shared" si="10"/>
        <v>3</v>
      </c>
      <c r="B14" s="133">
        <f t="shared" si="10"/>
        <v>2</v>
      </c>
      <c r="C14" s="125">
        <f>IF(F5=$H$2,SUM($D6:F6),IF(F5&gt;$H$2,F6,0))+IF($H$2-$D$5+1=A14,RetireValueAlt1,0)</f>
        <v>0</v>
      </c>
      <c r="D14" s="134"/>
      <c r="E14" s="134"/>
      <c r="F14" s="134" t="e">
        <f ca="1">($C14/$D$1)/2</f>
        <v>#REF!</v>
      </c>
      <c r="G14" s="134" t="e">
        <f t="shared" ref="G14:AL14" ca="1" si="15">IF(G$11&lt;$D$1+$A14,$C14/$D$1,IF(G$11=$D$1+$A14,($C14/$D$1)/2,0))</f>
        <v>#REF!</v>
      </c>
      <c r="H14" s="134" t="e">
        <f t="shared" ca="1" si="15"/>
        <v>#REF!</v>
      </c>
      <c r="I14" s="134" t="e">
        <f t="shared" ca="1" si="15"/>
        <v>#REF!</v>
      </c>
      <c r="J14" s="134" t="e">
        <f t="shared" ca="1" si="15"/>
        <v>#REF!</v>
      </c>
      <c r="K14" s="134" t="e">
        <f t="shared" ca="1" si="15"/>
        <v>#REF!</v>
      </c>
      <c r="L14" s="134" t="e">
        <f t="shared" ca="1" si="15"/>
        <v>#REF!</v>
      </c>
      <c r="M14" s="134" t="e">
        <f t="shared" ca="1" si="15"/>
        <v>#REF!</v>
      </c>
      <c r="N14" s="134" t="e">
        <f t="shared" ca="1" si="15"/>
        <v>#REF!</v>
      </c>
      <c r="O14" s="134" t="e">
        <f t="shared" ca="1" si="15"/>
        <v>#REF!</v>
      </c>
      <c r="P14" s="134" t="e">
        <f t="shared" ca="1" si="15"/>
        <v>#REF!</v>
      </c>
      <c r="Q14" s="134" t="e">
        <f t="shared" ca="1" si="15"/>
        <v>#REF!</v>
      </c>
      <c r="R14" s="134" t="e">
        <f t="shared" ca="1" si="15"/>
        <v>#REF!</v>
      </c>
      <c r="S14" s="134" t="e">
        <f t="shared" ca="1" si="15"/>
        <v>#REF!</v>
      </c>
      <c r="T14" s="134" t="e">
        <f t="shared" ca="1" si="15"/>
        <v>#REF!</v>
      </c>
      <c r="U14" s="134" t="e">
        <f t="shared" ca="1" si="15"/>
        <v>#REF!</v>
      </c>
      <c r="V14" s="134" t="e">
        <f t="shared" ca="1" si="15"/>
        <v>#REF!</v>
      </c>
      <c r="W14" s="134" t="e">
        <f t="shared" ca="1" si="15"/>
        <v>#REF!</v>
      </c>
      <c r="X14" s="134" t="e">
        <f t="shared" ca="1" si="15"/>
        <v>#REF!</v>
      </c>
      <c r="Y14" s="134" t="e">
        <f t="shared" ca="1" si="15"/>
        <v>#REF!</v>
      </c>
      <c r="Z14" s="134" t="e">
        <f t="shared" ca="1" si="15"/>
        <v>#REF!</v>
      </c>
      <c r="AA14" s="134" t="e">
        <f t="shared" ca="1" si="15"/>
        <v>#REF!</v>
      </c>
      <c r="AB14" s="134" t="e">
        <f t="shared" ca="1" si="15"/>
        <v>#REF!</v>
      </c>
      <c r="AC14" s="134" t="e">
        <f t="shared" ca="1" si="15"/>
        <v>#REF!</v>
      </c>
      <c r="AD14" s="134" t="e">
        <f t="shared" ca="1" si="15"/>
        <v>#REF!</v>
      </c>
      <c r="AE14" s="134" t="e">
        <f t="shared" ca="1" si="15"/>
        <v>#REF!</v>
      </c>
      <c r="AF14" s="134" t="e">
        <f t="shared" ca="1" si="15"/>
        <v>#REF!</v>
      </c>
      <c r="AG14" s="134" t="e">
        <f t="shared" ca="1" si="15"/>
        <v>#REF!</v>
      </c>
      <c r="AH14" s="134" t="e">
        <f t="shared" ca="1" si="15"/>
        <v>#REF!</v>
      </c>
      <c r="AI14" s="134" t="e">
        <f t="shared" ca="1" si="15"/>
        <v>#REF!</v>
      </c>
      <c r="AJ14" s="134" t="e">
        <f t="shared" ca="1" si="15"/>
        <v>#REF!</v>
      </c>
      <c r="AK14" s="134" t="e">
        <f t="shared" ca="1" si="15"/>
        <v>#REF!</v>
      </c>
      <c r="AL14" s="134" t="e">
        <f t="shared" ca="1" si="15"/>
        <v>#REF!</v>
      </c>
      <c r="AM14" s="134" t="e">
        <f t="shared" ref="AM14:BR14" ca="1" si="16">IF(AM$11&lt;$D$1+$A14,$C14/$D$1,IF(AM$11=$D$1+$A14,($C14/$D$1)/2,0))</f>
        <v>#REF!</v>
      </c>
      <c r="AN14" s="134" t="e">
        <f t="shared" ca="1" si="16"/>
        <v>#REF!</v>
      </c>
      <c r="AO14" s="134" t="e">
        <f t="shared" ca="1" si="16"/>
        <v>#REF!</v>
      </c>
      <c r="AP14" s="134" t="e">
        <f t="shared" ca="1" si="16"/>
        <v>#REF!</v>
      </c>
      <c r="AQ14" s="134" t="e">
        <f t="shared" ca="1" si="16"/>
        <v>#REF!</v>
      </c>
      <c r="AR14" s="134" t="e">
        <f t="shared" ca="1" si="16"/>
        <v>#REF!</v>
      </c>
      <c r="AS14" s="134" t="e">
        <f t="shared" ca="1" si="16"/>
        <v>#REF!</v>
      </c>
      <c r="AT14" s="134" t="e">
        <f t="shared" ca="1" si="16"/>
        <v>#REF!</v>
      </c>
      <c r="AU14" s="134" t="e">
        <f t="shared" ca="1" si="16"/>
        <v>#REF!</v>
      </c>
      <c r="AV14" s="134" t="e">
        <f t="shared" ca="1" si="16"/>
        <v>#REF!</v>
      </c>
      <c r="AW14" s="134" t="e">
        <f t="shared" ca="1" si="16"/>
        <v>#REF!</v>
      </c>
      <c r="AX14" s="134" t="e">
        <f t="shared" ca="1" si="16"/>
        <v>#REF!</v>
      </c>
      <c r="AY14" s="134" t="e">
        <f t="shared" ca="1" si="16"/>
        <v>#REF!</v>
      </c>
      <c r="AZ14" s="134" t="e">
        <f t="shared" ca="1" si="16"/>
        <v>#REF!</v>
      </c>
      <c r="BA14" s="134" t="e">
        <f t="shared" ca="1" si="16"/>
        <v>#REF!</v>
      </c>
      <c r="BB14" s="134" t="e">
        <f t="shared" ca="1" si="16"/>
        <v>#REF!</v>
      </c>
      <c r="BC14" s="134" t="e">
        <f t="shared" ca="1" si="16"/>
        <v>#REF!</v>
      </c>
      <c r="BD14" s="134" t="e">
        <f t="shared" ca="1" si="16"/>
        <v>#REF!</v>
      </c>
      <c r="BE14" s="134" t="e">
        <f t="shared" ca="1" si="16"/>
        <v>#REF!</v>
      </c>
      <c r="BF14" s="134" t="e">
        <f t="shared" ca="1" si="16"/>
        <v>#REF!</v>
      </c>
      <c r="BG14" s="134" t="e">
        <f t="shared" ca="1" si="16"/>
        <v>#REF!</v>
      </c>
      <c r="BH14" s="134" t="e">
        <f t="shared" ca="1" si="16"/>
        <v>#REF!</v>
      </c>
      <c r="BI14" s="134" t="e">
        <f t="shared" ca="1" si="16"/>
        <v>#REF!</v>
      </c>
      <c r="BJ14" s="134" t="e">
        <f t="shared" ca="1" si="16"/>
        <v>#REF!</v>
      </c>
      <c r="BK14" s="134" t="e">
        <f t="shared" ca="1" si="16"/>
        <v>#REF!</v>
      </c>
      <c r="BL14" s="134" t="e">
        <f t="shared" ca="1" si="16"/>
        <v>#REF!</v>
      </c>
      <c r="BM14" s="134" t="e">
        <f t="shared" ca="1" si="16"/>
        <v>#REF!</v>
      </c>
      <c r="BN14" s="134" t="e">
        <f t="shared" ca="1" si="16"/>
        <v>#REF!</v>
      </c>
      <c r="BO14" s="134" t="e">
        <f t="shared" ca="1" si="16"/>
        <v>#REF!</v>
      </c>
      <c r="BP14" s="134" t="e">
        <f t="shared" ca="1" si="16"/>
        <v>#REF!</v>
      </c>
      <c r="BQ14" s="134" t="e">
        <f t="shared" ca="1" si="16"/>
        <v>#REF!</v>
      </c>
      <c r="BR14" s="134" t="e">
        <f t="shared" ca="1" si="16"/>
        <v>#REF!</v>
      </c>
      <c r="BS14" s="134" t="e">
        <f t="shared" ref="BS14:CY14" ca="1" si="17">IF(BS$11&lt;$D$1+$A14,$C14/$D$1,IF(BS$11=$D$1+$A14,($C14/$D$1)/2,0))</f>
        <v>#REF!</v>
      </c>
      <c r="BT14" s="134" t="e">
        <f t="shared" ca="1" si="17"/>
        <v>#REF!</v>
      </c>
      <c r="BU14" s="134" t="e">
        <f t="shared" ca="1" si="17"/>
        <v>#REF!</v>
      </c>
      <c r="BV14" s="134" t="e">
        <f t="shared" ca="1" si="17"/>
        <v>#REF!</v>
      </c>
      <c r="BW14" s="134" t="e">
        <f t="shared" ca="1" si="17"/>
        <v>#REF!</v>
      </c>
      <c r="BX14" s="134" t="e">
        <f t="shared" ca="1" si="17"/>
        <v>#REF!</v>
      </c>
      <c r="BY14" s="134" t="e">
        <f t="shared" ca="1" si="17"/>
        <v>#REF!</v>
      </c>
      <c r="BZ14" s="134" t="e">
        <f t="shared" ca="1" si="17"/>
        <v>#REF!</v>
      </c>
      <c r="CA14" s="134" t="e">
        <f t="shared" ca="1" si="17"/>
        <v>#REF!</v>
      </c>
      <c r="CB14" s="134" t="e">
        <f t="shared" ca="1" si="17"/>
        <v>#REF!</v>
      </c>
      <c r="CC14" s="134" t="e">
        <f t="shared" ca="1" si="17"/>
        <v>#REF!</v>
      </c>
      <c r="CD14" s="134" t="e">
        <f t="shared" ca="1" si="17"/>
        <v>#REF!</v>
      </c>
      <c r="CE14" s="134" t="e">
        <f t="shared" ca="1" si="17"/>
        <v>#REF!</v>
      </c>
      <c r="CF14" s="134" t="e">
        <f t="shared" ca="1" si="17"/>
        <v>#REF!</v>
      </c>
      <c r="CG14" s="134" t="e">
        <f t="shared" ca="1" si="17"/>
        <v>#REF!</v>
      </c>
      <c r="CH14" s="134" t="e">
        <f t="shared" ca="1" si="17"/>
        <v>#REF!</v>
      </c>
      <c r="CI14" s="134" t="e">
        <f t="shared" ca="1" si="17"/>
        <v>#REF!</v>
      </c>
      <c r="CJ14" s="134" t="e">
        <f t="shared" ca="1" si="17"/>
        <v>#REF!</v>
      </c>
      <c r="CK14" s="134" t="e">
        <f t="shared" ca="1" si="17"/>
        <v>#REF!</v>
      </c>
      <c r="CL14" s="134" t="e">
        <f t="shared" ca="1" si="17"/>
        <v>#REF!</v>
      </c>
      <c r="CM14" s="134" t="e">
        <f t="shared" ca="1" si="17"/>
        <v>#REF!</v>
      </c>
      <c r="CN14" s="134" t="e">
        <f t="shared" ca="1" si="17"/>
        <v>#REF!</v>
      </c>
      <c r="CO14" s="134" t="e">
        <f t="shared" ca="1" si="17"/>
        <v>#REF!</v>
      </c>
      <c r="CP14" s="134" t="e">
        <f t="shared" ca="1" si="17"/>
        <v>#REF!</v>
      </c>
      <c r="CQ14" s="134" t="e">
        <f t="shared" ca="1" si="17"/>
        <v>#REF!</v>
      </c>
      <c r="CR14" s="134" t="e">
        <f t="shared" ca="1" si="17"/>
        <v>#REF!</v>
      </c>
      <c r="CS14" s="134" t="e">
        <f t="shared" ca="1" si="17"/>
        <v>#REF!</v>
      </c>
      <c r="CT14" s="134" t="e">
        <f t="shared" ca="1" si="17"/>
        <v>#REF!</v>
      </c>
      <c r="CU14" s="134" t="e">
        <f t="shared" ca="1" si="17"/>
        <v>#REF!</v>
      </c>
      <c r="CV14" s="134" t="e">
        <f t="shared" ca="1" si="17"/>
        <v>#REF!</v>
      </c>
      <c r="CW14" s="134" t="e">
        <f t="shared" ca="1" si="17"/>
        <v>#REF!</v>
      </c>
      <c r="CX14" s="134" t="e">
        <f t="shared" ca="1" si="17"/>
        <v>#REF!</v>
      </c>
      <c r="CY14" s="134" t="e">
        <f t="shared" ca="1" si="17"/>
        <v>#REF!</v>
      </c>
      <c r="CZ14" s="134" t="e">
        <f t="shared" ca="1" si="14"/>
        <v>#REF!</v>
      </c>
      <c r="DA14" s="359" t="s">
        <v>174</v>
      </c>
      <c r="DB14" s="121">
        <f>+DB13+1</f>
        <v>2</v>
      </c>
    </row>
    <row r="15" spans="1:106" x14ac:dyDescent="0.2">
      <c r="A15" s="133">
        <f t="shared" si="10"/>
        <v>4</v>
      </c>
      <c r="B15" s="133">
        <f t="shared" si="10"/>
        <v>3</v>
      </c>
      <c r="C15" s="125">
        <f>IF(G5=$H$2,SUM($D6:G6),IF(G5&gt;$H$2,G6,0))+IF($H$2-$D$5+1=A15,RetireValueAlt1,0)</f>
        <v>0</v>
      </c>
      <c r="D15" s="134"/>
      <c r="E15" s="134"/>
      <c r="F15" s="134"/>
      <c r="G15" s="134" t="e">
        <f ca="1">($C15/$D$1)/2</f>
        <v>#REF!</v>
      </c>
      <c r="H15" s="134" t="e">
        <f t="shared" ref="H15:AM15" ca="1" si="18">IF(H$11&lt;$D$1+$A15,$C15/$D$1,IF(H$11=$D$1+$A15,($C15/$D$1)/2,0))</f>
        <v>#REF!</v>
      </c>
      <c r="I15" s="134" t="e">
        <f t="shared" ca="1" si="18"/>
        <v>#REF!</v>
      </c>
      <c r="J15" s="134" t="e">
        <f t="shared" ca="1" si="18"/>
        <v>#REF!</v>
      </c>
      <c r="K15" s="134" t="e">
        <f t="shared" ca="1" si="18"/>
        <v>#REF!</v>
      </c>
      <c r="L15" s="134" t="e">
        <f t="shared" ca="1" si="18"/>
        <v>#REF!</v>
      </c>
      <c r="M15" s="134" t="e">
        <f t="shared" ca="1" si="18"/>
        <v>#REF!</v>
      </c>
      <c r="N15" s="134" t="e">
        <f t="shared" ca="1" si="18"/>
        <v>#REF!</v>
      </c>
      <c r="O15" s="134" t="e">
        <f t="shared" ca="1" si="18"/>
        <v>#REF!</v>
      </c>
      <c r="P15" s="134" t="e">
        <f t="shared" ca="1" si="18"/>
        <v>#REF!</v>
      </c>
      <c r="Q15" s="134" t="e">
        <f t="shared" ca="1" si="18"/>
        <v>#REF!</v>
      </c>
      <c r="R15" s="134" t="e">
        <f t="shared" ca="1" si="18"/>
        <v>#REF!</v>
      </c>
      <c r="S15" s="134" t="e">
        <f t="shared" ca="1" si="18"/>
        <v>#REF!</v>
      </c>
      <c r="T15" s="134" t="e">
        <f t="shared" ca="1" si="18"/>
        <v>#REF!</v>
      </c>
      <c r="U15" s="134" t="e">
        <f t="shared" ca="1" si="18"/>
        <v>#REF!</v>
      </c>
      <c r="V15" s="134" t="e">
        <f t="shared" ca="1" si="18"/>
        <v>#REF!</v>
      </c>
      <c r="W15" s="134" t="e">
        <f t="shared" ca="1" si="18"/>
        <v>#REF!</v>
      </c>
      <c r="X15" s="134" t="e">
        <f t="shared" ca="1" si="18"/>
        <v>#REF!</v>
      </c>
      <c r="Y15" s="134" t="e">
        <f t="shared" ca="1" si="18"/>
        <v>#REF!</v>
      </c>
      <c r="Z15" s="134" t="e">
        <f t="shared" ca="1" si="18"/>
        <v>#REF!</v>
      </c>
      <c r="AA15" s="134" t="e">
        <f t="shared" ca="1" si="18"/>
        <v>#REF!</v>
      </c>
      <c r="AB15" s="134" t="e">
        <f t="shared" ca="1" si="18"/>
        <v>#REF!</v>
      </c>
      <c r="AC15" s="134" t="e">
        <f t="shared" ca="1" si="18"/>
        <v>#REF!</v>
      </c>
      <c r="AD15" s="134" t="e">
        <f t="shared" ca="1" si="18"/>
        <v>#REF!</v>
      </c>
      <c r="AE15" s="134" t="e">
        <f t="shared" ca="1" si="18"/>
        <v>#REF!</v>
      </c>
      <c r="AF15" s="134" t="e">
        <f t="shared" ca="1" si="18"/>
        <v>#REF!</v>
      </c>
      <c r="AG15" s="134" t="e">
        <f t="shared" ca="1" si="18"/>
        <v>#REF!</v>
      </c>
      <c r="AH15" s="134" t="e">
        <f t="shared" ca="1" si="18"/>
        <v>#REF!</v>
      </c>
      <c r="AI15" s="134" t="e">
        <f t="shared" ca="1" si="18"/>
        <v>#REF!</v>
      </c>
      <c r="AJ15" s="134" t="e">
        <f t="shared" ca="1" si="18"/>
        <v>#REF!</v>
      </c>
      <c r="AK15" s="134" t="e">
        <f t="shared" ca="1" si="18"/>
        <v>#REF!</v>
      </c>
      <c r="AL15" s="134" t="e">
        <f t="shared" ca="1" si="18"/>
        <v>#REF!</v>
      </c>
      <c r="AM15" s="134" t="e">
        <f t="shared" ca="1" si="18"/>
        <v>#REF!</v>
      </c>
      <c r="AN15" s="134" t="e">
        <f t="shared" ref="AN15:BS15" ca="1" si="19">IF(AN$11&lt;$D$1+$A15,$C15/$D$1,IF(AN$11=$D$1+$A15,($C15/$D$1)/2,0))</f>
        <v>#REF!</v>
      </c>
      <c r="AO15" s="134" t="e">
        <f t="shared" ca="1" si="19"/>
        <v>#REF!</v>
      </c>
      <c r="AP15" s="134" t="e">
        <f t="shared" ca="1" si="19"/>
        <v>#REF!</v>
      </c>
      <c r="AQ15" s="134" t="e">
        <f t="shared" ca="1" si="19"/>
        <v>#REF!</v>
      </c>
      <c r="AR15" s="134" t="e">
        <f t="shared" ca="1" si="19"/>
        <v>#REF!</v>
      </c>
      <c r="AS15" s="134" t="e">
        <f t="shared" ca="1" si="19"/>
        <v>#REF!</v>
      </c>
      <c r="AT15" s="134" t="e">
        <f t="shared" ca="1" si="19"/>
        <v>#REF!</v>
      </c>
      <c r="AU15" s="134" t="e">
        <f t="shared" ca="1" si="19"/>
        <v>#REF!</v>
      </c>
      <c r="AV15" s="134" t="e">
        <f t="shared" ca="1" si="19"/>
        <v>#REF!</v>
      </c>
      <c r="AW15" s="134" t="e">
        <f t="shared" ca="1" si="19"/>
        <v>#REF!</v>
      </c>
      <c r="AX15" s="134" t="e">
        <f t="shared" ca="1" si="19"/>
        <v>#REF!</v>
      </c>
      <c r="AY15" s="134" t="e">
        <f t="shared" ca="1" si="19"/>
        <v>#REF!</v>
      </c>
      <c r="AZ15" s="134" t="e">
        <f t="shared" ca="1" si="19"/>
        <v>#REF!</v>
      </c>
      <c r="BA15" s="134" t="e">
        <f t="shared" ca="1" si="19"/>
        <v>#REF!</v>
      </c>
      <c r="BB15" s="134" t="e">
        <f t="shared" ca="1" si="19"/>
        <v>#REF!</v>
      </c>
      <c r="BC15" s="134" t="e">
        <f t="shared" ca="1" si="19"/>
        <v>#REF!</v>
      </c>
      <c r="BD15" s="134" t="e">
        <f t="shared" ca="1" si="19"/>
        <v>#REF!</v>
      </c>
      <c r="BE15" s="134" t="e">
        <f t="shared" ca="1" si="19"/>
        <v>#REF!</v>
      </c>
      <c r="BF15" s="134" t="e">
        <f t="shared" ca="1" si="19"/>
        <v>#REF!</v>
      </c>
      <c r="BG15" s="134" t="e">
        <f t="shared" ca="1" si="19"/>
        <v>#REF!</v>
      </c>
      <c r="BH15" s="134" t="e">
        <f t="shared" ca="1" si="19"/>
        <v>#REF!</v>
      </c>
      <c r="BI15" s="134" t="e">
        <f t="shared" ca="1" si="19"/>
        <v>#REF!</v>
      </c>
      <c r="BJ15" s="134" t="e">
        <f t="shared" ca="1" si="19"/>
        <v>#REF!</v>
      </c>
      <c r="BK15" s="134" t="e">
        <f t="shared" ca="1" si="19"/>
        <v>#REF!</v>
      </c>
      <c r="BL15" s="134" t="e">
        <f t="shared" ca="1" si="19"/>
        <v>#REF!</v>
      </c>
      <c r="BM15" s="134" t="e">
        <f t="shared" ca="1" si="19"/>
        <v>#REF!</v>
      </c>
      <c r="BN15" s="134" t="e">
        <f t="shared" ca="1" si="19"/>
        <v>#REF!</v>
      </c>
      <c r="BO15" s="134" t="e">
        <f t="shared" ca="1" si="19"/>
        <v>#REF!</v>
      </c>
      <c r="BP15" s="134" t="e">
        <f t="shared" ca="1" si="19"/>
        <v>#REF!</v>
      </c>
      <c r="BQ15" s="134" t="e">
        <f t="shared" ca="1" si="19"/>
        <v>#REF!</v>
      </c>
      <c r="BR15" s="134" t="e">
        <f t="shared" ca="1" si="19"/>
        <v>#REF!</v>
      </c>
      <c r="BS15" s="134" t="e">
        <f t="shared" ca="1" si="19"/>
        <v>#REF!</v>
      </c>
      <c r="BT15" s="134" t="e">
        <f t="shared" ref="BT15:CY15" ca="1" si="20">IF(BT$11&lt;$D$1+$A15,$C15/$D$1,IF(BT$11=$D$1+$A15,($C15/$D$1)/2,0))</f>
        <v>#REF!</v>
      </c>
      <c r="BU15" s="134" t="e">
        <f t="shared" ca="1" si="20"/>
        <v>#REF!</v>
      </c>
      <c r="BV15" s="134" t="e">
        <f t="shared" ca="1" si="20"/>
        <v>#REF!</v>
      </c>
      <c r="BW15" s="134" t="e">
        <f t="shared" ca="1" si="20"/>
        <v>#REF!</v>
      </c>
      <c r="BX15" s="134" t="e">
        <f t="shared" ca="1" si="20"/>
        <v>#REF!</v>
      </c>
      <c r="BY15" s="134" t="e">
        <f t="shared" ca="1" si="20"/>
        <v>#REF!</v>
      </c>
      <c r="BZ15" s="134" t="e">
        <f t="shared" ca="1" si="20"/>
        <v>#REF!</v>
      </c>
      <c r="CA15" s="134" t="e">
        <f t="shared" ca="1" si="20"/>
        <v>#REF!</v>
      </c>
      <c r="CB15" s="134" t="e">
        <f t="shared" ca="1" si="20"/>
        <v>#REF!</v>
      </c>
      <c r="CC15" s="134" t="e">
        <f t="shared" ca="1" si="20"/>
        <v>#REF!</v>
      </c>
      <c r="CD15" s="134" t="e">
        <f t="shared" ca="1" si="20"/>
        <v>#REF!</v>
      </c>
      <c r="CE15" s="134" t="e">
        <f t="shared" ca="1" si="20"/>
        <v>#REF!</v>
      </c>
      <c r="CF15" s="134" t="e">
        <f t="shared" ca="1" si="20"/>
        <v>#REF!</v>
      </c>
      <c r="CG15" s="134" t="e">
        <f t="shared" ca="1" si="20"/>
        <v>#REF!</v>
      </c>
      <c r="CH15" s="134" t="e">
        <f t="shared" ca="1" si="20"/>
        <v>#REF!</v>
      </c>
      <c r="CI15" s="134" t="e">
        <f t="shared" ca="1" si="20"/>
        <v>#REF!</v>
      </c>
      <c r="CJ15" s="134" t="e">
        <f t="shared" ca="1" si="20"/>
        <v>#REF!</v>
      </c>
      <c r="CK15" s="134" t="e">
        <f t="shared" ca="1" si="20"/>
        <v>#REF!</v>
      </c>
      <c r="CL15" s="134" t="e">
        <f t="shared" ca="1" si="20"/>
        <v>#REF!</v>
      </c>
      <c r="CM15" s="134" t="e">
        <f t="shared" ca="1" si="20"/>
        <v>#REF!</v>
      </c>
      <c r="CN15" s="134" t="e">
        <f t="shared" ca="1" si="20"/>
        <v>#REF!</v>
      </c>
      <c r="CO15" s="134" t="e">
        <f t="shared" ca="1" si="20"/>
        <v>#REF!</v>
      </c>
      <c r="CP15" s="134" t="e">
        <f t="shared" ca="1" si="20"/>
        <v>#REF!</v>
      </c>
      <c r="CQ15" s="134" t="e">
        <f t="shared" ca="1" si="20"/>
        <v>#REF!</v>
      </c>
      <c r="CR15" s="134" t="e">
        <f t="shared" ca="1" si="20"/>
        <v>#REF!</v>
      </c>
      <c r="CS15" s="134" t="e">
        <f t="shared" ca="1" si="20"/>
        <v>#REF!</v>
      </c>
      <c r="CT15" s="134" t="e">
        <f t="shared" ca="1" si="20"/>
        <v>#REF!</v>
      </c>
      <c r="CU15" s="134" t="e">
        <f t="shared" ca="1" si="20"/>
        <v>#REF!</v>
      </c>
      <c r="CV15" s="134" t="e">
        <f t="shared" ca="1" si="20"/>
        <v>#REF!</v>
      </c>
      <c r="CW15" s="134" t="e">
        <f t="shared" ca="1" si="20"/>
        <v>#REF!</v>
      </c>
      <c r="CX15" s="134" t="e">
        <f t="shared" ca="1" si="20"/>
        <v>#REF!</v>
      </c>
      <c r="CY15" s="134" t="e">
        <f t="shared" ca="1" si="20"/>
        <v>#REF!</v>
      </c>
      <c r="CZ15" s="134" t="e">
        <f t="shared" ca="1" si="14"/>
        <v>#REF!</v>
      </c>
      <c r="DA15" s="359" t="s">
        <v>175</v>
      </c>
      <c r="DB15" s="359">
        <f t="shared" ref="DB15:DB51" si="21">+DB14+1</f>
        <v>3</v>
      </c>
    </row>
    <row r="16" spans="1:106" x14ac:dyDescent="0.2">
      <c r="A16" s="133">
        <f t="shared" si="10"/>
        <v>5</v>
      </c>
      <c r="B16" s="133">
        <f t="shared" si="10"/>
        <v>4</v>
      </c>
      <c r="C16" s="125">
        <f>IF(H5=$H$2,SUM($D6:H6),IF(H5&gt;$H$2,H6,0))+IF($H$2-$D$5+1=A16,RetireValueAlt1,0)</f>
        <v>0</v>
      </c>
      <c r="D16" s="134"/>
      <c r="E16" s="134"/>
      <c r="F16" s="134"/>
      <c r="G16" s="134"/>
      <c r="H16" s="134" t="e">
        <f ca="1">($C16/$D$1)/2</f>
        <v>#REF!</v>
      </c>
      <c r="I16" s="134" t="e">
        <f t="shared" ref="I16:AN16" ca="1" si="22">IF(I$11&lt;$D$1+$A16,$C16/$D$1,IF(I$11=$D$1+$A16,($C16/$D$1)/2,0))</f>
        <v>#REF!</v>
      </c>
      <c r="J16" s="134" t="e">
        <f t="shared" ca="1" si="22"/>
        <v>#REF!</v>
      </c>
      <c r="K16" s="134" t="e">
        <f t="shared" ca="1" si="22"/>
        <v>#REF!</v>
      </c>
      <c r="L16" s="134" t="e">
        <f t="shared" ca="1" si="22"/>
        <v>#REF!</v>
      </c>
      <c r="M16" s="134" t="e">
        <f t="shared" ca="1" si="22"/>
        <v>#REF!</v>
      </c>
      <c r="N16" s="134" t="e">
        <f t="shared" ca="1" si="22"/>
        <v>#REF!</v>
      </c>
      <c r="O16" s="134" t="e">
        <f t="shared" ca="1" si="22"/>
        <v>#REF!</v>
      </c>
      <c r="P16" s="134" t="e">
        <f t="shared" ca="1" si="22"/>
        <v>#REF!</v>
      </c>
      <c r="Q16" s="134" t="e">
        <f t="shared" ca="1" si="22"/>
        <v>#REF!</v>
      </c>
      <c r="R16" s="134" t="e">
        <f t="shared" ca="1" si="22"/>
        <v>#REF!</v>
      </c>
      <c r="S16" s="134" t="e">
        <f t="shared" ca="1" si="22"/>
        <v>#REF!</v>
      </c>
      <c r="T16" s="134" t="e">
        <f t="shared" ca="1" si="22"/>
        <v>#REF!</v>
      </c>
      <c r="U16" s="134" t="e">
        <f t="shared" ca="1" si="22"/>
        <v>#REF!</v>
      </c>
      <c r="V16" s="134" t="e">
        <f t="shared" ca="1" si="22"/>
        <v>#REF!</v>
      </c>
      <c r="W16" s="134" t="e">
        <f t="shared" ca="1" si="22"/>
        <v>#REF!</v>
      </c>
      <c r="X16" s="134" t="e">
        <f t="shared" ca="1" si="22"/>
        <v>#REF!</v>
      </c>
      <c r="Y16" s="134" t="e">
        <f t="shared" ca="1" si="22"/>
        <v>#REF!</v>
      </c>
      <c r="Z16" s="134" t="e">
        <f t="shared" ca="1" si="22"/>
        <v>#REF!</v>
      </c>
      <c r="AA16" s="134" t="e">
        <f t="shared" ca="1" si="22"/>
        <v>#REF!</v>
      </c>
      <c r="AB16" s="134" t="e">
        <f t="shared" ca="1" si="22"/>
        <v>#REF!</v>
      </c>
      <c r="AC16" s="134" t="e">
        <f t="shared" ca="1" si="22"/>
        <v>#REF!</v>
      </c>
      <c r="AD16" s="134" t="e">
        <f t="shared" ca="1" si="22"/>
        <v>#REF!</v>
      </c>
      <c r="AE16" s="134" t="e">
        <f t="shared" ca="1" si="22"/>
        <v>#REF!</v>
      </c>
      <c r="AF16" s="134" t="e">
        <f t="shared" ca="1" si="22"/>
        <v>#REF!</v>
      </c>
      <c r="AG16" s="134" t="e">
        <f t="shared" ca="1" si="22"/>
        <v>#REF!</v>
      </c>
      <c r="AH16" s="134" t="e">
        <f t="shared" ca="1" si="22"/>
        <v>#REF!</v>
      </c>
      <c r="AI16" s="134" t="e">
        <f t="shared" ca="1" si="22"/>
        <v>#REF!</v>
      </c>
      <c r="AJ16" s="134" t="e">
        <f t="shared" ca="1" si="22"/>
        <v>#REF!</v>
      </c>
      <c r="AK16" s="134" t="e">
        <f t="shared" ca="1" si="22"/>
        <v>#REF!</v>
      </c>
      <c r="AL16" s="134" t="e">
        <f t="shared" ca="1" si="22"/>
        <v>#REF!</v>
      </c>
      <c r="AM16" s="134" t="e">
        <f t="shared" ca="1" si="22"/>
        <v>#REF!</v>
      </c>
      <c r="AN16" s="134" t="e">
        <f t="shared" ca="1" si="22"/>
        <v>#REF!</v>
      </c>
      <c r="AO16" s="134" t="e">
        <f t="shared" ref="AO16:BT16" ca="1" si="23">IF(AO$11&lt;$D$1+$A16,$C16/$D$1,IF(AO$11=$D$1+$A16,($C16/$D$1)/2,0))</f>
        <v>#REF!</v>
      </c>
      <c r="AP16" s="134" t="e">
        <f t="shared" ca="1" si="23"/>
        <v>#REF!</v>
      </c>
      <c r="AQ16" s="134" t="e">
        <f t="shared" ca="1" si="23"/>
        <v>#REF!</v>
      </c>
      <c r="AR16" s="134" t="e">
        <f t="shared" ca="1" si="23"/>
        <v>#REF!</v>
      </c>
      <c r="AS16" s="134" t="e">
        <f t="shared" ca="1" si="23"/>
        <v>#REF!</v>
      </c>
      <c r="AT16" s="134" t="e">
        <f t="shared" ca="1" si="23"/>
        <v>#REF!</v>
      </c>
      <c r="AU16" s="134" t="e">
        <f t="shared" ca="1" si="23"/>
        <v>#REF!</v>
      </c>
      <c r="AV16" s="134" t="e">
        <f t="shared" ca="1" si="23"/>
        <v>#REF!</v>
      </c>
      <c r="AW16" s="134" t="e">
        <f t="shared" ca="1" si="23"/>
        <v>#REF!</v>
      </c>
      <c r="AX16" s="134" t="e">
        <f t="shared" ca="1" si="23"/>
        <v>#REF!</v>
      </c>
      <c r="AY16" s="134" t="e">
        <f t="shared" ca="1" si="23"/>
        <v>#REF!</v>
      </c>
      <c r="AZ16" s="134" t="e">
        <f t="shared" ca="1" si="23"/>
        <v>#REF!</v>
      </c>
      <c r="BA16" s="134" t="e">
        <f t="shared" ca="1" si="23"/>
        <v>#REF!</v>
      </c>
      <c r="BB16" s="134" t="e">
        <f t="shared" ca="1" si="23"/>
        <v>#REF!</v>
      </c>
      <c r="BC16" s="134" t="e">
        <f t="shared" ca="1" si="23"/>
        <v>#REF!</v>
      </c>
      <c r="BD16" s="134" t="e">
        <f t="shared" ca="1" si="23"/>
        <v>#REF!</v>
      </c>
      <c r="BE16" s="134" t="e">
        <f t="shared" ca="1" si="23"/>
        <v>#REF!</v>
      </c>
      <c r="BF16" s="134" t="e">
        <f t="shared" ca="1" si="23"/>
        <v>#REF!</v>
      </c>
      <c r="BG16" s="134" t="e">
        <f t="shared" ca="1" si="23"/>
        <v>#REF!</v>
      </c>
      <c r="BH16" s="134" t="e">
        <f t="shared" ca="1" si="23"/>
        <v>#REF!</v>
      </c>
      <c r="BI16" s="134" t="e">
        <f t="shared" ca="1" si="23"/>
        <v>#REF!</v>
      </c>
      <c r="BJ16" s="134" t="e">
        <f t="shared" ca="1" si="23"/>
        <v>#REF!</v>
      </c>
      <c r="BK16" s="134" t="e">
        <f t="shared" ca="1" si="23"/>
        <v>#REF!</v>
      </c>
      <c r="BL16" s="134" t="e">
        <f t="shared" ca="1" si="23"/>
        <v>#REF!</v>
      </c>
      <c r="BM16" s="134" t="e">
        <f t="shared" ca="1" si="23"/>
        <v>#REF!</v>
      </c>
      <c r="BN16" s="134" t="e">
        <f t="shared" ca="1" si="23"/>
        <v>#REF!</v>
      </c>
      <c r="BO16" s="134" t="e">
        <f t="shared" ca="1" si="23"/>
        <v>#REF!</v>
      </c>
      <c r="BP16" s="134" t="e">
        <f t="shared" ca="1" si="23"/>
        <v>#REF!</v>
      </c>
      <c r="BQ16" s="134" t="e">
        <f t="shared" ca="1" si="23"/>
        <v>#REF!</v>
      </c>
      <c r="BR16" s="134" t="e">
        <f t="shared" ca="1" si="23"/>
        <v>#REF!</v>
      </c>
      <c r="BS16" s="134" t="e">
        <f t="shared" ca="1" si="23"/>
        <v>#REF!</v>
      </c>
      <c r="BT16" s="134" t="e">
        <f t="shared" ca="1" si="23"/>
        <v>#REF!</v>
      </c>
      <c r="BU16" s="134" t="e">
        <f t="shared" ref="BU16:CY16" ca="1" si="24">IF(BU$11&lt;$D$1+$A16,$C16/$D$1,IF(BU$11=$D$1+$A16,($C16/$D$1)/2,0))</f>
        <v>#REF!</v>
      </c>
      <c r="BV16" s="134" t="e">
        <f t="shared" ca="1" si="24"/>
        <v>#REF!</v>
      </c>
      <c r="BW16" s="134" t="e">
        <f t="shared" ca="1" si="24"/>
        <v>#REF!</v>
      </c>
      <c r="BX16" s="134" t="e">
        <f t="shared" ca="1" si="24"/>
        <v>#REF!</v>
      </c>
      <c r="BY16" s="134" t="e">
        <f t="shared" ca="1" si="24"/>
        <v>#REF!</v>
      </c>
      <c r="BZ16" s="134" t="e">
        <f t="shared" ca="1" si="24"/>
        <v>#REF!</v>
      </c>
      <c r="CA16" s="134" t="e">
        <f t="shared" ca="1" si="24"/>
        <v>#REF!</v>
      </c>
      <c r="CB16" s="134" t="e">
        <f t="shared" ca="1" si="24"/>
        <v>#REF!</v>
      </c>
      <c r="CC16" s="134" t="e">
        <f t="shared" ca="1" si="24"/>
        <v>#REF!</v>
      </c>
      <c r="CD16" s="134" t="e">
        <f t="shared" ca="1" si="24"/>
        <v>#REF!</v>
      </c>
      <c r="CE16" s="134" t="e">
        <f t="shared" ca="1" si="24"/>
        <v>#REF!</v>
      </c>
      <c r="CF16" s="134" t="e">
        <f t="shared" ca="1" si="24"/>
        <v>#REF!</v>
      </c>
      <c r="CG16" s="134" t="e">
        <f t="shared" ca="1" si="24"/>
        <v>#REF!</v>
      </c>
      <c r="CH16" s="134" t="e">
        <f t="shared" ca="1" si="24"/>
        <v>#REF!</v>
      </c>
      <c r="CI16" s="134" t="e">
        <f t="shared" ca="1" si="24"/>
        <v>#REF!</v>
      </c>
      <c r="CJ16" s="134" t="e">
        <f t="shared" ca="1" si="24"/>
        <v>#REF!</v>
      </c>
      <c r="CK16" s="134" t="e">
        <f t="shared" ca="1" si="24"/>
        <v>#REF!</v>
      </c>
      <c r="CL16" s="134" t="e">
        <f t="shared" ca="1" si="24"/>
        <v>#REF!</v>
      </c>
      <c r="CM16" s="134" t="e">
        <f t="shared" ca="1" si="24"/>
        <v>#REF!</v>
      </c>
      <c r="CN16" s="134" t="e">
        <f t="shared" ca="1" si="24"/>
        <v>#REF!</v>
      </c>
      <c r="CO16" s="134" t="e">
        <f t="shared" ca="1" si="24"/>
        <v>#REF!</v>
      </c>
      <c r="CP16" s="134" t="e">
        <f t="shared" ca="1" si="24"/>
        <v>#REF!</v>
      </c>
      <c r="CQ16" s="134" t="e">
        <f t="shared" ca="1" si="24"/>
        <v>#REF!</v>
      </c>
      <c r="CR16" s="134" t="e">
        <f t="shared" ca="1" si="24"/>
        <v>#REF!</v>
      </c>
      <c r="CS16" s="134" t="e">
        <f t="shared" ca="1" si="24"/>
        <v>#REF!</v>
      </c>
      <c r="CT16" s="134" t="e">
        <f t="shared" ca="1" si="24"/>
        <v>#REF!</v>
      </c>
      <c r="CU16" s="134" t="e">
        <f t="shared" ca="1" si="24"/>
        <v>#REF!</v>
      </c>
      <c r="CV16" s="134" t="e">
        <f t="shared" ca="1" si="24"/>
        <v>#REF!</v>
      </c>
      <c r="CW16" s="134" t="e">
        <f t="shared" ca="1" si="24"/>
        <v>#REF!</v>
      </c>
      <c r="CX16" s="134" t="e">
        <f t="shared" ca="1" si="24"/>
        <v>#REF!</v>
      </c>
      <c r="CY16" s="134" t="e">
        <f t="shared" ca="1" si="24"/>
        <v>#REF!</v>
      </c>
      <c r="CZ16" s="134" t="e">
        <f t="shared" ca="1" si="14"/>
        <v>#REF!</v>
      </c>
      <c r="DA16" s="359" t="s">
        <v>176</v>
      </c>
      <c r="DB16" s="359">
        <f t="shared" si="21"/>
        <v>4</v>
      </c>
    </row>
    <row r="17" spans="1:106" x14ac:dyDescent="0.2">
      <c r="A17" s="133">
        <f t="shared" si="10"/>
        <v>6</v>
      </c>
      <c r="B17" s="133">
        <f t="shared" si="10"/>
        <v>5</v>
      </c>
      <c r="C17" s="125">
        <f ca="1">IF(INDIRECT(DA17&amp;5)=$H$2,SUM($D$6:INDIRECT(DA17&amp;6)),IF(INDIRECT(DA17&amp;5)&gt;$H$2,INDIRECT(DA17&amp;6),0))</f>
        <v>0</v>
      </c>
      <c r="D17" s="134"/>
      <c r="E17" s="134"/>
      <c r="F17" s="134"/>
      <c r="G17" s="134"/>
      <c r="H17" s="134"/>
      <c r="I17" s="134" t="e">
        <f ca="1">($C17/$D$1)/2</f>
        <v>#REF!</v>
      </c>
      <c r="J17" s="134" t="e">
        <f t="shared" ref="J17:AO17" ca="1" si="25">IF(J$11&lt;$D$1+$A17,$C17/$D$1,IF(J$11=$D$1+$A17,($C17/$D$1)/2,0))</f>
        <v>#REF!</v>
      </c>
      <c r="K17" s="134" t="e">
        <f t="shared" ca="1" si="25"/>
        <v>#REF!</v>
      </c>
      <c r="L17" s="134" t="e">
        <f t="shared" ca="1" si="25"/>
        <v>#REF!</v>
      </c>
      <c r="M17" s="134" t="e">
        <f t="shared" ca="1" si="25"/>
        <v>#REF!</v>
      </c>
      <c r="N17" s="134" t="e">
        <f t="shared" ca="1" si="25"/>
        <v>#REF!</v>
      </c>
      <c r="O17" s="134" t="e">
        <f t="shared" ca="1" si="25"/>
        <v>#REF!</v>
      </c>
      <c r="P17" s="134" t="e">
        <f t="shared" ca="1" si="25"/>
        <v>#REF!</v>
      </c>
      <c r="Q17" s="134" t="e">
        <f t="shared" ca="1" si="25"/>
        <v>#REF!</v>
      </c>
      <c r="R17" s="134" t="e">
        <f t="shared" ca="1" si="25"/>
        <v>#REF!</v>
      </c>
      <c r="S17" s="134" t="e">
        <f t="shared" ca="1" si="25"/>
        <v>#REF!</v>
      </c>
      <c r="T17" s="134" t="e">
        <f t="shared" ca="1" si="25"/>
        <v>#REF!</v>
      </c>
      <c r="U17" s="134" t="e">
        <f t="shared" ca="1" si="25"/>
        <v>#REF!</v>
      </c>
      <c r="V17" s="134" t="e">
        <f t="shared" ca="1" si="25"/>
        <v>#REF!</v>
      </c>
      <c r="W17" s="134" t="e">
        <f t="shared" ca="1" si="25"/>
        <v>#REF!</v>
      </c>
      <c r="X17" s="134" t="e">
        <f t="shared" ca="1" si="25"/>
        <v>#REF!</v>
      </c>
      <c r="Y17" s="134" t="e">
        <f t="shared" ca="1" si="25"/>
        <v>#REF!</v>
      </c>
      <c r="Z17" s="134" t="e">
        <f t="shared" ca="1" si="25"/>
        <v>#REF!</v>
      </c>
      <c r="AA17" s="134" t="e">
        <f t="shared" ca="1" si="25"/>
        <v>#REF!</v>
      </c>
      <c r="AB17" s="134" t="e">
        <f t="shared" ca="1" si="25"/>
        <v>#REF!</v>
      </c>
      <c r="AC17" s="134" t="e">
        <f t="shared" ca="1" si="25"/>
        <v>#REF!</v>
      </c>
      <c r="AD17" s="134" t="e">
        <f t="shared" ca="1" si="25"/>
        <v>#REF!</v>
      </c>
      <c r="AE17" s="134" t="e">
        <f t="shared" ca="1" si="25"/>
        <v>#REF!</v>
      </c>
      <c r="AF17" s="134" t="e">
        <f t="shared" ca="1" si="25"/>
        <v>#REF!</v>
      </c>
      <c r="AG17" s="134" t="e">
        <f t="shared" ca="1" si="25"/>
        <v>#REF!</v>
      </c>
      <c r="AH17" s="134" t="e">
        <f t="shared" ca="1" si="25"/>
        <v>#REF!</v>
      </c>
      <c r="AI17" s="134" t="e">
        <f t="shared" ca="1" si="25"/>
        <v>#REF!</v>
      </c>
      <c r="AJ17" s="134" t="e">
        <f t="shared" ca="1" si="25"/>
        <v>#REF!</v>
      </c>
      <c r="AK17" s="134" t="e">
        <f t="shared" ca="1" si="25"/>
        <v>#REF!</v>
      </c>
      <c r="AL17" s="134" t="e">
        <f t="shared" ca="1" si="25"/>
        <v>#REF!</v>
      </c>
      <c r="AM17" s="134" t="e">
        <f t="shared" ca="1" si="25"/>
        <v>#REF!</v>
      </c>
      <c r="AN17" s="134" t="e">
        <f t="shared" ca="1" si="25"/>
        <v>#REF!</v>
      </c>
      <c r="AO17" s="134" t="e">
        <f t="shared" ca="1" si="25"/>
        <v>#REF!</v>
      </c>
      <c r="AP17" s="134" t="e">
        <f t="shared" ref="AP17:BU17" ca="1" si="26">IF(AP$11&lt;$D$1+$A17,$C17/$D$1,IF(AP$11=$D$1+$A17,($C17/$D$1)/2,0))</f>
        <v>#REF!</v>
      </c>
      <c r="AQ17" s="134" t="e">
        <f t="shared" ca="1" si="26"/>
        <v>#REF!</v>
      </c>
      <c r="AR17" s="134" t="e">
        <f t="shared" ca="1" si="26"/>
        <v>#REF!</v>
      </c>
      <c r="AS17" s="134" t="e">
        <f t="shared" ca="1" si="26"/>
        <v>#REF!</v>
      </c>
      <c r="AT17" s="134" t="e">
        <f t="shared" ca="1" si="26"/>
        <v>#REF!</v>
      </c>
      <c r="AU17" s="134" t="e">
        <f t="shared" ca="1" si="26"/>
        <v>#REF!</v>
      </c>
      <c r="AV17" s="134" t="e">
        <f t="shared" ca="1" si="26"/>
        <v>#REF!</v>
      </c>
      <c r="AW17" s="134" t="e">
        <f t="shared" ca="1" si="26"/>
        <v>#REF!</v>
      </c>
      <c r="AX17" s="134" t="e">
        <f t="shared" ca="1" si="26"/>
        <v>#REF!</v>
      </c>
      <c r="AY17" s="134" t="e">
        <f t="shared" ca="1" si="26"/>
        <v>#REF!</v>
      </c>
      <c r="AZ17" s="134" t="e">
        <f t="shared" ca="1" si="26"/>
        <v>#REF!</v>
      </c>
      <c r="BA17" s="134" t="e">
        <f t="shared" ca="1" si="26"/>
        <v>#REF!</v>
      </c>
      <c r="BB17" s="134" t="e">
        <f t="shared" ca="1" si="26"/>
        <v>#REF!</v>
      </c>
      <c r="BC17" s="134" t="e">
        <f t="shared" ca="1" si="26"/>
        <v>#REF!</v>
      </c>
      <c r="BD17" s="134" t="e">
        <f t="shared" ca="1" si="26"/>
        <v>#REF!</v>
      </c>
      <c r="BE17" s="134" t="e">
        <f t="shared" ca="1" si="26"/>
        <v>#REF!</v>
      </c>
      <c r="BF17" s="134" t="e">
        <f t="shared" ca="1" si="26"/>
        <v>#REF!</v>
      </c>
      <c r="BG17" s="134" t="e">
        <f t="shared" ca="1" si="26"/>
        <v>#REF!</v>
      </c>
      <c r="BH17" s="134" t="e">
        <f t="shared" ca="1" si="26"/>
        <v>#REF!</v>
      </c>
      <c r="BI17" s="134" t="e">
        <f t="shared" ca="1" si="26"/>
        <v>#REF!</v>
      </c>
      <c r="BJ17" s="134" t="e">
        <f t="shared" ca="1" si="26"/>
        <v>#REF!</v>
      </c>
      <c r="BK17" s="134" t="e">
        <f t="shared" ca="1" si="26"/>
        <v>#REF!</v>
      </c>
      <c r="BL17" s="134" t="e">
        <f t="shared" ca="1" si="26"/>
        <v>#REF!</v>
      </c>
      <c r="BM17" s="134" t="e">
        <f t="shared" ca="1" si="26"/>
        <v>#REF!</v>
      </c>
      <c r="BN17" s="134" t="e">
        <f t="shared" ca="1" si="26"/>
        <v>#REF!</v>
      </c>
      <c r="BO17" s="134" t="e">
        <f t="shared" ca="1" si="26"/>
        <v>#REF!</v>
      </c>
      <c r="BP17" s="134" t="e">
        <f t="shared" ca="1" si="26"/>
        <v>#REF!</v>
      </c>
      <c r="BQ17" s="134" t="e">
        <f t="shared" ca="1" si="26"/>
        <v>#REF!</v>
      </c>
      <c r="BR17" s="134" t="e">
        <f t="shared" ca="1" si="26"/>
        <v>#REF!</v>
      </c>
      <c r="BS17" s="134" t="e">
        <f t="shared" ca="1" si="26"/>
        <v>#REF!</v>
      </c>
      <c r="BT17" s="134" t="e">
        <f t="shared" ca="1" si="26"/>
        <v>#REF!</v>
      </c>
      <c r="BU17" s="134" t="e">
        <f t="shared" ca="1" si="26"/>
        <v>#REF!</v>
      </c>
      <c r="BV17" s="134" t="e">
        <f t="shared" ref="BV17:CY17" ca="1" si="27">IF(BV$11&lt;$D$1+$A17,$C17/$D$1,IF(BV$11=$D$1+$A17,($C17/$D$1)/2,0))</f>
        <v>#REF!</v>
      </c>
      <c r="BW17" s="134" t="e">
        <f t="shared" ca="1" si="27"/>
        <v>#REF!</v>
      </c>
      <c r="BX17" s="134" t="e">
        <f t="shared" ca="1" si="27"/>
        <v>#REF!</v>
      </c>
      <c r="BY17" s="134" t="e">
        <f t="shared" ca="1" si="27"/>
        <v>#REF!</v>
      </c>
      <c r="BZ17" s="134" t="e">
        <f t="shared" ca="1" si="27"/>
        <v>#REF!</v>
      </c>
      <c r="CA17" s="134" t="e">
        <f t="shared" ca="1" si="27"/>
        <v>#REF!</v>
      </c>
      <c r="CB17" s="134" t="e">
        <f t="shared" ca="1" si="27"/>
        <v>#REF!</v>
      </c>
      <c r="CC17" s="134" t="e">
        <f t="shared" ca="1" si="27"/>
        <v>#REF!</v>
      </c>
      <c r="CD17" s="134" t="e">
        <f t="shared" ca="1" si="27"/>
        <v>#REF!</v>
      </c>
      <c r="CE17" s="134" t="e">
        <f t="shared" ca="1" si="27"/>
        <v>#REF!</v>
      </c>
      <c r="CF17" s="134" t="e">
        <f t="shared" ca="1" si="27"/>
        <v>#REF!</v>
      </c>
      <c r="CG17" s="134" t="e">
        <f t="shared" ca="1" si="27"/>
        <v>#REF!</v>
      </c>
      <c r="CH17" s="134" t="e">
        <f t="shared" ca="1" si="27"/>
        <v>#REF!</v>
      </c>
      <c r="CI17" s="134" t="e">
        <f t="shared" ca="1" si="27"/>
        <v>#REF!</v>
      </c>
      <c r="CJ17" s="134" t="e">
        <f t="shared" ca="1" si="27"/>
        <v>#REF!</v>
      </c>
      <c r="CK17" s="134" t="e">
        <f t="shared" ca="1" si="27"/>
        <v>#REF!</v>
      </c>
      <c r="CL17" s="134" t="e">
        <f t="shared" ca="1" si="27"/>
        <v>#REF!</v>
      </c>
      <c r="CM17" s="134" t="e">
        <f t="shared" ca="1" si="27"/>
        <v>#REF!</v>
      </c>
      <c r="CN17" s="134" t="e">
        <f t="shared" ca="1" si="27"/>
        <v>#REF!</v>
      </c>
      <c r="CO17" s="134" t="e">
        <f t="shared" ca="1" si="27"/>
        <v>#REF!</v>
      </c>
      <c r="CP17" s="134" t="e">
        <f t="shared" ca="1" si="27"/>
        <v>#REF!</v>
      </c>
      <c r="CQ17" s="134" t="e">
        <f t="shared" ca="1" si="27"/>
        <v>#REF!</v>
      </c>
      <c r="CR17" s="134" t="e">
        <f t="shared" ca="1" si="27"/>
        <v>#REF!</v>
      </c>
      <c r="CS17" s="134" t="e">
        <f t="shared" ca="1" si="27"/>
        <v>#REF!</v>
      </c>
      <c r="CT17" s="134" t="e">
        <f t="shared" ca="1" si="27"/>
        <v>#REF!</v>
      </c>
      <c r="CU17" s="134" t="e">
        <f t="shared" ca="1" si="27"/>
        <v>#REF!</v>
      </c>
      <c r="CV17" s="134" t="e">
        <f t="shared" ca="1" si="27"/>
        <v>#REF!</v>
      </c>
      <c r="CW17" s="134" t="e">
        <f t="shared" ca="1" si="27"/>
        <v>#REF!</v>
      </c>
      <c r="CX17" s="134" t="e">
        <f t="shared" ca="1" si="27"/>
        <v>#REF!</v>
      </c>
      <c r="CY17" s="134" t="e">
        <f t="shared" ca="1" si="27"/>
        <v>#REF!</v>
      </c>
      <c r="CZ17" s="134" t="e">
        <f t="shared" ca="1" si="14"/>
        <v>#REF!</v>
      </c>
      <c r="DA17" s="359" t="s">
        <v>177</v>
      </c>
      <c r="DB17" s="359">
        <f t="shared" si="21"/>
        <v>5</v>
      </c>
    </row>
    <row r="18" spans="1:106" x14ac:dyDescent="0.2">
      <c r="A18" s="133">
        <f t="shared" si="10"/>
        <v>7</v>
      </c>
      <c r="B18" s="133">
        <f t="shared" si="10"/>
        <v>6</v>
      </c>
      <c r="C18" s="125">
        <f ca="1">IF(INDIRECT(DA18&amp;5)=$H$2,SUM($D$6:INDIRECT(DA18&amp;6)),IF(INDIRECT(DA18&amp;5)&gt;$H$2,INDIRECT(DA18&amp;6),0))</f>
        <v>0</v>
      </c>
      <c r="D18" s="134"/>
      <c r="E18" s="134"/>
      <c r="F18" s="134"/>
      <c r="G18" s="134"/>
      <c r="H18" s="134"/>
      <c r="I18" s="134"/>
      <c r="J18" s="134" t="e">
        <f ca="1">($C18/$D$1)/2</f>
        <v>#REF!</v>
      </c>
      <c r="K18" s="134" t="e">
        <f t="shared" ref="K18:AP18" ca="1" si="28">IF(K$11&lt;$D$1+$A18,$C18/$D$1,IF(K$11=$D$1+$A18,($C18/$D$1)/2,0))</f>
        <v>#REF!</v>
      </c>
      <c r="L18" s="134" t="e">
        <f t="shared" ca="1" si="28"/>
        <v>#REF!</v>
      </c>
      <c r="M18" s="134" t="e">
        <f t="shared" ca="1" si="28"/>
        <v>#REF!</v>
      </c>
      <c r="N18" s="134" t="e">
        <f t="shared" ca="1" si="28"/>
        <v>#REF!</v>
      </c>
      <c r="O18" s="134" t="e">
        <f t="shared" ca="1" si="28"/>
        <v>#REF!</v>
      </c>
      <c r="P18" s="134" t="e">
        <f t="shared" ca="1" si="28"/>
        <v>#REF!</v>
      </c>
      <c r="Q18" s="134" t="e">
        <f t="shared" ca="1" si="28"/>
        <v>#REF!</v>
      </c>
      <c r="R18" s="134" t="e">
        <f t="shared" ca="1" si="28"/>
        <v>#REF!</v>
      </c>
      <c r="S18" s="134" t="e">
        <f t="shared" ca="1" si="28"/>
        <v>#REF!</v>
      </c>
      <c r="T18" s="134" t="e">
        <f t="shared" ca="1" si="28"/>
        <v>#REF!</v>
      </c>
      <c r="U18" s="134" t="e">
        <f t="shared" ca="1" si="28"/>
        <v>#REF!</v>
      </c>
      <c r="V18" s="134" t="e">
        <f t="shared" ca="1" si="28"/>
        <v>#REF!</v>
      </c>
      <c r="W18" s="134" t="e">
        <f t="shared" ca="1" si="28"/>
        <v>#REF!</v>
      </c>
      <c r="X18" s="134" t="e">
        <f t="shared" ca="1" si="28"/>
        <v>#REF!</v>
      </c>
      <c r="Y18" s="134" t="e">
        <f t="shared" ca="1" si="28"/>
        <v>#REF!</v>
      </c>
      <c r="Z18" s="134" t="e">
        <f t="shared" ca="1" si="28"/>
        <v>#REF!</v>
      </c>
      <c r="AA18" s="134" t="e">
        <f t="shared" ca="1" si="28"/>
        <v>#REF!</v>
      </c>
      <c r="AB18" s="134" t="e">
        <f t="shared" ca="1" si="28"/>
        <v>#REF!</v>
      </c>
      <c r="AC18" s="134" t="e">
        <f t="shared" ca="1" si="28"/>
        <v>#REF!</v>
      </c>
      <c r="AD18" s="134" t="e">
        <f t="shared" ca="1" si="28"/>
        <v>#REF!</v>
      </c>
      <c r="AE18" s="134" t="e">
        <f t="shared" ca="1" si="28"/>
        <v>#REF!</v>
      </c>
      <c r="AF18" s="134" t="e">
        <f t="shared" ca="1" si="28"/>
        <v>#REF!</v>
      </c>
      <c r="AG18" s="134" t="e">
        <f t="shared" ca="1" si="28"/>
        <v>#REF!</v>
      </c>
      <c r="AH18" s="134" t="e">
        <f t="shared" ca="1" si="28"/>
        <v>#REF!</v>
      </c>
      <c r="AI18" s="134" t="e">
        <f t="shared" ca="1" si="28"/>
        <v>#REF!</v>
      </c>
      <c r="AJ18" s="134" t="e">
        <f t="shared" ca="1" si="28"/>
        <v>#REF!</v>
      </c>
      <c r="AK18" s="134" t="e">
        <f t="shared" ca="1" si="28"/>
        <v>#REF!</v>
      </c>
      <c r="AL18" s="134" t="e">
        <f t="shared" ca="1" si="28"/>
        <v>#REF!</v>
      </c>
      <c r="AM18" s="134" t="e">
        <f t="shared" ca="1" si="28"/>
        <v>#REF!</v>
      </c>
      <c r="AN18" s="134" t="e">
        <f t="shared" ca="1" si="28"/>
        <v>#REF!</v>
      </c>
      <c r="AO18" s="134" t="e">
        <f t="shared" ca="1" si="28"/>
        <v>#REF!</v>
      </c>
      <c r="AP18" s="134" t="e">
        <f t="shared" ca="1" si="28"/>
        <v>#REF!</v>
      </c>
      <c r="AQ18" s="134" t="e">
        <f t="shared" ref="AQ18:BV18" ca="1" si="29">IF(AQ$11&lt;$D$1+$A18,$C18/$D$1,IF(AQ$11=$D$1+$A18,($C18/$D$1)/2,0))</f>
        <v>#REF!</v>
      </c>
      <c r="AR18" s="134" t="e">
        <f t="shared" ca="1" si="29"/>
        <v>#REF!</v>
      </c>
      <c r="AS18" s="134" t="e">
        <f t="shared" ca="1" si="29"/>
        <v>#REF!</v>
      </c>
      <c r="AT18" s="134" t="e">
        <f t="shared" ca="1" si="29"/>
        <v>#REF!</v>
      </c>
      <c r="AU18" s="134" t="e">
        <f t="shared" ca="1" si="29"/>
        <v>#REF!</v>
      </c>
      <c r="AV18" s="134" t="e">
        <f t="shared" ca="1" si="29"/>
        <v>#REF!</v>
      </c>
      <c r="AW18" s="134" t="e">
        <f t="shared" ca="1" si="29"/>
        <v>#REF!</v>
      </c>
      <c r="AX18" s="134" t="e">
        <f t="shared" ca="1" si="29"/>
        <v>#REF!</v>
      </c>
      <c r="AY18" s="134" t="e">
        <f t="shared" ca="1" si="29"/>
        <v>#REF!</v>
      </c>
      <c r="AZ18" s="134" t="e">
        <f t="shared" ca="1" si="29"/>
        <v>#REF!</v>
      </c>
      <c r="BA18" s="134" t="e">
        <f t="shared" ca="1" si="29"/>
        <v>#REF!</v>
      </c>
      <c r="BB18" s="134" t="e">
        <f t="shared" ca="1" si="29"/>
        <v>#REF!</v>
      </c>
      <c r="BC18" s="134" t="e">
        <f t="shared" ca="1" si="29"/>
        <v>#REF!</v>
      </c>
      <c r="BD18" s="134" t="e">
        <f t="shared" ca="1" si="29"/>
        <v>#REF!</v>
      </c>
      <c r="BE18" s="134" t="e">
        <f t="shared" ca="1" si="29"/>
        <v>#REF!</v>
      </c>
      <c r="BF18" s="134" t="e">
        <f t="shared" ca="1" si="29"/>
        <v>#REF!</v>
      </c>
      <c r="BG18" s="134" t="e">
        <f t="shared" ca="1" si="29"/>
        <v>#REF!</v>
      </c>
      <c r="BH18" s="134" t="e">
        <f t="shared" ca="1" si="29"/>
        <v>#REF!</v>
      </c>
      <c r="BI18" s="134" t="e">
        <f t="shared" ca="1" si="29"/>
        <v>#REF!</v>
      </c>
      <c r="BJ18" s="134" t="e">
        <f t="shared" ca="1" si="29"/>
        <v>#REF!</v>
      </c>
      <c r="BK18" s="134" t="e">
        <f t="shared" ca="1" si="29"/>
        <v>#REF!</v>
      </c>
      <c r="BL18" s="134" t="e">
        <f t="shared" ca="1" si="29"/>
        <v>#REF!</v>
      </c>
      <c r="BM18" s="134" t="e">
        <f t="shared" ca="1" si="29"/>
        <v>#REF!</v>
      </c>
      <c r="BN18" s="134" t="e">
        <f t="shared" ca="1" si="29"/>
        <v>#REF!</v>
      </c>
      <c r="BO18" s="134" t="e">
        <f t="shared" ca="1" si="29"/>
        <v>#REF!</v>
      </c>
      <c r="BP18" s="134" t="e">
        <f t="shared" ca="1" si="29"/>
        <v>#REF!</v>
      </c>
      <c r="BQ18" s="134" t="e">
        <f t="shared" ca="1" si="29"/>
        <v>#REF!</v>
      </c>
      <c r="BR18" s="134" t="e">
        <f t="shared" ca="1" si="29"/>
        <v>#REF!</v>
      </c>
      <c r="BS18" s="134" t="e">
        <f t="shared" ca="1" si="29"/>
        <v>#REF!</v>
      </c>
      <c r="BT18" s="134" t="e">
        <f t="shared" ca="1" si="29"/>
        <v>#REF!</v>
      </c>
      <c r="BU18" s="134" t="e">
        <f t="shared" ca="1" si="29"/>
        <v>#REF!</v>
      </c>
      <c r="BV18" s="134" t="e">
        <f t="shared" ca="1" si="29"/>
        <v>#REF!</v>
      </c>
      <c r="BW18" s="134" t="e">
        <f t="shared" ref="BW18:CY18" ca="1" si="30">IF(BW$11&lt;$D$1+$A18,$C18/$D$1,IF(BW$11=$D$1+$A18,($C18/$D$1)/2,0))</f>
        <v>#REF!</v>
      </c>
      <c r="BX18" s="134" t="e">
        <f t="shared" ca="1" si="30"/>
        <v>#REF!</v>
      </c>
      <c r="BY18" s="134" t="e">
        <f t="shared" ca="1" si="30"/>
        <v>#REF!</v>
      </c>
      <c r="BZ18" s="134" t="e">
        <f t="shared" ca="1" si="30"/>
        <v>#REF!</v>
      </c>
      <c r="CA18" s="134" t="e">
        <f t="shared" ca="1" si="30"/>
        <v>#REF!</v>
      </c>
      <c r="CB18" s="134" t="e">
        <f t="shared" ca="1" si="30"/>
        <v>#REF!</v>
      </c>
      <c r="CC18" s="134" t="e">
        <f t="shared" ca="1" si="30"/>
        <v>#REF!</v>
      </c>
      <c r="CD18" s="134" t="e">
        <f t="shared" ca="1" si="30"/>
        <v>#REF!</v>
      </c>
      <c r="CE18" s="134" t="e">
        <f t="shared" ca="1" si="30"/>
        <v>#REF!</v>
      </c>
      <c r="CF18" s="134" t="e">
        <f t="shared" ca="1" si="30"/>
        <v>#REF!</v>
      </c>
      <c r="CG18" s="134" t="e">
        <f t="shared" ca="1" si="30"/>
        <v>#REF!</v>
      </c>
      <c r="CH18" s="134" t="e">
        <f t="shared" ca="1" si="30"/>
        <v>#REF!</v>
      </c>
      <c r="CI18" s="134" t="e">
        <f t="shared" ca="1" si="30"/>
        <v>#REF!</v>
      </c>
      <c r="CJ18" s="134" t="e">
        <f t="shared" ca="1" si="30"/>
        <v>#REF!</v>
      </c>
      <c r="CK18" s="134" t="e">
        <f t="shared" ca="1" si="30"/>
        <v>#REF!</v>
      </c>
      <c r="CL18" s="134" t="e">
        <f t="shared" ca="1" si="30"/>
        <v>#REF!</v>
      </c>
      <c r="CM18" s="134" t="e">
        <f t="shared" ca="1" si="30"/>
        <v>#REF!</v>
      </c>
      <c r="CN18" s="134" t="e">
        <f t="shared" ca="1" si="30"/>
        <v>#REF!</v>
      </c>
      <c r="CO18" s="134" t="e">
        <f t="shared" ca="1" si="30"/>
        <v>#REF!</v>
      </c>
      <c r="CP18" s="134" t="e">
        <f t="shared" ca="1" si="30"/>
        <v>#REF!</v>
      </c>
      <c r="CQ18" s="134" t="e">
        <f t="shared" ca="1" si="30"/>
        <v>#REF!</v>
      </c>
      <c r="CR18" s="134" t="e">
        <f t="shared" ca="1" si="30"/>
        <v>#REF!</v>
      </c>
      <c r="CS18" s="134" t="e">
        <f t="shared" ca="1" si="30"/>
        <v>#REF!</v>
      </c>
      <c r="CT18" s="134" t="e">
        <f t="shared" ca="1" si="30"/>
        <v>#REF!</v>
      </c>
      <c r="CU18" s="134" t="e">
        <f t="shared" ca="1" si="30"/>
        <v>#REF!</v>
      </c>
      <c r="CV18" s="134" t="e">
        <f t="shared" ca="1" si="30"/>
        <v>#REF!</v>
      </c>
      <c r="CW18" s="134" t="e">
        <f t="shared" ca="1" si="30"/>
        <v>#REF!</v>
      </c>
      <c r="CX18" s="134" t="e">
        <f t="shared" ca="1" si="30"/>
        <v>#REF!</v>
      </c>
      <c r="CY18" s="134" t="e">
        <f t="shared" ca="1" si="30"/>
        <v>#REF!</v>
      </c>
      <c r="CZ18" s="134" t="e">
        <f t="shared" ca="1" si="14"/>
        <v>#REF!</v>
      </c>
      <c r="DA18" s="359" t="s">
        <v>178</v>
      </c>
      <c r="DB18" s="359">
        <f t="shared" si="21"/>
        <v>6</v>
      </c>
    </row>
    <row r="19" spans="1:106" x14ac:dyDescent="0.2">
      <c r="A19" s="133">
        <f t="shared" si="10"/>
        <v>8</v>
      </c>
      <c r="B19" s="133">
        <f t="shared" si="10"/>
        <v>7</v>
      </c>
      <c r="C19" s="125">
        <f ca="1">IF(INDIRECT(DA19&amp;5)=$H$2,SUM($D$6:INDIRECT(DA19&amp;6)),IF(INDIRECT(DA19&amp;5)&gt;$H$2,INDIRECT(DA19&amp;6),0))</f>
        <v>0</v>
      </c>
      <c r="D19" s="134"/>
      <c r="E19" s="134"/>
      <c r="F19" s="134"/>
      <c r="G19" s="134"/>
      <c r="H19" s="134"/>
      <c r="I19" s="134"/>
      <c r="J19" s="134"/>
      <c r="K19" s="134" t="e">
        <f ca="1">($C19/$D$1)/2</f>
        <v>#REF!</v>
      </c>
      <c r="L19" s="134" t="e">
        <f t="shared" ref="L19:AQ19" ca="1" si="31">IF(L$11&lt;$D$1+$A19,$C19/$D$1,IF(L$11=$D$1+$A19,($C19/$D$1)/2,0))</f>
        <v>#REF!</v>
      </c>
      <c r="M19" s="134" t="e">
        <f t="shared" ca="1" si="31"/>
        <v>#REF!</v>
      </c>
      <c r="N19" s="134" t="e">
        <f t="shared" ca="1" si="31"/>
        <v>#REF!</v>
      </c>
      <c r="O19" s="134" t="e">
        <f t="shared" ca="1" si="31"/>
        <v>#REF!</v>
      </c>
      <c r="P19" s="134" t="e">
        <f t="shared" ca="1" si="31"/>
        <v>#REF!</v>
      </c>
      <c r="Q19" s="134" t="e">
        <f t="shared" ca="1" si="31"/>
        <v>#REF!</v>
      </c>
      <c r="R19" s="134" t="e">
        <f t="shared" ca="1" si="31"/>
        <v>#REF!</v>
      </c>
      <c r="S19" s="134" t="e">
        <f t="shared" ca="1" si="31"/>
        <v>#REF!</v>
      </c>
      <c r="T19" s="134" t="e">
        <f t="shared" ca="1" si="31"/>
        <v>#REF!</v>
      </c>
      <c r="U19" s="134" t="e">
        <f t="shared" ca="1" si="31"/>
        <v>#REF!</v>
      </c>
      <c r="V19" s="134" t="e">
        <f t="shared" ca="1" si="31"/>
        <v>#REF!</v>
      </c>
      <c r="W19" s="134" t="e">
        <f t="shared" ca="1" si="31"/>
        <v>#REF!</v>
      </c>
      <c r="X19" s="134" t="e">
        <f t="shared" ca="1" si="31"/>
        <v>#REF!</v>
      </c>
      <c r="Y19" s="134" t="e">
        <f t="shared" ca="1" si="31"/>
        <v>#REF!</v>
      </c>
      <c r="Z19" s="134" t="e">
        <f t="shared" ca="1" si="31"/>
        <v>#REF!</v>
      </c>
      <c r="AA19" s="134" t="e">
        <f t="shared" ca="1" si="31"/>
        <v>#REF!</v>
      </c>
      <c r="AB19" s="134" t="e">
        <f t="shared" ca="1" si="31"/>
        <v>#REF!</v>
      </c>
      <c r="AC19" s="134" t="e">
        <f t="shared" ca="1" si="31"/>
        <v>#REF!</v>
      </c>
      <c r="AD19" s="134" t="e">
        <f t="shared" ca="1" si="31"/>
        <v>#REF!</v>
      </c>
      <c r="AE19" s="134" t="e">
        <f t="shared" ca="1" si="31"/>
        <v>#REF!</v>
      </c>
      <c r="AF19" s="134" t="e">
        <f t="shared" ca="1" si="31"/>
        <v>#REF!</v>
      </c>
      <c r="AG19" s="134" t="e">
        <f t="shared" ca="1" si="31"/>
        <v>#REF!</v>
      </c>
      <c r="AH19" s="134" t="e">
        <f t="shared" ca="1" si="31"/>
        <v>#REF!</v>
      </c>
      <c r="AI19" s="134" t="e">
        <f t="shared" ca="1" si="31"/>
        <v>#REF!</v>
      </c>
      <c r="AJ19" s="134" t="e">
        <f t="shared" ca="1" si="31"/>
        <v>#REF!</v>
      </c>
      <c r="AK19" s="134" t="e">
        <f t="shared" ca="1" si="31"/>
        <v>#REF!</v>
      </c>
      <c r="AL19" s="134" t="e">
        <f t="shared" ca="1" si="31"/>
        <v>#REF!</v>
      </c>
      <c r="AM19" s="134" t="e">
        <f t="shared" ca="1" si="31"/>
        <v>#REF!</v>
      </c>
      <c r="AN19" s="134" t="e">
        <f t="shared" ca="1" si="31"/>
        <v>#REF!</v>
      </c>
      <c r="AO19" s="134" t="e">
        <f t="shared" ca="1" si="31"/>
        <v>#REF!</v>
      </c>
      <c r="AP19" s="134" t="e">
        <f t="shared" ca="1" si="31"/>
        <v>#REF!</v>
      </c>
      <c r="AQ19" s="134" t="e">
        <f t="shared" ca="1" si="31"/>
        <v>#REF!</v>
      </c>
      <c r="AR19" s="134" t="e">
        <f t="shared" ref="AR19:BW19" ca="1" si="32">IF(AR$11&lt;$D$1+$A19,$C19/$D$1,IF(AR$11=$D$1+$A19,($C19/$D$1)/2,0))</f>
        <v>#REF!</v>
      </c>
      <c r="AS19" s="134" t="e">
        <f t="shared" ca="1" si="32"/>
        <v>#REF!</v>
      </c>
      <c r="AT19" s="134" t="e">
        <f t="shared" ca="1" si="32"/>
        <v>#REF!</v>
      </c>
      <c r="AU19" s="134" t="e">
        <f t="shared" ca="1" si="32"/>
        <v>#REF!</v>
      </c>
      <c r="AV19" s="134" t="e">
        <f t="shared" ca="1" si="32"/>
        <v>#REF!</v>
      </c>
      <c r="AW19" s="134" t="e">
        <f t="shared" ca="1" si="32"/>
        <v>#REF!</v>
      </c>
      <c r="AX19" s="134" t="e">
        <f t="shared" ca="1" si="32"/>
        <v>#REF!</v>
      </c>
      <c r="AY19" s="134" t="e">
        <f t="shared" ca="1" si="32"/>
        <v>#REF!</v>
      </c>
      <c r="AZ19" s="134" t="e">
        <f t="shared" ca="1" si="32"/>
        <v>#REF!</v>
      </c>
      <c r="BA19" s="134" t="e">
        <f t="shared" ca="1" si="32"/>
        <v>#REF!</v>
      </c>
      <c r="BB19" s="134" t="e">
        <f t="shared" ca="1" si="32"/>
        <v>#REF!</v>
      </c>
      <c r="BC19" s="134" t="e">
        <f t="shared" ca="1" si="32"/>
        <v>#REF!</v>
      </c>
      <c r="BD19" s="134" t="e">
        <f t="shared" ca="1" si="32"/>
        <v>#REF!</v>
      </c>
      <c r="BE19" s="134" t="e">
        <f t="shared" ca="1" si="32"/>
        <v>#REF!</v>
      </c>
      <c r="BF19" s="134" t="e">
        <f t="shared" ca="1" si="32"/>
        <v>#REF!</v>
      </c>
      <c r="BG19" s="134" t="e">
        <f t="shared" ca="1" si="32"/>
        <v>#REF!</v>
      </c>
      <c r="BH19" s="134" t="e">
        <f t="shared" ca="1" si="32"/>
        <v>#REF!</v>
      </c>
      <c r="BI19" s="134" t="e">
        <f t="shared" ca="1" si="32"/>
        <v>#REF!</v>
      </c>
      <c r="BJ19" s="134" t="e">
        <f t="shared" ca="1" si="32"/>
        <v>#REF!</v>
      </c>
      <c r="BK19" s="134" t="e">
        <f t="shared" ca="1" si="32"/>
        <v>#REF!</v>
      </c>
      <c r="BL19" s="134" t="e">
        <f t="shared" ca="1" si="32"/>
        <v>#REF!</v>
      </c>
      <c r="BM19" s="134" t="e">
        <f t="shared" ca="1" si="32"/>
        <v>#REF!</v>
      </c>
      <c r="BN19" s="134" t="e">
        <f t="shared" ca="1" si="32"/>
        <v>#REF!</v>
      </c>
      <c r="BO19" s="134" t="e">
        <f t="shared" ca="1" si="32"/>
        <v>#REF!</v>
      </c>
      <c r="BP19" s="134" t="e">
        <f t="shared" ca="1" si="32"/>
        <v>#REF!</v>
      </c>
      <c r="BQ19" s="134" t="e">
        <f t="shared" ca="1" si="32"/>
        <v>#REF!</v>
      </c>
      <c r="BR19" s="134" t="e">
        <f t="shared" ca="1" si="32"/>
        <v>#REF!</v>
      </c>
      <c r="BS19" s="134" t="e">
        <f t="shared" ca="1" si="32"/>
        <v>#REF!</v>
      </c>
      <c r="BT19" s="134" t="e">
        <f t="shared" ca="1" si="32"/>
        <v>#REF!</v>
      </c>
      <c r="BU19" s="134" t="e">
        <f t="shared" ca="1" si="32"/>
        <v>#REF!</v>
      </c>
      <c r="BV19" s="134" t="e">
        <f t="shared" ca="1" si="32"/>
        <v>#REF!</v>
      </c>
      <c r="BW19" s="134" t="e">
        <f t="shared" ca="1" si="32"/>
        <v>#REF!</v>
      </c>
      <c r="BX19" s="134" t="e">
        <f t="shared" ref="BX19:CY19" ca="1" si="33">IF(BX$11&lt;$D$1+$A19,$C19/$D$1,IF(BX$11=$D$1+$A19,($C19/$D$1)/2,0))</f>
        <v>#REF!</v>
      </c>
      <c r="BY19" s="134" t="e">
        <f t="shared" ca="1" si="33"/>
        <v>#REF!</v>
      </c>
      <c r="BZ19" s="134" t="e">
        <f t="shared" ca="1" si="33"/>
        <v>#REF!</v>
      </c>
      <c r="CA19" s="134" t="e">
        <f t="shared" ca="1" si="33"/>
        <v>#REF!</v>
      </c>
      <c r="CB19" s="134" t="e">
        <f t="shared" ca="1" si="33"/>
        <v>#REF!</v>
      </c>
      <c r="CC19" s="134" t="e">
        <f t="shared" ca="1" si="33"/>
        <v>#REF!</v>
      </c>
      <c r="CD19" s="134" t="e">
        <f t="shared" ca="1" si="33"/>
        <v>#REF!</v>
      </c>
      <c r="CE19" s="134" t="e">
        <f t="shared" ca="1" si="33"/>
        <v>#REF!</v>
      </c>
      <c r="CF19" s="134" t="e">
        <f t="shared" ca="1" si="33"/>
        <v>#REF!</v>
      </c>
      <c r="CG19" s="134" t="e">
        <f t="shared" ca="1" si="33"/>
        <v>#REF!</v>
      </c>
      <c r="CH19" s="134" t="e">
        <f t="shared" ca="1" si="33"/>
        <v>#REF!</v>
      </c>
      <c r="CI19" s="134" t="e">
        <f t="shared" ca="1" si="33"/>
        <v>#REF!</v>
      </c>
      <c r="CJ19" s="134" t="e">
        <f t="shared" ca="1" si="33"/>
        <v>#REF!</v>
      </c>
      <c r="CK19" s="134" t="e">
        <f t="shared" ca="1" si="33"/>
        <v>#REF!</v>
      </c>
      <c r="CL19" s="134" t="e">
        <f t="shared" ca="1" si="33"/>
        <v>#REF!</v>
      </c>
      <c r="CM19" s="134" t="e">
        <f t="shared" ca="1" si="33"/>
        <v>#REF!</v>
      </c>
      <c r="CN19" s="134" t="e">
        <f t="shared" ca="1" si="33"/>
        <v>#REF!</v>
      </c>
      <c r="CO19" s="134" t="e">
        <f t="shared" ca="1" si="33"/>
        <v>#REF!</v>
      </c>
      <c r="CP19" s="134" t="e">
        <f t="shared" ca="1" si="33"/>
        <v>#REF!</v>
      </c>
      <c r="CQ19" s="134" t="e">
        <f t="shared" ca="1" si="33"/>
        <v>#REF!</v>
      </c>
      <c r="CR19" s="134" t="e">
        <f t="shared" ca="1" si="33"/>
        <v>#REF!</v>
      </c>
      <c r="CS19" s="134" t="e">
        <f t="shared" ca="1" si="33"/>
        <v>#REF!</v>
      </c>
      <c r="CT19" s="134" t="e">
        <f t="shared" ca="1" si="33"/>
        <v>#REF!</v>
      </c>
      <c r="CU19" s="134" t="e">
        <f t="shared" ca="1" si="33"/>
        <v>#REF!</v>
      </c>
      <c r="CV19" s="134" t="e">
        <f t="shared" ca="1" si="33"/>
        <v>#REF!</v>
      </c>
      <c r="CW19" s="134" t="e">
        <f t="shared" ca="1" si="33"/>
        <v>#REF!</v>
      </c>
      <c r="CX19" s="134" t="e">
        <f t="shared" ca="1" si="33"/>
        <v>#REF!</v>
      </c>
      <c r="CY19" s="134" t="e">
        <f t="shared" ca="1" si="33"/>
        <v>#REF!</v>
      </c>
      <c r="CZ19" s="134" t="e">
        <f t="shared" ca="1" si="14"/>
        <v>#REF!</v>
      </c>
      <c r="DA19" s="359" t="s">
        <v>179</v>
      </c>
      <c r="DB19" s="359">
        <f t="shared" si="21"/>
        <v>7</v>
      </c>
    </row>
    <row r="20" spans="1:106" x14ac:dyDescent="0.2">
      <c r="A20" s="133">
        <f t="shared" si="10"/>
        <v>9</v>
      </c>
      <c r="B20" s="133">
        <f t="shared" si="10"/>
        <v>8</v>
      </c>
      <c r="C20" s="125">
        <f ca="1">IF(INDIRECT(DA20&amp;5)=$H$2,SUM($D$6:INDIRECT(DA20&amp;6)),IF(INDIRECT(DA20&amp;5)&gt;$H$2,INDIRECT(DA20&amp;6),0))</f>
        <v>0</v>
      </c>
      <c r="D20" s="134"/>
      <c r="E20" s="134"/>
      <c r="F20" s="134"/>
      <c r="G20" s="134"/>
      <c r="H20" s="134"/>
      <c r="I20" s="134"/>
      <c r="J20" s="134"/>
      <c r="K20" s="134"/>
      <c r="L20" s="134" t="e">
        <f ca="1">($C20/$D$1)/2</f>
        <v>#REF!</v>
      </c>
      <c r="M20" s="134" t="e">
        <f t="shared" ref="M20:AR20" ca="1" si="34">IF(M$11&lt;$D$1+$A20,$C20/$D$1,IF(M$11=$D$1+$A20,($C20/$D$1)/2,0))</f>
        <v>#REF!</v>
      </c>
      <c r="N20" s="134" t="e">
        <f t="shared" ca="1" si="34"/>
        <v>#REF!</v>
      </c>
      <c r="O20" s="134" t="e">
        <f t="shared" ca="1" si="34"/>
        <v>#REF!</v>
      </c>
      <c r="P20" s="134" t="e">
        <f t="shared" ca="1" si="34"/>
        <v>#REF!</v>
      </c>
      <c r="Q20" s="134" t="e">
        <f t="shared" ca="1" si="34"/>
        <v>#REF!</v>
      </c>
      <c r="R20" s="134" t="e">
        <f t="shared" ca="1" si="34"/>
        <v>#REF!</v>
      </c>
      <c r="S20" s="134" t="e">
        <f t="shared" ca="1" si="34"/>
        <v>#REF!</v>
      </c>
      <c r="T20" s="134" t="e">
        <f t="shared" ca="1" si="34"/>
        <v>#REF!</v>
      </c>
      <c r="U20" s="134" t="e">
        <f t="shared" ca="1" si="34"/>
        <v>#REF!</v>
      </c>
      <c r="V20" s="134" t="e">
        <f t="shared" ca="1" si="34"/>
        <v>#REF!</v>
      </c>
      <c r="W20" s="134" t="e">
        <f t="shared" ca="1" si="34"/>
        <v>#REF!</v>
      </c>
      <c r="X20" s="134" t="e">
        <f t="shared" ca="1" si="34"/>
        <v>#REF!</v>
      </c>
      <c r="Y20" s="134" t="e">
        <f t="shared" ca="1" si="34"/>
        <v>#REF!</v>
      </c>
      <c r="Z20" s="134" t="e">
        <f t="shared" ca="1" si="34"/>
        <v>#REF!</v>
      </c>
      <c r="AA20" s="134" t="e">
        <f t="shared" ca="1" si="34"/>
        <v>#REF!</v>
      </c>
      <c r="AB20" s="134" t="e">
        <f t="shared" ca="1" si="34"/>
        <v>#REF!</v>
      </c>
      <c r="AC20" s="134" t="e">
        <f t="shared" ca="1" si="34"/>
        <v>#REF!</v>
      </c>
      <c r="AD20" s="134" t="e">
        <f t="shared" ca="1" si="34"/>
        <v>#REF!</v>
      </c>
      <c r="AE20" s="134" t="e">
        <f t="shared" ca="1" si="34"/>
        <v>#REF!</v>
      </c>
      <c r="AF20" s="134" t="e">
        <f t="shared" ca="1" si="34"/>
        <v>#REF!</v>
      </c>
      <c r="AG20" s="134" t="e">
        <f t="shared" ca="1" si="34"/>
        <v>#REF!</v>
      </c>
      <c r="AH20" s="134" t="e">
        <f t="shared" ca="1" si="34"/>
        <v>#REF!</v>
      </c>
      <c r="AI20" s="134" t="e">
        <f t="shared" ca="1" si="34"/>
        <v>#REF!</v>
      </c>
      <c r="AJ20" s="134" t="e">
        <f t="shared" ca="1" si="34"/>
        <v>#REF!</v>
      </c>
      <c r="AK20" s="134" t="e">
        <f t="shared" ca="1" si="34"/>
        <v>#REF!</v>
      </c>
      <c r="AL20" s="134" t="e">
        <f t="shared" ca="1" si="34"/>
        <v>#REF!</v>
      </c>
      <c r="AM20" s="134" t="e">
        <f t="shared" ca="1" si="34"/>
        <v>#REF!</v>
      </c>
      <c r="AN20" s="134" t="e">
        <f t="shared" ca="1" si="34"/>
        <v>#REF!</v>
      </c>
      <c r="AO20" s="134" t="e">
        <f t="shared" ca="1" si="34"/>
        <v>#REF!</v>
      </c>
      <c r="AP20" s="134" t="e">
        <f t="shared" ca="1" si="34"/>
        <v>#REF!</v>
      </c>
      <c r="AQ20" s="134" t="e">
        <f t="shared" ca="1" si="34"/>
        <v>#REF!</v>
      </c>
      <c r="AR20" s="134" t="e">
        <f t="shared" ca="1" si="34"/>
        <v>#REF!</v>
      </c>
      <c r="AS20" s="134" t="e">
        <f t="shared" ref="AS20:BX20" ca="1" si="35">IF(AS$11&lt;$D$1+$A20,$C20/$D$1,IF(AS$11=$D$1+$A20,($C20/$D$1)/2,0))</f>
        <v>#REF!</v>
      </c>
      <c r="AT20" s="134" t="e">
        <f t="shared" ca="1" si="35"/>
        <v>#REF!</v>
      </c>
      <c r="AU20" s="134" t="e">
        <f t="shared" ca="1" si="35"/>
        <v>#REF!</v>
      </c>
      <c r="AV20" s="134" t="e">
        <f t="shared" ca="1" si="35"/>
        <v>#REF!</v>
      </c>
      <c r="AW20" s="134" t="e">
        <f t="shared" ca="1" si="35"/>
        <v>#REF!</v>
      </c>
      <c r="AX20" s="134" t="e">
        <f t="shared" ca="1" si="35"/>
        <v>#REF!</v>
      </c>
      <c r="AY20" s="134" t="e">
        <f t="shared" ca="1" si="35"/>
        <v>#REF!</v>
      </c>
      <c r="AZ20" s="134" t="e">
        <f t="shared" ca="1" si="35"/>
        <v>#REF!</v>
      </c>
      <c r="BA20" s="134" t="e">
        <f t="shared" ca="1" si="35"/>
        <v>#REF!</v>
      </c>
      <c r="BB20" s="134" t="e">
        <f t="shared" ca="1" si="35"/>
        <v>#REF!</v>
      </c>
      <c r="BC20" s="134" t="e">
        <f t="shared" ca="1" si="35"/>
        <v>#REF!</v>
      </c>
      <c r="BD20" s="134" t="e">
        <f t="shared" ca="1" si="35"/>
        <v>#REF!</v>
      </c>
      <c r="BE20" s="134" t="e">
        <f t="shared" ca="1" si="35"/>
        <v>#REF!</v>
      </c>
      <c r="BF20" s="134" t="e">
        <f t="shared" ca="1" si="35"/>
        <v>#REF!</v>
      </c>
      <c r="BG20" s="134" t="e">
        <f t="shared" ca="1" si="35"/>
        <v>#REF!</v>
      </c>
      <c r="BH20" s="134" t="e">
        <f t="shared" ca="1" si="35"/>
        <v>#REF!</v>
      </c>
      <c r="BI20" s="134" t="e">
        <f t="shared" ca="1" si="35"/>
        <v>#REF!</v>
      </c>
      <c r="BJ20" s="134" t="e">
        <f t="shared" ca="1" si="35"/>
        <v>#REF!</v>
      </c>
      <c r="BK20" s="134" t="e">
        <f t="shared" ca="1" si="35"/>
        <v>#REF!</v>
      </c>
      <c r="BL20" s="134" t="e">
        <f t="shared" ca="1" si="35"/>
        <v>#REF!</v>
      </c>
      <c r="BM20" s="134" t="e">
        <f t="shared" ca="1" si="35"/>
        <v>#REF!</v>
      </c>
      <c r="BN20" s="134" t="e">
        <f t="shared" ca="1" si="35"/>
        <v>#REF!</v>
      </c>
      <c r="BO20" s="134" t="e">
        <f t="shared" ca="1" si="35"/>
        <v>#REF!</v>
      </c>
      <c r="BP20" s="134" t="e">
        <f t="shared" ca="1" si="35"/>
        <v>#REF!</v>
      </c>
      <c r="BQ20" s="134" t="e">
        <f t="shared" ca="1" si="35"/>
        <v>#REF!</v>
      </c>
      <c r="BR20" s="134" t="e">
        <f t="shared" ca="1" si="35"/>
        <v>#REF!</v>
      </c>
      <c r="BS20" s="134" t="e">
        <f t="shared" ca="1" si="35"/>
        <v>#REF!</v>
      </c>
      <c r="BT20" s="134" t="e">
        <f t="shared" ca="1" si="35"/>
        <v>#REF!</v>
      </c>
      <c r="BU20" s="134" t="e">
        <f t="shared" ca="1" si="35"/>
        <v>#REF!</v>
      </c>
      <c r="BV20" s="134" t="e">
        <f t="shared" ca="1" si="35"/>
        <v>#REF!</v>
      </c>
      <c r="BW20" s="134" t="e">
        <f t="shared" ca="1" si="35"/>
        <v>#REF!</v>
      </c>
      <c r="BX20" s="134" t="e">
        <f t="shared" ca="1" si="35"/>
        <v>#REF!</v>
      </c>
      <c r="BY20" s="134" t="e">
        <f t="shared" ref="BY20:CY20" ca="1" si="36">IF(BY$11&lt;$D$1+$A20,$C20/$D$1,IF(BY$11=$D$1+$A20,($C20/$D$1)/2,0))</f>
        <v>#REF!</v>
      </c>
      <c r="BZ20" s="134" t="e">
        <f t="shared" ca="1" si="36"/>
        <v>#REF!</v>
      </c>
      <c r="CA20" s="134" t="e">
        <f t="shared" ca="1" si="36"/>
        <v>#REF!</v>
      </c>
      <c r="CB20" s="134" t="e">
        <f t="shared" ca="1" si="36"/>
        <v>#REF!</v>
      </c>
      <c r="CC20" s="134" t="e">
        <f t="shared" ca="1" si="36"/>
        <v>#REF!</v>
      </c>
      <c r="CD20" s="134" t="e">
        <f t="shared" ca="1" si="36"/>
        <v>#REF!</v>
      </c>
      <c r="CE20" s="134" t="e">
        <f t="shared" ca="1" si="36"/>
        <v>#REF!</v>
      </c>
      <c r="CF20" s="134" t="e">
        <f t="shared" ca="1" si="36"/>
        <v>#REF!</v>
      </c>
      <c r="CG20" s="134" t="e">
        <f t="shared" ca="1" si="36"/>
        <v>#REF!</v>
      </c>
      <c r="CH20" s="134" t="e">
        <f t="shared" ca="1" si="36"/>
        <v>#REF!</v>
      </c>
      <c r="CI20" s="134" t="e">
        <f t="shared" ca="1" si="36"/>
        <v>#REF!</v>
      </c>
      <c r="CJ20" s="134" t="e">
        <f t="shared" ca="1" si="36"/>
        <v>#REF!</v>
      </c>
      <c r="CK20" s="134" t="e">
        <f t="shared" ca="1" si="36"/>
        <v>#REF!</v>
      </c>
      <c r="CL20" s="134" t="e">
        <f t="shared" ca="1" si="36"/>
        <v>#REF!</v>
      </c>
      <c r="CM20" s="134" t="e">
        <f t="shared" ca="1" si="36"/>
        <v>#REF!</v>
      </c>
      <c r="CN20" s="134" t="e">
        <f t="shared" ca="1" si="36"/>
        <v>#REF!</v>
      </c>
      <c r="CO20" s="134" t="e">
        <f t="shared" ca="1" si="36"/>
        <v>#REF!</v>
      </c>
      <c r="CP20" s="134" t="e">
        <f t="shared" ca="1" si="36"/>
        <v>#REF!</v>
      </c>
      <c r="CQ20" s="134" t="e">
        <f t="shared" ca="1" si="36"/>
        <v>#REF!</v>
      </c>
      <c r="CR20" s="134" t="e">
        <f t="shared" ca="1" si="36"/>
        <v>#REF!</v>
      </c>
      <c r="CS20" s="134" t="e">
        <f t="shared" ca="1" si="36"/>
        <v>#REF!</v>
      </c>
      <c r="CT20" s="134" t="e">
        <f t="shared" ca="1" si="36"/>
        <v>#REF!</v>
      </c>
      <c r="CU20" s="134" t="e">
        <f t="shared" ca="1" si="36"/>
        <v>#REF!</v>
      </c>
      <c r="CV20" s="134" t="e">
        <f t="shared" ca="1" si="36"/>
        <v>#REF!</v>
      </c>
      <c r="CW20" s="134" t="e">
        <f t="shared" ca="1" si="36"/>
        <v>#REF!</v>
      </c>
      <c r="CX20" s="134" t="e">
        <f t="shared" ca="1" si="36"/>
        <v>#REF!</v>
      </c>
      <c r="CY20" s="134" t="e">
        <f t="shared" ca="1" si="36"/>
        <v>#REF!</v>
      </c>
      <c r="CZ20" s="134" t="e">
        <f t="shared" ca="1" si="14"/>
        <v>#REF!</v>
      </c>
      <c r="DA20" s="359" t="s">
        <v>180</v>
      </c>
      <c r="DB20" s="359">
        <f t="shared" si="21"/>
        <v>8</v>
      </c>
    </row>
    <row r="21" spans="1:106" x14ac:dyDescent="0.2">
      <c r="A21" s="133">
        <f t="shared" si="10"/>
        <v>10</v>
      </c>
      <c r="B21" s="133">
        <f t="shared" si="10"/>
        <v>9</v>
      </c>
      <c r="C21" s="125">
        <f ca="1">IF(INDIRECT(DA21&amp;5)=$H$2,SUM($D$6:INDIRECT(DA21&amp;6)),IF(INDIRECT(DA21&amp;5)&gt;$H$2,INDIRECT(DA21&amp;6),0))</f>
        <v>0</v>
      </c>
      <c r="D21" s="134"/>
      <c r="E21" s="134"/>
      <c r="F21" s="134"/>
      <c r="G21" s="134"/>
      <c r="H21" s="134"/>
      <c r="I21" s="134"/>
      <c r="J21" s="134"/>
      <c r="K21" s="134"/>
      <c r="L21" s="134"/>
      <c r="M21" s="134" t="e">
        <f ca="1">($C21/$D$1)/2</f>
        <v>#REF!</v>
      </c>
      <c r="N21" s="134" t="e">
        <f t="shared" ref="N21:AS21" ca="1" si="37">IF(N$11&lt;$D$1+$A21,$C21/$D$1,IF(N$11=$D$1+$A21,($C21/$D$1)/2,0))</f>
        <v>#REF!</v>
      </c>
      <c r="O21" s="134" t="e">
        <f t="shared" ca="1" si="37"/>
        <v>#REF!</v>
      </c>
      <c r="P21" s="134" t="e">
        <f t="shared" ca="1" si="37"/>
        <v>#REF!</v>
      </c>
      <c r="Q21" s="134" t="e">
        <f t="shared" ca="1" si="37"/>
        <v>#REF!</v>
      </c>
      <c r="R21" s="134" t="e">
        <f t="shared" ca="1" si="37"/>
        <v>#REF!</v>
      </c>
      <c r="S21" s="134" t="e">
        <f t="shared" ca="1" si="37"/>
        <v>#REF!</v>
      </c>
      <c r="T21" s="134" t="e">
        <f t="shared" ca="1" si="37"/>
        <v>#REF!</v>
      </c>
      <c r="U21" s="134" t="e">
        <f t="shared" ca="1" si="37"/>
        <v>#REF!</v>
      </c>
      <c r="V21" s="134" t="e">
        <f t="shared" ca="1" si="37"/>
        <v>#REF!</v>
      </c>
      <c r="W21" s="134" t="e">
        <f t="shared" ca="1" si="37"/>
        <v>#REF!</v>
      </c>
      <c r="X21" s="134" t="e">
        <f t="shared" ca="1" si="37"/>
        <v>#REF!</v>
      </c>
      <c r="Y21" s="134" t="e">
        <f t="shared" ca="1" si="37"/>
        <v>#REF!</v>
      </c>
      <c r="Z21" s="134" t="e">
        <f t="shared" ca="1" si="37"/>
        <v>#REF!</v>
      </c>
      <c r="AA21" s="134" t="e">
        <f t="shared" ca="1" si="37"/>
        <v>#REF!</v>
      </c>
      <c r="AB21" s="134" t="e">
        <f t="shared" ca="1" si="37"/>
        <v>#REF!</v>
      </c>
      <c r="AC21" s="134" t="e">
        <f t="shared" ca="1" si="37"/>
        <v>#REF!</v>
      </c>
      <c r="AD21" s="134" t="e">
        <f t="shared" ca="1" si="37"/>
        <v>#REF!</v>
      </c>
      <c r="AE21" s="134" t="e">
        <f t="shared" ca="1" si="37"/>
        <v>#REF!</v>
      </c>
      <c r="AF21" s="134" t="e">
        <f t="shared" ca="1" si="37"/>
        <v>#REF!</v>
      </c>
      <c r="AG21" s="134" t="e">
        <f t="shared" ca="1" si="37"/>
        <v>#REF!</v>
      </c>
      <c r="AH21" s="134" t="e">
        <f t="shared" ca="1" si="37"/>
        <v>#REF!</v>
      </c>
      <c r="AI21" s="134" t="e">
        <f t="shared" ca="1" si="37"/>
        <v>#REF!</v>
      </c>
      <c r="AJ21" s="134" t="e">
        <f t="shared" ca="1" si="37"/>
        <v>#REF!</v>
      </c>
      <c r="AK21" s="134" t="e">
        <f t="shared" ca="1" si="37"/>
        <v>#REF!</v>
      </c>
      <c r="AL21" s="134" t="e">
        <f t="shared" ca="1" si="37"/>
        <v>#REF!</v>
      </c>
      <c r="AM21" s="134" t="e">
        <f t="shared" ca="1" si="37"/>
        <v>#REF!</v>
      </c>
      <c r="AN21" s="134" t="e">
        <f t="shared" ca="1" si="37"/>
        <v>#REF!</v>
      </c>
      <c r="AO21" s="134" t="e">
        <f t="shared" ca="1" si="37"/>
        <v>#REF!</v>
      </c>
      <c r="AP21" s="134" t="e">
        <f t="shared" ca="1" si="37"/>
        <v>#REF!</v>
      </c>
      <c r="AQ21" s="134" t="e">
        <f t="shared" ca="1" si="37"/>
        <v>#REF!</v>
      </c>
      <c r="AR21" s="134" t="e">
        <f t="shared" ca="1" si="37"/>
        <v>#REF!</v>
      </c>
      <c r="AS21" s="134" t="e">
        <f t="shared" ca="1" si="37"/>
        <v>#REF!</v>
      </c>
      <c r="AT21" s="134" t="e">
        <f t="shared" ref="AT21:BY21" ca="1" si="38">IF(AT$11&lt;$D$1+$A21,$C21/$D$1,IF(AT$11=$D$1+$A21,($C21/$D$1)/2,0))</f>
        <v>#REF!</v>
      </c>
      <c r="AU21" s="134" t="e">
        <f t="shared" ca="1" si="38"/>
        <v>#REF!</v>
      </c>
      <c r="AV21" s="134" t="e">
        <f t="shared" ca="1" si="38"/>
        <v>#REF!</v>
      </c>
      <c r="AW21" s="134" t="e">
        <f t="shared" ca="1" si="38"/>
        <v>#REF!</v>
      </c>
      <c r="AX21" s="134" t="e">
        <f t="shared" ca="1" si="38"/>
        <v>#REF!</v>
      </c>
      <c r="AY21" s="134" t="e">
        <f t="shared" ca="1" si="38"/>
        <v>#REF!</v>
      </c>
      <c r="AZ21" s="134" t="e">
        <f t="shared" ca="1" si="38"/>
        <v>#REF!</v>
      </c>
      <c r="BA21" s="134" t="e">
        <f t="shared" ca="1" si="38"/>
        <v>#REF!</v>
      </c>
      <c r="BB21" s="134" t="e">
        <f t="shared" ca="1" si="38"/>
        <v>#REF!</v>
      </c>
      <c r="BC21" s="134" t="e">
        <f t="shared" ca="1" si="38"/>
        <v>#REF!</v>
      </c>
      <c r="BD21" s="134" t="e">
        <f t="shared" ca="1" si="38"/>
        <v>#REF!</v>
      </c>
      <c r="BE21" s="134" t="e">
        <f t="shared" ca="1" si="38"/>
        <v>#REF!</v>
      </c>
      <c r="BF21" s="134" t="e">
        <f t="shared" ca="1" si="38"/>
        <v>#REF!</v>
      </c>
      <c r="BG21" s="134" t="e">
        <f t="shared" ca="1" si="38"/>
        <v>#REF!</v>
      </c>
      <c r="BH21" s="134" t="e">
        <f t="shared" ca="1" si="38"/>
        <v>#REF!</v>
      </c>
      <c r="BI21" s="134" t="e">
        <f t="shared" ca="1" si="38"/>
        <v>#REF!</v>
      </c>
      <c r="BJ21" s="134" t="e">
        <f t="shared" ca="1" si="38"/>
        <v>#REF!</v>
      </c>
      <c r="BK21" s="134" t="e">
        <f t="shared" ca="1" si="38"/>
        <v>#REF!</v>
      </c>
      <c r="BL21" s="134" t="e">
        <f t="shared" ca="1" si="38"/>
        <v>#REF!</v>
      </c>
      <c r="BM21" s="134" t="e">
        <f t="shared" ca="1" si="38"/>
        <v>#REF!</v>
      </c>
      <c r="BN21" s="134" t="e">
        <f t="shared" ca="1" si="38"/>
        <v>#REF!</v>
      </c>
      <c r="BO21" s="134" t="e">
        <f t="shared" ca="1" si="38"/>
        <v>#REF!</v>
      </c>
      <c r="BP21" s="134" t="e">
        <f t="shared" ca="1" si="38"/>
        <v>#REF!</v>
      </c>
      <c r="BQ21" s="134" t="e">
        <f t="shared" ca="1" si="38"/>
        <v>#REF!</v>
      </c>
      <c r="BR21" s="134" t="e">
        <f t="shared" ca="1" si="38"/>
        <v>#REF!</v>
      </c>
      <c r="BS21" s="134" t="e">
        <f t="shared" ca="1" si="38"/>
        <v>#REF!</v>
      </c>
      <c r="BT21" s="134" t="e">
        <f t="shared" ca="1" si="38"/>
        <v>#REF!</v>
      </c>
      <c r="BU21" s="134" t="e">
        <f t="shared" ca="1" si="38"/>
        <v>#REF!</v>
      </c>
      <c r="BV21" s="134" t="e">
        <f t="shared" ca="1" si="38"/>
        <v>#REF!</v>
      </c>
      <c r="BW21" s="134" t="e">
        <f t="shared" ca="1" si="38"/>
        <v>#REF!</v>
      </c>
      <c r="BX21" s="134" t="e">
        <f t="shared" ca="1" si="38"/>
        <v>#REF!</v>
      </c>
      <c r="BY21" s="134" t="e">
        <f t="shared" ca="1" si="38"/>
        <v>#REF!</v>
      </c>
      <c r="BZ21" s="134" t="e">
        <f t="shared" ref="BZ21:CY21" ca="1" si="39">IF(BZ$11&lt;$D$1+$A21,$C21/$D$1,IF(BZ$11=$D$1+$A21,($C21/$D$1)/2,0))</f>
        <v>#REF!</v>
      </c>
      <c r="CA21" s="134" t="e">
        <f t="shared" ca="1" si="39"/>
        <v>#REF!</v>
      </c>
      <c r="CB21" s="134" t="e">
        <f t="shared" ca="1" si="39"/>
        <v>#REF!</v>
      </c>
      <c r="CC21" s="134" t="e">
        <f t="shared" ca="1" si="39"/>
        <v>#REF!</v>
      </c>
      <c r="CD21" s="134" t="e">
        <f t="shared" ca="1" si="39"/>
        <v>#REF!</v>
      </c>
      <c r="CE21" s="134" t="e">
        <f t="shared" ca="1" si="39"/>
        <v>#REF!</v>
      </c>
      <c r="CF21" s="134" t="e">
        <f t="shared" ca="1" si="39"/>
        <v>#REF!</v>
      </c>
      <c r="CG21" s="134" t="e">
        <f t="shared" ca="1" si="39"/>
        <v>#REF!</v>
      </c>
      <c r="CH21" s="134" t="e">
        <f t="shared" ca="1" si="39"/>
        <v>#REF!</v>
      </c>
      <c r="CI21" s="134" t="e">
        <f t="shared" ca="1" si="39"/>
        <v>#REF!</v>
      </c>
      <c r="CJ21" s="134" t="e">
        <f t="shared" ca="1" si="39"/>
        <v>#REF!</v>
      </c>
      <c r="CK21" s="134" t="e">
        <f t="shared" ca="1" si="39"/>
        <v>#REF!</v>
      </c>
      <c r="CL21" s="134" t="e">
        <f t="shared" ca="1" si="39"/>
        <v>#REF!</v>
      </c>
      <c r="CM21" s="134" t="e">
        <f t="shared" ca="1" si="39"/>
        <v>#REF!</v>
      </c>
      <c r="CN21" s="134" t="e">
        <f t="shared" ca="1" si="39"/>
        <v>#REF!</v>
      </c>
      <c r="CO21" s="134" t="e">
        <f t="shared" ca="1" si="39"/>
        <v>#REF!</v>
      </c>
      <c r="CP21" s="134" t="e">
        <f t="shared" ca="1" si="39"/>
        <v>#REF!</v>
      </c>
      <c r="CQ21" s="134" t="e">
        <f t="shared" ca="1" si="39"/>
        <v>#REF!</v>
      </c>
      <c r="CR21" s="134" t="e">
        <f t="shared" ca="1" si="39"/>
        <v>#REF!</v>
      </c>
      <c r="CS21" s="134" t="e">
        <f t="shared" ca="1" si="39"/>
        <v>#REF!</v>
      </c>
      <c r="CT21" s="134" t="e">
        <f t="shared" ca="1" si="39"/>
        <v>#REF!</v>
      </c>
      <c r="CU21" s="134" t="e">
        <f t="shared" ca="1" si="39"/>
        <v>#REF!</v>
      </c>
      <c r="CV21" s="134" t="e">
        <f t="shared" ca="1" si="39"/>
        <v>#REF!</v>
      </c>
      <c r="CW21" s="134" t="e">
        <f t="shared" ca="1" si="39"/>
        <v>#REF!</v>
      </c>
      <c r="CX21" s="134" t="e">
        <f t="shared" ca="1" si="39"/>
        <v>#REF!</v>
      </c>
      <c r="CY21" s="134" t="e">
        <f t="shared" ca="1" si="39"/>
        <v>#REF!</v>
      </c>
      <c r="CZ21" s="134" t="e">
        <f t="shared" ca="1" si="14"/>
        <v>#REF!</v>
      </c>
      <c r="DA21" s="359" t="s">
        <v>181</v>
      </c>
      <c r="DB21" s="359">
        <f t="shared" si="21"/>
        <v>9</v>
      </c>
    </row>
    <row r="22" spans="1:106" x14ac:dyDescent="0.2">
      <c r="A22" s="133">
        <f t="shared" si="10"/>
        <v>11</v>
      </c>
      <c r="B22" s="133">
        <f t="shared" si="10"/>
        <v>10</v>
      </c>
      <c r="C22" s="125">
        <f ca="1">IF(INDIRECT(DA22&amp;5)=$H$2,SUM($D$6:INDIRECT(DA22&amp;6)),IF(INDIRECT(DA22&amp;5)&gt;$H$2,INDIRECT(DA22&amp;6),0))</f>
        <v>0</v>
      </c>
      <c r="D22" s="134"/>
      <c r="E22" s="134"/>
      <c r="F22" s="134"/>
      <c r="G22" s="134"/>
      <c r="H22" s="134"/>
      <c r="I22" s="134"/>
      <c r="J22" s="134"/>
      <c r="K22" s="134"/>
      <c r="L22" s="134"/>
      <c r="M22" s="134"/>
      <c r="N22" s="134" t="e">
        <f ca="1">($C22/$D$1)/2</f>
        <v>#REF!</v>
      </c>
      <c r="O22" s="134" t="e">
        <f t="shared" ref="O22:AT22" ca="1" si="40">IF(O$11&lt;$D$1+$A22,$C22/$D$1,IF(O$11=$D$1+$A22,($C22/$D$1)/2,0))</f>
        <v>#REF!</v>
      </c>
      <c r="P22" s="134" t="e">
        <f t="shared" ca="1" si="40"/>
        <v>#REF!</v>
      </c>
      <c r="Q22" s="134" t="e">
        <f t="shared" ca="1" si="40"/>
        <v>#REF!</v>
      </c>
      <c r="R22" s="134" t="e">
        <f t="shared" ca="1" si="40"/>
        <v>#REF!</v>
      </c>
      <c r="S22" s="134" t="e">
        <f t="shared" ca="1" si="40"/>
        <v>#REF!</v>
      </c>
      <c r="T22" s="134" t="e">
        <f t="shared" ca="1" si="40"/>
        <v>#REF!</v>
      </c>
      <c r="U22" s="134" t="e">
        <f t="shared" ca="1" si="40"/>
        <v>#REF!</v>
      </c>
      <c r="V22" s="134" t="e">
        <f t="shared" ca="1" si="40"/>
        <v>#REF!</v>
      </c>
      <c r="W22" s="134" t="e">
        <f t="shared" ca="1" si="40"/>
        <v>#REF!</v>
      </c>
      <c r="X22" s="134" t="e">
        <f t="shared" ca="1" si="40"/>
        <v>#REF!</v>
      </c>
      <c r="Y22" s="134" t="e">
        <f t="shared" ca="1" si="40"/>
        <v>#REF!</v>
      </c>
      <c r="Z22" s="134" t="e">
        <f t="shared" ca="1" si="40"/>
        <v>#REF!</v>
      </c>
      <c r="AA22" s="134" t="e">
        <f t="shared" ca="1" si="40"/>
        <v>#REF!</v>
      </c>
      <c r="AB22" s="134" t="e">
        <f t="shared" ca="1" si="40"/>
        <v>#REF!</v>
      </c>
      <c r="AC22" s="134" t="e">
        <f t="shared" ca="1" si="40"/>
        <v>#REF!</v>
      </c>
      <c r="AD22" s="134" t="e">
        <f t="shared" ca="1" si="40"/>
        <v>#REF!</v>
      </c>
      <c r="AE22" s="134" t="e">
        <f t="shared" ca="1" si="40"/>
        <v>#REF!</v>
      </c>
      <c r="AF22" s="134" t="e">
        <f t="shared" ca="1" si="40"/>
        <v>#REF!</v>
      </c>
      <c r="AG22" s="134" t="e">
        <f t="shared" ca="1" si="40"/>
        <v>#REF!</v>
      </c>
      <c r="AH22" s="134" t="e">
        <f t="shared" ca="1" si="40"/>
        <v>#REF!</v>
      </c>
      <c r="AI22" s="134" t="e">
        <f t="shared" ca="1" si="40"/>
        <v>#REF!</v>
      </c>
      <c r="AJ22" s="134" t="e">
        <f t="shared" ca="1" si="40"/>
        <v>#REF!</v>
      </c>
      <c r="AK22" s="134" t="e">
        <f t="shared" ca="1" si="40"/>
        <v>#REF!</v>
      </c>
      <c r="AL22" s="134" t="e">
        <f t="shared" ca="1" si="40"/>
        <v>#REF!</v>
      </c>
      <c r="AM22" s="134" t="e">
        <f t="shared" ca="1" si="40"/>
        <v>#REF!</v>
      </c>
      <c r="AN22" s="134" t="e">
        <f t="shared" ca="1" si="40"/>
        <v>#REF!</v>
      </c>
      <c r="AO22" s="134" t="e">
        <f t="shared" ca="1" si="40"/>
        <v>#REF!</v>
      </c>
      <c r="AP22" s="134" t="e">
        <f t="shared" ca="1" si="40"/>
        <v>#REF!</v>
      </c>
      <c r="AQ22" s="134" t="e">
        <f t="shared" ca="1" si="40"/>
        <v>#REF!</v>
      </c>
      <c r="AR22" s="134" t="e">
        <f t="shared" ca="1" si="40"/>
        <v>#REF!</v>
      </c>
      <c r="AS22" s="134" t="e">
        <f t="shared" ca="1" si="40"/>
        <v>#REF!</v>
      </c>
      <c r="AT22" s="134" t="e">
        <f t="shared" ca="1" si="40"/>
        <v>#REF!</v>
      </c>
      <c r="AU22" s="134" t="e">
        <f t="shared" ref="AU22:BZ22" ca="1" si="41">IF(AU$11&lt;$D$1+$A22,$C22/$D$1,IF(AU$11=$D$1+$A22,($C22/$D$1)/2,0))</f>
        <v>#REF!</v>
      </c>
      <c r="AV22" s="134" t="e">
        <f t="shared" ca="1" si="41"/>
        <v>#REF!</v>
      </c>
      <c r="AW22" s="134" t="e">
        <f t="shared" ca="1" si="41"/>
        <v>#REF!</v>
      </c>
      <c r="AX22" s="134" t="e">
        <f t="shared" ca="1" si="41"/>
        <v>#REF!</v>
      </c>
      <c r="AY22" s="134" t="e">
        <f t="shared" ca="1" si="41"/>
        <v>#REF!</v>
      </c>
      <c r="AZ22" s="134" t="e">
        <f t="shared" ca="1" si="41"/>
        <v>#REF!</v>
      </c>
      <c r="BA22" s="134" t="e">
        <f t="shared" ca="1" si="41"/>
        <v>#REF!</v>
      </c>
      <c r="BB22" s="134" t="e">
        <f t="shared" ca="1" si="41"/>
        <v>#REF!</v>
      </c>
      <c r="BC22" s="134" t="e">
        <f t="shared" ca="1" si="41"/>
        <v>#REF!</v>
      </c>
      <c r="BD22" s="134" t="e">
        <f t="shared" ca="1" si="41"/>
        <v>#REF!</v>
      </c>
      <c r="BE22" s="134" t="e">
        <f t="shared" ca="1" si="41"/>
        <v>#REF!</v>
      </c>
      <c r="BF22" s="134" t="e">
        <f t="shared" ca="1" si="41"/>
        <v>#REF!</v>
      </c>
      <c r="BG22" s="134" t="e">
        <f t="shared" ca="1" si="41"/>
        <v>#REF!</v>
      </c>
      <c r="BH22" s="134" t="e">
        <f t="shared" ca="1" si="41"/>
        <v>#REF!</v>
      </c>
      <c r="BI22" s="134" t="e">
        <f t="shared" ca="1" si="41"/>
        <v>#REF!</v>
      </c>
      <c r="BJ22" s="134" t="e">
        <f t="shared" ca="1" si="41"/>
        <v>#REF!</v>
      </c>
      <c r="BK22" s="134" t="e">
        <f t="shared" ca="1" si="41"/>
        <v>#REF!</v>
      </c>
      <c r="BL22" s="134" t="e">
        <f t="shared" ca="1" si="41"/>
        <v>#REF!</v>
      </c>
      <c r="BM22" s="134" t="e">
        <f t="shared" ca="1" si="41"/>
        <v>#REF!</v>
      </c>
      <c r="BN22" s="134" t="e">
        <f t="shared" ca="1" si="41"/>
        <v>#REF!</v>
      </c>
      <c r="BO22" s="134" t="e">
        <f t="shared" ca="1" si="41"/>
        <v>#REF!</v>
      </c>
      <c r="BP22" s="134" t="e">
        <f t="shared" ca="1" si="41"/>
        <v>#REF!</v>
      </c>
      <c r="BQ22" s="134" t="e">
        <f t="shared" ca="1" si="41"/>
        <v>#REF!</v>
      </c>
      <c r="BR22" s="134" t="e">
        <f t="shared" ca="1" si="41"/>
        <v>#REF!</v>
      </c>
      <c r="BS22" s="134" t="e">
        <f t="shared" ca="1" si="41"/>
        <v>#REF!</v>
      </c>
      <c r="BT22" s="134" t="e">
        <f t="shared" ca="1" si="41"/>
        <v>#REF!</v>
      </c>
      <c r="BU22" s="134" t="e">
        <f t="shared" ca="1" si="41"/>
        <v>#REF!</v>
      </c>
      <c r="BV22" s="134" t="e">
        <f t="shared" ca="1" si="41"/>
        <v>#REF!</v>
      </c>
      <c r="BW22" s="134" t="e">
        <f t="shared" ca="1" si="41"/>
        <v>#REF!</v>
      </c>
      <c r="BX22" s="134" t="e">
        <f t="shared" ca="1" si="41"/>
        <v>#REF!</v>
      </c>
      <c r="BY22" s="134" t="e">
        <f t="shared" ca="1" si="41"/>
        <v>#REF!</v>
      </c>
      <c r="BZ22" s="134" t="e">
        <f t="shared" ca="1" si="41"/>
        <v>#REF!</v>
      </c>
      <c r="CA22" s="134" t="e">
        <f t="shared" ref="CA22:CY22" ca="1" si="42">IF(CA$11&lt;$D$1+$A22,$C22/$D$1,IF(CA$11=$D$1+$A22,($C22/$D$1)/2,0))</f>
        <v>#REF!</v>
      </c>
      <c r="CB22" s="134" t="e">
        <f t="shared" ca="1" si="42"/>
        <v>#REF!</v>
      </c>
      <c r="CC22" s="134" t="e">
        <f t="shared" ca="1" si="42"/>
        <v>#REF!</v>
      </c>
      <c r="CD22" s="134" t="e">
        <f t="shared" ca="1" si="42"/>
        <v>#REF!</v>
      </c>
      <c r="CE22" s="134" t="e">
        <f t="shared" ca="1" si="42"/>
        <v>#REF!</v>
      </c>
      <c r="CF22" s="134" t="e">
        <f t="shared" ca="1" si="42"/>
        <v>#REF!</v>
      </c>
      <c r="CG22" s="134" t="e">
        <f t="shared" ca="1" si="42"/>
        <v>#REF!</v>
      </c>
      <c r="CH22" s="134" t="e">
        <f t="shared" ca="1" si="42"/>
        <v>#REF!</v>
      </c>
      <c r="CI22" s="134" t="e">
        <f t="shared" ca="1" si="42"/>
        <v>#REF!</v>
      </c>
      <c r="CJ22" s="134" t="e">
        <f t="shared" ca="1" si="42"/>
        <v>#REF!</v>
      </c>
      <c r="CK22" s="134" t="e">
        <f t="shared" ca="1" si="42"/>
        <v>#REF!</v>
      </c>
      <c r="CL22" s="134" t="e">
        <f t="shared" ca="1" si="42"/>
        <v>#REF!</v>
      </c>
      <c r="CM22" s="134" t="e">
        <f t="shared" ca="1" si="42"/>
        <v>#REF!</v>
      </c>
      <c r="CN22" s="134" t="e">
        <f t="shared" ca="1" si="42"/>
        <v>#REF!</v>
      </c>
      <c r="CO22" s="134" t="e">
        <f t="shared" ca="1" si="42"/>
        <v>#REF!</v>
      </c>
      <c r="CP22" s="134" t="e">
        <f t="shared" ca="1" si="42"/>
        <v>#REF!</v>
      </c>
      <c r="CQ22" s="134" t="e">
        <f t="shared" ca="1" si="42"/>
        <v>#REF!</v>
      </c>
      <c r="CR22" s="134" t="e">
        <f t="shared" ca="1" si="42"/>
        <v>#REF!</v>
      </c>
      <c r="CS22" s="134" t="e">
        <f t="shared" ca="1" si="42"/>
        <v>#REF!</v>
      </c>
      <c r="CT22" s="134" t="e">
        <f t="shared" ca="1" si="42"/>
        <v>#REF!</v>
      </c>
      <c r="CU22" s="134" t="e">
        <f t="shared" ca="1" si="42"/>
        <v>#REF!</v>
      </c>
      <c r="CV22" s="134" t="e">
        <f t="shared" ca="1" si="42"/>
        <v>#REF!</v>
      </c>
      <c r="CW22" s="134" t="e">
        <f t="shared" ca="1" si="42"/>
        <v>#REF!</v>
      </c>
      <c r="CX22" s="134" t="e">
        <f t="shared" ca="1" si="42"/>
        <v>#REF!</v>
      </c>
      <c r="CY22" s="134" t="e">
        <f t="shared" ca="1" si="42"/>
        <v>#REF!</v>
      </c>
      <c r="CZ22" s="134" t="e">
        <f t="shared" ca="1" si="14"/>
        <v>#REF!</v>
      </c>
      <c r="DA22" s="359" t="s">
        <v>182</v>
      </c>
      <c r="DB22" s="359">
        <f t="shared" si="21"/>
        <v>10</v>
      </c>
    </row>
    <row r="23" spans="1:106" x14ac:dyDescent="0.2">
      <c r="A23" s="133">
        <f t="shared" si="10"/>
        <v>12</v>
      </c>
      <c r="B23" s="133">
        <f t="shared" si="10"/>
        <v>11</v>
      </c>
      <c r="C23" s="125">
        <f ca="1">IF(INDIRECT(DA23&amp;5)=$H$2,SUM($D$6:INDIRECT(DA23&amp;6)),IF(INDIRECT(DA23&amp;5)&gt;$H$2,INDIRECT(DA23&amp;6),0))</f>
        <v>0</v>
      </c>
      <c r="D23" s="134"/>
      <c r="E23" s="134"/>
      <c r="F23" s="134"/>
      <c r="G23" s="134"/>
      <c r="H23" s="134"/>
      <c r="I23" s="134"/>
      <c r="J23" s="134"/>
      <c r="K23" s="134"/>
      <c r="L23" s="134"/>
      <c r="M23" s="134"/>
      <c r="N23" s="134"/>
      <c r="O23" s="134" t="e">
        <f ca="1">($C23/$D$1)/2</f>
        <v>#REF!</v>
      </c>
      <c r="P23" s="134" t="e">
        <f t="shared" ref="P23:AU23" ca="1" si="43">IF(P$11&lt;$D$1+$A23,$C23/$D$1,IF(P$11=$D$1+$A23,($C23/$D$1)/2,0))</f>
        <v>#REF!</v>
      </c>
      <c r="Q23" s="134" t="e">
        <f t="shared" ca="1" si="43"/>
        <v>#REF!</v>
      </c>
      <c r="R23" s="134" t="e">
        <f t="shared" ca="1" si="43"/>
        <v>#REF!</v>
      </c>
      <c r="S23" s="134" t="e">
        <f t="shared" ca="1" si="43"/>
        <v>#REF!</v>
      </c>
      <c r="T23" s="134" t="e">
        <f t="shared" ca="1" si="43"/>
        <v>#REF!</v>
      </c>
      <c r="U23" s="134" t="e">
        <f t="shared" ca="1" si="43"/>
        <v>#REF!</v>
      </c>
      <c r="V23" s="134" t="e">
        <f t="shared" ca="1" si="43"/>
        <v>#REF!</v>
      </c>
      <c r="W23" s="134" t="e">
        <f t="shared" ca="1" si="43"/>
        <v>#REF!</v>
      </c>
      <c r="X23" s="134" t="e">
        <f t="shared" ca="1" si="43"/>
        <v>#REF!</v>
      </c>
      <c r="Y23" s="134" t="e">
        <f t="shared" ca="1" si="43"/>
        <v>#REF!</v>
      </c>
      <c r="Z23" s="134" t="e">
        <f t="shared" ca="1" si="43"/>
        <v>#REF!</v>
      </c>
      <c r="AA23" s="134" t="e">
        <f t="shared" ca="1" si="43"/>
        <v>#REF!</v>
      </c>
      <c r="AB23" s="134" t="e">
        <f t="shared" ca="1" si="43"/>
        <v>#REF!</v>
      </c>
      <c r="AC23" s="134" t="e">
        <f t="shared" ca="1" si="43"/>
        <v>#REF!</v>
      </c>
      <c r="AD23" s="134" t="e">
        <f t="shared" ca="1" si="43"/>
        <v>#REF!</v>
      </c>
      <c r="AE23" s="134" t="e">
        <f t="shared" ca="1" si="43"/>
        <v>#REF!</v>
      </c>
      <c r="AF23" s="134" t="e">
        <f t="shared" ca="1" si="43"/>
        <v>#REF!</v>
      </c>
      <c r="AG23" s="134" t="e">
        <f t="shared" ca="1" si="43"/>
        <v>#REF!</v>
      </c>
      <c r="AH23" s="134" t="e">
        <f t="shared" ca="1" si="43"/>
        <v>#REF!</v>
      </c>
      <c r="AI23" s="134" t="e">
        <f t="shared" ca="1" si="43"/>
        <v>#REF!</v>
      </c>
      <c r="AJ23" s="134" t="e">
        <f t="shared" ca="1" si="43"/>
        <v>#REF!</v>
      </c>
      <c r="AK23" s="134" t="e">
        <f t="shared" ca="1" si="43"/>
        <v>#REF!</v>
      </c>
      <c r="AL23" s="134" t="e">
        <f t="shared" ca="1" si="43"/>
        <v>#REF!</v>
      </c>
      <c r="AM23" s="134" t="e">
        <f t="shared" ca="1" si="43"/>
        <v>#REF!</v>
      </c>
      <c r="AN23" s="134" t="e">
        <f t="shared" ca="1" si="43"/>
        <v>#REF!</v>
      </c>
      <c r="AO23" s="134" t="e">
        <f t="shared" ca="1" si="43"/>
        <v>#REF!</v>
      </c>
      <c r="AP23" s="134" t="e">
        <f t="shared" ca="1" si="43"/>
        <v>#REF!</v>
      </c>
      <c r="AQ23" s="134" t="e">
        <f t="shared" ca="1" si="43"/>
        <v>#REF!</v>
      </c>
      <c r="AR23" s="134" t="e">
        <f t="shared" ca="1" si="43"/>
        <v>#REF!</v>
      </c>
      <c r="AS23" s="134" t="e">
        <f t="shared" ca="1" si="43"/>
        <v>#REF!</v>
      </c>
      <c r="AT23" s="134" t="e">
        <f t="shared" ca="1" si="43"/>
        <v>#REF!</v>
      </c>
      <c r="AU23" s="134" t="e">
        <f t="shared" ca="1" si="43"/>
        <v>#REF!</v>
      </c>
      <c r="AV23" s="134" t="e">
        <f t="shared" ref="AV23:CA23" ca="1" si="44">IF(AV$11&lt;$D$1+$A23,$C23/$D$1,IF(AV$11=$D$1+$A23,($C23/$D$1)/2,0))</f>
        <v>#REF!</v>
      </c>
      <c r="AW23" s="134" t="e">
        <f t="shared" ca="1" si="44"/>
        <v>#REF!</v>
      </c>
      <c r="AX23" s="134" t="e">
        <f t="shared" ca="1" si="44"/>
        <v>#REF!</v>
      </c>
      <c r="AY23" s="134" t="e">
        <f t="shared" ca="1" si="44"/>
        <v>#REF!</v>
      </c>
      <c r="AZ23" s="134" t="e">
        <f t="shared" ca="1" si="44"/>
        <v>#REF!</v>
      </c>
      <c r="BA23" s="134" t="e">
        <f t="shared" ca="1" si="44"/>
        <v>#REF!</v>
      </c>
      <c r="BB23" s="134" t="e">
        <f t="shared" ca="1" si="44"/>
        <v>#REF!</v>
      </c>
      <c r="BC23" s="134" t="e">
        <f t="shared" ca="1" si="44"/>
        <v>#REF!</v>
      </c>
      <c r="BD23" s="134" t="e">
        <f t="shared" ca="1" si="44"/>
        <v>#REF!</v>
      </c>
      <c r="BE23" s="134" t="e">
        <f t="shared" ca="1" si="44"/>
        <v>#REF!</v>
      </c>
      <c r="BF23" s="134" t="e">
        <f t="shared" ca="1" si="44"/>
        <v>#REF!</v>
      </c>
      <c r="BG23" s="134" t="e">
        <f t="shared" ca="1" si="44"/>
        <v>#REF!</v>
      </c>
      <c r="BH23" s="134" t="e">
        <f t="shared" ca="1" si="44"/>
        <v>#REF!</v>
      </c>
      <c r="BI23" s="134" t="e">
        <f t="shared" ca="1" si="44"/>
        <v>#REF!</v>
      </c>
      <c r="BJ23" s="134" t="e">
        <f t="shared" ca="1" si="44"/>
        <v>#REF!</v>
      </c>
      <c r="BK23" s="134" t="e">
        <f t="shared" ca="1" si="44"/>
        <v>#REF!</v>
      </c>
      <c r="BL23" s="134" t="e">
        <f t="shared" ca="1" si="44"/>
        <v>#REF!</v>
      </c>
      <c r="BM23" s="134" t="e">
        <f t="shared" ca="1" si="44"/>
        <v>#REF!</v>
      </c>
      <c r="BN23" s="134" t="e">
        <f t="shared" ca="1" si="44"/>
        <v>#REF!</v>
      </c>
      <c r="BO23" s="134" t="e">
        <f t="shared" ca="1" si="44"/>
        <v>#REF!</v>
      </c>
      <c r="BP23" s="134" t="e">
        <f t="shared" ca="1" si="44"/>
        <v>#REF!</v>
      </c>
      <c r="BQ23" s="134" t="e">
        <f t="shared" ca="1" si="44"/>
        <v>#REF!</v>
      </c>
      <c r="BR23" s="134" t="e">
        <f t="shared" ca="1" si="44"/>
        <v>#REF!</v>
      </c>
      <c r="BS23" s="134" t="e">
        <f t="shared" ca="1" si="44"/>
        <v>#REF!</v>
      </c>
      <c r="BT23" s="134" t="e">
        <f t="shared" ca="1" si="44"/>
        <v>#REF!</v>
      </c>
      <c r="BU23" s="134" t="e">
        <f t="shared" ca="1" si="44"/>
        <v>#REF!</v>
      </c>
      <c r="BV23" s="134" t="e">
        <f t="shared" ca="1" si="44"/>
        <v>#REF!</v>
      </c>
      <c r="BW23" s="134" t="e">
        <f t="shared" ca="1" si="44"/>
        <v>#REF!</v>
      </c>
      <c r="BX23" s="134" t="e">
        <f t="shared" ca="1" si="44"/>
        <v>#REF!</v>
      </c>
      <c r="BY23" s="134" t="e">
        <f t="shared" ca="1" si="44"/>
        <v>#REF!</v>
      </c>
      <c r="BZ23" s="134" t="e">
        <f t="shared" ca="1" si="44"/>
        <v>#REF!</v>
      </c>
      <c r="CA23" s="134" t="e">
        <f t="shared" ca="1" si="44"/>
        <v>#REF!</v>
      </c>
      <c r="CB23" s="134" t="e">
        <f t="shared" ref="CB23:CY23" ca="1" si="45">IF(CB$11&lt;$D$1+$A23,$C23/$D$1,IF(CB$11=$D$1+$A23,($C23/$D$1)/2,0))</f>
        <v>#REF!</v>
      </c>
      <c r="CC23" s="134" t="e">
        <f t="shared" ca="1" si="45"/>
        <v>#REF!</v>
      </c>
      <c r="CD23" s="134" t="e">
        <f t="shared" ca="1" si="45"/>
        <v>#REF!</v>
      </c>
      <c r="CE23" s="134" t="e">
        <f t="shared" ca="1" si="45"/>
        <v>#REF!</v>
      </c>
      <c r="CF23" s="134" t="e">
        <f t="shared" ca="1" si="45"/>
        <v>#REF!</v>
      </c>
      <c r="CG23" s="134" t="e">
        <f t="shared" ca="1" si="45"/>
        <v>#REF!</v>
      </c>
      <c r="CH23" s="134" t="e">
        <f t="shared" ca="1" si="45"/>
        <v>#REF!</v>
      </c>
      <c r="CI23" s="134" t="e">
        <f t="shared" ca="1" si="45"/>
        <v>#REF!</v>
      </c>
      <c r="CJ23" s="134" t="e">
        <f t="shared" ca="1" si="45"/>
        <v>#REF!</v>
      </c>
      <c r="CK23" s="134" t="e">
        <f t="shared" ca="1" si="45"/>
        <v>#REF!</v>
      </c>
      <c r="CL23" s="134" t="e">
        <f t="shared" ca="1" si="45"/>
        <v>#REF!</v>
      </c>
      <c r="CM23" s="134" t="e">
        <f t="shared" ca="1" si="45"/>
        <v>#REF!</v>
      </c>
      <c r="CN23" s="134" t="e">
        <f t="shared" ca="1" si="45"/>
        <v>#REF!</v>
      </c>
      <c r="CO23" s="134" t="e">
        <f t="shared" ca="1" si="45"/>
        <v>#REF!</v>
      </c>
      <c r="CP23" s="134" t="e">
        <f t="shared" ca="1" si="45"/>
        <v>#REF!</v>
      </c>
      <c r="CQ23" s="134" t="e">
        <f t="shared" ca="1" si="45"/>
        <v>#REF!</v>
      </c>
      <c r="CR23" s="134" t="e">
        <f t="shared" ca="1" si="45"/>
        <v>#REF!</v>
      </c>
      <c r="CS23" s="134" t="e">
        <f t="shared" ca="1" si="45"/>
        <v>#REF!</v>
      </c>
      <c r="CT23" s="134" t="e">
        <f t="shared" ca="1" si="45"/>
        <v>#REF!</v>
      </c>
      <c r="CU23" s="134" t="e">
        <f t="shared" ca="1" si="45"/>
        <v>#REF!</v>
      </c>
      <c r="CV23" s="134" t="e">
        <f t="shared" ca="1" si="45"/>
        <v>#REF!</v>
      </c>
      <c r="CW23" s="134" t="e">
        <f t="shared" ca="1" si="45"/>
        <v>#REF!</v>
      </c>
      <c r="CX23" s="134" t="e">
        <f t="shared" ca="1" si="45"/>
        <v>#REF!</v>
      </c>
      <c r="CY23" s="134" t="e">
        <f t="shared" ca="1" si="45"/>
        <v>#REF!</v>
      </c>
      <c r="CZ23" s="134" t="e">
        <f t="shared" ca="1" si="14"/>
        <v>#REF!</v>
      </c>
      <c r="DA23" s="359" t="s">
        <v>183</v>
      </c>
      <c r="DB23" s="359">
        <f t="shared" si="21"/>
        <v>11</v>
      </c>
    </row>
    <row r="24" spans="1:106" x14ac:dyDescent="0.2">
      <c r="A24" s="133">
        <f t="shared" si="10"/>
        <v>13</v>
      </c>
      <c r="B24" s="133">
        <f t="shared" si="10"/>
        <v>12</v>
      </c>
      <c r="C24" s="125">
        <f ca="1">IF(INDIRECT(DA24&amp;5)=$H$2,SUM($D$6:INDIRECT(DA24&amp;6)),IF(INDIRECT(DA24&amp;5)&gt;$H$2,INDIRECT(DA24&amp;6),0))</f>
        <v>0</v>
      </c>
      <c r="D24" s="134"/>
      <c r="E24" s="134"/>
      <c r="F24" s="134"/>
      <c r="G24" s="134"/>
      <c r="H24" s="134"/>
      <c r="I24" s="134"/>
      <c r="J24" s="134"/>
      <c r="K24" s="134"/>
      <c r="L24" s="134"/>
      <c r="M24" s="134"/>
      <c r="N24" s="134"/>
      <c r="O24" s="134"/>
      <c r="P24" s="134" t="e">
        <f ca="1">($C24/$D$1)/2</f>
        <v>#REF!</v>
      </c>
      <c r="Q24" s="134" t="e">
        <f t="shared" ref="Q24:AV24" ca="1" si="46">IF(Q$11&lt;$D$1+$A24,$C24/$D$1,IF(Q$11=$D$1+$A24,($C24/$D$1)/2,0))</f>
        <v>#REF!</v>
      </c>
      <c r="R24" s="134" t="e">
        <f t="shared" ca="1" si="46"/>
        <v>#REF!</v>
      </c>
      <c r="S24" s="134" t="e">
        <f t="shared" ca="1" si="46"/>
        <v>#REF!</v>
      </c>
      <c r="T24" s="134" t="e">
        <f t="shared" ca="1" si="46"/>
        <v>#REF!</v>
      </c>
      <c r="U24" s="134" t="e">
        <f t="shared" ca="1" si="46"/>
        <v>#REF!</v>
      </c>
      <c r="V24" s="134" t="e">
        <f t="shared" ca="1" si="46"/>
        <v>#REF!</v>
      </c>
      <c r="W24" s="134" t="e">
        <f t="shared" ca="1" si="46"/>
        <v>#REF!</v>
      </c>
      <c r="X24" s="134" t="e">
        <f t="shared" ca="1" si="46"/>
        <v>#REF!</v>
      </c>
      <c r="Y24" s="134" t="e">
        <f t="shared" ca="1" si="46"/>
        <v>#REF!</v>
      </c>
      <c r="Z24" s="134" t="e">
        <f t="shared" ca="1" si="46"/>
        <v>#REF!</v>
      </c>
      <c r="AA24" s="134" t="e">
        <f t="shared" ca="1" si="46"/>
        <v>#REF!</v>
      </c>
      <c r="AB24" s="134" t="e">
        <f t="shared" ca="1" si="46"/>
        <v>#REF!</v>
      </c>
      <c r="AC24" s="134" t="e">
        <f t="shared" ca="1" si="46"/>
        <v>#REF!</v>
      </c>
      <c r="AD24" s="134" t="e">
        <f t="shared" ca="1" si="46"/>
        <v>#REF!</v>
      </c>
      <c r="AE24" s="134" t="e">
        <f t="shared" ca="1" si="46"/>
        <v>#REF!</v>
      </c>
      <c r="AF24" s="134" t="e">
        <f t="shared" ca="1" si="46"/>
        <v>#REF!</v>
      </c>
      <c r="AG24" s="134" t="e">
        <f t="shared" ca="1" si="46"/>
        <v>#REF!</v>
      </c>
      <c r="AH24" s="134" t="e">
        <f t="shared" ca="1" si="46"/>
        <v>#REF!</v>
      </c>
      <c r="AI24" s="134" t="e">
        <f t="shared" ca="1" si="46"/>
        <v>#REF!</v>
      </c>
      <c r="AJ24" s="134" t="e">
        <f t="shared" ca="1" si="46"/>
        <v>#REF!</v>
      </c>
      <c r="AK24" s="134" t="e">
        <f t="shared" ca="1" si="46"/>
        <v>#REF!</v>
      </c>
      <c r="AL24" s="134" t="e">
        <f t="shared" ca="1" si="46"/>
        <v>#REF!</v>
      </c>
      <c r="AM24" s="134" t="e">
        <f t="shared" ca="1" si="46"/>
        <v>#REF!</v>
      </c>
      <c r="AN24" s="134" t="e">
        <f t="shared" ca="1" si="46"/>
        <v>#REF!</v>
      </c>
      <c r="AO24" s="134" t="e">
        <f t="shared" ca="1" si="46"/>
        <v>#REF!</v>
      </c>
      <c r="AP24" s="134" t="e">
        <f t="shared" ca="1" si="46"/>
        <v>#REF!</v>
      </c>
      <c r="AQ24" s="134" t="e">
        <f t="shared" ca="1" si="46"/>
        <v>#REF!</v>
      </c>
      <c r="AR24" s="134" t="e">
        <f t="shared" ca="1" si="46"/>
        <v>#REF!</v>
      </c>
      <c r="AS24" s="134" t="e">
        <f t="shared" ca="1" si="46"/>
        <v>#REF!</v>
      </c>
      <c r="AT24" s="134" t="e">
        <f t="shared" ca="1" si="46"/>
        <v>#REF!</v>
      </c>
      <c r="AU24" s="134" t="e">
        <f t="shared" ca="1" si="46"/>
        <v>#REF!</v>
      </c>
      <c r="AV24" s="134" t="e">
        <f t="shared" ca="1" si="46"/>
        <v>#REF!</v>
      </c>
      <c r="AW24" s="134" t="e">
        <f t="shared" ref="AW24:CB24" ca="1" si="47">IF(AW$11&lt;$D$1+$A24,$C24/$D$1,IF(AW$11=$D$1+$A24,($C24/$D$1)/2,0))</f>
        <v>#REF!</v>
      </c>
      <c r="AX24" s="134" t="e">
        <f t="shared" ca="1" si="47"/>
        <v>#REF!</v>
      </c>
      <c r="AY24" s="134" t="e">
        <f t="shared" ca="1" si="47"/>
        <v>#REF!</v>
      </c>
      <c r="AZ24" s="134" t="e">
        <f t="shared" ca="1" si="47"/>
        <v>#REF!</v>
      </c>
      <c r="BA24" s="134" t="e">
        <f t="shared" ca="1" si="47"/>
        <v>#REF!</v>
      </c>
      <c r="BB24" s="134" t="e">
        <f t="shared" ca="1" si="47"/>
        <v>#REF!</v>
      </c>
      <c r="BC24" s="134" t="e">
        <f t="shared" ca="1" si="47"/>
        <v>#REF!</v>
      </c>
      <c r="BD24" s="134" t="e">
        <f t="shared" ca="1" si="47"/>
        <v>#REF!</v>
      </c>
      <c r="BE24" s="134" t="e">
        <f t="shared" ca="1" si="47"/>
        <v>#REF!</v>
      </c>
      <c r="BF24" s="134" t="e">
        <f t="shared" ca="1" si="47"/>
        <v>#REF!</v>
      </c>
      <c r="BG24" s="134" t="e">
        <f t="shared" ca="1" si="47"/>
        <v>#REF!</v>
      </c>
      <c r="BH24" s="134" t="e">
        <f t="shared" ca="1" si="47"/>
        <v>#REF!</v>
      </c>
      <c r="BI24" s="134" t="e">
        <f t="shared" ca="1" si="47"/>
        <v>#REF!</v>
      </c>
      <c r="BJ24" s="134" t="e">
        <f t="shared" ca="1" si="47"/>
        <v>#REF!</v>
      </c>
      <c r="BK24" s="134" t="e">
        <f t="shared" ca="1" si="47"/>
        <v>#REF!</v>
      </c>
      <c r="BL24" s="134" t="e">
        <f t="shared" ca="1" si="47"/>
        <v>#REF!</v>
      </c>
      <c r="BM24" s="134" t="e">
        <f t="shared" ca="1" si="47"/>
        <v>#REF!</v>
      </c>
      <c r="BN24" s="134" t="e">
        <f t="shared" ca="1" si="47"/>
        <v>#REF!</v>
      </c>
      <c r="BO24" s="134" t="e">
        <f t="shared" ca="1" si="47"/>
        <v>#REF!</v>
      </c>
      <c r="BP24" s="134" t="e">
        <f t="shared" ca="1" si="47"/>
        <v>#REF!</v>
      </c>
      <c r="BQ24" s="134" t="e">
        <f t="shared" ca="1" si="47"/>
        <v>#REF!</v>
      </c>
      <c r="BR24" s="134" t="e">
        <f t="shared" ca="1" si="47"/>
        <v>#REF!</v>
      </c>
      <c r="BS24" s="134" t="e">
        <f t="shared" ca="1" si="47"/>
        <v>#REF!</v>
      </c>
      <c r="BT24" s="134" t="e">
        <f t="shared" ca="1" si="47"/>
        <v>#REF!</v>
      </c>
      <c r="BU24" s="134" t="e">
        <f t="shared" ca="1" si="47"/>
        <v>#REF!</v>
      </c>
      <c r="BV24" s="134" t="e">
        <f t="shared" ca="1" si="47"/>
        <v>#REF!</v>
      </c>
      <c r="BW24" s="134" t="e">
        <f t="shared" ca="1" si="47"/>
        <v>#REF!</v>
      </c>
      <c r="BX24" s="134" t="e">
        <f t="shared" ca="1" si="47"/>
        <v>#REF!</v>
      </c>
      <c r="BY24" s="134" t="e">
        <f t="shared" ca="1" si="47"/>
        <v>#REF!</v>
      </c>
      <c r="BZ24" s="134" t="e">
        <f t="shared" ca="1" si="47"/>
        <v>#REF!</v>
      </c>
      <c r="CA24" s="134" t="e">
        <f t="shared" ca="1" si="47"/>
        <v>#REF!</v>
      </c>
      <c r="CB24" s="134" t="e">
        <f t="shared" ca="1" si="47"/>
        <v>#REF!</v>
      </c>
      <c r="CC24" s="134" t="e">
        <f t="shared" ref="CC24:CY24" ca="1" si="48">IF(CC$11&lt;$D$1+$A24,$C24/$D$1,IF(CC$11=$D$1+$A24,($C24/$D$1)/2,0))</f>
        <v>#REF!</v>
      </c>
      <c r="CD24" s="134" t="e">
        <f t="shared" ca="1" si="48"/>
        <v>#REF!</v>
      </c>
      <c r="CE24" s="134" t="e">
        <f t="shared" ca="1" si="48"/>
        <v>#REF!</v>
      </c>
      <c r="CF24" s="134" t="e">
        <f t="shared" ca="1" si="48"/>
        <v>#REF!</v>
      </c>
      <c r="CG24" s="134" t="e">
        <f t="shared" ca="1" si="48"/>
        <v>#REF!</v>
      </c>
      <c r="CH24" s="134" t="e">
        <f t="shared" ca="1" si="48"/>
        <v>#REF!</v>
      </c>
      <c r="CI24" s="134" t="e">
        <f t="shared" ca="1" si="48"/>
        <v>#REF!</v>
      </c>
      <c r="CJ24" s="134" t="e">
        <f t="shared" ca="1" si="48"/>
        <v>#REF!</v>
      </c>
      <c r="CK24" s="134" t="e">
        <f t="shared" ca="1" si="48"/>
        <v>#REF!</v>
      </c>
      <c r="CL24" s="134" t="e">
        <f t="shared" ca="1" si="48"/>
        <v>#REF!</v>
      </c>
      <c r="CM24" s="134" t="e">
        <f t="shared" ca="1" si="48"/>
        <v>#REF!</v>
      </c>
      <c r="CN24" s="134" t="e">
        <f t="shared" ca="1" si="48"/>
        <v>#REF!</v>
      </c>
      <c r="CO24" s="134" t="e">
        <f t="shared" ca="1" si="48"/>
        <v>#REF!</v>
      </c>
      <c r="CP24" s="134" t="e">
        <f t="shared" ca="1" si="48"/>
        <v>#REF!</v>
      </c>
      <c r="CQ24" s="134" t="e">
        <f t="shared" ca="1" si="48"/>
        <v>#REF!</v>
      </c>
      <c r="CR24" s="134" t="e">
        <f t="shared" ca="1" si="48"/>
        <v>#REF!</v>
      </c>
      <c r="CS24" s="134" t="e">
        <f t="shared" ca="1" si="48"/>
        <v>#REF!</v>
      </c>
      <c r="CT24" s="134" t="e">
        <f t="shared" ca="1" si="48"/>
        <v>#REF!</v>
      </c>
      <c r="CU24" s="134" t="e">
        <f t="shared" ca="1" si="48"/>
        <v>#REF!</v>
      </c>
      <c r="CV24" s="134" t="e">
        <f t="shared" ca="1" si="48"/>
        <v>#REF!</v>
      </c>
      <c r="CW24" s="134" t="e">
        <f t="shared" ca="1" si="48"/>
        <v>#REF!</v>
      </c>
      <c r="CX24" s="134" t="e">
        <f t="shared" ca="1" si="48"/>
        <v>#REF!</v>
      </c>
      <c r="CY24" s="134" t="e">
        <f t="shared" ca="1" si="48"/>
        <v>#REF!</v>
      </c>
      <c r="CZ24" s="134" t="e">
        <f t="shared" ca="1" si="14"/>
        <v>#REF!</v>
      </c>
      <c r="DA24" s="359" t="s">
        <v>173</v>
      </c>
      <c r="DB24" s="359">
        <f t="shared" si="21"/>
        <v>12</v>
      </c>
    </row>
    <row r="25" spans="1:106" x14ac:dyDescent="0.2">
      <c r="A25" s="133">
        <f t="shared" si="10"/>
        <v>14</v>
      </c>
      <c r="B25" s="133">
        <f t="shared" si="10"/>
        <v>13</v>
      </c>
      <c r="C25" s="125">
        <f ca="1">IF(INDIRECT(DA25&amp;5)=$H$2,SUM($D$6:INDIRECT(DA25&amp;6)),IF(INDIRECT(DA25&amp;5)&gt;$H$2,INDIRECT(DA25&amp;6),0))</f>
        <v>0</v>
      </c>
      <c r="D25" s="134"/>
      <c r="E25" s="134"/>
      <c r="F25" s="134"/>
      <c r="G25" s="134"/>
      <c r="H25" s="134"/>
      <c r="I25" s="134"/>
      <c r="J25" s="134"/>
      <c r="K25" s="134"/>
      <c r="L25" s="134"/>
      <c r="M25" s="134"/>
      <c r="N25" s="134"/>
      <c r="O25" s="134"/>
      <c r="P25" s="134"/>
      <c r="Q25" s="134" t="e">
        <f ca="1">($C25/$D$1)/2</f>
        <v>#REF!</v>
      </c>
      <c r="R25" s="134" t="e">
        <f t="shared" ref="R25:AW25" ca="1" si="49">IF(R$11&lt;$D$1+$A25,$C25/$D$1,IF(R$11=$D$1+$A25,($C25/$D$1)/2,0))</f>
        <v>#REF!</v>
      </c>
      <c r="S25" s="134" t="e">
        <f t="shared" ca="1" si="49"/>
        <v>#REF!</v>
      </c>
      <c r="T25" s="134" t="e">
        <f t="shared" ca="1" si="49"/>
        <v>#REF!</v>
      </c>
      <c r="U25" s="134" t="e">
        <f t="shared" ca="1" si="49"/>
        <v>#REF!</v>
      </c>
      <c r="V25" s="134" t="e">
        <f t="shared" ca="1" si="49"/>
        <v>#REF!</v>
      </c>
      <c r="W25" s="134" t="e">
        <f t="shared" ca="1" si="49"/>
        <v>#REF!</v>
      </c>
      <c r="X25" s="134" t="e">
        <f t="shared" ca="1" si="49"/>
        <v>#REF!</v>
      </c>
      <c r="Y25" s="134" t="e">
        <f t="shared" ca="1" si="49"/>
        <v>#REF!</v>
      </c>
      <c r="Z25" s="134" t="e">
        <f t="shared" ca="1" si="49"/>
        <v>#REF!</v>
      </c>
      <c r="AA25" s="134" t="e">
        <f t="shared" ca="1" si="49"/>
        <v>#REF!</v>
      </c>
      <c r="AB25" s="134" t="e">
        <f t="shared" ca="1" si="49"/>
        <v>#REF!</v>
      </c>
      <c r="AC25" s="134" t="e">
        <f t="shared" ca="1" si="49"/>
        <v>#REF!</v>
      </c>
      <c r="AD25" s="134" t="e">
        <f t="shared" ca="1" si="49"/>
        <v>#REF!</v>
      </c>
      <c r="AE25" s="134" t="e">
        <f t="shared" ca="1" si="49"/>
        <v>#REF!</v>
      </c>
      <c r="AF25" s="134" t="e">
        <f t="shared" ca="1" si="49"/>
        <v>#REF!</v>
      </c>
      <c r="AG25" s="134" t="e">
        <f t="shared" ca="1" si="49"/>
        <v>#REF!</v>
      </c>
      <c r="AH25" s="134" t="e">
        <f t="shared" ca="1" si="49"/>
        <v>#REF!</v>
      </c>
      <c r="AI25" s="134" t="e">
        <f t="shared" ca="1" si="49"/>
        <v>#REF!</v>
      </c>
      <c r="AJ25" s="134" t="e">
        <f t="shared" ca="1" si="49"/>
        <v>#REF!</v>
      </c>
      <c r="AK25" s="134" t="e">
        <f t="shared" ca="1" si="49"/>
        <v>#REF!</v>
      </c>
      <c r="AL25" s="134" t="e">
        <f t="shared" ca="1" si="49"/>
        <v>#REF!</v>
      </c>
      <c r="AM25" s="134" t="e">
        <f t="shared" ca="1" si="49"/>
        <v>#REF!</v>
      </c>
      <c r="AN25" s="134" t="e">
        <f t="shared" ca="1" si="49"/>
        <v>#REF!</v>
      </c>
      <c r="AO25" s="134" t="e">
        <f t="shared" ca="1" si="49"/>
        <v>#REF!</v>
      </c>
      <c r="AP25" s="134" t="e">
        <f t="shared" ca="1" si="49"/>
        <v>#REF!</v>
      </c>
      <c r="AQ25" s="134" t="e">
        <f t="shared" ca="1" si="49"/>
        <v>#REF!</v>
      </c>
      <c r="AR25" s="134" t="e">
        <f t="shared" ca="1" si="49"/>
        <v>#REF!</v>
      </c>
      <c r="AS25" s="134" t="e">
        <f t="shared" ca="1" si="49"/>
        <v>#REF!</v>
      </c>
      <c r="AT25" s="134" t="e">
        <f t="shared" ca="1" si="49"/>
        <v>#REF!</v>
      </c>
      <c r="AU25" s="134" t="e">
        <f t="shared" ca="1" si="49"/>
        <v>#REF!</v>
      </c>
      <c r="AV25" s="134" t="e">
        <f t="shared" ca="1" si="49"/>
        <v>#REF!</v>
      </c>
      <c r="AW25" s="134" t="e">
        <f t="shared" ca="1" si="49"/>
        <v>#REF!</v>
      </c>
      <c r="AX25" s="134" t="e">
        <f t="shared" ref="AX25:CC25" ca="1" si="50">IF(AX$11&lt;$D$1+$A25,$C25/$D$1,IF(AX$11=$D$1+$A25,($C25/$D$1)/2,0))</f>
        <v>#REF!</v>
      </c>
      <c r="AY25" s="134" t="e">
        <f t="shared" ca="1" si="50"/>
        <v>#REF!</v>
      </c>
      <c r="AZ25" s="134" t="e">
        <f t="shared" ca="1" si="50"/>
        <v>#REF!</v>
      </c>
      <c r="BA25" s="134" t="e">
        <f t="shared" ca="1" si="50"/>
        <v>#REF!</v>
      </c>
      <c r="BB25" s="134" t="e">
        <f t="shared" ca="1" si="50"/>
        <v>#REF!</v>
      </c>
      <c r="BC25" s="134" t="e">
        <f t="shared" ca="1" si="50"/>
        <v>#REF!</v>
      </c>
      <c r="BD25" s="134" t="e">
        <f t="shared" ca="1" si="50"/>
        <v>#REF!</v>
      </c>
      <c r="BE25" s="134" t="e">
        <f t="shared" ca="1" si="50"/>
        <v>#REF!</v>
      </c>
      <c r="BF25" s="134" t="e">
        <f t="shared" ca="1" si="50"/>
        <v>#REF!</v>
      </c>
      <c r="BG25" s="134" t="e">
        <f t="shared" ca="1" si="50"/>
        <v>#REF!</v>
      </c>
      <c r="BH25" s="134" t="e">
        <f t="shared" ca="1" si="50"/>
        <v>#REF!</v>
      </c>
      <c r="BI25" s="134" t="e">
        <f t="shared" ca="1" si="50"/>
        <v>#REF!</v>
      </c>
      <c r="BJ25" s="134" t="e">
        <f t="shared" ca="1" si="50"/>
        <v>#REF!</v>
      </c>
      <c r="BK25" s="134" t="e">
        <f t="shared" ca="1" si="50"/>
        <v>#REF!</v>
      </c>
      <c r="BL25" s="134" t="e">
        <f t="shared" ca="1" si="50"/>
        <v>#REF!</v>
      </c>
      <c r="BM25" s="134" t="e">
        <f t="shared" ca="1" si="50"/>
        <v>#REF!</v>
      </c>
      <c r="BN25" s="134" t="e">
        <f t="shared" ca="1" si="50"/>
        <v>#REF!</v>
      </c>
      <c r="BO25" s="134" t="e">
        <f t="shared" ca="1" si="50"/>
        <v>#REF!</v>
      </c>
      <c r="BP25" s="134" t="e">
        <f t="shared" ca="1" si="50"/>
        <v>#REF!</v>
      </c>
      <c r="BQ25" s="134" t="e">
        <f t="shared" ca="1" si="50"/>
        <v>#REF!</v>
      </c>
      <c r="BR25" s="134" t="e">
        <f t="shared" ca="1" si="50"/>
        <v>#REF!</v>
      </c>
      <c r="BS25" s="134" t="e">
        <f t="shared" ca="1" si="50"/>
        <v>#REF!</v>
      </c>
      <c r="BT25" s="134" t="e">
        <f t="shared" ca="1" si="50"/>
        <v>#REF!</v>
      </c>
      <c r="BU25" s="134" t="e">
        <f t="shared" ca="1" si="50"/>
        <v>#REF!</v>
      </c>
      <c r="BV25" s="134" t="e">
        <f t="shared" ca="1" si="50"/>
        <v>#REF!</v>
      </c>
      <c r="BW25" s="134" t="e">
        <f t="shared" ca="1" si="50"/>
        <v>#REF!</v>
      </c>
      <c r="BX25" s="134" t="e">
        <f t="shared" ca="1" si="50"/>
        <v>#REF!</v>
      </c>
      <c r="BY25" s="134" t="e">
        <f t="shared" ca="1" si="50"/>
        <v>#REF!</v>
      </c>
      <c r="BZ25" s="134" t="e">
        <f t="shared" ca="1" si="50"/>
        <v>#REF!</v>
      </c>
      <c r="CA25" s="134" t="e">
        <f t="shared" ca="1" si="50"/>
        <v>#REF!</v>
      </c>
      <c r="CB25" s="134" t="e">
        <f t="shared" ca="1" si="50"/>
        <v>#REF!</v>
      </c>
      <c r="CC25" s="134" t="e">
        <f t="shared" ca="1" si="50"/>
        <v>#REF!</v>
      </c>
      <c r="CD25" s="134" t="e">
        <f t="shared" ref="CD25:CY25" ca="1" si="51">IF(CD$11&lt;$D$1+$A25,$C25/$D$1,IF(CD$11=$D$1+$A25,($C25/$D$1)/2,0))</f>
        <v>#REF!</v>
      </c>
      <c r="CE25" s="134" t="e">
        <f t="shared" ca="1" si="51"/>
        <v>#REF!</v>
      </c>
      <c r="CF25" s="134" t="e">
        <f t="shared" ca="1" si="51"/>
        <v>#REF!</v>
      </c>
      <c r="CG25" s="134" t="e">
        <f t="shared" ca="1" si="51"/>
        <v>#REF!</v>
      </c>
      <c r="CH25" s="134" t="e">
        <f t="shared" ca="1" si="51"/>
        <v>#REF!</v>
      </c>
      <c r="CI25" s="134" t="e">
        <f t="shared" ca="1" si="51"/>
        <v>#REF!</v>
      </c>
      <c r="CJ25" s="134" t="e">
        <f t="shared" ca="1" si="51"/>
        <v>#REF!</v>
      </c>
      <c r="CK25" s="134" t="e">
        <f t="shared" ca="1" si="51"/>
        <v>#REF!</v>
      </c>
      <c r="CL25" s="134" t="e">
        <f t="shared" ca="1" si="51"/>
        <v>#REF!</v>
      </c>
      <c r="CM25" s="134" t="e">
        <f t="shared" ca="1" si="51"/>
        <v>#REF!</v>
      </c>
      <c r="CN25" s="134" t="e">
        <f t="shared" ca="1" si="51"/>
        <v>#REF!</v>
      </c>
      <c r="CO25" s="134" t="e">
        <f t="shared" ca="1" si="51"/>
        <v>#REF!</v>
      </c>
      <c r="CP25" s="134" t="e">
        <f t="shared" ca="1" si="51"/>
        <v>#REF!</v>
      </c>
      <c r="CQ25" s="134" t="e">
        <f t="shared" ca="1" si="51"/>
        <v>#REF!</v>
      </c>
      <c r="CR25" s="134" t="e">
        <f t="shared" ca="1" si="51"/>
        <v>#REF!</v>
      </c>
      <c r="CS25" s="134" t="e">
        <f t="shared" ca="1" si="51"/>
        <v>#REF!</v>
      </c>
      <c r="CT25" s="134" t="e">
        <f t="shared" ca="1" si="51"/>
        <v>#REF!</v>
      </c>
      <c r="CU25" s="134" t="e">
        <f t="shared" ca="1" si="51"/>
        <v>#REF!</v>
      </c>
      <c r="CV25" s="134" t="e">
        <f t="shared" ca="1" si="51"/>
        <v>#REF!</v>
      </c>
      <c r="CW25" s="134" t="e">
        <f t="shared" ca="1" si="51"/>
        <v>#REF!</v>
      </c>
      <c r="CX25" s="134" t="e">
        <f t="shared" ca="1" si="51"/>
        <v>#REF!</v>
      </c>
      <c r="CY25" s="134" t="e">
        <f t="shared" ca="1" si="51"/>
        <v>#REF!</v>
      </c>
      <c r="CZ25" s="134" t="e">
        <f t="shared" ca="1" si="14"/>
        <v>#REF!</v>
      </c>
      <c r="DA25" s="359" t="s">
        <v>185</v>
      </c>
      <c r="DB25" s="359">
        <f t="shared" si="21"/>
        <v>13</v>
      </c>
    </row>
    <row r="26" spans="1:106" x14ac:dyDescent="0.2">
      <c r="A26" s="133">
        <f t="shared" si="10"/>
        <v>15</v>
      </c>
      <c r="B26" s="133">
        <f t="shared" si="10"/>
        <v>14</v>
      </c>
      <c r="C26" s="125">
        <f ca="1">IF(INDIRECT(DA26&amp;5)=$H$2,SUM($D$6:INDIRECT(DA26&amp;6)),IF(INDIRECT(DA26&amp;5)&gt;$H$2,INDIRECT(DA26&amp;6),0))</f>
        <v>0</v>
      </c>
      <c r="D26" s="134"/>
      <c r="E26" s="134"/>
      <c r="F26" s="134"/>
      <c r="G26" s="134"/>
      <c r="H26" s="134"/>
      <c r="I26" s="134"/>
      <c r="J26" s="134"/>
      <c r="K26" s="134"/>
      <c r="L26" s="134"/>
      <c r="M26" s="134"/>
      <c r="N26" s="134"/>
      <c r="O26" s="134"/>
      <c r="P26" s="134"/>
      <c r="Q26" s="134"/>
      <c r="R26" s="134" t="e">
        <f ca="1">($C26/$D$1)/2</f>
        <v>#REF!</v>
      </c>
      <c r="S26" s="134" t="e">
        <f t="shared" ref="S26:AX26" ca="1" si="52">IF(S$11&lt;$D$1+$A26,$C26/$D$1,IF(S$11=$D$1+$A26,($C26/$D$1)/2,0))</f>
        <v>#REF!</v>
      </c>
      <c r="T26" s="134" t="e">
        <f t="shared" ca="1" si="52"/>
        <v>#REF!</v>
      </c>
      <c r="U26" s="134" t="e">
        <f t="shared" ca="1" si="52"/>
        <v>#REF!</v>
      </c>
      <c r="V26" s="134" t="e">
        <f t="shared" ca="1" si="52"/>
        <v>#REF!</v>
      </c>
      <c r="W26" s="134" t="e">
        <f t="shared" ca="1" si="52"/>
        <v>#REF!</v>
      </c>
      <c r="X26" s="134" t="e">
        <f t="shared" ca="1" si="52"/>
        <v>#REF!</v>
      </c>
      <c r="Y26" s="134" t="e">
        <f t="shared" ca="1" si="52"/>
        <v>#REF!</v>
      </c>
      <c r="Z26" s="134" t="e">
        <f t="shared" ca="1" si="52"/>
        <v>#REF!</v>
      </c>
      <c r="AA26" s="134" t="e">
        <f t="shared" ca="1" si="52"/>
        <v>#REF!</v>
      </c>
      <c r="AB26" s="134" t="e">
        <f t="shared" ca="1" si="52"/>
        <v>#REF!</v>
      </c>
      <c r="AC26" s="134" t="e">
        <f t="shared" ca="1" si="52"/>
        <v>#REF!</v>
      </c>
      <c r="AD26" s="134" t="e">
        <f t="shared" ca="1" si="52"/>
        <v>#REF!</v>
      </c>
      <c r="AE26" s="134" t="e">
        <f t="shared" ca="1" si="52"/>
        <v>#REF!</v>
      </c>
      <c r="AF26" s="134" t="e">
        <f t="shared" ca="1" si="52"/>
        <v>#REF!</v>
      </c>
      <c r="AG26" s="134" t="e">
        <f t="shared" ca="1" si="52"/>
        <v>#REF!</v>
      </c>
      <c r="AH26" s="134" t="e">
        <f t="shared" ca="1" si="52"/>
        <v>#REF!</v>
      </c>
      <c r="AI26" s="134" t="e">
        <f t="shared" ca="1" si="52"/>
        <v>#REF!</v>
      </c>
      <c r="AJ26" s="134" t="e">
        <f t="shared" ca="1" si="52"/>
        <v>#REF!</v>
      </c>
      <c r="AK26" s="134" t="e">
        <f t="shared" ca="1" si="52"/>
        <v>#REF!</v>
      </c>
      <c r="AL26" s="134" t="e">
        <f t="shared" ca="1" si="52"/>
        <v>#REF!</v>
      </c>
      <c r="AM26" s="134" t="e">
        <f t="shared" ca="1" si="52"/>
        <v>#REF!</v>
      </c>
      <c r="AN26" s="134" t="e">
        <f t="shared" ca="1" si="52"/>
        <v>#REF!</v>
      </c>
      <c r="AO26" s="134" t="e">
        <f t="shared" ca="1" si="52"/>
        <v>#REF!</v>
      </c>
      <c r="AP26" s="134" t="e">
        <f t="shared" ca="1" si="52"/>
        <v>#REF!</v>
      </c>
      <c r="AQ26" s="134" t="e">
        <f t="shared" ca="1" si="52"/>
        <v>#REF!</v>
      </c>
      <c r="AR26" s="134" t="e">
        <f t="shared" ca="1" si="52"/>
        <v>#REF!</v>
      </c>
      <c r="AS26" s="134" t="e">
        <f t="shared" ca="1" si="52"/>
        <v>#REF!</v>
      </c>
      <c r="AT26" s="134" t="e">
        <f t="shared" ca="1" si="52"/>
        <v>#REF!</v>
      </c>
      <c r="AU26" s="134" t="e">
        <f t="shared" ca="1" si="52"/>
        <v>#REF!</v>
      </c>
      <c r="AV26" s="134" t="e">
        <f t="shared" ca="1" si="52"/>
        <v>#REF!</v>
      </c>
      <c r="AW26" s="134" t="e">
        <f t="shared" ca="1" si="52"/>
        <v>#REF!</v>
      </c>
      <c r="AX26" s="134" t="e">
        <f t="shared" ca="1" si="52"/>
        <v>#REF!</v>
      </c>
      <c r="AY26" s="134" t="e">
        <f t="shared" ref="AY26:CD26" ca="1" si="53">IF(AY$11&lt;$D$1+$A26,$C26/$D$1,IF(AY$11=$D$1+$A26,($C26/$D$1)/2,0))</f>
        <v>#REF!</v>
      </c>
      <c r="AZ26" s="134" t="e">
        <f t="shared" ca="1" si="53"/>
        <v>#REF!</v>
      </c>
      <c r="BA26" s="134" t="e">
        <f t="shared" ca="1" si="53"/>
        <v>#REF!</v>
      </c>
      <c r="BB26" s="134" t="e">
        <f t="shared" ca="1" si="53"/>
        <v>#REF!</v>
      </c>
      <c r="BC26" s="134" t="e">
        <f t="shared" ca="1" si="53"/>
        <v>#REF!</v>
      </c>
      <c r="BD26" s="134" t="e">
        <f t="shared" ca="1" si="53"/>
        <v>#REF!</v>
      </c>
      <c r="BE26" s="134" t="e">
        <f t="shared" ca="1" si="53"/>
        <v>#REF!</v>
      </c>
      <c r="BF26" s="134" t="e">
        <f t="shared" ca="1" si="53"/>
        <v>#REF!</v>
      </c>
      <c r="BG26" s="134" t="e">
        <f t="shared" ca="1" si="53"/>
        <v>#REF!</v>
      </c>
      <c r="BH26" s="134" t="e">
        <f t="shared" ca="1" si="53"/>
        <v>#REF!</v>
      </c>
      <c r="BI26" s="134" t="e">
        <f t="shared" ca="1" si="53"/>
        <v>#REF!</v>
      </c>
      <c r="BJ26" s="134" t="e">
        <f t="shared" ca="1" si="53"/>
        <v>#REF!</v>
      </c>
      <c r="BK26" s="134" t="e">
        <f t="shared" ca="1" si="53"/>
        <v>#REF!</v>
      </c>
      <c r="BL26" s="134" t="e">
        <f t="shared" ca="1" si="53"/>
        <v>#REF!</v>
      </c>
      <c r="BM26" s="134" t="e">
        <f t="shared" ca="1" si="53"/>
        <v>#REF!</v>
      </c>
      <c r="BN26" s="134" t="e">
        <f t="shared" ca="1" si="53"/>
        <v>#REF!</v>
      </c>
      <c r="BO26" s="134" t="e">
        <f t="shared" ca="1" si="53"/>
        <v>#REF!</v>
      </c>
      <c r="BP26" s="134" t="e">
        <f t="shared" ca="1" si="53"/>
        <v>#REF!</v>
      </c>
      <c r="BQ26" s="134" t="e">
        <f t="shared" ca="1" si="53"/>
        <v>#REF!</v>
      </c>
      <c r="BR26" s="134" t="e">
        <f t="shared" ca="1" si="53"/>
        <v>#REF!</v>
      </c>
      <c r="BS26" s="134" t="e">
        <f t="shared" ca="1" si="53"/>
        <v>#REF!</v>
      </c>
      <c r="BT26" s="134" t="e">
        <f t="shared" ca="1" si="53"/>
        <v>#REF!</v>
      </c>
      <c r="BU26" s="134" t="e">
        <f t="shared" ca="1" si="53"/>
        <v>#REF!</v>
      </c>
      <c r="BV26" s="134" t="e">
        <f t="shared" ca="1" si="53"/>
        <v>#REF!</v>
      </c>
      <c r="BW26" s="134" t="e">
        <f t="shared" ca="1" si="53"/>
        <v>#REF!</v>
      </c>
      <c r="BX26" s="134" t="e">
        <f t="shared" ca="1" si="53"/>
        <v>#REF!</v>
      </c>
      <c r="BY26" s="134" t="e">
        <f t="shared" ca="1" si="53"/>
        <v>#REF!</v>
      </c>
      <c r="BZ26" s="134" t="e">
        <f t="shared" ca="1" si="53"/>
        <v>#REF!</v>
      </c>
      <c r="CA26" s="134" t="e">
        <f t="shared" ca="1" si="53"/>
        <v>#REF!</v>
      </c>
      <c r="CB26" s="134" t="e">
        <f t="shared" ca="1" si="53"/>
        <v>#REF!</v>
      </c>
      <c r="CC26" s="134" t="e">
        <f t="shared" ca="1" si="53"/>
        <v>#REF!</v>
      </c>
      <c r="CD26" s="134" t="e">
        <f t="shared" ca="1" si="53"/>
        <v>#REF!</v>
      </c>
      <c r="CE26" s="134" t="e">
        <f t="shared" ref="CE26:CY26" ca="1" si="54">IF(CE$11&lt;$D$1+$A26,$C26/$D$1,IF(CE$11=$D$1+$A26,($C26/$D$1)/2,0))</f>
        <v>#REF!</v>
      </c>
      <c r="CF26" s="134" t="e">
        <f t="shared" ca="1" si="54"/>
        <v>#REF!</v>
      </c>
      <c r="CG26" s="134" t="e">
        <f t="shared" ca="1" si="54"/>
        <v>#REF!</v>
      </c>
      <c r="CH26" s="134" t="e">
        <f t="shared" ca="1" si="54"/>
        <v>#REF!</v>
      </c>
      <c r="CI26" s="134" t="e">
        <f t="shared" ca="1" si="54"/>
        <v>#REF!</v>
      </c>
      <c r="CJ26" s="134" t="e">
        <f t="shared" ca="1" si="54"/>
        <v>#REF!</v>
      </c>
      <c r="CK26" s="134" t="e">
        <f t="shared" ca="1" si="54"/>
        <v>#REF!</v>
      </c>
      <c r="CL26" s="134" t="e">
        <f t="shared" ca="1" si="54"/>
        <v>#REF!</v>
      </c>
      <c r="CM26" s="134" t="e">
        <f t="shared" ca="1" si="54"/>
        <v>#REF!</v>
      </c>
      <c r="CN26" s="134" t="e">
        <f t="shared" ca="1" si="54"/>
        <v>#REF!</v>
      </c>
      <c r="CO26" s="134" t="e">
        <f t="shared" ca="1" si="54"/>
        <v>#REF!</v>
      </c>
      <c r="CP26" s="134" t="e">
        <f t="shared" ca="1" si="54"/>
        <v>#REF!</v>
      </c>
      <c r="CQ26" s="134" t="e">
        <f t="shared" ca="1" si="54"/>
        <v>#REF!</v>
      </c>
      <c r="CR26" s="134" t="e">
        <f t="shared" ca="1" si="54"/>
        <v>#REF!</v>
      </c>
      <c r="CS26" s="134" t="e">
        <f t="shared" ca="1" si="54"/>
        <v>#REF!</v>
      </c>
      <c r="CT26" s="134" t="e">
        <f t="shared" ca="1" si="54"/>
        <v>#REF!</v>
      </c>
      <c r="CU26" s="134" t="e">
        <f t="shared" ca="1" si="54"/>
        <v>#REF!</v>
      </c>
      <c r="CV26" s="134" t="e">
        <f t="shared" ca="1" si="54"/>
        <v>#REF!</v>
      </c>
      <c r="CW26" s="134" t="e">
        <f t="shared" ca="1" si="54"/>
        <v>#REF!</v>
      </c>
      <c r="CX26" s="134" t="e">
        <f t="shared" ca="1" si="54"/>
        <v>#REF!</v>
      </c>
      <c r="CY26" s="134" t="e">
        <f t="shared" ca="1" si="54"/>
        <v>#REF!</v>
      </c>
      <c r="CZ26" s="134" t="e">
        <f t="shared" ca="1" si="14"/>
        <v>#REF!</v>
      </c>
      <c r="DA26" s="359" t="s">
        <v>186</v>
      </c>
      <c r="DB26" s="359">
        <f t="shared" si="21"/>
        <v>14</v>
      </c>
    </row>
    <row r="27" spans="1:106" x14ac:dyDescent="0.2">
      <c r="A27" s="133">
        <f t="shared" si="10"/>
        <v>16</v>
      </c>
      <c r="B27" s="133">
        <f t="shared" si="10"/>
        <v>15</v>
      </c>
      <c r="C27" s="125">
        <f ca="1">IF(INDIRECT(DA27&amp;5)=$H$2,SUM($D$6:INDIRECT(DA27&amp;6)),IF(INDIRECT(DA27&amp;5)&gt;$H$2,INDIRECT(DA27&amp;6),0))</f>
        <v>0</v>
      </c>
      <c r="D27" s="134"/>
      <c r="E27" s="134"/>
      <c r="F27" s="134"/>
      <c r="G27" s="134"/>
      <c r="H27" s="134"/>
      <c r="I27" s="134"/>
      <c r="J27" s="134"/>
      <c r="K27" s="134"/>
      <c r="L27" s="134"/>
      <c r="M27" s="134"/>
      <c r="N27" s="134"/>
      <c r="O27" s="134"/>
      <c r="P27" s="134"/>
      <c r="Q27" s="134"/>
      <c r="R27" s="134"/>
      <c r="S27" s="134" t="e">
        <f ca="1">($C27/$D$1)/2</f>
        <v>#REF!</v>
      </c>
      <c r="T27" s="134" t="e">
        <f t="shared" ref="T27:AY27" ca="1" si="55">IF(T$11&lt;$D$1+$A27,$C27/$D$1,IF(T$11=$D$1+$A27,($C27/$D$1)/2,0))</f>
        <v>#REF!</v>
      </c>
      <c r="U27" s="134" t="e">
        <f t="shared" ca="1" si="55"/>
        <v>#REF!</v>
      </c>
      <c r="V27" s="134" t="e">
        <f t="shared" ca="1" si="55"/>
        <v>#REF!</v>
      </c>
      <c r="W27" s="134" t="e">
        <f t="shared" ca="1" si="55"/>
        <v>#REF!</v>
      </c>
      <c r="X27" s="134" t="e">
        <f t="shared" ca="1" si="55"/>
        <v>#REF!</v>
      </c>
      <c r="Y27" s="134" t="e">
        <f t="shared" ca="1" si="55"/>
        <v>#REF!</v>
      </c>
      <c r="Z27" s="134" t="e">
        <f t="shared" ca="1" si="55"/>
        <v>#REF!</v>
      </c>
      <c r="AA27" s="134" t="e">
        <f t="shared" ca="1" si="55"/>
        <v>#REF!</v>
      </c>
      <c r="AB27" s="134" t="e">
        <f t="shared" ca="1" si="55"/>
        <v>#REF!</v>
      </c>
      <c r="AC27" s="134" t="e">
        <f t="shared" ca="1" si="55"/>
        <v>#REF!</v>
      </c>
      <c r="AD27" s="134" t="e">
        <f t="shared" ca="1" si="55"/>
        <v>#REF!</v>
      </c>
      <c r="AE27" s="134" t="e">
        <f t="shared" ca="1" si="55"/>
        <v>#REF!</v>
      </c>
      <c r="AF27" s="134" t="e">
        <f t="shared" ca="1" si="55"/>
        <v>#REF!</v>
      </c>
      <c r="AG27" s="134" t="e">
        <f t="shared" ca="1" si="55"/>
        <v>#REF!</v>
      </c>
      <c r="AH27" s="134" t="e">
        <f t="shared" ca="1" si="55"/>
        <v>#REF!</v>
      </c>
      <c r="AI27" s="134" t="e">
        <f t="shared" ca="1" si="55"/>
        <v>#REF!</v>
      </c>
      <c r="AJ27" s="134" t="e">
        <f t="shared" ca="1" si="55"/>
        <v>#REF!</v>
      </c>
      <c r="AK27" s="134" t="e">
        <f t="shared" ca="1" si="55"/>
        <v>#REF!</v>
      </c>
      <c r="AL27" s="134" t="e">
        <f t="shared" ca="1" si="55"/>
        <v>#REF!</v>
      </c>
      <c r="AM27" s="134" t="e">
        <f t="shared" ca="1" si="55"/>
        <v>#REF!</v>
      </c>
      <c r="AN27" s="134" t="e">
        <f t="shared" ca="1" si="55"/>
        <v>#REF!</v>
      </c>
      <c r="AO27" s="134" t="e">
        <f t="shared" ca="1" si="55"/>
        <v>#REF!</v>
      </c>
      <c r="AP27" s="134" t="e">
        <f t="shared" ca="1" si="55"/>
        <v>#REF!</v>
      </c>
      <c r="AQ27" s="134" t="e">
        <f t="shared" ca="1" si="55"/>
        <v>#REF!</v>
      </c>
      <c r="AR27" s="134" t="e">
        <f t="shared" ca="1" si="55"/>
        <v>#REF!</v>
      </c>
      <c r="AS27" s="134" t="e">
        <f t="shared" ca="1" si="55"/>
        <v>#REF!</v>
      </c>
      <c r="AT27" s="134" t="e">
        <f t="shared" ca="1" si="55"/>
        <v>#REF!</v>
      </c>
      <c r="AU27" s="134" t="e">
        <f t="shared" ca="1" si="55"/>
        <v>#REF!</v>
      </c>
      <c r="AV27" s="134" t="e">
        <f t="shared" ca="1" si="55"/>
        <v>#REF!</v>
      </c>
      <c r="AW27" s="134" t="e">
        <f t="shared" ca="1" si="55"/>
        <v>#REF!</v>
      </c>
      <c r="AX27" s="134" t="e">
        <f t="shared" ca="1" si="55"/>
        <v>#REF!</v>
      </c>
      <c r="AY27" s="134" t="e">
        <f t="shared" ca="1" si="55"/>
        <v>#REF!</v>
      </c>
      <c r="AZ27" s="134" t="e">
        <f t="shared" ref="AZ27:CE27" ca="1" si="56">IF(AZ$11&lt;$D$1+$A27,$C27/$D$1,IF(AZ$11=$D$1+$A27,($C27/$D$1)/2,0))</f>
        <v>#REF!</v>
      </c>
      <c r="BA27" s="134" t="e">
        <f t="shared" ca="1" si="56"/>
        <v>#REF!</v>
      </c>
      <c r="BB27" s="134" t="e">
        <f t="shared" ca="1" si="56"/>
        <v>#REF!</v>
      </c>
      <c r="BC27" s="134" t="e">
        <f t="shared" ca="1" si="56"/>
        <v>#REF!</v>
      </c>
      <c r="BD27" s="134" t="e">
        <f t="shared" ca="1" si="56"/>
        <v>#REF!</v>
      </c>
      <c r="BE27" s="134" t="e">
        <f t="shared" ca="1" si="56"/>
        <v>#REF!</v>
      </c>
      <c r="BF27" s="134" t="e">
        <f t="shared" ca="1" si="56"/>
        <v>#REF!</v>
      </c>
      <c r="BG27" s="134" t="e">
        <f t="shared" ca="1" si="56"/>
        <v>#REF!</v>
      </c>
      <c r="BH27" s="134" t="e">
        <f t="shared" ca="1" si="56"/>
        <v>#REF!</v>
      </c>
      <c r="BI27" s="134" t="e">
        <f t="shared" ca="1" si="56"/>
        <v>#REF!</v>
      </c>
      <c r="BJ27" s="134" t="e">
        <f t="shared" ca="1" si="56"/>
        <v>#REF!</v>
      </c>
      <c r="BK27" s="134" t="e">
        <f t="shared" ca="1" si="56"/>
        <v>#REF!</v>
      </c>
      <c r="BL27" s="134" t="e">
        <f t="shared" ca="1" si="56"/>
        <v>#REF!</v>
      </c>
      <c r="BM27" s="134" t="e">
        <f t="shared" ca="1" si="56"/>
        <v>#REF!</v>
      </c>
      <c r="BN27" s="134" t="e">
        <f t="shared" ca="1" si="56"/>
        <v>#REF!</v>
      </c>
      <c r="BO27" s="134" t="e">
        <f t="shared" ca="1" si="56"/>
        <v>#REF!</v>
      </c>
      <c r="BP27" s="134" t="e">
        <f t="shared" ca="1" si="56"/>
        <v>#REF!</v>
      </c>
      <c r="BQ27" s="134" t="e">
        <f t="shared" ca="1" si="56"/>
        <v>#REF!</v>
      </c>
      <c r="BR27" s="134" t="e">
        <f t="shared" ca="1" si="56"/>
        <v>#REF!</v>
      </c>
      <c r="BS27" s="134" t="e">
        <f t="shared" ca="1" si="56"/>
        <v>#REF!</v>
      </c>
      <c r="BT27" s="134" t="e">
        <f t="shared" ca="1" si="56"/>
        <v>#REF!</v>
      </c>
      <c r="BU27" s="134" t="e">
        <f t="shared" ca="1" si="56"/>
        <v>#REF!</v>
      </c>
      <c r="BV27" s="134" t="e">
        <f t="shared" ca="1" si="56"/>
        <v>#REF!</v>
      </c>
      <c r="BW27" s="134" t="e">
        <f t="shared" ca="1" si="56"/>
        <v>#REF!</v>
      </c>
      <c r="BX27" s="134" t="e">
        <f t="shared" ca="1" si="56"/>
        <v>#REF!</v>
      </c>
      <c r="BY27" s="134" t="e">
        <f t="shared" ca="1" si="56"/>
        <v>#REF!</v>
      </c>
      <c r="BZ27" s="134" t="e">
        <f t="shared" ca="1" si="56"/>
        <v>#REF!</v>
      </c>
      <c r="CA27" s="134" t="e">
        <f t="shared" ca="1" si="56"/>
        <v>#REF!</v>
      </c>
      <c r="CB27" s="134" t="e">
        <f t="shared" ca="1" si="56"/>
        <v>#REF!</v>
      </c>
      <c r="CC27" s="134" t="e">
        <f t="shared" ca="1" si="56"/>
        <v>#REF!</v>
      </c>
      <c r="CD27" s="134" t="e">
        <f t="shared" ca="1" si="56"/>
        <v>#REF!</v>
      </c>
      <c r="CE27" s="134" t="e">
        <f t="shared" ca="1" si="56"/>
        <v>#REF!</v>
      </c>
      <c r="CF27" s="134" t="e">
        <f t="shared" ref="CF27:CY27" ca="1" si="57">IF(CF$11&lt;$D$1+$A27,$C27/$D$1,IF(CF$11=$D$1+$A27,($C27/$D$1)/2,0))</f>
        <v>#REF!</v>
      </c>
      <c r="CG27" s="134" t="e">
        <f t="shared" ca="1" si="57"/>
        <v>#REF!</v>
      </c>
      <c r="CH27" s="134" t="e">
        <f t="shared" ca="1" si="57"/>
        <v>#REF!</v>
      </c>
      <c r="CI27" s="134" t="e">
        <f t="shared" ca="1" si="57"/>
        <v>#REF!</v>
      </c>
      <c r="CJ27" s="134" t="e">
        <f t="shared" ca="1" si="57"/>
        <v>#REF!</v>
      </c>
      <c r="CK27" s="134" t="e">
        <f t="shared" ca="1" si="57"/>
        <v>#REF!</v>
      </c>
      <c r="CL27" s="134" t="e">
        <f t="shared" ca="1" si="57"/>
        <v>#REF!</v>
      </c>
      <c r="CM27" s="134" t="e">
        <f t="shared" ca="1" si="57"/>
        <v>#REF!</v>
      </c>
      <c r="CN27" s="134" t="e">
        <f t="shared" ca="1" si="57"/>
        <v>#REF!</v>
      </c>
      <c r="CO27" s="134" t="e">
        <f t="shared" ca="1" si="57"/>
        <v>#REF!</v>
      </c>
      <c r="CP27" s="134" t="e">
        <f t="shared" ca="1" si="57"/>
        <v>#REF!</v>
      </c>
      <c r="CQ27" s="134" t="e">
        <f t="shared" ca="1" si="57"/>
        <v>#REF!</v>
      </c>
      <c r="CR27" s="134" t="e">
        <f t="shared" ca="1" si="57"/>
        <v>#REF!</v>
      </c>
      <c r="CS27" s="134" t="e">
        <f t="shared" ca="1" si="57"/>
        <v>#REF!</v>
      </c>
      <c r="CT27" s="134" t="e">
        <f t="shared" ca="1" si="57"/>
        <v>#REF!</v>
      </c>
      <c r="CU27" s="134" t="e">
        <f t="shared" ca="1" si="57"/>
        <v>#REF!</v>
      </c>
      <c r="CV27" s="134" t="e">
        <f t="shared" ca="1" si="57"/>
        <v>#REF!</v>
      </c>
      <c r="CW27" s="134" t="e">
        <f t="shared" ca="1" si="57"/>
        <v>#REF!</v>
      </c>
      <c r="CX27" s="134" t="e">
        <f t="shared" ca="1" si="57"/>
        <v>#REF!</v>
      </c>
      <c r="CY27" s="134" t="e">
        <f t="shared" ca="1" si="57"/>
        <v>#REF!</v>
      </c>
      <c r="CZ27" s="134" t="e">
        <f t="shared" ca="1" si="14"/>
        <v>#REF!</v>
      </c>
      <c r="DA27" s="359" t="s">
        <v>187</v>
      </c>
      <c r="DB27" s="359">
        <f t="shared" si="21"/>
        <v>15</v>
      </c>
    </row>
    <row r="28" spans="1:106" x14ac:dyDescent="0.2">
      <c r="A28" s="133">
        <f t="shared" si="10"/>
        <v>17</v>
      </c>
      <c r="B28" s="133">
        <f t="shared" si="10"/>
        <v>16</v>
      </c>
      <c r="C28" s="125">
        <f ca="1">IF(INDIRECT(DA28&amp;5)=$H$2,SUM($D$6:INDIRECT(DA28&amp;6)),IF(INDIRECT(DA28&amp;5)&gt;$H$2,INDIRECT(DA28&amp;6),0))</f>
        <v>0</v>
      </c>
      <c r="D28" s="134"/>
      <c r="E28" s="134"/>
      <c r="F28" s="134"/>
      <c r="G28" s="134"/>
      <c r="H28" s="134"/>
      <c r="I28" s="134"/>
      <c r="J28" s="134"/>
      <c r="K28" s="134"/>
      <c r="L28" s="134"/>
      <c r="M28" s="134"/>
      <c r="N28" s="134"/>
      <c r="O28" s="134"/>
      <c r="P28" s="134"/>
      <c r="Q28" s="134"/>
      <c r="R28" s="134"/>
      <c r="S28" s="134"/>
      <c r="T28" s="134" t="e">
        <f ca="1">($C28/$D$1)/2</f>
        <v>#REF!</v>
      </c>
      <c r="U28" s="134" t="e">
        <f t="shared" ref="U28:AZ28" ca="1" si="58">IF(U$11&lt;$D$1+$A28,$C28/$D$1,IF(U$11=$D$1+$A28,($C28/$D$1)/2,0))</f>
        <v>#REF!</v>
      </c>
      <c r="V28" s="134" t="e">
        <f t="shared" ca="1" si="58"/>
        <v>#REF!</v>
      </c>
      <c r="W28" s="134" t="e">
        <f t="shared" ca="1" si="58"/>
        <v>#REF!</v>
      </c>
      <c r="X28" s="134" t="e">
        <f t="shared" ca="1" si="58"/>
        <v>#REF!</v>
      </c>
      <c r="Y28" s="134" t="e">
        <f t="shared" ca="1" si="58"/>
        <v>#REF!</v>
      </c>
      <c r="Z28" s="134" t="e">
        <f t="shared" ca="1" si="58"/>
        <v>#REF!</v>
      </c>
      <c r="AA28" s="134" t="e">
        <f t="shared" ca="1" si="58"/>
        <v>#REF!</v>
      </c>
      <c r="AB28" s="134" t="e">
        <f t="shared" ca="1" si="58"/>
        <v>#REF!</v>
      </c>
      <c r="AC28" s="134" t="e">
        <f t="shared" ca="1" si="58"/>
        <v>#REF!</v>
      </c>
      <c r="AD28" s="134" t="e">
        <f t="shared" ca="1" si="58"/>
        <v>#REF!</v>
      </c>
      <c r="AE28" s="134" t="e">
        <f t="shared" ca="1" si="58"/>
        <v>#REF!</v>
      </c>
      <c r="AF28" s="134" t="e">
        <f t="shared" ca="1" si="58"/>
        <v>#REF!</v>
      </c>
      <c r="AG28" s="134" t="e">
        <f t="shared" ca="1" si="58"/>
        <v>#REF!</v>
      </c>
      <c r="AH28" s="134" t="e">
        <f t="shared" ca="1" si="58"/>
        <v>#REF!</v>
      </c>
      <c r="AI28" s="134" t="e">
        <f t="shared" ca="1" si="58"/>
        <v>#REF!</v>
      </c>
      <c r="AJ28" s="134" t="e">
        <f t="shared" ca="1" si="58"/>
        <v>#REF!</v>
      </c>
      <c r="AK28" s="134" t="e">
        <f t="shared" ca="1" si="58"/>
        <v>#REF!</v>
      </c>
      <c r="AL28" s="134" t="e">
        <f t="shared" ca="1" si="58"/>
        <v>#REF!</v>
      </c>
      <c r="AM28" s="134" t="e">
        <f t="shared" ca="1" si="58"/>
        <v>#REF!</v>
      </c>
      <c r="AN28" s="134" t="e">
        <f t="shared" ca="1" si="58"/>
        <v>#REF!</v>
      </c>
      <c r="AO28" s="134" t="e">
        <f t="shared" ca="1" si="58"/>
        <v>#REF!</v>
      </c>
      <c r="AP28" s="134" t="e">
        <f t="shared" ca="1" si="58"/>
        <v>#REF!</v>
      </c>
      <c r="AQ28" s="134" t="e">
        <f t="shared" ca="1" si="58"/>
        <v>#REF!</v>
      </c>
      <c r="AR28" s="134" t="e">
        <f t="shared" ca="1" si="58"/>
        <v>#REF!</v>
      </c>
      <c r="AS28" s="134" t="e">
        <f t="shared" ca="1" si="58"/>
        <v>#REF!</v>
      </c>
      <c r="AT28" s="134" t="e">
        <f t="shared" ca="1" si="58"/>
        <v>#REF!</v>
      </c>
      <c r="AU28" s="134" t="e">
        <f t="shared" ca="1" si="58"/>
        <v>#REF!</v>
      </c>
      <c r="AV28" s="134" t="e">
        <f t="shared" ca="1" si="58"/>
        <v>#REF!</v>
      </c>
      <c r="AW28" s="134" t="e">
        <f t="shared" ca="1" si="58"/>
        <v>#REF!</v>
      </c>
      <c r="AX28" s="134" t="e">
        <f t="shared" ca="1" si="58"/>
        <v>#REF!</v>
      </c>
      <c r="AY28" s="134" t="e">
        <f t="shared" ca="1" si="58"/>
        <v>#REF!</v>
      </c>
      <c r="AZ28" s="134" t="e">
        <f t="shared" ca="1" si="58"/>
        <v>#REF!</v>
      </c>
      <c r="BA28" s="134" t="e">
        <f t="shared" ref="BA28:CF28" ca="1" si="59">IF(BA$11&lt;$D$1+$A28,$C28/$D$1,IF(BA$11=$D$1+$A28,($C28/$D$1)/2,0))</f>
        <v>#REF!</v>
      </c>
      <c r="BB28" s="134" t="e">
        <f t="shared" ca="1" si="59"/>
        <v>#REF!</v>
      </c>
      <c r="BC28" s="134" t="e">
        <f t="shared" ca="1" si="59"/>
        <v>#REF!</v>
      </c>
      <c r="BD28" s="134" t="e">
        <f t="shared" ca="1" si="59"/>
        <v>#REF!</v>
      </c>
      <c r="BE28" s="134" t="e">
        <f t="shared" ca="1" si="59"/>
        <v>#REF!</v>
      </c>
      <c r="BF28" s="134" t="e">
        <f t="shared" ca="1" si="59"/>
        <v>#REF!</v>
      </c>
      <c r="BG28" s="134" t="e">
        <f t="shared" ca="1" si="59"/>
        <v>#REF!</v>
      </c>
      <c r="BH28" s="134" t="e">
        <f t="shared" ca="1" si="59"/>
        <v>#REF!</v>
      </c>
      <c r="BI28" s="134" t="e">
        <f t="shared" ca="1" si="59"/>
        <v>#REF!</v>
      </c>
      <c r="BJ28" s="134" t="e">
        <f t="shared" ca="1" si="59"/>
        <v>#REF!</v>
      </c>
      <c r="BK28" s="134" t="e">
        <f t="shared" ca="1" si="59"/>
        <v>#REF!</v>
      </c>
      <c r="BL28" s="134" t="e">
        <f t="shared" ca="1" si="59"/>
        <v>#REF!</v>
      </c>
      <c r="BM28" s="134" t="e">
        <f t="shared" ca="1" si="59"/>
        <v>#REF!</v>
      </c>
      <c r="BN28" s="134" t="e">
        <f t="shared" ca="1" si="59"/>
        <v>#REF!</v>
      </c>
      <c r="BO28" s="134" t="e">
        <f t="shared" ca="1" si="59"/>
        <v>#REF!</v>
      </c>
      <c r="BP28" s="134" t="e">
        <f t="shared" ca="1" si="59"/>
        <v>#REF!</v>
      </c>
      <c r="BQ28" s="134" t="e">
        <f t="shared" ca="1" si="59"/>
        <v>#REF!</v>
      </c>
      <c r="BR28" s="134" t="e">
        <f t="shared" ca="1" si="59"/>
        <v>#REF!</v>
      </c>
      <c r="BS28" s="134" t="e">
        <f t="shared" ca="1" si="59"/>
        <v>#REF!</v>
      </c>
      <c r="BT28" s="134" t="e">
        <f t="shared" ca="1" si="59"/>
        <v>#REF!</v>
      </c>
      <c r="BU28" s="134" t="e">
        <f t="shared" ca="1" si="59"/>
        <v>#REF!</v>
      </c>
      <c r="BV28" s="134" t="e">
        <f t="shared" ca="1" si="59"/>
        <v>#REF!</v>
      </c>
      <c r="BW28" s="134" t="e">
        <f t="shared" ca="1" si="59"/>
        <v>#REF!</v>
      </c>
      <c r="BX28" s="134" t="e">
        <f t="shared" ca="1" si="59"/>
        <v>#REF!</v>
      </c>
      <c r="BY28" s="134" t="e">
        <f t="shared" ca="1" si="59"/>
        <v>#REF!</v>
      </c>
      <c r="BZ28" s="134" t="e">
        <f t="shared" ca="1" si="59"/>
        <v>#REF!</v>
      </c>
      <c r="CA28" s="134" t="e">
        <f t="shared" ca="1" si="59"/>
        <v>#REF!</v>
      </c>
      <c r="CB28" s="134" t="e">
        <f t="shared" ca="1" si="59"/>
        <v>#REF!</v>
      </c>
      <c r="CC28" s="134" t="e">
        <f t="shared" ca="1" si="59"/>
        <v>#REF!</v>
      </c>
      <c r="CD28" s="134" t="e">
        <f t="shared" ca="1" si="59"/>
        <v>#REF!</v>
      </c>
      <c r="CE28" s="134" t="e">
        <f t="shared" ca="1" si="59"/>
        <v>#REF!</v>
      </c>
      <c r="CF28" s="134" t="e">
        <f t="shared" ca="1" si="59"/>
        <v>#REF!</v>
      </c>
      <c r="CG28" s="134" t="e">
        <f t="shared" ref="CG28:CY28" ca="1" si="60">IF(CG$11&lt;$D$1+$A28,$C28/$D$1,IF(CG$11=$D$1+$A28,($C28/$D$1)/2,0))</f>
        <v>#REF!</v>
      </c>
      <c r="CH28" s="134" t="e">
        <f t="shared" ca="1" si="60"/>
        <v>#REF!</v>
      </c>
      <c r="CI28" s="134" t="e">
        <f t="shared" ca="1" si="60"/>
        <v>#REF!</v>
      </c>
      <c r="CJ28" s="134" t="e">
        <f t="shared" ca="1" si="60"/>
        <v>#REF!</v>
      </c>
      <c r="CK28" s="134" t="e">
        <f t="shared" ca="1" si="60"/>
        <v>#REF!</v>
      </c>
      <c r="CL28" s="134" t="e">
        <f t="shared" ca="1" si="60"/>
        <v>#REF!</v>
      </c>
      <c r="CM28" s="134" t="e">
        <f t="shared" ca="1" si="60"/>
        <v>#REF!</v>
      </c>
      <c r="CN28" s="134" t="e">
        <f t="shared" ca="1" si="60"/>
        <v>#REF!</v>
      </c>
      <c r="CO28" s="134" t="e">
        <f t="shared" ca="1" si="60"/>
        <v>#REF!</v>
      </c>
      <c r="CP28" s="134" t="e">
        <f t="shared" ca="1" si="60"/>
        <v>#REF!</v>
      </c>
      <c r="CQ28" s="134" t="e">
        <f t="shared" ca="1" si="60"/>
        <v>#REF!</v>
      </c>
      <c r="CR28" s="134" t="e">
        <f t="shared" ca="1" si="60"/>
        <v>#REF!</v>
      </c>
      <c r="CS28" s="134" t="e">
        <f t="shared" ca="1" si="60"/>
        <v>#REF!</v>
      </c>
      <c r="CT28" s="134" t="e">
        <f t="shared" ca="1" si="60"/>
        <v>#REF!</v>
      </c>
      <c r="CU28" s="134" t="e">
        <f t="shared" ca="1" si="60"/>
        <v>#REF!</v>
      </c>
      <c r="CV28" s="134" t="e">
        <f t="shared" ca="1" si="60"/>
        <v>#REF!</v>
      </c>
      <c r="CW28" s="134" t="e">
        <f t="shared" ca="1" si="60"/>
        <v>#REF!</v>
      </c>
      <c r="CX28" s="134" t="e">
        <f t="shared" ca="1" si="60"/>
        <v>#REF!</v>
      </c>
      <c r="CY28" s="134" t="e">
        <f t="shared" ca="1" si="60"/>
        <v>#REF!</v>
      </c>
      <c r="CZ28" s="134" t="e">
        <f t="shared" ca="1" si="14"/>
        <v>#REF!</v>
      </c>
      <c r="DA28" s="359" t="s">
        <v>188</v>
      </c>
      <c r="DB28" s="359">
        <f t="shared" si="21"/>
        <v>16</v>
      </c>
    </row>
    <row r="29" spans="1:106" x14ac:dyDescent="0.2">
      <c r="A29" s="133">
        <f t="shared" si="10"/>
        <v>18</v>
      </c>
      <c r="B29" s="133">
        <f t="shared" si="10"/>
        <v>17</v>
      </c>
      <c r="C29" s="125">
        <f ca="1">IF(INDIRECT(DA29&amp;5)=$H$2,SUM($D$6:INDIRECT(DA29&amp;6)),IF(INDIRECT(DA29&amp;5)&gt;$H$2,INDIRECT(DA29&amp;6),0))</f>
        <v>0</v>
      </c>
      <c r="D29" s="134"/>
      <c r="E29" s="134"/>
      <c r="F29" s="134"/>
      <c r="G29" s="134"/>
      <c r="H29" s="134"/>
      <c r="I29" s="134"/>
      <c r="J29" s="134"/>
      <c r="K29" s="134"/>
      <c r="L29" s="134"/>
      <c r="M29" s="134"/>
      <c r="N29" s="134"/>
      <c r="O29" s="134"/>
      <c r="P29" s="134"/>
      <c r="Q29" s="134"/>
      <c r="R29" s="134"/>
      <c r="S29" s="134"/>
      <c r="T29" s="134"/>
      <c r="U29" s="134" t="e">
        <f ca="1">($C29/$D$1)/2</f>
        <v>#REF!</v>
      </c>
      <c r="V29" s="134" t="e">
        <f t="shared" ref="V29:BA29" ca="1" si="61">IF(V$11&lt;$D$1+$A29,$C29/$D$1,IF(V$11=$D$1+$A29,($C29/$D$1)/2,0))</f>
        <v>#REF!</v>
      </c>
      <c r="W29" s="134" t="e">
        <f t="shared" ca="1" si="61"/>
        <v>#REF!</v>
      </c>
      <c r="X29" s="134" t="e">
        <f t="shared" ca="1" si="61"/>
        <v>#REF!</v>
      </c>
      <c r="Y29" s="134" t="e">
        <f t="shared" ca="1" si="61"/>
        <v>#REF!</v>
      </c>
      <c r="Z29" s="134" t="e">
        <f t="shared" ca="1" si="61"/>
        <v>#REF!</v>
      </c>
      <c r="AA29" s="134" t="e">
        <f t="shared" ca="1" si="61"/>
        <v>#REF!</v>
      </c>
      <c r="AB29" s="134" t="e">
        <f t="shared" ca="1" si="61"/>
        <v>#REF!</v>
      </c>
      <c r="AC29" s="134" t="e">
        <f t="shared" ca="1" si="61"/>
        <v>#REF!</v>
      </c>
      <c r="AD29" s="134" t="e">
        <f t="shared" ca="1" si="61"/>
        <v>#REF!</v>
      </c>
      <c r="AE29" s="134" t="e">
        <f t="shared" ca="1" si="61"/>
        <v>#REF!</v>
      </c>
      <c r="AF29" s="134" t="e">
        <f t="shared" ca="1" si="61"/>
        <v>#REF!</v>
      </c>
      <c r="AG29" s="134" t="e">
        <f t="shared" ca="1" si="61"/>
        <v>#REF!</v>
      </c>
      <c r="AH29" s="134" t="e">
        <f t="shared" ca="1" si="61"/>
        <v>#REF!</v>
      </c>
      <c r="AI29" s="134" t="e">
        <f t="shared" ca="1" si="61"/>
        <v>#REF!</v>
      </c>
      <c r="AJ29" s="134" t="e">
        <f t="shared" ca="1" si="61"/>
        <v>#REF!</v>
      </c>
      <c r="AK29" s="134" t="e">
        <f t="shared" ca="1" si="61"/>
        <v>#REF!</v>
      </c>
      <c r="AL29" s="134" t="e">
        <f t="shared" ca="1" si="61"/>
        <v>#REF!</v>
      </c>
      <c r="AM29" s="134" t="e">
        <f t="shared" ca="1" si="61"/>
        <v>#REF!</v>
      </c>
      <c r="AN29" s="134" t="e">
        <f t="shared" ca="1" si="61"/>
        <v>#REF!</v>
      </c>
      <c r="AO29" s="134" t="e">
        <f t="shared" ca="1" si="61"/>
        <v>#REF!</v>
      </c>
      <c r="AP29" s="134" t="e">
        <f t="shared" ca="1" si="61"/>
        <v>#REF!</v>
      </c>
      <c r="AQ29" s="134" t="e">
        <f t="shared" ca="1" si="61"/>
        <v>#REF!</v>
      </c>
      <c r="AR29" s="134" t="e">
        <f t="shared" ca="1" si="61"/>
        <v>#REF!</v>
      </c>
      <c r="AS29" s="134" t="e">
        <f t="shared" ca="1" si="61"/>
        <v>#REF!</v>
      </c>
      <c r="AT29" s="134" t="e">
        <f t="shared" ca="1" si="61"/>
        <v>#REF!</v>
      </c>
      <c r="AU29" s="134" t="e">
        <f t="shared" ca="1" si="61"/>
        <v>#REF!</v>
      </c>
      <c r="AV29" s="134" t="e">
        <f t="shared" ca="1" si="61"/>
        <v>#REF!</v>
      </c>
      <c r="AW29" s="134" t="e">
        <f t="shared" ca="1" si="61"/>
        <v>#REF!</v>
      </c>
      <c r="AX29" s="134" t="e">
        <f t="shared" ca="1" si="61"/>
        <v>#REF!</v>
      </c>
      <c r="AY29" s="134" t="e">
        <f t="shared" ca="1" si="61"/>
        <v>#REF!</v>
      </c>
      <c r="AZ29" s="134" t="e">
        <f t="shared" ca="1" si="61"/>
        <v>#REF!</v>
      </c>
      <c r="BA29" s="134" t="e">
        <f t="shared" ca="1" si="61"/>
        <v>#REF!</v>
      </c>
      <c r="BB29" s="134" t="e">
        <f t="shared" ref="BB29:CG29" ca="1" si="62">IF(BB$11&lt;$D$1+$A29,$C29/$D$1,IF(BB$11=$D$1+$A29,($C29/$D$1)/2,0))</f>
        <v>#REF!</v>
      </c>
      <c r="BC29" s="134" t="e">
        <f t="shared" ca="1" si="62"/>
        <v>#REF!</v>
      </c>
      <c r="BD29" s="134" t="e">
        <f t="shared" ca="1" si="62"/>
        <v>#REF!</v>
      </c>
      <c r="BE29" s="134" t="e">
        <f t="shared" ca="1" si="62"/>
        <v>#REF!</v>
      </c>
      <c r="BF29" s="134" t="e">
        <f t="shared" ca="1" si="62"/>
        <v>#REF!</v>
      </c>
      <c r="BG29" s="134" t="e">
        <f t="shared" ca="1" si="62"/>
        <v>#REF!</v>
      </c>
      <c r="BH29" s="134" t="e">
        <f t="shared" ca="1" si="62"/>
        <v>#REF!</v>
      </c>
      <c r="BI29" s="134" t="e">
        <f t="shared" ca="1" si="62"/>
        <v>#REF!</v>
      </c>
      <c r="BJ29" s="134" t="e">
        <f t="shared" ca="1" si="62"/>
        <v>#REF!</v>
      </c>
      <c r="BK29" s="134" t="e">
        <f t="shared" ca="1" si="62"/>
        <v>#REF!</v>
      </c>
      <c r="BL29" s="134" t="e">
        <f t="shared" ca="1" si="62"/>
        <v>#REF!</v>
      </c>
      <c r="BM29" s="134" t="e">
        <f t="shared" ca="1" si="62"/>
        <v>#REF!</v>
      </c>
      <c r="BN29" s="134" t="e">
        <f t="shared" ca="1" si="62"/>
        <v>#REF!</v>
      </c>
      <c r="BO29" s="134" t="e">
        <f t="shared" ca="1" si="62"/>
        <v>#REF!</v>
      </c>
      <c r="BP29" s="134" t="e">
        <f t="shared" ca="1" si="62"/>
        <v>#REF!</v>
      </c>
      <c r="BQ29" s="134" t="e">
        <f t="shared" ca="1" si="62"/>
        <v>#REF!</v>
      </c>
      <c r="BR29" s="134" t="e">
        <f t="shared" ca="1" si="62"/>
        <v>#REF!</v>
      </c>
      <c r="BS29" s="134" t="e">
        <f t="shared" ca="1" si="62"/>
        <v>#REF!</v>
      </c>
      <c r="BT29" s="134" t="e">
        <f t="shared" ca="1" si="62"/>
        <v>#REF!</v>
      </c>
      <c r="BU29" s="134" t="e">
        <f t="shared" ca="1" si="62"/>
        <v>#REF!</v>
      </c>
      <c r="BV29" s="134" t="e">
        <f t="shared" ca="1" si="62"/>
        <v>#REF!</v>
      </c>
      <c r="BW29" s="134" t="e">
        <f t="shared" ca="1" si="62"/>
        <v>#REF!</v>
      </c>
      <c r="BX29" s="134" t="e">
        <f t="shared" ca="1" si="62"/>
        <v>#REF!</v>
      </c>
      <c r="BY29" s="134" t="e">
        <f t="shared" ca="1" si="62"/>
        <v>#REF!</v>
      </c>
      <c r="BZ29" s="134" t="e">
        <f t="shared" ca="1" si="62"/>
        <v>#REF!</v>
      </c>
      <c r="CA29" s="134" t="e">
        <f t="shared" ca="1" si="62"/>
        <v>#REF!</v>
      </c>
      <c r="CB29" s="134" t="e">
        <f t="shared" ca="1" si="62"/>
        <v>#REF!</v>
      </c>
      <c r="CC29" s="134" t="e">
        <f t="shared" ca="1" si="62"/>
        <v>#REF!</v>
      </c>
      <c r="CD29" s="134" t="e">
        <f t="shared" ca="1" si="62"/>
        <v>#REF!</v>
      </c>
      <c r="CE29" s="134" t="e">
        <f t="shared" ca="1" si="62"/>
        <v>#REF!</v>
      </c>
      <c r="CF29" s="134" t="e">
        <f t="shared" ca="1" si="62"/>
        <v>#REF!</v>
      </c>
      <c r="CG29" s="134" t="e">
        <f t="shared" ca="1" si="62"/>
        <v>#REF!</v>
      </c>
      <c r="CH29" s="134" t="e">
        <f t="shared" ref="CH29:CY29" ca="1" si="63">IF(CH$11&lt;$D$1+$A29,$C29/$D$1,IF(CH$11=$D$1+$A29,($C29/$D$1)/2,0))</f>
        <v>#REF!</v>
      </c>
      <c r="CI29" s="134" t="e">
        <f t="shared" ca="1" si="63"/>
        <v>#REF!</v>
      </c>
      <c r="CJ29" s="134" t="e">
        <f t="shared" ca="1" si="63"/>
        <v>#REF!</v>
      </c>
      <c r="CK29" s="134" t="e">
        <f t="shared" ca="1" si="63"/>
        <v>#REF!</v>
      </c>
      <c r="CL29" s="134" t="e">
        <f t="shared" ca="1" si="63"/>
        <v>#REF!</v>
      </c>
      <c r="CM29" s="134" t="e">
        <f t="shared" ca="1" si="63"/>
        <v>#REF!</v>
      </c>
      <c r="CN29" s="134" t="e">
        <f t="shared" ca="1" si="63"/>
        <v>#REF!</v>
      </c>
      <c r="CO29" s="134" t="e">
        <f t="shared" ca="1" si="63"/>
        <v>#REF!</v>
      </c>
      <c r="CP29" s="134" t="e">
        <f t="shared" ca="1" si="63"/>
        <v>#REF!</v>
      </c>
      <c r="CQ29" s="134" t="e">
        <f t="shared" ca="1" si="63"/>
        <v>#REF!</v>
      </c>
      <c r="CR29" s="134" t="e">
        <f t="shared" ca="1" si="63"/>
        <v>#REF!</v>
      </c>
      <c r="CS29" s="134" t="e">
        <f t="shared" ca="1" si="63"/>
        <v>#REF!</v>
      </c>
      <c r="CT29" s="134" t="e">
        <f t="shared" ca="1" si="63"/>
        <v>#REF!</v>
      </c>
      <c r="CU29" s="134" t="e">
        <f t="shared" ca="1" si="63"/>
        <v>#REF!</v>
      </c>
      <c r="CV29" s="134" t="e">
        <f t="shared" ca="1" si="63"/>
        <v>#REF!</v>
      </c>
      <c r="CW29" s="134" t="e">
        <f t="shared" ca="1" si="63"/>
        <v>#REF!</v>
      </c>
      <c r="CX29" s="134" t="e">
        <f t="shared" ca="1" si="63"/>
        <v>#REF!</v>
      </c>
      <c r="CY29" s="134" t="e">
        <f t="shared" ca="1" si="63"/>
        <v>#REF!</v>
      </c>
      <c r="CZ29" s="134" t="e">
        <f t="shared" ca="1" si="14"/>
        <v>#REF!</v>
      </c>
      <c r="DA29" s="359" t="s">
        <v>189</v>
      </c>
      <c r="DB29" s="359">
        <f t="shared" si="21"/>
        <v>17</v>
      </c>
    </row>
    <row r="30" spans="1:106" x14ac:dyDescent="0.2">
      <c r="A30" s="133">
        <f t="shared" si="10"/>
        <v>19</v>
      </c>
      <c r="B30" s="133">
        <f t="shared" si="10"/>
        <v>18</v>
      </c>
      <c r="C30" s="125">
        <f ca="1">IF(INDIRECT(DA30&amp;5)=$H$2,SUM($D$6:INDIRECT(DA30&amp;6)),IF(INDIRECT(DA30&amp;5)&gt;$H$2,INDIRECT(DA30&amp;6),0))</f>
        <v>0</v>
      </c>
      <c r="D30" s="134"/>
      <c r="E30" s="134"/>
      <c r="F30" s="134"/>
      <c r="G30" s="134"/>
      <c r="H30" s="134"/>
      <c r="I30" s="134"/>
      <c r="J30" s="134"/>
      <c r="K30" s="134"/>
      <c r="L30" s="134"/>
      <c r="M30" s="134"/>
      <c r="N30" s="134"/>
      <c r="O30" s="134"/>
      <c r="P30" s="134"/>
      <c r="Q30" s="134"/>
      <c r="R30" s="134"/>
      <c r="S30" s="134"/>
      <c r="T30" s="135"/>
      <c r="U30" s="134"/>
      <c r="V30" s="134" t="e">
        <f ca="1">($C30/$D$1)/2</f>
        <v>#REF!</v>
      </c>
      <c r="W30" s="134" t="e">
        <f t="shared" ref="W30:BB30" ca="1" si="64">IF(W$11&lt;$D$1+$A30,$C30/$D$1,IF(W$11=$D$1+$A30,($C30/$D$1)/2,0))</f>
        <v>#REF!</v>
      </c>
      <c r="X30" s="134" t="e">
        <f t="shared" ca="1" si="64"/>
        <v>#REF!</v>
      </c>
      <c r="Y30" s="134" t="e">
        <f t="shared" ca="1" si="64"/>
        <v>#REF!</v>
      </c>
      <c r="Z30" s="134" t="e">
        <f t="shared" ca="1" si="64"/>
        <v>#REF!</v>
      </c>
      <c r="AA30" s="134" t="e">
        <f t="shared" ca="1" si="64"/>
        <v>#REF!</v>
      </c>
      <c r="AB30" s="134" t="e">
        <f t="shared" ca="1" si="64"/>
        <v>#REF!</v>
      </c>
      <c r="AC30" s="134" t="e">
        <f t="shared" ca="1" si="64"/>
        <v>#REF!</v>
      </c>
      <c r="AD30" s="134" t="e">
        <f t="shared" ca="1" si="64"/>
        <v>#REF!</v>
      </c>
      <c r="AE30" s="134" t="e">
        <f t="shared" ca="1" si="64"/>
        <v>#REF!</v>
      </c>
      <c r="AF30" s="134" t="e">
        <f t="shared" ca="1" si="64"/>
        <v>#REF!</v>
      </c>
      <c r="AG30" s="134" t="e">
        <f t="shared" ca="1" si="64"/>
        <v>#REF!</v>
      </c>
      <c r="AH30" s="134" t="e">
        <f t="shared" ca="1" si="64"/>
        <v>#REF!</v>
      </c>
      <c r="AI30" s="134" t="e">
        <f t="shared" ca="1" si="64"/>
        <v>#REF!</v>
      </c>
      <c r="AJ30" s="134" t="e">
        <f t="shared" ca="1" si="64"/>
        <v>#REF!</v>
      </c>
      <c r="AK30" s="134" t="e">
        <f t="shared" ca="1" si="64"/>
        <v>#REF!</v>
      </c>
      <c r="AL30" s="134" t="e">
        <f t="shared" ca="1" si="64"/>
        <v>#REF!</v>
      </c>
      <c r="AM30" s="134" t="e">
        <f t="shared" ca="1" si="64"/>
        <v>#REF!</v>
      </c>
      <c r="AN30" s="134" t="e">
        <f t="shared" ca="1" si="64"/>
        <v>#REF!</v>
      </c>
      <c r="AO30" s="134" t="e">
        <f t="shared" ca="1" si="64"/>
        <v>#REF!</v>
      </c>
      <c r="AP30" s="134" t="e">
        <f t="shared" ca="1" si="64"/>
        <v>#REF!</v>
      </c>
      <c r="AQ30" s="134" t="e">
        <f t="shared" ca="1" si="64"/>
        <v>#REF!</v>
      </c>
      <c r="AR30" s="134" t="e">
        <f t="shared" ca="1" si="64"/>
        <v>#REF!</v>
      </c>
      <c r="AS30" s="134" t="e">
        <f t="shared" ca="1" si="64"/>
        <v>#REF!</v>
      </c>
      <c r="AT30" s="134" t="e">
        <f t="shared" ca="1" si="64"/>
        <v>#REF!</v>
      </c>
      <c r="AU30" s="134" t="e">
        <f t="shared" ca="1" si="64"/>
        <v>#REF!</v>
      </c>
      <c r="AV30" s="134" t="e">
        <f t="shared" ca="1" si="64"/>
        <v>#REF!</v>
      </c>
      <c r="AW30" s="134" t="e">
        <f t="shared" ca="1" si="64"/>
        <v>#REF!</v>
      </c>
      <c r="AX30" s="134" t="e">
        <f t="shared" ca="1" si="64"/>
        <v>#REF!</v>
      </c>
      <c r="AY30" s="134" t="e">
        <f t="shared" ca="1" si="64"/>
        <v>#REF!</v>
      </c>
      <c r="AZ30" s="134" t="e">
        <f t="shared" ca="1" si="64"/>
        <v>#REF!</v>
      </c>
      <c r="BA30" s="134" t="e">
        <f t="shared" ca="1" si="64"/>
        <v>#REF!</v>
      </c>
      <c r="BB30" s="134" t="e">
        <f t="shared" ca="1" si="64"/>
        <v>#REF!</v>
      </c>
      <c r="BC30" s="134" t="e">
        <f t="shared" ref="BC30:CH30" ca="1" si="65">IF(BC$11&lt;$D$1+$A30,$C30/$D$1,IF(BC$11=$D$1+$A30,($C30/$D$1)/2,0))</f>
        <v>#REF!</v>
      </c>
      <c r="BD30" s="134" t="e">
        <f t="shared" ca="1" si="65"/>
        <v>#REF!</v>
      </c>
      <c r="BE30" s="134" t="e">
        <f t="shared" ca="1" si="65"/>
        <v>#REF!</v>
      </c>
      <c r="BF30" s="134" t="e">
        <f t="shared" ca="1" si="65"/>
        <v>#REF!</v>
      </c>
      <c r="BG30" s="134" t="e">
        <f t="shared" ca="1" si="65"/>
        <v>#REF!</v>
      </c>
      <c r="BH30" s="134" t="e">
        <f t="shared" ca="1" si="65"/>
        <v>#REF!</v>
      </c>
      <c r="BI30" s="134" t="e">
        <f t="shared" ca="1" si="65"/>
        <v>#REF!</v>
      </c>
      <c r="BJ30" s="134" t="e">
        <f t="shared" ca="1" si="65"/>
        <v>#REF!</v>
      </c>
      <c r="BK30" s="134" t="e">
        <f t="shared" ca="1" si="65"/>
        <v>#REF!</v>
      </c>
      <c r="BL30" s="134" t="e">
        <f t="shared" ca="1" si="65"/>
        <v>#REF!</v>
      </c>
      <c r="BM30" s="134" t="e">
        <f t="shared" ca="1" si="65"/>
        <v>#REF!</v>
      </c>
      <c r="BN30" s="134" t="e">
        <f t="shared" ca="1" si="65"/>
        <v>#REF!</v>
      </c>
      <c r="BO30" s="134" t="e">
        <f t="shared" ca="1" si="65"/>
        <v>#REF!</v>
      </c>
      <c r="BP30" s="134" t="e">
        <f t="shared" ca="1" si="65"/>
        <v>#REF!</v>
      </c>
      <c r="BQ30" s="134" t="e">
        <f t="shared" ca="1" si="65"/>
        <v>#REF!</v>
      </c>
      <c r="BR30" s="134" t="e">
        <f t="shared" ca="1" si="65"/>
        <v>#REF!</v>
      </c>
      <c r="BS30" s="134" t="e">
        <f t="shared" ca="1" si="65"/>
        <v>#REF!</v>
      </c>
      <c r="BT30" s="134" t="e">
        <f t="shared" ca="1" si="65"/>
        <v>#REF!</v>
      </c>
      <c r="BU30" s="134" t="e">
        <f t="shared" ca="1" si="65"/>
        <v>#REF!</v>
      </c>
      <c r="BV30" s="134" t="e">
        <f t="shared" ca="1" si="65"/>
        <v>#REF!</v>
      </c>
      <c r="BW30" s="134" t="e">
        <f t="shared" ca="1" si="65"/>
        <v>#REF!</v>
      </c>
      <c r="BX30" s="134" t="e">
        <f t="shared" ca="1" si="65"/>
        <v>#REF!</v>
      </c>
      <c r="BY30" s="134" t="e">
        <f t="shared" ca="1" si="65"/>
        <v>#REF!</v>
      </c>
      <c r="BZ30" s="134" t="e">
        <f t="shared" ca="1" si="65"/>
        <v>#REF!</v>
      </c>
      <c r="CA30" s="134" t="e">
        <f t="shared" ca="1" si="65"/>
        <v>#REF!</v>
      </c>
      <c r="CB30" s="134" t="e">
        <f t="shared" ca="1" si="65"/>
        <v>#REF!</v>
      </c>
      <c r="CC30" s="134" t="e">
        <f t="shared" ca="1" si="65"/>
        <v>#REF!</v>
      </c>
      <c r="CD30" s="134" t="e">
        <f t="shared" ca="1" si="65"/>
        <v>#REF!</v>
      </c>
      <c r="CE30" s="134" t="e">
        <f t="shared" ca="1" si="65"/>
        <v>#REF!</v>
      </c>
      <c r="CF30" s="134" t="e">
        <f t="shared" ca="1" si="65"/>
        <v>#REF!</v>
      </c>
      <c r="CG30" s="134" t="e">
        <f t="shared" ca="1" si="65"/>
        <v>#REF!</v>
      </c>
      <c r="CH30" s="134" t="e">
        <f t="shared" ca="1" si="65"/>
        <v>#REF!</v>
      </c>
      <c r="CI30" s="134" t="e">
        <f t="shared" ref="CI30:CY30" ca="1" si="66">IF(CI$11&lt;$D$1+$A30,$C30/$D$1,IF(CI$11=$D$1+$A30,($C30/$D$1)/2,0))</f>
        <v>#REF!</v>
      </c>
      <c r="CJ30" s="134" t="e">
        <f t="shared" ca="1" si="66"/>
        <v>#REF!</v>
      </c>
      <c r="CK30" s="134" t="e">
        <f t="shared" ca="1" si="66"/>
        <v>#REF!</v>
      </c>
      <c r="CL30" s="134" t="e">
        <f t="shared" ca="1" si="66"/>
        <v>#REF!</v>
      </c>
      <c r="CM30" s="134" t="e">
        <f t="shared" ca="1" si="66"/>
        <v>#REF!</v>
      </c>
      <c r="CN30" s="134" t="e">
        <f t="shared" ca="1" si="66"/>
        <v>#REF!</v>
      </c>
      <c r="CO30" s="134" t="e">
        <f t="shared" ca="1" si="66"/>
        <v>#REF!</v>
      </c>
      <c r="CP30" s="134" t="e">
        <f t="shared" ca="1" si="66"/>
        <v>#REF!</v>
      </c>
      <c r="CQ30" s="134" t="e">
        <f t="shared" ca="1" si="66"/>
        <v>#REF!</v>
      </c>
      <c r="CR30" s="134" t="e">
        <f t="shared" ca="1" si="66"/>
        <v>#REF!</v>
      </c>
      <c r="CS30" s="134" t="e">
        <f t="shared" ca="1" si="66"/>
        <v>#REF!</v>
      </c>
      <c r="CT30" s="134" t="e">
        <f t="shared" ca="1" si="66"/>
        <v>#REF!</v>
      </c>
      <c r="CU30" s="134" t="e">
        <f t="shared" ca="1" si="66"/>
        <v>#REF!</v>
      </c>
      <c r="CV30" s="134" t="e">
        <f t="shared" ca="1" si="66"/>
        <v>#REF!</v>
      </c>
      <c r="CW30" s="134" t="e">
        <f t="shared" ca="1" si="66"/>
        <v>#REF!</v>
      </c>
      <c r="CX30" s="134" t="e">
        <f t="shared" ca="1" si="66"/>
        <v>#REF!</v>
      </c>
      <c r="CY30" s="134" t="e">
        <f t="shared" ca="1" si="66"/>
        <v>#REF!</v>
      </c>
      <c r="CZ30" s="134" t="e">
        <f t="shared" ca="1" si="14"/>
        <v>#REF!</v>
      </c>
      <c r="DA30" s="359" t="s">
        <v>190</v>
      </c>
      <c r="DB30" s="359">
        <f t="shared" si="21"/>
        <v>18</v>
      </c>
    </row>
    <row r="31" spans="1:106" x14ac:dyDescent="0.2">
      <c r="A31" s="133">
        <f t="shared" si="10"/>
        <v>20</v>
      </c>
      <c r="B31" s="133">
        <f t="shared" si="10"/>
        <v>19</v>
      </c>
      <c r="C31" s="125">
        <f ca="1">IF(INDIRECT(DA31&amp;5)=$H$2,SUM($D$6:INDIRECT(DA31&amp;6)),IF(INDIRECT(DA31&amp;5)&gt;$H$2,INDIRECT(DA31&amp;6),0))</f>
        <v>0</v>
      </c>
      <c r="D31" s="134"/>
      <c r="E31" s="134"/>
      <c r="F31" s="134"/>
      <c r="G31" s="134"/>
      <c r="H31" s="134"/>
      <c r="I31" s="134"/>
      <c r="J31" s="134"/>
      <c r="K31" s="134"/>
      <c r="L31" s="134"/>
      <c r="M31" s="134"/>
      <c r="N31" s="134"/>
      <c r="O31" s="134"/>
      <c r="P31" s="134"/>
      <c r="Q31" s="134"/>
      <c r="R31" s="134"/>
      <c r="S31" s="134"/>
      <c r="T31" s="135"/>
      <c r="U31" s="135"/>
      <c r="V31" s="134"/>
      <c r="W31" s="134" t="e">
        <f ca="1">($C31/$D$1)/2</f>
        <v>#REF!</v>
      </c>
      <c r="X31" s="134" t="e">
        <f t="shared" ref="X31:BC31" ca="1" si="67">IF(X$11&lt;$D$1+$A31,$C31/$D$1,IF(X$11=$D$1+$A31,($C31/$D$1)/2,0))</f>
        <v>#REF!</v>
      </c>
      <c r="Y31" s="134" t="e">
        <f t="shared" ca="1" si="67"/>
        <v>#REF!</v>
      </c>
      <c r="Z31" s="134" t="e">
        <f t="shared" ca="1" si="67"/>
        <v>#REF!</v>
      </c>
      <c r="AA31" s="134" t="e">
        <f t="shared" ca="1" si="67"/>
        <v>#REF!</v>
      </c>
      <c r="AB31" s="134" t="e">
        <f t="shared" ca="1" si="67"/>
        <v>#REF!</v>
      </c>
      <c r="AC31" s="134" t="e">
        <f t="shared" ca="1" si="67"/>
        <v>#REF!</v>
      </c>
      <c r="AD31" s="134" t="e">
        <f t="shared" ca="1" si="67"/>
        <v>#REF!</v>
      </c>
      <c r="AE31" s="134" t="e">
        <f t="shared" ca="1" si="67"/>
        <v>#REF!</v>
      </c>
      <c r="AF31" s="134" t="e">
        <f t="shared" ca="1" si="67"/>
        <v>#REF!</v>
      </c>
      <c r="AG31" s="134" t="e">
        <f t="shared" ca="1" si="67"/>
        <v>#REF!</v>
      </c>
      <c r="AH31" s="134" t="e">
        <f t="shared" ca="1" si="67"/>
        <v>#REF!</v>
      </c>
      <c r="AI31" s="134" t="e">
        <f t="shared" ca="1" si="67"/>
        <v>#REF!</v>
      </c>
      <c r="AJ31" s="134" t="e">
        <f t="shared" ca="1" si="67"/>
        <v>#REF!</v>
      </c>
      <c r="AK31" s="134" t="e">
        <f t="shared" ca="1" si="67"/>
        <v>#REF!</v>
      </c>
      <c r="AL31" s="134" t="e">
        <f t="shared" ca="1" si="67"/>
        <v>#REF!</v>
      </c>
      <c r="AM31" s="134" t="e">
        <f t="shared" ca="1" si="67"/>
        <v>#REF!</v>
      </c>
      <c r="AN31" s="134" t="e">
        <f t="shared" ca="1" si="67"/>
        <v>#REF!</v>
      </c>
      <c r="AO31" s="134" t="e">
        <f t="shared" ca="1" si="67"/>
        <v>#REF!</v>
      </c>
      <c r="AP31" s="134" t="e">
        <f t="shared" ca="1" si="67"/>
        <v>#REF!</v>
      </c>
      <c r="AQ31" s="134" t="e">
        <f t="shared" ca="1" si="67"/>
        <v>#REF!</v>
      </c>
      <c r="AR31" s="134" t="e">
        <f t="shared" ca="1" si="67"/>
        <v>#REF!</v>
      </c>
      <c r="AS31" s="134" t="e">
        <f t="shared" ca="1" si="67"/>
        <v>#REF!</v>
      </c>
      <c r="AT31" s="134" t="e">
        <f t="shared" ca="1" si="67"/>
        <v>#REF!</v>
      </c>
      <c r="AU31" s="134" t="e">
        <f t="shared" ca="1" si="67"/>
        <v>#REF!</v>
      </c>
      <c r="AV31" s="134" t="e">
        <f t="shared" ca="1" si="67"/>
        <v>#REF!</v>
      </c>
      <c r="AW31" s="134" t="e">
        <f t="shared" ca="1" si="67"/>
        <v>#REF!</v>
      </c>
      <c r="AX31" s="134" t="e">
        <f t="shared" ca="1" si="67"/>
        <v>#REF!</v>
      </c>
      <c r="AY31" s="134" t="e">
        <f t="shared" ca="1" si="67"/>
        <v>#REF!</v>
      </c>
      <c r="AZ31" s="134" t="e">
        <f t="shared" ca="1" si="67"/>
        <v>#REF!</v>
      </c>
      <c r="BA31" s="134" t="e">
        <f t="shared" ca="1" si="67"/>
        <v>#REF!</v>
      </c>
      <c r="BB31" s="134" t="e">
        <f t="shared" ca="1" si="67"/>
        <v>#REF!</v>
      </c>
      <c r="BC31" s="134" t="e">
        <f t="shared" ca="1" si="67"/>
        <v>#REF!</v>
      </c>
      <c r="BD31" s="134" t="e">
        <f t="shared" ref="BD31:CI31" ca="1" si="68">IF(BD$11&lt;$D$1+$A31,$C31/$D$1,IF(BD$11=$D$1+$A31,($C31/$D$1)/2,0))</f>
        <v>#REF!</v>
      </c>
      <c r="BE31" s="134" t="e">
        <f t="shared" ca="1" si="68"/>
        <v>#REF!</v>
      </c>
      <c r="BF31" s="134" t="e">
        <f t="shared" ca="1" si="68"/>
        <v>#REF!</v>
      </c>
      <c r="BG31" s="134" t="e">
        <f t="shared" ca="1" si="68"/>
        <v>#REF!</v>
      </c>
      <c r="BH31" s="134" t="e">
        <f t="shared" ca="1" si="68"/>
        <v>#REF!</v>
      </c>
      <c r="BI31" s="134" t="e">
        <f t="shared" ca="1" si="68"/>
        <v>#REF!</v>
      </c>
      <c r="BJ31" s="134" t="e">
        <f t="shared" ca="1" si="68"/>
        <v>#REF!</v>
      </c>
      <c r="BK31" s="134" t="e">
        <f t="shared" ca="1" si="68"/>
        <v>#REF!</v>
      </c>
      <c r="BL31" s="134" t="e">
        <f t="shared" ca="1" si="68"/>
        <v>#REF!</v>
      </c>
      <c r="BM31" s="134" t="e">
        <f t="shared" ca="1" si="68"/>
        <v>#REF!</v>
      </c>
      <c r="BN31" s="134" t="e">
        <f t="shared" ca="1" si="68"/>
        <v>#REF!</v>
      </c>
      <c r="BO31" s="134" t="e">
        <f t="shared" ca="1" si="68"/>
        <v>#REF!</v>
      </c>
      <c r="BP31" s="134" t="e">
        <f t="shared" ca="1" si="68"/>
        <v>#REF!</v>
      </c>
      <c r="BQ31" s="134" t="e">
        <f t="shared" ca="1" si="68"/>
        <v>#REF!</v>
      </c>
      <c r="BR31" s="134" t="e">
        <f t="shared" ca="1" si="68"/>
        <v>#REF!</v>
      </c>
      <c r="BS31" s="134" t="e">
        <f t="shared" ca="1" si="68"/>
        <v>#REF!</v>
      </c>
      <c r="BT31" s="134" t="e">
        <f t="shared" ca="1" si="68"/>
        <v>#REF!</v>
      </c>
      <c r="BU31" s="134" t="e">
        <f t="shared" ca="1" si="68"/>
        <v>#REF!</v>
      </c>
      <c r="BV31" s="134" t="e">
        <f t="shared" ca="1" si="68"/>
        <v>#REF!</v>
      </c>
      <c r="BW31" s="134" t="e">
        <f t="shared" ca="1" si="68"/>
        <v>#REF!</v>
      </c>
      <c r="BX31" s="134" t="e">
        <f t="shared" ca="1" si="68"/>
        <v>#REF!</v>
      </c>
      <c r="BY31" s="134" t="e">
        <f t="shared" ca="1" si="68"/>
        <v>#REF!</v>
      </c>
      <c r="BZ31" s="134" t="e">
        <f t="shared" ca="1" si="68"/>
        <v>#REF!</v>
      </c>
      <c r="CA31" s="134" t="e">
        <f t="shared" ca="1" si="68"/>
        <v>#REF!</v>
      </c>
      <c r="CB31" s="134" t="e">
        <f t="shared" ca="1" si="68"/>
        <v>#REF!</v>
      </c>
      <c r="CC31" s="134" t="e">
        <f t="shared" ca="1" si="68"/>
        <v>#REF!</v>
      </c>
      <c r="CD31" s="134" t="e">
        <f t="shared" ca="1" si="68"/>
        <v>#REF!</v>
      </c>
      <c r="CE31" s="134" t="e">
        <f t="shared" ca="1" si="68"/>
        <v>#REF!</v>
      </c>
      <c r="CF31" s="134" t="e">
        <f t="shared" ca="1" si="68"/>
        <v>#REF!</v>
      </c>
      <c r="CG31" s="134" t="e">
        <f t="shared" ca="1" si="68"/>
        <v>#REF!</v>
      </c>
      <c r="CH31" s="134" t="e">
        <f t="shared" ca="1" si="68"/>
        <v>#REF!</v>
      </c>
      <c r="CI31" s="134" t="e">
        <f t="shared" ca="1" si="68"/>
        <v>#REF!</v>
      </c>
      <c r="CJ31" s="134" t="e">
        <f t="shared" ref="CJ31:CY31" ca="1" si="69">IF(CJ$11&lt;$D$1+$A31,$C31/$D$1,IF(CJ$11=$D$1+$A31,($C31/$D$1)/2,0))</f>
        <v>#REF!</v>
      </c>
      <c r="CK31" s="134" t="e">
        <f t="shared" ca="1" si="69"/>
        <v>#REF!</v>
      </c>
      <c r="CL31" s="134" t="e">
        <f t="shared" ca="1" si="69"/>
        <v>#REF!</v>
      </c>
      <c r="CM31" s="134" t="e">
        <f t="shared" ca="1" si="69"/>
        <v>#REF!</v>
      </c>
      <c r="CN31" s="134" t="e">
        <f t="shared" ca="1" si="69"/>
        <v>#REF!</v>
      </c>
      <c r="CO31" s="134" t="e">
        <f t="shared" ca="1" si="69"/>
        <v>#REF!</v>
      </c>
      <c r="CP31" s="134" t="e">
        <f t="shared" ca="1" si="69"/>
        <v>#REF!</v>
      </c>
      <c r="CQ31" s="134" t="e">
        <f t="shared" ca="1" si="69"/>
        <v>#REF!</v>
      </c>
      <c r="CR31" s="134" t="e">
        <f t="shared" ca="1" si="69"/>
        <v>#REF!</v>
      </c>
      <c r="CS31" s="134" t="e">
        <f t="shared" ca="1" si="69"/>
        <v>#REF!</v>
      </c>
      <c r="CT31" s="134" t="e">
        <f t="shared" ca="1" si="69"/>
        <v>#REF!</v>
      </c>
      <c r="CU31" s="134" t="e">
        <f t="shared" ca="1" si="69"/>
        <v>#REF!</v>
      </c>
      <c r="CV31" s="134" t="e">
        <f t="shared" ca="1" si="69"/>
        <v>#REF!</v>
      </c>
      <c r="CW31" s="134" t="e">
        <f t="shared" ca="1" si="69"/>
        <v>#REF!</v>
      </c>
      <c r="CX31" s="134" t="e">
        <f t="shared" ca="1" si="69"/>
        <v>#REF!</v>
      </c>
      <c r="CY31" s="134" t="e">
        <f t="shared" ca="1" si="69"/>
        <v>#REF!</v>
      </c>
      <c r="CZ31" s="134" t="e">
        <f t="shared" ca="1" si="14"/>
        <v>#REF!</v>
      </c>
      <c r="DA31" s="360" t="s">
        <v>191</v>
      </c>
      <c r="DB31" s="359">
        <f t="shared" si="21"/>
        <v>19</v>
      </c>
    </row>
    <row r="32" spans="1:106" s="359" customFormat="1" x14ac:dyDescent="0.2">
      <c r="A32" s="133">
        <f t="shared" si="10"/>
        <v>21</v>
      </c>
      <c r="B32" s="133">
        <f t="shared" si="10"/>
        <v>20</v>
      </c>
      <c r="C32" s="125">
        <f ca="1">IF(INDIRECT(DA32&amp;5)=$H$2,SUM($D$6:INDIRECT(DA32&amp;6)),IF(INDIRECT(DA32&amp;5)&gt;$H$2,INDIRECT(DA32&amp;6),0))</f>
        <v>0</v>
      </c>
      <c r="D32" s="360"/>
      <c r="E32" s="360"/>
      <c r="F32" s="360"/>
      <c r="G32" s="360"/>
      <c r="H32" s="360"/>
      <c r="I32" s="360"/>
      <c r="J32" s="360"/>
      <c r="K32" s="360"/>
      <c r="L32" s="360"/>
      <c r="M32" s="360"/>
      <c r="N32" s="360"/>
      <c r="O32" s="360"/>
      <c r="P32" s="360"/>
      <c r="Q32" s="360"/>
      <c r="R32" s="360"/>
      <c r="S32" s="360"/>
      <c r="T32" s="361"/>
      <c r="U32" s="361"/>
      <c r="V32" s="360"/>
      <c r="W32" s="360"/>
      <c r="X32" s="360" t="e">
        <f ca="1">($C32/$D$1)/2</f>
        <v>#REF!</v>
      </c>
      <c r="Y32" s="360" t="e">
        <f t="shared" ref="Y32:BD32" ca="1" si="70">IF(Y$11&lt;$D$1+$A32,$C32/$D$1,IF(Y$11=$D$1+$A32,($C32/$D$1)/2,0))</f>
        <v>#REF!</v>
      </c>
      <c r="Z32" s="360" t="e">
        <f t="shared" ca="1" si="70"/>
        <v>#REF!</v>
      </c>
      <c r="AA32" s="360" t="e">
        <f t="shared" ca="1" si="70"/>
        <v>#REF!</v>
      </c>
      <c r="AB32" s="360" t="e">
        <f t="shared" ca="1" si="70"/>
        <v>#REF!</v>
      </c>
      <c r="AC32" s="360" t="e">
        <f t="shared" ca="1" si="70"/>
        <v>#REF!</v>
      </c>
      <c r="AD32" s="360" t="e">
        <f t="shared" ca="1" si="70"/>
        <v>#REF!</v>
      </c>
      <c r="AE32" s="360" t="e">
        <f t="shared" ca="1" si="70"/>
        <v>#REF!</v>
      </c>
      <c r="AF32" s="360" t="e">
        <f t="shared" ca="1" si="70"/>
        <v>#REF!</v>
      </c>
      <c r="AG32" s="360" t="e">
        <f t="shared" ca="1" si="70"/>
        <v>#REF!</v>
      </c>
      <c r="AH32" s="360" t="e">
        <f t="shared" ca="1" si="70"/>
        <v>#REF!</v>
      </c>
      <c r="AI32" s="360" t="e">
        <f t="shared" ca="1" si="70"/>
        <v>#REF!</v>
      </c>
      <c r="AJ32" s="360" t="e">
        <f t="shared" ca="1" si="70"/>
        <v>#REF!</v>
      </c>
      <c r="AK32" s="360" t="e">
        <f t="shared" ca="1" si="70"/>
        <v>#REF!</v>
      </c>
      <c r="AL32" s="360" t="e">
        <f t="shared" ca="1" si="70"/>
        <v>#REF!</v>
      </c>
      <c r="AM32" s="360" t="e">
        <f t="shared" ca="1" si="70"/>
        <v>#REF!</v>
      </c>
      <c r="AN32" s="360" t="e">
        <f t="shared" ca="1" si="70"/>
        <v>#REF!</v>
      </c>
      <c r="AO32" s="360" t="e">
        <f t="shared" ca="1" si="70"/>
        <v>#REF!</v>
      </c>
      <c r="AP32" s="360" t="e">
        <f t="shared" ca="1" si="70"/>
        <v>#REF!</v>
      </c>
      <c r="AQ32" s="360" t="e">
        <f t="shared" ca="1" si="70"/>
        <v>#REF!</v>
      </c>
      <c r="AR32" s="360" t="e">
        <f t="shared" ca="1" si="70"/>
        <v>#REF!</v>
      </c>
      <c r="AS32" s="360" t="e">
        <f t="shared" ca="1" si="70"/>
        <v>#REF!</v>
      </c>
      <c r="AT32" s="360" t="e">
        <f t="shared" ca="1" si="70"/>
        <v>#REF!</v>
      </c>
      <c r="AU32" s="360" t="e">
        <f t="shared" ca="1" si="70"/>
        <v>#REF!</v>
      </c>
      <c r="AV32" s="360" t="e">
        <f t="shared" ca="1" si="70"/>
        <v>#REF!</v>
      </c>
      <c r="AW32" s="360" t="e">
        <f t="shared" ca="1" si="70"/>
        <v>#REF!</v>
      </c>
      <c r="AX32" s="360" t="e">
        <f t="shared" ca="1" si="70"/>
        <v>#REF!</v>
      </c>
      <c r="AY32" s="360" t="e">
        <f t="shared" ca="1" si="70"/>
        <v>#REF!</v>
      </c>
      <c r="AZ32" s="360" t="e">
        <f t="shared" ca="1" si="70"/>
        <v>#REF!</v>
      </c>
      <c r="BA32" s="360" t="e">
        <f t="shared" ca="1" si="70"/>
        <v>#REF!</v>
      </c>
      <c r="BB32" s="360" t="e">
        <f t="shared" ca="1" si="70"/>
        <v>#REF!</v>
      </c>
      <c r="BC32" s="360" t="e">
        <f t="shared" ca="1" si="70"/>
        <v>#REF!</v>
      </c>
      <c r="BD32" s="360" t="e">
        <f t="shared" ca="1" si="70"/>
        <v>#REF!</v>
      </c>
      <c r="BE32" s="360" t="e">
        <f t="shared" ref="BE32:CJ32" ca="1" si="71">IF(BE$11&lt;$D$1+$A32,$C32/$D$1,IF(BE$11=$D$1+$A32,($C32/$D$1)/2,0))</f>
        <v>#REF!</v>
      </c>
      <c r="BF32" s="360" t="e">
        <f t="shared" ca="1" si="71"/>
        <v>#REF!</v>
      </c>
      <c r="BG32" s="360" t="e">
        <f t="shared" ca="1" si="71"/>
        <v>#REF!</v>
      </c>
      <c r="BH32" s="360" t="e">
        <f t="shared" ca="1" si="71"/>
        <v>#REF!</v>
      </c>
      <c r="BI32" s="360" t="e">
        <f t="shared" ca="1" si="71"/>
        <v>#REF!</v>
      </c>
      <c r="BJ32" s="360" t="e">
        <f t="shared" ca="1" si="71"/>
        <v>#REF!</v>
      </c>
      <c r="BK32" s="360" t="e">
        <f t="shared" ca="1" si="71"/>
        <v>#REF!</v>
      </c>
      <c r="BL32" s="360" t="e">
        <f t="shared" ca="1" si="71"/>
        <v>#REF!</v>
      </c>
      <c r="BM32" s="360" t="e">
        <f t="shared" ca="1" si="71"/>
        <v>#REF!</v>
      </c>
      <c r="BN32" s="360" t="e">
        <f t="shared" ca="1" si="71"/>
        <v>#REF!</v>
      </c>
      <c r="BO32" s="360" t="e">
        <f t="shared" ca="1" si="71"/>
        <v>#REF!</v>
      </c>
      <c r="BP32" s="360" t="e">
        <f t="shared" ca="1" si="71"/>
        <v>#REF!</v>
      </c>
      <c r="BQ32" s="360" t="e">
        <f t="shared" ca="1" si="71"/>
        <v>#REF!</v>
      </c>
      <c r="BR32" s="360" t="e">
        <f t="shared" ca="1" si="71"/>
        <v>#REF!</v>
      </c>
      <c r="BS32" s="360" t="e">
        <f t="shared" ca="1" si="71"/>
        <v>#REF!</v>
      </c>
      <c r="BT32" s="360" t="e">
        <f t="shared" ca="1" si="71"/>
        <v>#REF!</v>
      </c>
      <c r="BU32" s="360" t="e">
        <f t="shared" ca="1" si="71"/>
        <v>#REF!</v>
      </c>
      <c r="BV32" s="360" t="e">
        <f t="shared" ca="1" si="71"/>
        <v>#REF!</v>
      </c>
      <c r="BW32" s="360" t="e">
        <f t="shared" ca="1" si="71"/>
        <v>#REF!</v>
      </c>
      <c r="BX32" s="360" t="e">
        <f t="shared" ca="1" si="71"/>
        <v>#REF!</v>
      </c>
      <c r="BY32" s="360" t="e">
        <f t="shared" ca="1" si="71"/>
        <v>#REF!</v>
      </c>
      <c r="BZ32" s="360" t="e">
        <f t="shared" ca="1" si="71"/>
        <v>#REF!</v>
      </c>
      <c r="CA32" s="360" t="e">
        <f t="shared" ca="1" si="71"/>
        <v>#REF!</v>
      </c>
      <c r="CB32" s="360" t="e">
        <f t="shared" ca="1" si="71"/>
        <v>#REF!</v>
      </c>
      <c r="CC32" s="360" t="e">
        <f t="shared" ca="1" si="71"/>
        <v>#REF!</v>
      </c>
      <c r="CD32" s="360" t="e">
        <f t="shared" ca="1" si="71"/>
        <v>#REF!</v>
      </c>
      <c r="CE32" s="360" t="e">
        <f t="shared" ca="1" si="71"/>
        <v>#REF!</v>
      </c>
      <c r="CF32" s="360" t="e">
        <f t="shared" ca="1" si="71"/>
        <v>#REF!</v>
      </c>
      <c r="CG32" s="360" t="e">
        <f t="shared" ca="1" si="71"/>
        <v>#REF!</v>
      </c>
      <c r="CH32" s="360" t="e">
        <f t="shared" ca="1" si="71"/>
        <v>#REF!</v>
      </c>
      <c r="CI32" s="360" t="e">
        <f t="shared" ca="1" si="71"/>
        <v>#REF!</v>
      </c>
      <c r="CJ32" s="360" t="e">
        <f t="shared" ca="1" si="71"/>
        <v>#REF!</v>
      </c>
      <c r="CK32" s="360" t="e">
        <f t="shared" ref="CK32:CY32" ca="1" si="72">IF(CK$11&lt;$D$1+$A32,$C32/$D$1,IF(CK$11=$D$1+$A32,($C32/$D$1)/2,0))</f>
        <v>#REF!</v>
      </c>
      <c r="CL32" s="360" t="e">
        <f t="shared" ca="1" si="72"/>
        <v>#REF!</v>
      </c>
      <c r="CM32" s="360" t="e">
        <f t="shared" ca="1" si="72"/>
        <v>#REF!</v>
      </c>
      <c r="CN32" s="360" t="e">
        <f t="shared" ca="1" si="72"/>
        <v>#REF!</v>
      </c>
      <c r="CO32" s="360" t="e">
        <f t="shared" ca="1" si="72"/>
        <v>#REF!</v>
      </c>
      <c r="CP32" s="360" t="e">
        <f t="shared" ca="1" si="72"/>
        <v>#REF!</v>
      </c>
      <c r="CQ32" s="360" t="e">
        <f t="shared" ca="1" si="72"/>
        <v>#REF!</v>
      </c>
      <c r="CR32" s="360" t="e">
        <f t="shared" ca="1" si="72"/>
        <v>#REF!</v>
      </c>
      <c r="CS32" s="360" t="e">
        <f t="shared" ca="1" si="72"/>
        <v>#REF!</v>
      </c>
      <c r="CT32" s="360" t="e">
        <f t="shared" ca="1" si="72"/>
        <v>#REF!</v>
      </c>
      <c r="CU32" s="360" t="e">
        <f t="shared" ca="1" si="72"/>
        <v>#REF!</v>
      </c>
      <c r="CV32" s="360" t="e">
        <f t="shared" ca="1" si="72"/>
        <v>#REF!</v>
      </c>
      <c r="CW32" s="360" t="e">
        <f t="shared" ca="1" si="72"/>
        <v>#REF!</v>
      </c>
      <c r="CX32" s="360" t="e">
        <f t="shared" ca="1" si="72"/>
        <v>#REF!</v>
      </c>
      <c r="CY32" s="360" t="e">
        <f t="shared" ca="1" si="72"/>
        <v>#REF!</v>
      </c>
      <c r="CZ32" s="360" t="e">
        <f t="shared" ca="1" si="14"/>
        <v>#REF!</v>
      </c>
      <c r="DA32" s="360" t="s">
        <v>192</v>
      </c>
      <c r="DB32" s="359">
        <f t="shared" si="21"/>
        <v>20</v>
      </c>
    </row>
    <row r="33" spans="1:109" s="359" customFormat="1" x14ac:dyDescent="0.2">
      <c r="A33" s="133">
        <f t="shared" si="10"/>
        <v>22</v>
      </c>
      <c r="B33" s="133">
        <f t="shared" si="10"/>
        <v>21</v>
      </c>
      <c r="C33" s="125">
        <f ca="1">IF(INDIRECT(DA33&amp;5)=$H$2,SUM($D$6:INDIRECT(DA33&amp;6)),IF(INDIRECT(DA33&amp;5)&gt;$H$2,INDIRECT(DA33&amp;6),0))</f>
        <v>0</v>
      </c>
      <c r="D33" s="360"/>
      <c r="E33" s="360"/>
      <c r="F33" s="360"/>
      <c r="G33" s="360"/>
      <c r="H33" s="360"/>
      <c r="I33" s="360"/>
      <c r="J33" s="360"/>
      <c r="K33" s="360"/>
      <c r="L33" s="360"/>
      <c r="M33" s="360"/>
      <c r="N33" s="360"/>
      <c r="O33" s="360"/>
      <c r="P33" s="360"/>
      <c r="Q33" s="360"/>
      <c r="R33" s="360"/>
      <c r="S33" s="360"/>
      <c r="T33" s="361"/>
      <c r="U33" s="361"/>
      <c r="V33" s="360"/>
      <c r="W33" s="360"/>
      <c r="X33" s="360"/>
      <c r="Y33" s="360" t="e">
        <f ca="1">($C33/$D$1)/2</f>
        <v>#REF!</v>
      </c>
      <c r="Z33" s="360" t="e">
        <f t="shared" ref="Z33:BE33" ca="1" si="73">IF(Z$11&lt;$D$1+$A33,$C33/$D$1,IF(Z$11=$D$1+$A33,($C33/$D$1)/2,0))</f>
        <v>#REF!</v>
      </c>
      <c r="AA33" s="360" t="e">
        <f t="shared" ca="1" si="73"/>
        <v>#REF!</v>
      </c>
      <c r="AB33" s="360" t="e">
        <f t="shared" ca="1" si="73"/>
        <v>#REF!</v>
      </c>
      <c r="AC33" s="360" t="e">
        <f t="shared" ca="1" si="73"/>
        <v>#REF!</v>
      </c>
      <c r="AD33" s="360" t="e">
        <f t="shared" ca="1" si="73"/>
        <v>#REF!</v>
      </c>
      <c r="AE33" s="360" t="e">
        <f t="shared" ca="1" si="73"/>
        <v>#REF!</v>
      </c>
      <c r="AF33" s="360" t="e">
        <f t="shared" ca="1" si="73"/>
        <v>#REF!</v>
      </c>
      <c r="AG33" s="360" t="e">
        <f t="shared" ca="1" si="73"/>
        <v>#REF!</v>
      </c>
      <c r="AH33" s="360" t="e">
        <f t="shared" ca="1" si="73"/>
        <v>#REF!</v>
      </c>
      <c r="AI33" s="360" t="e">
        <f t="shared" ca="1" si="73"/>
        <v>#REF!</v>
      </c>
      <c r="AJ33" s="360" t="e">
        <f t="shared" ca="1" si="73"/>
        <v>#REF!</v>
      </c>
      <c r="AK33" s="360" t="e">
        <f t="shared" ca="1" si="73"/>
        <v>#REF!</v>
      </c>
      <c r="AL33" s="360" t="e">
        <f t="shared" ca="1" si="73"/>
        <v>#REF!</v>
      </c>
      <c r="AM33" s="360" t="e">
        <f t="shared" ca="1" si="73"/>
        <v>#REF!</v>
      </c>
      <c r="AN33" s="360" t="e">
        <f t="shared" ca="1" si="73"/>
        <v>#REF!</v>
      </c>
      <c r="AO33" s="360" t="e">
        <f t="shared" ca="1" si="73"/>
        <v>#REF!</v>
      </c>
      <c r="AP33" s="360" t="e">
        <f t="shared" ca="1" si="73"/>
        <v>#REF!</v>
      </c>
      <c r="AQ33" s="360" t="e">
        <f t="shared" ca="1" si="73"/>
        <v>#REF!</v>
      </c>
      <c r="AR33" s="360" t="e">
        <f t="shared" ca="1" si="73"/>
        <v>#REF!</v>
      </c>
      <c r="AS33" s="360" t="e">
        <f t="shared" ca="1" si="73"/>
        <v>#REF!</v>
      </c>
      <c r="AT33" s="360" t="e">
        <f t="shared" ca="1" si="73"/>
        <v>#REF!</v>
      </c>
      <c r="AU33" s="360" t="e">
        <f t="shared" ca="1" si="73"/>
        <v>#REF!</v>
      </c>
      <c r="AV33" s="360" t="e">
        <f t="shared" ca="1" si="73"/>
        <v>#REF!</v>
      </c>
      <c r="AW33" s="360" t="e">
        <f t="shared" ca="1" si="73"/>
        <v>#REF!</v>
      </c>
      <c r="AX33" s="360" t="e">
        <f t="shared" ca="1" si="73"/>
        <v>#REF!</v>
      </c>
      <c r="AY33" s="360" t="e">
        <f t="shared" ca="1" si="73"/>
        <v>#REF!</v>
      </c>
      <c r="AZ33" s="360" t="e">
        <f t="shared" ca="1" si="73"/>
        <v>#REF!</v>
      </c>
      <c r="BA33" s="360" t="e">
        <f t="shared" ca="1" si="73"/>
        <v>#REF!</v>
      </c>
      <c r="BB33" s="360" t="e">
        <f t="shared" ca="1" si="73"/>
        <v>#REF!</v>
      </c>
      <c r="BC33" s="360" t="e">
        <f t="shared" ca="1" si="73"/>
        <v>#REF!</v>
      </c>
      <c r="BD33" s="360" t="e">
        <f t="shared" ca="1" si="73"/>
        <v>#REF!</v>
      </c>
      <c r="BE33" s="360" t="e">
        <f t="shared" ca="1" si="73"/>
        <v>#REF!</v>
      </c>
      <c r="BF33" s="360" t="e">
        <f t="shared" ref="BF33:CK33" ca="1" si="74">IF(BF$11&lt;$D$1+$A33,$C33/$D$1,IF(BF$11=$D$1+$A33,($C33/$D$1)/2,0))</f>
        <v>#REF!</v>
      </c>
      <c r="BG33" s="360" t="e">
        <f t="shared" ca="1" si="74"/>
        <v>#REF!</v>
      </c>
      <c r="BH33" s="360" t="e">
        <f t="shared" ca="1" si="74"/>
        <v>#REF!</v>
      </c>
      <c r="BI33" s="360" t="e">
        <f t="shared" ca="1" si="74"/>
        <v>#REF!</v>
      </c>
      <c r="BJ33" s="360" t="e">
        <f t="shared" ca="1" si="74"/>
        <v>#REF!</v>
      </c>
      <c r="BK33" s="360" t="e">
        <f t="shared" ca="1" si="74"/>
        <v>#REF!</v>
      </c>
      <c r="BL33" s="360" t="e">
        <f t="shared" ca="1" si="74"/>
        <v>#REF!</v>
      </c>
      <c r="BM33" s="360" t="e">
        <f t="shared" ca="1" si="74"/>
        <v>#REF!</v>
      </c>
      <c r="BN33" s="360" t="e">
        <f t="shared" ca="1" si="74"/>
        <v>#REF!</v>
      </c>
      <c r="BO33" s="360" t="e">
        <f t="shared" ca="1" si="74"/>
        <v>#REF!</v>
      </c>
      <c r="BP33" s="360" t="e">
        <f t="shared" ca="1" si="74"/>
        <v>#REF!</v>
      </c>
      <c r="BQ33" s="360" t="e">
        <f t="shared" ca="1" si="74"/>
        <v>#REF!</v>
      </c>
      <c r="BR33" s="360" t="e">
        <f t="shared" ca="1" si="74"/>
        <v>#REF!</v>
      </c>
      <c r="BS33" s="360" t="e">
        <f t="shared" ca="1" si="74"/>
        <v>#REF!</v>
      </c>
      <c r="BT33" s="360" t="e">
        <f t="shared" ca="1" si="74"/>
        <v>#REF!</v>
      </c>
      <c r="BU33" s="360" t="e">
        <f t="shared" ca="1" si="74"/>
        <v>#REF!</v>
      </c>
      <c r="BV33" s="360" t="e">
        <f t="shared" ca="1" si="74"/>
        <v>#REF!</v>
      </c>
      <c r="BW33" s="360" t="e">
        <f t="shared" ca="1" si="74"/>
        <v>#REF!</v>
      </c>
      <c r="BX33" s="360" t="e">
        <f t="shared" ca="1" si="74"/>
        <v>#REF!</v>
      </c>
      <c r="BY33" s="360" t="e">
        <f t="shared" ca="1" si="74"/>
        <v>#REF!</v>
      </c>
      <c r="BZ33" s="360" t="e">
        <f t="shared" ca="1" si="74"/>
        <v>#REF!</v>
      </c>
      <c r="CA33" s="360" t="e">
        <f t="shared" ca="1" si="74"/>
        <v>#REF!</v>
      </c>
      <c r="CB33" s="360" t="e">
        <f t="shared" ca="1" si="74"/>
        <v>#REF!</v>
      </c>
      <c r="CC33" s="360" t="e">
        <f t="shared" ca="1" si="74"/>
        <v>#REF!</v>
      </c>
      <c r="CD33" s="360" t="e">
        <f t="shared" ca="1" si="74"/>
        <v>#REF!</v>
      </c>
      <c r="CE33" s="360" t="e">
        <f t="shared" ca="1" si="74"/>
        <v>#REF!</v>
      </c>
      <c r="CF33" s="360" t="e">
        <f t="shared" ca="1" si="74"/>
        <v>#REF!</v>
      </c>
      <c r="CG33" s="360" t="e">
        <f t="shared" ca="1" si="74"/>
        <v>#REF!</v>
      </c>
      <c r="CH33" s="360" t="e">
        <f t="shared" ca="1" si="74"/>
        <v>#REF!</v>
      </c>
      <c r="CI33" s="360" t="e">
        <f t="shared" ca="1" si="74"/>
        <v>#REF!</v>
      </c>
      <c r="CJ33" s="360" t="e">
        <f t="shared" ca="1" si="74"/>
        <v>#REF!</v>
      </c>
      <c r="CK33" s="360" t="e">
        <f t="shared" ca="1" si="74"/>
        <v>#REF!</v>
      </c>
      <c r="CL33" s="360" t="e">
        <f t="shared" ref="CL33:CY33" ca="1" si="75">IF(CL$11&lt;$D$1+$A33,$C33/$D$1,IF(CL$11=$D$1+$A33,($C33/$D$1)/2,0))</f>
        <v>#REF!</v>
      </c>
      <c r="CM33" s="360" t="e">
        <f t="shared" ca="1" si="75"/>
        <v>#REF!</v>
      </c>
      <c r="CN33" s="360" t="e">
        <f t="shared" ca="1" si="75"/>
        <v>#REF!</v>
      </c>
      <c r="CO33" s="360" t="e">
        <f t="shared" ca="1" si="75"/>
        <v>#REF!</v>
      </c>
      <c r="CP33" s="360" t="e">
        <f t="shared" ca="1" si="75"/>
        <v>#REF!</v>
      </c>
      <c r="CQ33" s="360" t="e">
        <f t="shared" ca="1" si="75"/>
        <v>#REF!</v>
      </c>
      <c r="CR33" s="360" t="e">
        <f t="shared" ca="1" si="75"/>
        <v>#REF!</v>
      </c>
      <c r="CS33" s="360" t="e">
        <f t="shared" ca="1" si="75"/>
        <v>#REF!</v>
      </c>
      <c r="CT33" s="360" t="e">
        <f t="shared" ca="1" si="75"/>
        <v>#REF!</v>
      </c>
      <c r="CU33" s="360" t="e">
        <f t="shared" ca="1" si="75"/>
        <v>#REF!</v>
      </c>
      <c r="CV33" s="360" t="e">
        <f t="shared" ca="1" si="75"/>
        <v>#REF!</v>
      </c>
      <c r="CW33" s="360" t="e">
        <f t="shared" ca="1" si="75"/>
        <v>#REF!</v>
      </c>
      <c r="CX33" s="360" t="e">
        <f t="shared" ca="1" si="75"/>
        <v>#REF!</v>
      </c>
      <c r="CY33" s="360" t="e">
        <f t="shared" ca="1" si="75"/>
        <v>#REF!</v>
      </c>
      <c r="CZ33" s="360" t="e">
        <f t="shared" ca="1" si="14"/>
        <v>#REF!</v>
      </c>
      <c r="DA33" s="360" t="s">
        <v>193</v>
      </c>
      <c r="DB33" s="359">
        <f t="shared" si="21"/>
        <v>21</v>
      </c>
    </row>
    <row r="34" spans="1:109" s="359" customFormat="1" x14ac:dyDescent="0.2">
      <c r="A34" s="133">
        <f t="shared" si="10"/>
        <v>23</v>
      </c>
      <c r="B34" s="133">
        <f t="shared" si="10"/>
        <v>22</v>
      </c>
      <c r="C34" s="125">
        <f ca="1">IF(INDIRECT(DA34&amp;5)=$H$2,SUM($D$6:INDIRECT(DA34&amp;6)),IF(INDIRECT(DA34&amp;5)&gt;$H$2,INDIRECT(DA34&amp;6),0))</f>
        <v>0</v>
      </c>
      <c r="D34" s="360"/>
      <c r="E34" s="360"/>
      <c r="F34" s="360"/>
      <c r="G34" s="360"/>
      <c r="H34" s="360"/>
      <c r="I34" s="360"/>
      <c r="J34" s="360"/>
      <c r="K34" s="360"/>
      <c r="L34" s="360"/>
      <c r="M34" s="360"/>
      <c r="N34" s="360"/>
      <c r="O34" s="360"/>
      <c r="P34" s="360"/>
      <c r="Q34" s="360"/>
      <c r="R34" s="360"/>
      <c r="S34" s="360"/>
      <c r="T34" s="361"/>
      <c r="U34" s="361"/>
      <c r="V34" s="360"/>
      <c r="W34" s="360"/>
      <c r="X34" s="360"/>
      <c r="Y34" s="360"/>
      <c r="Z34" s="360" t="e">
        <f ca="1">($C34/$D$1)/2</f>
        <v>#REF!</v>
      </c>
      <c r="AA34" s="360" t="e">
        <f t="shared" ref="AA34:BF34" ca="1" si="76">IF(AA$11&lt;$D$1+$A34,$C34/$D$1,IF(AA$11=$D$1+$A34,($C34/$D$1)/2,0))</f>
        <v>#REF!</v>
      </c>
      <c r="AB34" s="360" t="e">
        <f t="shared" ca="1" si="76"/>
        <v>#REF!</v>
      </c>
      <c r="AC34" s="360" t="e">
        <f t="shared" ca="1" si="76"/>
        <v>#REF!</v>
      </c>
      <c r="AD34" s="360" t="e">
        <f t="shared" ca="1" si="76"/>
        <v>#REF!</v>
      </c>
      <c r="AE34" s="360" t="e">
        <f t="shared" ca="1" si="76"/>
        <v>#REF!</v>
      </c>
      <c r="AF34" s="360" t="e">
        <f t="shared" ca="1" si="76"/>
        <v>#REF!</v>
      </c>
      <c r="AG34" s="360" t="e">
        <f t="shared" ca="1" si="76"/>
        <v>#REF!</v>
      </c>
      <c r="AH34" s="360" t="e">
        <f t="shared" ca="1" si="76"/>
        <v>#REF!</v>
      </c>
      <c r="AI34" s="360" t="e">
        <f t="shared" ca="1" si="76"/>
        <v>#REF!</v>
      </c>
      <c r="AJ34" s="360" t="e">
        <f t="shared" ca="1" si="76"/>
        <v>#REF!</v>
      </c>
      <c r="AK34" s="360" t="e">
        <f t="shared" ca="1" si="76"/>
        <v>#REF!</v>
      </c>
      <c r="AL34" s="360" t="e">
        <f t="shared" ca="1" si="76"/>
        <v>#REF!</v>
      </c>
      <c r="AM34" s="360" t="e">
        <f t="shared" ca="1" si="76"/>
        <v>#REF!</v>
      </c>
      <c r="AN34" s="360" t="e">
        <f t="shared" ca="1" si="76"/>
        <v>#REF!</v>
      </c>
      <c r="AO34" s="360" t="e">
        <f t="shared" ca="1" si="76"/>
        <v>#REF!</v>
      </c>
      <c r="AP34" s="360" t="e">
        <f t="shared" ca="1" si="76"/>
        <v>#REF!</v>
      </c>
      <c r="AQ34" s="360" t="e">
        <f t="shared" ca="1" si="76"/>
        <v>#REF!</v>
      </c>
      <c r="AR34" s="360" t="e">
        <f t="shared" ca="1" si="76"/>
        <v>#REF!</v>
      </c>
      <c r="AS34" s="360" t="e">
        <f t="shared" ca="1" si="76"/>
        <v>#REF!</v>
      </c>
      <c r="AT34" s="360" t="e">
        <f t="shared" ca="1" si="76"/>
        <v>#REF!</v>
      </c>
      <c r="AU34" s="360" t="e">
        <f t="shared" ca="1" si="76"/>
        <v>#REF!</v>
      </c>
      <c r="AV34" s="360" t="e">
        <f t="shared" ca="1" si="76"/>
        <v>#REF!</v>
      </c>
      <c r="AW34" s="360" t="e">
        <f t="shared" ca="1" si="76"/>
        <v>#REF!</v>
      </c>
      <c r="AX34" s="360" t="e">
        <f t="shared" ca="1" si="76"/>
        <v>#REF!</v>
      </c>
      <c r="AY34" s="360" t="e">
        <f t="shared" ca="1" si="76"/>
        <v>#REF!</v>
      </c>
      <c r="AZ34" s="360" t="e">
        <f t="shared" ca="1" si="76"/>
        <v>#REF!</v>
      </c>
      <c r="BA34" s="360" t="e">
        <f t="shared" ca="1" si="76"/>
        <v>#REF!</v>
      </c>
      <c r="BB34" s="360" t="e">
        <f t="shared" ca="1" si="76"/>
        <v>#REF!</v>
      </c>
      <c r="BC34" s="360" t="e">
        <f t="shared" ca="1" si="76"/>
        <v>#REF!</v>
      </c>
      <c r="BD34" s="360" t="e">
        <f t="shared" ca="1" si="76"/>
        <v>#REF!</v>
      </c>
      <c r="BE34" s="360" t="e">
        <f t="shared" ca="1" si="76"/>
        <v>#REF!</v>
      </c>
      <c r="BF34" s="360" t="e">
        <f t="shared" ca="1" si="76"/>
        <v>#REF!</v>
      </c>
      <c r="BG34" s="360" t="e">
        <f t="shared" ref="BG34:CL34" ca="1" si="77">IF(BG$11&lt;$D$1+$A34,$C34/$D$1,IF(BG$11=$D$1+$A34,($C34/$D$1)/2,0))</f>
        <v>#REF!</v>
      </c>
      <c r="BH34" s="360" t="e">
        <f t="shared" ca="1" si="77"/>
        <v>#REF!</v>
      </c>
      <c r="BI34" s="360" t="e">
        <f t="shared" ca="1" si="77"/>
        <v>#REF!</v>
      </c>
      <c r="BJ34" s="360" t="e">
        <f t="shared" ca="1" si="77"/>
        <v>#REF!</v>
      </c>
      <c r="BK34" s="360" t="e">
        <f t="shared" ca="1" si="77"/>
        <v>#REF!</v>
      </c>
      <c r="BL34" s="360" t="e">
        <f t="shared" ca="1" si="77"/>
        <v>#REF!</v>
      </c>
      <c r="BM34" s="360" t="e">
        <f t="shared" ca="1" si="77"/>
        <v>#REF!</v>
      </c>
      <c r="BN34" s="360" t="e">
        <f t="shared" ca="1" si="77"/>
        <v>#REF!</v>
      </c>
      <c r="BO34" s="360" t="e">
        <f t="shared" ca="1" si="77"/>
        <v>#REF!</v>
      </c>
      <c r="BP34" s="360" t="e">
        <f t="shared" ca="1" si="77"/>
        <v>#REF!</v>
      </c>
      <c r="BQ34" s="360" t="e">
        <f t="shared" ca="1" si="77"/>
        <v>#REF!</v>
      </c>
      <c r="BR34" s="360" t="e">
        <f t="shared" ca="1" si="77"/>
        <v>#REF!</v>
      </c>
      <c r="BS34" s="360" t="e">
        <f t="shared" ca="1" si="77"/>
        <v>#REF!</v>
      </c>
      <c r="BT34" s="360" t="e">
        <f t="shared" ca="1" si="77"/>
        <v>#REF!</v>
      </c>
      <c r="BU34" s="360" t="e">
        <f t="shared" ca="1" si="77"/>
        <v>#REF!</v>
      </c>
      <c r="BV34" s="360" t="e">
        <f t="shared" ca="1" si="77"/>
        <v>#REF!</v>
      </c>
      <c r="BW34" s="360" t="e">
        <f t="shared" ca="1" si="77"/>
        <v>#REF!</v>
      </c>
      <c r="BX34" s="360" t="e">
        <f t="shared" ca="1" si="77"/>
        <v>#REF!</v>
      </c>
      <c r="BY34" s="360" t="e">
        <f t="shared" ca="1" si="77"/>
        <v>#REF!</v>
      </c>
      <c r="BZ34" s="360" t="e">
        <f t="shared" ca="1" si="77"/>
        <v>#REF!</v>
      </c>
      <c r="CA34" s="360" t="e">
        <f t="shared" ca="1" si="77"/>
        <v>#REF!</v>
      </c>
      <c r="CB34" s="360" t="e">
        <f t="shared" ca="1" si="77"/>
        <v>#REF!</v>
      </c>
      <c r="CC34" s="360" t="e">
        <f t="shared" ca="1" si="77"/>
        <v>#REF!</v>
      </c>
      <c r="CD34" s="360" t="e">
        <f t="shared" ca="1" si="77"/>
        <v>#REF!</v>
      </c>
      <c r="CE34" s="360" t="e">
        <f t="shared" ca="1" si="77"/>
        <v>#REF!</v>
      </c>
      <c r="CF34" s="360" t="e">
        <f t="shared" ca="1" si="77"/>
        <v>#REF!</v>
      </c>
      <c r="CG34" s="360" t="e">
        <f t="shared" ca="1" si="77"/>
        <v>#REF!</v>
      </c>
      <c r="CH34" s="360" t="e">
        <f t="shared" ca="1" si="77"/>
        <v>#REF!</v>
      </c>
      <c r="CI34" s="360" t="e">
        <f t="shared" ca="1" si="77"/>
        <v>#REF!</v>
      </c>
      <c r="CJ34" s="360" t="e">
        <f t="shared" ca="1" si="77"/>
        <v>#REF!</v>
      </c>
      <c r="CK34" s="360" t="e">
        <f t="shared" ca="1" si="77"/>
        <v>#REF!</v>
      </c>
      <c r="CL34" s="360" t="e">
        <f t="shared" ca="1" si="77"/>
        <v>#REF!</v>
      </c>
      <c r="CM34" s="360" t="e">
        <f t="shared" ref="CM34:CY34" ca="1" si="78">IF(CM$11&lt;$D$1+$A34,$C34/$D$1,IF(CM$11=$D$1+$A34,($C34/$D$1)/2,0))</f>
        <v>#REF!</v>
      </c>
      <c r="CN34" s="360" t="e">
        <f t="shared" ca="1" si="78"/>
        <v>#REF!</v>
      </c>
      <c r="CO34" s="360" t="e">
        <f t="shared" ca="1" si="78"/>
        <v>#REF!</v>
      </c>
      <c r="CP34" s="360" t="e">
        <f t="shared" ca="1" si="78"/>
        <v>#REF!</v>
      </c>
      <c r="CQ34" s="360" t="e">
        <f t="shared" ca="1" si="78"/>
        <v>#REF!</v>
      </c>
      <c r="CR34" s="360" t="e">
        <f t="shared" ca="1" si="78"/>
        <v>#REF!</v>
      </c>
      <c r="CS34" s="360" t="e">
        <f t="shared" ca="1" si="78"/>
        <v>#REF!</v>
      </c>
      <c r="CT34" s="360" t="e">
        <f t="shared" ca="1" si="78"/>
        <v>#REF!</v>
      </c>
      <c r="CU34" s="360" t="e">
        <f t="shared" ca="1" si="78"/>
        <v>#REF!</v>
      </c>
      <c r="CV34" s="360" t="e">
        <f t="shared" ca="1" si="78"/>
        <v>#REF!</v>
      </c>
      <c r="CW34" s="360" t="e">
        <f t="shared" ca="1" si="78"/>
        <v>#REF!</v>
      </c>
      <c r="CX34" s="360" t="e">
        <f t="shared" ca="1" si="78"/>
        <v>#REF!</v>
      </c>
      <c r="CY34" s="360" t="e">
        <f t="shared" ca="1" si="78"/>
        <v>#REF!</v>
      </c>
      <c r="CZ34" s="360" t="e">
        <f t="shared" ca="1" si="14"/>
        <v>#REF!</v>
      </c>
      <c r="DA34" s="360" t="s">
        <v>194</v>
      </c>
      <c r="DB34" s="359">
        <f t="shared" si="21"/>
        <v>22</v>
      </c>
      <c r="DC34" s="360"/>
    </row>
    <row r="35" spans="1:109" s="359" customFormat="1" x14ac:dyDescent="0.2">
      <c r="A35" s="133">
        <f t="shared" si="10"/>
        <v>24</v>
      </c>
      <c r="B35" s="133">
        <f t="shared" si="10"/>
        <v>23</v>
      </c>
      <c r="C35" s="125">
        <f ca="1">IF(INDIRECT(DA35&amp;5)=$H$2,SUM($D$6:INDIRECT(DA35&amp;6)),IF(INDIRECT(DA35&amp;5)&gt;$H$2,INDIRECT(DA35&amp;6),0))</f>
        <v>0</v>
      </c>
      <c r="D35" s="360"/>
      <c r="E35" s="360"/>
      <c r="F35" s="360"/>
      <c r="G35" s="360"/>
      <c r="H35" s="360"/>
      <c r="I35" s="360"/>
      <c r="J35" s="360"/>
      <c r="K35" s="360"/>
      <c r="L35" s="360"/>
      <c r="M35" s="360"/>
      <c r="N35" s="360"/>
      <c r="O35" s="360"/>
      <c r="P35" s="360"/>
      <c r="Q35" s="360"/>
      <c r="R35" s="360"/>
      <c r="S35" s="360"/>
      <c r="T35" s="361"/>
      <c r="U35" s="361"/>
      <c r="V35" s="360"/>
      <c r="W35" s="360"/>
      <c r="X35" s="360"/>
      <c r="Y35" s="360"/>
      <c r="Z35" s="360"/>
      <c r="AA35" s="360" t="e">
        <f ca="1">($C35/$D$1)/2</f>
        <v>#REF!</v>
      </c>
      <c r="AB35" s="360" t="e">
        <f t="shared" ref="AB35:BG35" ca="1" si="79">IF(AB$11&lt;$D$1+$A35,$C35/$D$1,IF(AB$11=$D$1+$A35,($C35/$D$1)/2,0))</f>
        <v>#REF!</v>
      </c>
      <c r="AC35" s="360" t="e">
        <f t="shared" ca="1" si="79"/>
        <v>#REF!</v>
      </c>
      <c r="AD35" s="360" t="e">
        <f t="shared" ca="1" si="79"/>
        <v>#REF!</v>
      </c>
      <c r="AE35" s="360" t="e">
        <f t="shared" ca="1" si="79"/>
        <v>#REF!</v>
      </c>
      <c r="AF35" s="360" t="e">
        <f t="shared" ca="1" si="79"/>
        <v>#REF!</v>
      </c>
      <c r="AG35" s="360" t="e">
        <f t="shared" ca="1" si="79"/>
        <v>#REF!</v>
      </c>
      <c r="AH35" s="360" t="e">
        <f t="shared" ca="1" si="79"/>
        <v>#REF!</v>
      </c>
      <c r="AI35" s="360" t="e">
        <f t="shared" ca="1" si="79"/>
        <v>#REF!</v>
      </c>
      <c r="AJ35" s="360" t="e">
        <f t="shared" ca="1" si="79"/>
        <v>#REF!</v>
      </c>
      <c r="AK35" s="360" t="e">
        <f t="shared" ca="1" si="79"/>
        <v>#REF!</v>
      </c>
      <c r="AL35" s="360" t="e">
        <f t="shared" ca="1" si="79"/>
        <v>#REF!</v>
      </c>
      <c r="AM35" s="360" t="e">
        <f t="shared" ca="1" si="79"/>
        <v>#REF!</v>
      </c>
      <c r="AN35" s="360" t="e">
        <f t="shared" ca="1" si="79"/>
        <v>#REF!</v>
      </c>
      <c r="AO35" s="360" t="e">
        <f t="shared" ca="1" si="79"/>
        <v>#REF!</v>
      </c>
      <c r="AP35" s="360" t="e">
        <f t="shared" ca="1" si="79"/>
        <v>#REF!</v>
      </c>
      <c r="AQ35" s="360" t="e">
        <f t="shared" ca="1" si="79"/>
        <v>#REF!</v>
      </c>
      <c r="AR35" s="360" t="e">
        <f t="shared" ca="1" si="79"/>
        <v>#REF!</v>
      </c>
      <c r="AS35" s="360" t="e">
        <f t="shared" ca="1" si="79"/>
        <v>#REF!</v>
      </c>
      <c r="AT35" s="360" t="e">
        <f t="shared" ca="1" si="79"/>
        <v>#REF!</v>
      </c>
      <c r="AU35" s="360" t="e">
        <f t="shared" ca="1" si="79"/>
        <v>#REF!</v>
      </c>
      <c r="AV35" s="360" t="e">
        <f t="shared" ca="1" si="79"/>
        <v>#REF!</v>
      </c>
      <c r="AW35" s="360" t="e">
        <f t="shared" ca="1" si="79"/>
        <v>#REF!</v>
      </c>
      <c r="AX35" s="360" t="e">
        <f t="shared" ca="1" si="79"/>
        <v>#REF!</v>
      </c>
      <c r="AY35" s="360" t="e">
        <f t="shared" ca="1" si="79"/>
        <v>#REF!</v>
      </c>
      <c r="AZ35" s="360" t="e">
        <f t="shared" ca="1" si="79"/>
        <v>#REF!</v>
      </c>
      <c r="BA35" s="360" t="e">
        <f t="shared" ca="1" si="79"/>
        <v>#REF!</v>
      </c>
      <c r="BB35" s="360" t="e">
        <f t="shared" ca="1" si="79"/>
        <v>#REF!</v>
      </c>
      <c r="BC35" s="360" t="e">
        <f t="shared" ca="1" si="79"/>
        <v>#REF!</v>
      </c>
      <c r="BD35" s="360" t="e">
        <f t="shared" ca="1" si="79"/>
        <v>#REF!</v>
      </c>
      <c r="BE35" s="360" t="e">
        <f t="shared" ca="1" si="79"/>
        <v>#REF!</v>
      </c>
      <c r="BF35" s="360" t="e">
        <f t="shared" ca="1" si="79"/>
        <v>#REF!</v>
      </c>
      <c r="BG35" s="360" t="e">
        <f t="shared" ca="1" si="79"/>
        <v>#REF!</v>
      </c>
      <c r="BH35" s="360" t="e">
        <f t="shared" ref="BH35:CM35" ca="1" si="80">IF(BH$11&lt;$D$1+$A35,$C35/$D$1,IF(BH$11=$D$1+$A35,($C35/$D$1)/2,0))</f>
        <v>#REF!</v>
      </c>
      <c r="BI35" s="360" t="e">
        <f t="shared" ca="1" si="80"/>
        <v>#REF!</v>
      </c>
      <c r="BJ35" s="360" t="e">
        <f t="shared" ca="1" si="80"/>
        <v>#REF!</v>
      </c>
      <c r="BK35" s="360" t="e">
        <f t="shared" ca="1" si="80"/>
        <v>#REF!</v>
      </c>
      <c r="BL35" s="360" t="e">
        <f t="shared" ca="1" si="80"/>
        <v>#REF!</v>
      </c>
      <c r="BM35" s="360" t="e">
        <f t="shared" ca="1" si="80"/>
        <v>#REF!</v>
      </c>
      <c r="BN35" s="360" t="e">
        <f t="shared" ca="1" si="80"/>
        <v>#REF!</v>
      </c>
      <c r="BO35" s="360" t="e">
        <f t="shared" ca="1" si="80"/>
        <v>#REF!</v>
      </c>
      <c r="BP35" s="360" t="e">
        <f t="shared" ca="1" si="80"/>
        <v>#REF!</v>
      </c>
      <c r="BQ35" s="360" t="e">
        <f t="shared" ca="1" si="80"/>
        <v>#REF!</v>
      </c>
      <c r="BR35" s="360" t="e">
        <f t="shared" ca="1" si="80"/>
        <v>#REF!</v>
      </c>
      <c r="BS35" s="360" t="e">
        <f t="shared" ca="1" si="80"/>
        <v>#REF!</v>
      </c>
      <c r="BT35" s="360" t="e">
        <f t="shared" ca="1" si="80"/>
        <v>#REF!</v>
      </c>
      <c r="BU35" s="360" t="e">
        <f t="shared" ca="1" si="80"/>
        <v>#REF!</v>
      </c>
      <c r="BV35" s="360" t="e">
        <f t="shared" ca="1" si="80"/>
        <v>#REF!</v>
      </c>
      <c r="BW35" s="360" t="e">
        <f t="shared" ca="1" si="80"/>
        <v>#REF!</v>
      </c>
      <c r="BX35" s="360" t="e">
        <f t="shared" ca="1" si="80"/>
        <v>#REF!</v>
      </c>
      <c r="BY35" s="360" t="e">
        <f t="shared" ca="1" si="80"/>
        <v>#REF!</v>
      </c>
      <c r="BZ35" s="360" t="e">
        <f t="shared" ca="1" si="80"/>
        <v>#REF!</v>
      </c>
      <c r="CA35" s="360" t="e">
        <f t="shared" ca="1" si="80"/>
        <v>#REF!</v>
      </c>
      <c r="CB35" s="360" t="e">
        <f t="shared" ca="1" si="80"/>
        <v>#REF!</v>
      </c>
      <c r="CC35" s="360" t="e">
        <f t="shared" ca="1" si="80"/>
        <v>#REF!</v>
      </c>
      <c r="CD35" s="360" t="e">
        <f t="shared" ca="1" si="80"/>
        <v>#REF!</v>
      </c>
      <c r="CE35" s="360" t="e">
        <f t="shared" ca="1" si="80"/>
        <v>#REF!</v>
      </c>
      <c r="CF35" s="360" t="e">
        <f t="shared" ca="1" si="80"/>
        <v>#REF!</v>
      </c>
      <c r="CG35" s="360" t="e">
        <f t="shared" ca="1" si="80"/>
        <v>#REF!</v>
      </c>
      <c r="CH35" s="360" t="e">
        <f t="shared" ca="1" si="80"/>
        <v>#REF!</v>
      </c>
      <c r="CI35" s="360" t="e">
        <f t="shared" ca="1" si="80"/>
        <v>#REF!</v>
      </c>
      <c r="CJ35" s="360" t="e">
        <f t="shared" ca="1" si="80"/>
        <v>#REF!</v>
      </c>
      <c r="CK35" s="360" t="e">
        <f t="shared" ca="1" si="80"/>
        <v>#REF!</v>
      </c>
      <c r="CL35" s="360" t="e">
        <f t="shared" ca="1" si="80"/>
        <v>#REF!</v>
      </c>
      <c r="CM35" s="360" t="e">
        <f t="shared" ca="1" si="80"/>
        <v>#REF!</v>
      </c>
      <c r="CN35" s="360" t="e">
        <f t="shared" ref="CN35:CY35" ca="1" si="81">IF(CN$11&lt;$D$1+$A35,$C35/$D$1,IF(CN$11=$D$1+$A35,($C35/$D$1)/2,0))</f>
        <v>#REF!</v>
      </c>
      <c r="CO35" s="360" t="e">
        <f t="shared" ca="1" si="81"/>
        <v>#REF!</v>
      </c>
      <c r="CP35" s="360" t="e">
        <f t="shared" ca="1" si="81"/>
        <v>#REF!</v>
      </c>
      <c r="CQ35" s="360" t="e">
        <f t="shared" ca="1" si="81"/>
        <v>#REF!</v>
      </c>
      <c r="CR35" s="360" t="e">
        <f t="shared" ca="1" si="81"/>
        <v>#REF!</v>
      </c>
      <c r="CS35" s="360" t="e">
        <f t="shared" ca="1" si="81"/>
        <v>#REF!</v>
      </c>
      <c r="CT35" s="360" t="e">
        <f t="shared" ca="1" si="81"/>
        <v>#REF!</v>
      </c>
      <c r="CU35" s="360" t="e">
        <f t="shared" ca="1" si="81"/>
        <v>#REF!</v>
      </c>
      <c r="CV35" s="360" t="e">
        <f t="shared" ca="1" si="81"/>
        <v>#REF!</v>
      </c>
      <c r="CW35" s="360" t="e">
        <f t="shared" ca="1" si="81"/>
        <v>#REF!</v>
      </c>
      <c r="CX35" s="360" t="e">
        <f t="shared" ca="1" si="81"/>
        <v>#REF!</v>
      </c>
      <c r="CY35" s="360" t="e">
        <f t="shared" ca="1" si="81"/>
        <v>#REF!</v>
      </c>
      <c r="CZ35" s="360" t="e">
        <f t="shared" ca="1" si="14"/>
        <v>#REF!</v>
      </c>
      <c r="DA35" s="360" t="s">
        <v>195</v>
      </c>
      <c r="DB35" s="359">
        <f t="shared" si="21"/>
        <v>23</v>
      </c>
      <c r="DC35" s="360"/>
      <c r="DD35" s="360"/>
    </row>
    <row r="36" spans="1:109" s="359" customFormat="1" x14ac:dyDescent="0.2">
      <c r="A36" s="133">
        <f t="shared" si="10"/>
        <v>25</v>
      </c>
      <c r="B36" s="133">
        <f t="shared" si="10"/>
        <v>24</v>
      </c>
      <c r="C36" s="125">
        <f ca="1">IF(INDIRECT(DA36&amp;5)=$H$2,SUM($D$6:INDIRECT(DA36&amp;6)),IF(INDIRECT(DA36&amp;5)&gt;$H$2,INDIRECT(DA36&amp;6),0))</f>
        <v>0</v>
      </c>
      <c r="D36" s="360"/>
      <c r="E36" s="360"/>
      <c r="F36" s="360"/>
      <c r="G36" s="360"/>
      <c r="H36" s="360"/>
      <c r="I36" s="360"/>
      <c r="J36" s="360"/>
      <c r="K36" s="360"/>
      <c r="L36" s="360"/>
      <c r="M36" s="360"/>
      <c r="N36" s="360"/>
      <c r="O36" s="360"/>
      <c r="P36" s="360"/>
      <c r="Q36" s="360"/>
      <c r="R36" s="360"/>
      <c r="S36" s="360"/>
      <c r="T36" s="361"/>
      <c r="U36" s="361"/>
      <c r="V36" s="360"/>
      <c r="W36" s="360"/>
      <c r="X36" s="360"/>
      <c r="Y36" s="360"/>
      <c r="Z36" s="360"/>
      <c r="AA36" s="360"/>
      <c r="AB36" s="360" t="e">
        <f ca="1">($C36/$D$1)/2</f>
        <v>#REF!</v>
      </c>
      <c r="AC36" s="360" t="e">
        <f t="shared" ref="AC36:BH36" ca="1" si="82">IF(AC$11&lt;$D$1+$A36,$C36/$D$1,IF(AC$11=$D$1+$A36,($C36/$D$1)/2,0))</f>
        <v>#REF!</v>
      </c>
      <c r="AD36" s="360" t="e">
        <f t="shared" ca="1" si="82"/>
        <v>#REF!</v>
      </c>
      <c r="AE36" s="360" t="e">
        <f t="shared" ca="1" si="82"/>
        <v>#REF!</v>
      </c>
      <c r="AF36" s="360" t="e">
        <f t="shared" ca="1" si="82"/>
        <v>#REF!</v>
      </c>
      <c r="AG36" s="360" t="e">
        <f t="shared" ca="1" si="82"/>
        <v>#REF!</v>
      </c>
      <c r="AH36" s="360" t="e">
        <f t="shared" ca="1" si="82"/>
        <v>#REF!</v>
      </c>
      <c r="AI36" s="360" t="e">
        <f t="shared" ca="1" si="82"/>
        <v>#REF!</v>
      </c>
      <c r="AJ36" s="360" t="e">
        <f t="shared" ca="1" si="82"/>
        <v>#REF!</v>
      </c>
      <c r="AK36" s="360" t="e">
        <f t="shared" ca="1" si="82"/>
        <v>#REF!</v>
      </c>
      <c r="AL36" s="360" t="e">
        <f t="shared" ca="1" si="82"/>
        <v>#REF!</v>
      </c>
      <c r="AM36" s="360" t="e">
        <f t="shared" ca="1" si="82"/>
        <v>#REF!</v>
      </c>
      <c r="AN36" s="360" t="e">
        <f t="shared" ca="1" si="82"/>
        <v>#REF!</v>
      </c>
      <c r="AO36" s="360" t="e">
        <f t="shared" ca="1" si="82"/>
        <v>#REF!</v>
      </c>
      <c r="AP36" s="360" t="e">
        <f t="shared" ca="1" si="82"/>
        <v>#REF!</v>
      </c>
      <c r="AQ36" s="360" t="e">
        <f t="shared" ca="1" si="82"/>
        <v>#REF!</v>
      </c>
      <c r="AR36" s="360" t="e">
        <f t="shared" ca="1" si="82"/>
        <v>#REF!</v>
      </c>
      <c r="AS36" s="360" t="e">
        <f t="shared" ca="1" si="82"/>
        <v>#REF!</v>
      </c>
      <c r="AT36" s="360" t="e">
        <f t="shared" ca="1" si="82"/>
        <v>#REF!</v>
      </c>
      <c r="AU36" s="360" t="e">
        <f t="shared" ca="1" si="82"/>
        <v>#REF!</v>
      </c>
      <c r="AV36" s="360" t="e">
        <f t="shared" ca="1" si="82"/>
        <v>#REF!</v>
      </c>
      <c r="AW36" s="360" t="e">
        <f t="shared" ca="1" si="82"/>
        <v>#REF!</v>
      </c>
      <c r="AX36" s="360" t="e">
        <f t="shared" ca="1" si="82"/>
        <v>#REF!</v>
      </c>
      <c r="AY36" s="360" t="e">
        <f t="shared" ca="1" si="82"/>
        <v>#REF!</v>
      </c>
      <c r="AZ36" s="360" t="e">
        <f t="shared" ca="1" si="82"/>
        <v>#REF!</v>
      </c>
      <c r="BA36" s="360" t="e">
        <f t="shared" ca="1" si="82"/>
        <v>#REF!</v>
      </c>
      <c r="BB36" s="360" t="e">
        <f t="shared" ca="1" si="82"/>
        <v>#REF!</v>
      </c>
      <c r="BC36" s="360" t="e">
        <f t="shared" ca="1" si="82"/>
        <v>#REF!</v>
      </c>
      <c r="BD36" s="360" t="e">
        <f t="shared" ca="1" si="82"/>
        <v>#REF!</v>
      </c>
      <c r="BE36" s="360" t="e">
        <f t="shared" ca="1" si="82"/>
        <v>#REF!</v>
      </c>
      <c r="BF36" s="360" t="e">
        <f t="shared" ca="1" si="82"/>
        <v>#REF!</v>
      </c>
      <c r="BG36" s="360" t="e">
        <f t="shared" ca="1" si="82"/>
        <v>#REF!</v>
      </c>
      <c r="BH36" s="360" t="e">
        <f t="shared" ca="1" si="82"/>
        <v>#REF!</v>
      </c>
      <c r="BI36" s="360" t="e">
        <f t="shared" ref="BI36:CN36" ca="1" si="83">IF(BI$11&lt;$D$1+$A36,$C36/$D$1,IF(BI$11=$D$1+$A36,($C36/$D$1)/2,0))</f>
        <v>#REF!</v>
      </c>
      <c r="BJ36" s="360" t="e">
        <f t="shared" ca="1" si="83"/>
        <v>#REF!</v>
      </c>
      <c r="BK36" s="360" t="e">
        <f t="shared" ca="1" si="83"/>
        <v>#REF!</v>
      </c>
      <c r="BL36" s="360" t="e">
        <f t="shared" ca="1" si="83"/>
        <v>#REF!</v>
      </c>
      <c r="BM36" s="360" t="e">
        <f t="shared" ca="1" si="83"/>
        <v>#REF!</v>
      </c>
      <c r="BN36" s="360" t="e">
        <f t="shared" ca="1" si="83"/>
        <v>#REF!</v>
      </c>
      <c r="BO36" s="360" t="e">
        <f t="shared" ca="1" si="83"/>
        <v>#REF!</v>
      </c>
      <c r="BP36" s="360" t="e">
        <f t="shared" ca="1" si="83"/>
        <v>#REF!</v>
      </c>
      <c r="BQ36" s="360" t="e">
        <f t="shared" ca="1" si="83"/>
        <v>#REF!</v>
      </c>
      <c r="BR36" s="360" t="e">
        <f t="shared" ca="1" si="83"/>
        <v>#REF!</v>
      </c>
      <c r="BS36" s="360" t="e">
        <f t="shared" ca="1" si="83"/>
        <v>#REF!</v>
      </c>
      <c r="BT36" s="360" t="e">
        <f t="shared" ca="1" si="83"/>
        <v>#REF!</v>
      </c>
      <c r="BU36" s="360" t="e">
        <f t="shared" ca="1" si="83"/>
        <v>#REF!</v>
      </c>
      <c r="BV36" s="360" t="e">
        <f t="shared" ca="1" si="83"/>
        <v>#REF!</v>
      </c>
      <c r="BW36" s="360" t="e">
        <f t="shared" ca="1" si="83"/>
        <v>#REF!</v>
      </c>
      <c r="BX36" s="360" t="e">
        <f t="shared" ca="1" si="83"/>
        <v>#REF!</v>
      </c>
      <c r="BY36" s="360" t="e">
        <f t="shared" ca="1" si="83"/>
        <v>#REF!</v>
      </c>
      <c r="BZ36" s="360" t="e">
        <f t="shared" ca="1" si="83"/>
        <v>#REF!</v>
      </c>
      <c r="CA36" s="360" t="e">
        <f t="shared" ca="1" si="83"/>
        <v>#REF!</v>
      </c>
      <c r="CB36" s="360" t="e">
        <f t="shared" ca="1" si="83"/>
        <v>#REF!</v>
      </c>
      <c r="CC36" s="360" t="e">
        <f t="shared" ca="1" si="83"/>
        <v>#REF!</v>
      </c>
      <c r="CD36" s="360" t="e">
        <f t="shared" ca="1" si="83"/>
        <v>#REF!</v>
      </c>
      <c r="CE36" s="360" t="e">
        <f t="shared" ca="1" si="83"/>
        <v>#REF!</v>
      </c>
      <c r="CF36" s="360" t="e">
        <f t="shared" ca="1" si="83"/>
        <v>#REF!</v>
      </c>
      <c r="CG36" s="360" t="e">
        <f t="shared" ca="1" si="83"/>
        <v>#REF!</v>
      </c>
      <c r="CH36" s="360" t="e">
        <f t="shared" ca="1" si="83"/>
        <v>#REF!</v>
      </c>
      <c r="CI36" s="360" t="e">
        <f t="shared" ca="1" si="83"/>
        <v>#REF!</v>
      </c>
      <c r="CJ36" s="360" t="e">
        <f t="shared" ca="1" si="83"/>
        <v>#REF!</v>
      </c>
      <c r="CK36" s="360" t="e">
        <f t="shared" ca="1" si="83"/>
        <v>#REF!</v>
      </c>
      <c r="CL36" s="360" t="e">
        <f t="shared" ca="1" si="83"/>
        <v>#REF!</v>
      </c>
      <c r="CM36" s="360" t="e">
        <f t="shared" ca="1" si="83"/>
        <v>#REF!</v>
      </c>
      <c r="CN36" s="360" t="e">
        <f t="shared" ca="1" si="83"/>
        <v>#REF!</v>
      </c>
      <c r="CO36" s="360" t="e">
        <f t="shared" ref="CO36:CY36" ca="1" si="84">IF(CO$11&lt;$D$1+$A36,$C36/$D$1,IF(CO$11=$D$1+$A36,($C36/$D$1)/2,0))</f>
        <v>#REF!</v>
      </c>
      <c r="CP36" s="360" t="e">
        <f t="shared" ca="1" si="84"/>
        <v>#REF!</v>
      </c>
      <c r="CQ36" s="360" t="e">
        <f t="shared" ca="1" si="84"/>
        <v>#REF!</v>
      </c>
      <c r="CR36" s="360" t="e">
        <f t="shared" ca="1" si="84"/>
        <v>#REF!</v>
      </c>
      <c r="CS36" s="360" t="e">
        <f t="shared" ca="1" si="84"/>
        <v>#REF!</v>
      </c>
      <c r="CT36" s="360" t="e">
        <f t="shared" ca="1" si="84"/>
        <v>#REF!</v>
      </c>
      <c r="CU36" s="360" t="e">
        <f t="shared" ca="1" si="84"/>
        <v>#REF!</v>
      </c>
      <c r="CV36" s="360" t="e">
        <f t="shared" ca="1" si="84"/>
        <v>#REF!</v>
      </c>
      <c r="CW36" s="360" t="e">
        <f t="shared" ca="1" si="84"/>
        <v>#REF!</v>
      </c>
      <c r="CX36" s="360" t="e">
        <f t="shared" ca="1" si="84"/>
        <v>#REF!</v>
      </c>
      <c r="CY36" s="360" t="e">
        <f t="shared" ca="1" si="84"/>
        <v>#REF!</v>
      </c>
      <c r="CZ36" s="360" t="e">
        <f t="shared" ca="1" si="14"/>
        <v>#REF!</v>
      </c>
      <c r="DA36" s="360" t="s">
        <v>196</v>
      </c>
      <c r="DB36" s="359">
        <f t="shared" si="21"/>
        <v>24</v>
      </c>
      <c r="DC36" s="360"/>
      <c r="DD36" s="360"/>
      <c r="DE36" s="360"/>
    </row>
    <row r="37" spans="1:109" s="359" customFormat="1" x14ac:dyDescent="0.2">
      <c r="A37" s="133">
        <f t="shared" si="10"/>
        <v>26</v>
      </c>
      <c r="B37" s="133">
        <f t="shared" si="10"/>
        <v>25</v>
      </c>
      <c r="C37" s="125">
        <f ca="1">IF(INDIRECT(DA37&amp;5)=$H$2,SUM($D$6:INDIRECT(DA37&amp;6)),IF(INDIRECT(DA37&amp;5)&gt;$H$2,INDIRECT(DA37&amp;6),0))</f>
        <v>0</v>
      </c>
      <c r="D37" s="360"/>
      <c r="E37" s="360"/>
      <c r="F37" s="360"/>
      <c r="G37" s="360"/>
      <c r="H37" s="360"/>
      <c r="I37" s="360"/>
      <c r="J37" s="360"/>
      <c r="K37" s="360"/>
      <c r="L37" s="360"/>
      <c r="M37" s="360"/>
      <c r="N37" s="360"/>
      <c r="O37" s="360"/>
      <c r="P37" s="360"/>
      <c r="Q37" s="360"/>
      <c r="R37" s="360"/>
      <c r="S37" s="360"/>
      <c r="T37" s="361"/>
      <c r="U37" s="361"/>
      <c r="V37" s="360"/>
      <c r="W37" s="360"/>
      <c r="X37" s="360"/>
      <c r="Y37" s="360"/>
      <c r="Z37" s="360"/>
      <c r="AA37" s="360"/>
      <c r="AB37" s="360"/>
      <c r="AC37" s="360" t="e">
        <f ca="1">($C37/$D$1)/2</f>
        <v>#REF!</v>
      </c>
      <c r="AD37" s="360" t="e">
        <f t="shared" ref="AD37:BI37" ca="1" si="85">IF(AD$11&lt;$D$1+$A37,$C37/$D$1,IF(AD$11=$D$1+$A37,($C37/$D$1)/2,0))</f>
        <v>#REF!</v>
      </c>
      <c r="AE37" s="360" t="e">
        <f t="shared" ca="1" si="85"/>
        <v>#REF!</v>
      </c>
      <c r="AF37" s="360" t="e">
        <f t="shared" ca="1" si="85"/>
        <v>#REF!</v>
      </c>
      <c r="AG37" s="360" t="e">
        <f t="shared" ca="1" si="85"/>
        <v>#REF!</v>
      </c>
      <c r="AH37" s="360" t="e">
        <f t="shared" ca="1" si="85"/>
        <v>#REF!</v>
      </c>
      <c r="AI37" s="360" t="e">
        <f t="shared" ca="1" si="85"/>
        <v>#REF!</v>
      </c>
      <c r="AJ37" s="360" t="e">
        <f t="shared" ca="1" si="85"/>
        <v>#REF!</v>
      </c>
      <c r="AK37" s="360" t="e">
        <f t="shared" ca="1" si="85"/>
        <v>#REF!</v>
      </c>
      <c r="AL37" s="360" t="e">
        <f t="shared" ca="1" si="85"/>
        <v>#REF!</v>
      </c>
      <c r="AM37" s="360" t="e">
        <f t="shared" ca="1" si="85"/>
        <v>#REF!</v>
      </c>
      <c r="AN37" s="360" t="e">
        <f t="shared" ca="1" si="85"/>
        <v>#REF!</v>
      </c>
      <c r="AO37" s="360" t="e">
        <f t="shared" ca="1" si="85"/>
        <v>#REF!</v>
      </c>
      <c r="AP37" s="360" t="e">
        <f t="shared" ca="1" si="85"/>
        <v>#REF!</v>
      </c>
      <c r="AQ37" s="360" t="e">
        <f t="shared" ca="1" si="85"/>
        <v>#REF!</v>
      </c>
      <c r="AR37" s="360" t="e">
        <f t="shared" ca="1" si="85"/>
        <v>#REF!</v>
      </c>
      <c r="AS37" s="360" t="e">
        <f t="shared" ca="1" si="85"/>
        <v>#REF!</v>
      </c>
      <c r="AT37" s="360" t="e">
        <f t="shared" ca="1" si="85"/>
        <v>#REF!</v>
      </c>
      <c r="AU37" s="360" t="e">
        <f t="shared" ca="1" si="85"/>
        <v>#REF!</v>
      </c>
      <c r="AV37" s="360" t="e">
        <f t="shared" ca="1" si="85"/>
        <v>#REF!</v>
      </c>
      <c r="AW37" s="360" t="e">
        <f t="shared" ca="1" si="85"/>
        <v>#REF!</v>
      </c>
      <c r="AX37" s="360" t="e">
        <f t="shared" ca="1" si="85"/>
        <v>#REF!</v>
      </c>
      <c r="AY37" s="360" t="e">
        <f t="shared" ca="1" si="85"/>
        <v>#REF!</v>
      </c>
      <c r="AZ37" s="360" t="e">
        <f t="shared" ca="1" si="85"/>
        <v>#REF!</v>
      </c>
      <c r="BA37" s="360" t="e">
        <f t="shared" ca="1" si="85"/>
        <v>#REF!</v>
      </c>
      <c r="BB37" s="360" t="e">
        <f t="shared" ca="1" si="85"/>
        <v>#REF!</v>
      </c>
      <c r="BC37" s="360" t="e">
        <f t="shared" ca="1" si="85"/>
        <v>#REF!</v>
      </c>
      <c r="BD37" s="360" t="e">
        <f t="shared" ca="1" si="85"/>
        <v>#REF!</v>
      </c>
      <c r="BE37" s="360" t="e">
        <f t="shared" ca="1" si="85"/>
        <v>#REF!</v>
      </c>
      <c r="BF37" s="360" t="e">
        <f t="shared" ca="1" si="85"/>
        <v>#REF!</v>
      </c>
      <c r="BG37" s="360" t="e">
        <f t="shared" ca="1" si="85"/>
        <v>#REF!</v>
      </c>
      <c r="BH37" s="360" t="e">
        <f t="shared" ca="1" si="85"/>
        <v>#REF!</v>
      </c>
      <c r="BI37" s="360" t="e">
        <f t="shared" ca="1" si="85"/>
        <v>#REF!</v>
      </c>
      <c r="BJ37" s="360" t="e">
        <f t="shared" ref="BJ37:CO37" ca="1" si="86">IF(BJ$11&lt;$D$1+$A37,$C37/$D$1,IF(BJ$11=$D$1+$A37,($C37/$D$1)/2,0))</f>
        <v>#REF!</v>
      </c>
      <c r="BK37" s="360" t="e">
        <f t="shared" ca="1" si="86"/>
        <v>#REF!</v>
      </c>
      <c r="BL37" s="360" t="e">
        <f t="shared" ca="1" si="86"/>
        <v>#REF!</v>
      </c>
      <c r="BM37" s="360" t="e">
        <f t="shared" ca="1" si="86"/>
        <v>#REF!</v>
      </c>
      <c r="BN37" s="360" t="e">
        <f t="shared" ca="1" si="86"/>
        <v>#REF!</v>
      </c>
      <c r="BO37" s="360" t="e">
        <f t="shared" ca="1" si="86"/>
        <v>#REF!</v>
      </c>
      <c r="BP37" s="360" t="e">
        <f t="shared" ca="1" si="86"/>
        <v>#REF!</v>
      </c>
      <c r="BQ37" s="360" t="e">
        <f t="shared" ca="1" si="86"/>
        <v>#REF!</v>
      </c>
      <c r="BR37" s="360" t="e">
        <f t="shared" ca="1" si="86"/>
        <v>#REF!</v>
      </c>
      <c r="BS37" s="360" t="e">
        <f t="shared" ca="1" si="86"/>
        <v>#REF!</v>
      </c>
      <c r="BT37" s="360" t="e">
        <f t="shared" ca="1" si="86"/>
        <v>#REF!</v>
      </c>
      <c r="BU37" s="360" t="e">
        <f t="shared" ca="1" si="86"/>
        <v>#REF!</v>
      </c>
      <c r="BV37" s="360" t="e">
        <f t="shared" ca="1" si="86"/>
        <v>#REF!</v>
      </c>
      <c r="BW37" s="360" t="e">
        <f t="shared" ca="1" si="86"/>
        <v>#REF!</v>
      </c>
      <c r="BX37" s="360" t="e">
        <f t="shared" ca="1" si="86"/>
        <v>#REF!</v>
      </c>
      <c r="BY37" s="360" t="e">
        <f t="shared" ca="1" si="86"/>
        <v>#REF!</v>
      </c>
      <c r="BZ37" s="360" t="e">
        <f t="shared" ca="1" si="86"/>
        <v>#REF!</v>
      </c>
      <c r="CA37" s="360" t="e">
        <f t="shared" ca="1" si="86"/>
        <v>#REF!</v>
      </c>
      <c r="CB37" s="360" t="e">
        <f t="shared" ca="1" si="86"/>
        <v>#REF!</v>
      </c>
      <c r="CC37" s="360" t="e">
        <f t="shared" ca="1" si="86"/>
        <v>#REF!</v>
      </c>
      <c r="CD37" s="360" t="e">
        <f t="shared" ca="1" si="86"/>
        <v>#REF!</v>
      </c>
      <c r="CE37" s="360" t="e">
        <f t="shared" ca="1" si="86"/>
        <v>#REF!</v>
      </c>
      <c r="CF37" s="360" t="e">
        <f t="shared" ca="1" si="86"/>
        <v>#REF!</v>
      </c>
      <c r="CG37" s="360" t="e">
        <f t="shared" ca="1" si="86"/>
        <v>#REF!</v>
      </c>
      <c r="CH37" s="360" t="e">
        <f t="shared" ca="1" si="86"/>
        <v>#REF!</v>
      </c>
      <c r="CI37" s="360" t="e">
        <f t="shared" ca="1" si="86"/>
        <v>#REF!</v>
      </c>
      <c r="CJ37" s="360" t="e">
        <f t="shared" ca="1" si="86"/>
        <v>#REF!</v>
      </c>
      <c r="CK37" s="360" t="e">
        <f t="shared" ca="1" si="86"/>
        <v>#REF!</v>
      </c>
      <c r="CL37" s="360" t="e">
        <f t="shared" ca="1" si="86"/>
        <v>#REF!</v>
      </c>
      <c r="CM37" s="360" t="e">
        <f t="shared" ca="1" si="86"/>
        <v>#REF!</v>
      </c>
      <c r="CN37" s="360" t="e">
        <f t="shared" ca="1" si="86"/>
        <v>#REF!</v>
      </c>
      <c r="CO37" s="360" t="e">
        <f t="shared" ca="1" si="86"/>
        <v>#REF!</v>
      </c>
      <c r="CP37" s="360" t="e">
        <f t="shared" ref="CP37:CY37" ca="1" si="87">IF(CP$11&lt;$D$1+$A37,$C37/$D$1,IF(CP$11=$D$1+$A37,($C37/$D$1)/2,0))</f>
        <v>#REF!</v>
      </c>
      <c r="CQ37" s="360" t="e">
        <f t="shared" ca="1" si="87"/>
        <v>#REF!</v>
      </c>
      <c r="CR37" s="360" t="e">
        <f t="shared" ca="1" si="87"/>
        <v>#REF!</v>
      </c>
      <c r="CS37" s="360" t="e">
        <f t="shared" ca="1" si="87"/>
        <v>#REF!</v>
      </c>
      <c r="CT37" s="360" t="e">
        <f t="shared" ca="1" si="87"/>
        <v>#REF!</v>
      </c>
      <c r="CU37" s="360" t="e">
        <f t="shared" ca="1" si="87"/>
        <v>#REF!</v>
      </c>
      <c r="CV37" s="360" t="e">
        <f t="shared" ca="1" si="87"/>
        <v>#REF!</v>
      </c>
      <c r="CW37" s="360" t="e">
        <f t="shared" ca="1" si="87"/>
        <v>#REF!</v>
      </c>
      <c r="CX37" s="360" t="e">
        <f t="shared" ca="1" si="87"/>
        <v>#REF!</v>
      </c>
      <c r="CY37" s="360" t="e">
        <f t="shared" ca="1" si="87"/>
        <v>#REF!</v>
      </c>
      <c r="CZ37" s="360" t="e">
        <f t="shared" ca="1" si="14"/>
        <v>#REF!</v>
      </c>
      <c r="DA37" s="360" t="s">
        <v>197</v>
      </c>
      <c r="DB37" s="359">
        <f t="shared" si="21"/>
        <v>25</v>
      </c>
      <c r="DC37" s="360"/>
      <c r="DD37" s="360"/>
      <c r="DE37" s="360"/>
    </row>
    <row r="38" spans="1:109" s="359" customFormat="1" x14ac:dyDescent="0.2">
      <c r="A38" s="133">
        <f t="shared" si="10"/>
        <v>27</v>
      </c>
      <c r="B38" s="133">
        <f t="shared" si="10"/>
        <v>26</v>
      </c>
      <c r="C38" s="125">
        <f ca="1">IF(INDIRECT(DA38&amp;5)=$H$2,SUM($D$6:INDIRECT(DA38&amp;6)),IF(INDIRECT(DA38&amp;5)&gt;$H$2,INDIRECT(DA38&amp;6),0))</f>
        <v>0</v>
      </c>
      <c r="D38" s="360"/>
      <c r="E38" s="360"/>
      <c r="F38" s="360"/>
      <c r="G38" s="360"/>
      <c r="H38" s="360"/>
      <c r="I38" s="360"/>
      <c r="J38" s="360"/>
      <c r="K38" s="360"/>
      <c r="L38" s="360"/>
      <c r="M38" s="360"/>
      <c r="N38" s="360"/>
      <c r="O38" s="360"/>
      <c r="P38" s="360"/>
      <c r="Q38" s="360"/>
      <c r="R38" s="360"/>
      <c r="S38" s="360"/>
      <c r="T38" s="361"/>
      <c r="U38" s="361"/>
      <c r="V38" s="360"/>
      <c r="W38" s="360"/>
      <c r="X38" s="360"/>
      <c r="Y38" s="360"/>
      <c r="Z38" s="360"/>
      <c r="AA38" s="360"/>
      <c r="AB38" s="360"/>
      <c r="AC38" s="360"/>
      <c r="AD38" s="360" t="e">
        <f ca="1">($C38/$D$1)/2</f>
        <v>#REF!</v>
      </c>
      <c r="AE38" s="360" t="e">
        <f t="shared" ref="AE38:BJ38" ca="1" si="88">IF(AE$11&lt;$D$1+$A38,$C38/$D$1,IF(AE$11=$D$1+$A38,($C38/$D$1)/2,0))</f>
        <v>#REF!</v>
      </c>
      <c r="AF38" s="360" t="e">
        <f t="shared" ca="1" si="88"/>
        <v>#REF!</v>
      </c>
      <c r="AG38" s="360" t="e">
        <f t="shared" ca="1" si="88"/>
        <v>#REF!</v>
      </c>
      <c r="AH38" s="360" t="e">
        <f t="shared" ca="1" si="88"/>
        <v>#REF!</v>
      </c>
      <c r="AI38" s="360" t="e">
        <f t="shared" ca="1" si="88"/>
        <v>#REF!</v>
      </c>
      <c r="AJ38" s="360" t="e">
        <f t="shared" ca="1" si="88"/>
        <v>#REF!</v>
      </c>
      <c r="AK38" s="360" t="e">
        <f t="shared" ca="1" si="88"/>
        <v>#REF!</v>
      </c>
      <c r="AL38" s="360" t="e">
        <f t="shared" ca="1" si="88"/>
        <v>#REF!</v>
      </c>
      <c r="AM38" s="360" t="e">
        <f t="shared" ca="1" si="88"/>
        <v>#REF!</v>
      </c>
      <c r="AN38" s="360" t="e">
        <f t="shared" ca="1" si="88"/>
        <v>#REF!</v>
      </c>
      <c r="AO38" s="360" t="e">
        <f t="shared" ca="1" si="88"/>
        <v>#REF!</v>
      </c>
      <c r="AP38" s="360" t="e">
        <f t="shared" ca="1" si="88"/>
        <v>#REF!</v>
      </c>
      <c r="AQ38" s="360" t="e">
        <f t="shared" ca="1" si="88"/>
        <v>#REF!</v>
      </c>
      <c r="AR38" s="360" t="e">
        <f t="shared" ca="1" si="88"/>
        <v>#REF!</v>
      </c>
      <c r="AS38" s="360" t="e">
        <f t="shared" ca="1" si="88"/>
        <v>#REF!</v>
      </c>
      <c r="AT38" s="360" t="e">
        <f t="shared" ca="1" si="88"/>
        <v>#REF!</v>
      </c>
      <c r="AU38" s="360" t="e">
        <f t="shared" ca="1" si="88"/>
        <v>#REF!</v>
      </c>
      <c r="AV38" s="360" t="e">
        <f t="shared" ca="1" si="88"/>
        <v>#REF!</v>
      </c>
      <c r="AW38" s="360" t="e">
        <f t="shared" ca="1" si="88"/>
        <v>#REF!</v>
      </c>
      <c r="AX38" s="360" t="e">
        <f t="shared" ca="1" si="88"/>
        <v>#REF!</v>
      </c>
      <c r="AY38" s="360" t="e">
        <f t="shared" ca="1" si="88"/>
        <v>#REF!</v>
      </c>
      <c r="AZ38" s="360" t="e">
        <f t="shared" ca="1" si="88"/>
        <v>#REF!</v>
      </c>
      <c r="BA38" s="360" t="e">
        <f t="shared" ca="1" si="88"/>
        <v>#REF!</v>
      </c>
      <c r="BB38" s="360" t="e">
        <f t="shared" ca="1" si="88"/>
        <v>#REF!</v>
      </c>
      <c r="BC38" s="360" t="e">
        <f t="shared" ca="1" si="88"/>
        <v>#REF!</v>
      </c>
      <c r="BD38" s="360" t="e">
        <f t="shared" ca="1" si="88"/>
        <v>#REF!</v>
      </c>
      <c r="BE38" s="360" t="e">
        <f t="shared" ca="1" si="88"/>
        <v>#REF!</v>
      </c>
      <c r="BF38" s="360" t="e">
        <f t="shared" ca="1" si="88"/>
        <v>#REF!</v>
      </c>
      <c r="BG38" s="360" t="e">
        <f t="shared" ca="1" si="88"/>
        <v>#REF!</v>
      </c>
      <c r="BH38" s="360" t="e">
        <f t="shared" ca="1" si="88"/>
        <v>#REF!</v>
      </c>
      <c r="BI38" s="360" t="e">
        <f t="shared" ca="1" si="88"/>
        <v>#REF!</v>
      </c>
      <c r="BJ38" s="360" t="e">
        <f t="shared" ca="1" si="88"/>
        <v>#REF!</v>
      </c>
      <c r="BK38" s="360" t="e">
        <f t="shared" ref="BK38:CP38" ca="1" si="89">IF(BK$11&lt;$D$1+$A38,$C38/$D$1,IF(BK$11=$D$1+$A38,($C38/$D$1)/2,0))</f>
        <v>#REF!</v>
      </c>
      <c r="BL38" s="360" t="e">
        <f t="shared" ca="1" si="89"/>
        <v>#REF!</v>
      </c>
      <c r="BM38" s="360" t="e">
        <f t="shared" ca="1" si="89"/>
        <v>#REF!</v>
      </c>
      <c r="BN38" s="360" t="e">
        <f t="shared" ca="1" si="89"/>
        <v>#REF!</v>
      </c>
      <c r="BO38" s="360" t="e">
        <f t="shared" ca="1" si="89"/>
        <v>#REF!</v>
      </c>
      <c r="BP38" s="360" t="e">
        <f t="shared" ca="1" si="89"/>
        <v>#REF!</v>
      </c>
      <c r="BQ38" s="360" t="e">
        <f t="shared" ca="1" si="89"/>
        <v>#REF!</v>
      </c>
      <c r="BR38" s="360" t="e">
        <f t="shared" ca="1" si="89"/>
        <v>#REF!</v>
      </c>
      <c r="BS38" s="360" t="e">
        <f t="shared" ca="1" si="89"/>
        <v>#REF!</v>
      </c>
      <c r="BT38" s="360" t="e">
        <f t="shared" ca="1" si="89"/>
        <v>#REF!</v>
      </c>
      <c r="BU38" s="360" t="e">
        <f t="shared" ca="1" si="89"/>
        <v>#REF!</v>
      </c>
      <c r="BV38" s="360" t="e">
        <f t="shared" ca="1" si="89"/>
        <v>#REF!</v>
      </c>
      <c r="BW38" s="360" t="e">
        <f t="shared" ca="1" si="89"/>
        <v>#REF!</v>
      </c>
      <c r="BX38" s="360" t="e">
        <f t="shared" ca="1" si="89"/>
        <v>#REF!</v>
      </c>
      <c r="BY38" s="360" t="e">
        <f t="shared" ca="1" si="89"/>
        <v>#REF!</v>
      </c>
      <c r="BZ38" s="360" t="e">
        <f t="shared" ca="1" si="89"/>
        <v>#REF!</v>
      </c>
      <c r="CA38" s="360" t="e">
        <f t="shared" ca="1" si="89"/>
        <v>#REF!</v>
      </c>
      <c r="CB38" s="360" t="e">
        <f t="shared" ca="1" si="89"/>
        <v>#REF!</v>
      </c>
      <c r="CC38" s="360" t="e">
        <f t="shared" ca="1" si="89"/>
        <v>#REF!</v>
      </c>
      <c r="CD38" s="360" t="e">
        <f t="shared" ca="1" si="89"/>
        <v>#REF!</v>
      </c>
      <c r="CE38" s="360" t="e">
        <f t="shared" ca="1" si="89"/>
        <v>#REF!</v>
      </c>
      <c r="CF38" s="360" t="e">
        <f t="shared" ca="1" si="89"/>
        <v>#REF!</v>
      </c>
      <c r="CG38" s="360" t="e">
        <f t="shared" ca="1" si="89"/>
        <v>#REF!</v>
      </c>
      <c r="CH38" s="360" t="e">
        <f t="shared" ca="1" si="89"/>
        <v>#REF!</v>
      </c>
      <c r="CI38" s="360" t="e">
        <f t="shared" ca="1" si="89"/>
        <v>#REF!</v>
      </c>
      <c r="CJ38" s="360" t="e">
        <f t="shared" ca="1" si="89"/>
        <v>#REF!</v>
      </c>
      <c r="CK38" s="360" t="e">
        <f t="shared" ca="1" si="89"/>
        <v>#REF!</v>
      </c>
      <c r="CL38" s="360" t="e">
        <f t="shared" ca="1" si="89"/>
        <v>#REF!</v>
      </c>
      <c r="CM38" s="360" t="e">
        <f t="shared" ca="1" si="89"/>
        <v>#REF!</v>
      </c>
      <c r="CN38" s="360" t="e">
        <f t="shared" ca="1" si="89"/>
        <v>#REF!</v>
      </c>
      <c r="CO38" s="360" t="e">
        <f t="shared" ca="1" si="89"/>
        <v>#REF!</v>
      </c>
      <c r="CP38" s="360" t="e">
        <f t="shared" ca="1" si="89"/>
        <v>#REF!</v>
      </c>
      <c r="CQ38" s="360" t="e">
        <f t="shared" ref="CQ38:CY38" ca="1" si="90">IF(CQ$11&lt;$D$1+$A38,$C38/$D$1,IF(CQ$11=$D$1+$A38,($C38/$D$1)/2,0))</f>
        <v>#REF!</v>
      </c>
      <c r="CR38" s="360" t="e">
        <f t="shared" ca="1" si="90"/>
        <v>#REF!</v>
      </c>
      <c r="CS38" s="360" t="e">
        <f t="shared" ca="1" si="90"/>
        <v>#REF!</v>
      </c>
      <c r="CT38" s="360" t="e">
        <f t="shared" ca="1" si="90"/>
        <v>#REF!</v>
      </c>
      <c r="CU38" s="360" t="e">
        <f t="shared" ca="1" si="90"/>
        <v>#REF!</v>
      </c>
      <c r="CV38" s="360" t="e">
        <f t="shared" ca="1" si="90"/>
        <v>#REF!</v>
      </c>
      <c r="CW38" s="360" t="e">
        <f t="shared" ca="1" si="90"/>
        <v>#REF!</v>
      </c>
      <c r="CX38" s="360" t="e">
        <f t="shared" ca="1" si="90"/>
        <v>#REF!</v>
      </c>
      <c r="CY38" s="360" t="e">
        <f t="shared" ca="1" si="90"/>
        <v>#REF!</v>
      </c>
      <c r="CZ38" s="360" t="e">
        <f t="shared" ca="1" si="14"/>
        <v>#REF!</v>
      </c>
      <c r="DA38" s="360" t="s">
        <v>198</v>
      </c>
      <c r="DB38" s="359">
        <f t="shared" si="21"/>
        <v>26</v>
      </c>
      <c r="DC38" s="360"/>
      <c r="DD38" s="360"/>
      <c r="DE38" s="360"/>
    </row>
    <row r="39" spans="1:109" s="359" customFormat="1" x14ac:dyDescent="0.2">
      <c r="A39" s="133">
        <f t="shared" si="10"/>
        <v>28</v>
      </c>
      <c r="B39" s="133">
        <f t="shared" si="10"/>
        <v>27</v>
      </c>
      <c r="C39" s="125">
        <f ca="1">IF(INDIRECT(DA39&amp;5)=$H$2,SUM($D$6:INDIRECT(DA39&amp;6)),IF(INDIRECT(DA39&amp;5)&gt;$H$2,INDIRECT(DA39&amp;6),0))</f>
        <v>0</v>
      </c>
      <c r="D39" s="360"/>
      <c r="E39" s="360"/>
      <c r="F39" s="360"/>
      <c r="G39" s="360"/>
      <c r="H39" s="360"/>
      <c r="I39" s="360"/>
      <c r="J39" s="360"/>
      <c r="K39" s="360"/>
      <c r="L39" s="360"/>
      <c r="M39" s="360"/>
      <c r="N39" s="360"/>
      <c r="O39" s="360"/>
      <c r="P39" s="360"/>
      <c r="Q39" s="360"/>
      <c r="R39" s="360"/>
      <c r="S39" s="360"/>
      <c r="T39" s="361"/>
      <c r="U39" s="361"/>
      <c r="V39" s="360"/>
      <c r="W39" s="360"/>
      <c r="X39" s="360"/>
      <c r="Y39" s="360"/>
      <c r="Z39" s="360"/>
      <c r="AA39" s="360"/>
      <c r="AB39" s="360"/>
      <c r="AC39" s="360"/>
      <c r="AD39" s="360"/>
      <c r="AE39" s="360" t="e">
        <f ca="1">($C39/$D$1)/2</f>
        <v>#REF!</v>
      </c>
      <c r="AF39" s="360" t="e">
        <f t="shared" ref="AF39:BK39" ca="1" si="91">IF(AF$11&lt;$D$1+$A39,$C39/$D$1,IF(AF$11=$D$1+$A39,($C39/$D$1)/2,0))</f>
        <v>#REF!</v>
      </c>
      <c r="AG39" s="360" t="e">
        <f t="shared" ca="1" si="91"/>
        <v>#REF!</v>
      </c>
      <c r="AH39" s="360" t="e">
        <f t="shared" ca="1" si="91"/>
        <v>#REF!</v>
      </c>
      <c r="AI39" s="360" t="e">
        <f t="shared" ca="1" si="91"/>
        <v>#REF!</v>
      </c>
      <c r="AJ39" s="360" t="e">
        <f t="shared" ca="1" si="91"/>
        <v>#REF!</v>
      </c>
      <c r="AK39" s="360" t="e">
        <f t="shared" ca="1" si="91"/>
        <v>#REF!</v>
      </c>
      <c r="AL39" s="360" t="e">
        <f t="shared" ca="1" si="91"/>
        <v>#REF!</v>
      </c>
      <c r="AM39" s="360" t="e">
        <f t="shared" ca="1" si="91"/>
        <v>#REF!</v>
      </c>
      <c r="AN39" s="360" t="e">
        <f t="shared" ca="1" si="91"/>
        <v>#REF!</v>
      </c>
      <c r="AO39" s="360" t="e">
        <f t="shared" ca="1" si="91"/>
        <v>#REF!</v>
      </c>
      <c r="AP39" s="360" t="e">
        <f t="shared" ca="1" si="91"/>
        <v>#REF!</v>
      </c>
      <c r="AQ39" s="360" t="e">
        <f t="shared" ca="1" si="91"/>
        <v>#REF!</v>
      </c>
      <c r="AR39" s="360" t="e">
        <f t="shared" ca="1" si="91"/>
        <v>#REF!</v>
      </c>
      <c r="AS39" s="360" t="e">
        <f t="shared" ca="1" si="91"/>
        <v>#REF!</v>
      </c>
      <c r="AT39" s="360" t="e">
        <f t="shared" ca="1" si="91"/>
        <v>#REF!</v>
      </c>
      <c r="AU39" s="360" t="e">
        <f t="shared" ca="1" si="91"/>
        <v>#REF!</v>
      </c>
      <c r="AV39" s="360" t="e">
        <f t="shared" ca="1" si="91"/>
        <v>#REF!</v>
      </c>
      <c r="AW39" s="360" t="e">
        <f t="shared" ca="1" si="91"/>
        <v>#REF!</v>
      </c>
      <c r="AX39" s="360" t="e">
        <f t="shared" ca="1" si="91"/>
        <v>#REF!</v>
      </c>
      <c r="AY39" s="360" t="e">
        <f t="shared" ca="1" si="91"/>
        <v>#REF!</v>
      </c>
      <c r="AZ39" s="360" t="e">
        <f t="shared" ca="1" si="91"/>
        <v>#REF!</v>
      </c>
      <c r="BA39" s="360" t="e">
        <f t="shared" ca="1" si="91"/>
        <v>#REF!</v>
      </c>
      <c r="BB39" s="360" t="e">
        <f t="shared" ca="1" si="91"/>
        <v>#REF!</v>
      </c>
      <c r="BC39" s="360" t="e">
        <f t="shared" ca="1" si="91"/>
        <v>#REF!</v>
      </c>
      <c r="BD39" s="360" t="e">
        <f t="shared" ca="1" si="91"/>
        <v>#REF!</v>
      </c>
      <c r="BE39" s="360" t="e">
        <f t="shared" ca="1" si="91"/>
        <v>#REF!</v>
      </c>
      <c r="BF39" s="360" t="e">
        <f t="shared" ca="1" si="91"/>
        <v>#REF!</v>
      </c>
      <c r="BG39" s="360" t="e">
        <f t="shared" ca="1" si="91"/>
        <v>#REF!</v>
      </c>
      <c r="BH39" s="360" t="e">
        <f t="shared" ca="1" si="91"/>
        <v>#REF!</v>
      </c>
      <c r="BI39" s="360" t="e">
        <f t="shared" ca="1" si="91"/>
        <v>#REF!</v>
      </c>
      <c r="BJ39" s="360" t="e">
        <f t="shared" ca="1" si="91"/>
        <v>#REF!</v>
      </c>
      <c r="BK39" s="360" t="e">
        <f t="shared" ca="1" si="91"/>
        <v>#REF!</v>
      </c>
      <c r="BL39" s="360" t="e">
        <f t="shared" ref="BL39:CQ39" ca="1" si="92">IF(BL$11&lt;$D$1+$A39,$C39/$D$1,IF(BL$11=$D$1+$A39,($C39/$D$1)/2,0))</f>
        <v>#REF!</v>
      </c>
      <c r="BM39" s="360" t="e">
        <f t="shared" ca="1" si="92"/>
        <v>#REF!</v>
      </c>
      <c r="BN39" s="360" t="e">
        <f t="shared" ca="1" si="92"/>
        <v>#REF!</v>
      </c>
      <c r="BO39" s="360" t="e">
        <f t="shared" ca="1" si="92"/>
        <v>#REF!</v>
      </c>
      <c r="BP39" s="360" t="e">
        <f t="shared" ca="1" si="92"/>
        <v>#REF!</v>
      </c>
      <c r="BQ39" s="360" t="e">
        <f t="shared" ca="1" si="92"/>
        <v>#REF!</v>
      </c>
      <c r="BR39" s="360" t="e">
        <f t="shared" ca="1" si="92"/>
        <v>#REF!</v>
      </c>
      <c r="BS39" s="360" t="e">
        <f t="shared" ca="1" si="92"/>
        <v>#REF!</v>
      </c>
      <c r="BT39" s="360" t="e">
        <f t="shared" ca="1" si="92"/>
        <v>#REF!</v>
      </c>
      <c r="BU39" s="360" t="e">
        <f t="shared" ca="1" si="92"/>
        <v>#REF!</v>
      </c>
      <c r="BV39" s="360" t="e">
        <f t="shared" ca="1" si="92"/>
        <v>#REF!</v>
      </c>
      <c r="BW39" s="360" t="e">
        <f t="shared" ca="1" si="92"/>
        <v>#REF!</v>
      </c>
      <c r="BX39" s="360" t="e">
        <f t="shared" ca="1" si="92"/>
        <v>#REF!</v>
      </c>
      <c r="BY39" s="360" t="e">
        <f t="shared" ca="1" si="92"/>
        <v>#REF!</v>
      </c>
      <c r="BZ39" s="360" t="e">
        <f t="shared" ca="1" si="92"/>
        <v>#REF!</v>
      </c>
      <c r="CA39" s="360" t="e">
        <f t="shared" ca="1" si="92"/>
        <v>#REF!</v>
      </c>
      <c r="CB39" s="360" t="e">
        <f t="shared" ca="1" si="92"/>
        <v>#REF!</v>
      </c>
      <c r="CC39" s="360" t="e">
        <f t="shared" ca="1" si="92"/>
        <v>#REF!</v>
      </c>
      <c r="CD39" s="360" t="e">
        <f t="shared" ca="1" si="92"/>
        <v>#REF!</v>
      </c>
      <c r="CE39" s="360" t="e">
        <f t="shared" ca="1" si="92"/>
        <v>#REF!</v>
      </c>
      <c r="CF39" s="360" t="e">
        <f t="shared" ca="1" si="92"/>
        <v>#REF!</v>
      </c>
      <c r="CG39" s="360" t="e">
        <f t="shared" ca="1" si="92"/>
        <v>#REF!</v>
      </c>
      <c r="CH39" s="360" t="e">
        <f t="shared" ca="1" si="92"/>
        <v>#REF!</v>
      </c>
      <c r="CI39" s="360" t="e">
        <f t="shared" ca="1" si="92"/>
        <v>#REF!</v>
      </c>
      <c r="CJ39" s="360" t="e">
        <f t="shared" ca="1" si="92"/>
        <v>#REF!</v>
      </c>
      <c r="CK39" s="360" t="e">
        <f t="shared" ca="1" si="92"/>
        <v>#REF!</v>
      </c>
      <c r="CL39" s="360" t="e">
        <f t="shared" ca="1" si="92"/>
        <v>#REF!</v>
      </c>
      <c r="CM39" s="360" t="e">
        <f t="shared" ca="1" si="92"/>
        <v>#REF!</v>
      </c>
      <c r="CN39" s="360" t="e">
        <f t="shared" ca="1" si="92"/>
        <v>#REF!</v>
      </c>
      <c r="CO39" s="360" t="e">
        <f t="shared" ca="1" si="92"/>
        <v>#REF!</v>
      </c>
      <c r="CP39" s="360" t="e">
        <f t="shared" ca="1" si="92"/>
        <v>#REF!</v>
      </c>
      <c r="CQ39" s="360" t="e">
        <f t="shared" ca="1" si="92"/>
        <v>#REF!</v>
      </c>
      <c r="CR39" s="360" t="e">
        <f t="shared" ref="CR39:CY39" ca="1" si="93">IF(CR$11&lt;$D$1+$A39,$C39/$D$1,IF(CR$11=$D$1+$A39,($C39/$D$1)/2,0))</f>
        <v>#REF!</v>
      </c>
      <c r="CS39" s="360" t="e">
        <f t="shared" ca="1" si="93"/>
        <v>#REF!</v>
      </c>
      <c r="CT39" s="360" t="e">
        <f t="shared" ca="1" si="93"/>
        <v>#REF!</v>
      </c>
      <c r="CU39" s="360" t="e">
        <f t="shared" ca="1" si="93"/>
        <v>#REF!</v>
      </c>
      <c r="CV39" s="360" t="e">
        <f t="shared" ca="1" si="93"/>
        <v>#REF!</v>
      </c>
      <c r="CW39" s="360" t="e">
        <f t="shared" ca="1" si="93"/>
        <v>#REF!</v>
      </c>
      <c r="CX39" s="360" t="e">
        <f t="shared" ca="1" si="93"/>
        <v>#REF!</v>
      </c>
      <c r="CY39" s="360" t="e">
        <f t="shared" ca="1" si="93"/>
        <v>#REF!</v>
      </c>
      <c r="CZ39" s="360" t="e">
        <f t="shared" ca="1" si="14"/>
        <v>#REF!</v>
      </c>
      <c r="DA39" s="360" t="s">
        <v>199</v>
      </c>
      <c r="DB39" s="359">
        <f t="shared" si="21"/>
        <v>27</v>
      </c>
      <c r="DC39" s="360"/>
      <c r="DD39" s="360"/>
      <c r="DE39" s="360"/>
    </row>
    <row r="40" spans="1:109" s="359" customFormat="1" x14ac:dyDescent="0.2">
      <c r="A40" s="133">
        <f t="shared" si="10"/>
        <v>29</v>
      </c>
      <c r="B40" s="133">
        <f t="shared" si="10"/>
        <v>28</v>
      </c>
      <c r="C40" s="125">
        <f ca="1">IF(INDIRECT(DA40&amp;5)=$H$2,SUM($D$6:INDIRECT(DA40&amp;6)),IF(INDIRECT(DA40&amp;5)&gt;$H$2,INDIRECT(DA40&amp;6),0))</f>
        <v>0</v>
      </c>
      <c r="D40" s="360"/>
      <c r="E40" s="360"/>
      <c r="F40" s="360"/>
      <c r="G40" s="360"/>
      <c r="H40" s="360"/>
      <c r="I40" s="360"/>
      <c r="J40" s="360"/>
      <c r="K40" s="360"/>
      <c r="L40" s="360"/>
      <c r="M40" s="360"/>
      <c r="N40" s="360"/>
      <c r="O40" s="360"/>
      <c r="P40" s="360"/>
      <c r="Q40" s="360"/>
      <c r="R40" s="360"/>
      <c r="S40" s="360"/>
      <c r="T40" s="361"/>
      <c r="U40" s="361"/>
      <c r="V40" s="360"/>
      <c r="W40" s="360"/>
      <c r="X40" s="360"/>
      <c r="Y40" s="360"/>
      <c r="Z40" s="360"/>
      <c r="AA40" s="360"/>
      <c r="AB40" s="360"/>
      <c r="AC40" s="360"/>
      <c r="AD40" s="360"/>
      <c r="AE40" s="360"/>
      <c r="AF40" s="360" t="e">
        <f ca="1">($C40/$D$1)/2</f>
        <v>#REF!</v>
      </c>
      <c r="AG40" s="360" t="e">
        <f t="shared" ref="AG40:BL40" ca="1" si="94">IF(AG$11&lt;$D$1+$A40,$C40/$D$1,IF(AG$11=$D$1+$A40,($C40/$D$1)/2,0))</f>
        <v>#REF!</v>
      </c>
      <c r="AH40" s="360" t="e">
        <f t="shared" ca="1" si="94"/>
        <v>#REF!</v>
      </c>
      <c r="AI40" s="360" t="e">
        <f t="shared" ca="1" si="94"/>
        <v>#REF!</v>
      </c>
      <c r="AJ40" s="360" t="e">
        <f t="shared" ca="1" si="94"/>
        <v>#REF!</v>
      </c>
      <c r="AK40" s="360" t="e">
        <f t="shared" ca="1" si="94"/>
        <v>#REF!</v>
      </c>
      <c r="AL40" s="360" t="e">
        <f t="shared" ca="1" si="94"/>
        <v>#REF!</v>
      </c>
      <c r="AM40" s="360" t="e">
        <f t="shared" ca="1" si="94"/>
        <v>#REF!</v>
      </c>
      <c r="AN40" s="360" t="e">
        <f t="shared" ca="1" si="94"/>
        <v>#REF!</v>
      </c>
      <c r="AO40" s="360" t="e">
        <f t="shared" ca="1" si="94"/>
        <v>#REF!</v>
      </c>
      <c r="AP40" s="360" t="e">
        <f t="shared" ca="1" si="94"/>
        <v>#REF!</v>
      </c>
      <c r="AQ40" s="360" t="e">
        <f t="shared" ca="1" si="94"/>
        <v>#REF!</v>
      </c>
      <c r="AR40" s="360" t="e">
        <f t="shared" ca="1" si="94"/>
        <v>#REF!</v>
      </c>
      <c r="AS40" s="360" t="e">
        <f t="shared" ca="1" si="94"/>
        <v>#REF!</v>
      </c>
      <c r="AT40" s="360" t="e">
        <f t="shared" ca="1" si="94"/>
        <v>#REF!</v>
      </c>
      <c r="AU40" s="360" t="e">
        <f t="shared" ca="1" si="94"/>
        <v>#REF!</v>
      </c>
      <c r="AV40" s="360" t="e">
        <f t="shared" ca="1" si="94"/>
        <v>#REF!</v>
      </c>
      <c r="AW40" s="360" t="e">
        <f t="shared" ca="1" si="94"/>
        <v>#REF!</v>
      </c>
      <c r="AX40" s="360" t="e">
        <f t="shared" ca="1" si="94"/>
        <v>#REF!</v>
      </c>
      <c r="AY40" s="360" t="e">
        <f t="shared" ca="1" si="94"/>
        <v>#REF!</v>
      </c>
      <c r="AZ40" s="360" t="e">
        <f t="shared" ca="1" si="94"/>
        <v>#REF!</v>
      </c>
      <c r="BA40" s="360" t="e">
        <f t="shared" ca="1" si="94"/>
        <v>#REF!</v>
      </c>
      <c r="BB40" s="360" t="e">
        <f t="shared" ca="1" si="94"/>
        <v>#REF!</v>
      </c>
      <c r="BC40" s="360" t="e">
        <f t="shared" ca="1" si="94"/>
        <v>#REF!</v>
      </c>
      <c r="BD40" s="360" t="e">
        <f t="shared" ca="1" si="94"/>
        <v>#REF!</v>
      </c>
      <c r="BE40" s="360" t="e">
        <f t="shared" ca="1" si="94"/>
        <v>#REF!</v>
      </c>
      <c r="BF40" s="360" t="e">
        <f t="shared" ca="1" si="94"/>
        <v>#REF!</v>
      </c>
      <c r="BG40" s="360" t="e">
        <f t="shared" ca="1" si="94"/>
        <v>#REF!</v>
      </c>
      <c r="BH40" s="360" t="e">
        <f t="shared" ca="1" si="94"/>
        <v>#REF!</v>
      </c>
      <c r="BI40" s="360" t="e">
        <f t="shared" ca="1" si="94"/>
        <v>#REF!</v>
      </c>
      <c r="BJ40" s="360" t="e">
        <f t="shared" ca="1" si="94"/>
        <v>#REF!</v>
      </c>
      <c r="BK40" s="360" t="e">
        <f t="shared" ca="1" si="94"/>
        <v>#REF!</v>
      </c>
      <c r="BL40" s="360" t="e">
        <f t="shared" ca="1" si="94"/>
        <v>#REF!</v>
      </c>
      <c r="BM40" s="360" t="e">
        <f t="shared" ref="BM40:CR40" ca="1" si="95">IF(BM$11&lt;$D$1+$A40,$C40/$D$1,IF(BM$11=$D$1+$A40,($C40/$D$1)/2,0))</f>
        <v>#REF!</v>
      </c>
      <c r="BN40" s="360" t="e">
        <f t="shared" ca="1" si="95"/>
        <v>#REF!</v>
      </c>
      <c r="BO40" s="360" t="e">
        <f t="shared" ca="1" si="95"/>
        <v>#REF!</v>
      </c>
      <c r="BP40" s="360" t="e">
        <f t="shared" ca="1" si="95"/>
        <v>#REF!</v>
      </c>
      <c r="BQ40" s="360" t="e">
        <f t="shared" ca="1" si="95"/>
        <v>#REF!</v>
      </c>
      <c r="BR40" s="360" t="e">
        <f t="shared" ca="1" si="95"/>
        <v>#REF!</v>
      </c>
      <c r="BS40" s="360" t="e">
        <f t="shared" ca="1" si="95"/>
        <v>#REF!</v>
      </c>
      <c r="BT40" s="360" t="e">
        <f t="shared" ca="1" si="95"/>
        <v>#REF!</v>
      </c>
      <c r="BU40" s="360" t="e">
        <f t="shared" ca="1" si="95"/>
        <v>#REF!</v>
      </c>
      <c r="BV40" s="360" t="e">
        <f t="shared" ca="1" si="95"/>
        <v>#REF!</v>
      </c>
      <c r="BW40" s="360" t="e">
        <f t="shared" ca="1" si="95"/>
        <v>#REF!</v>
      </c>
      <c r="BX40" s="360" t="e">
        <f t="shared" ca="1" si="95"/>
        <v>#REF!</v>
      </c>
      <c r="BY40" s="360" t="e">
        <f t="shared" ca="1" si="95"/>
        <v>#REF!</v>
      </c>
      <c r="BZ40" s="360" t="e">
        <f t="shared" ca="1" si="95"/>
        <v>#REF!</v>
      </c>
      <c r="CA40" s="360" t="e">
        <f t="shared" ca="1" si="95"/>
        <v>#REF!</v>
      </c>
      <c r="CB40" s="360" t="e">
        <f t="shared" ca="1" si="95"/>
        <v>#REF!</v>
      </c>
      <c r="CC40" s="360" t="e">
        <f t="shared" ca="1" si="95"/>
        <v>#REF!</v>
      </c>
      <c r="CD40" s="360" t="e">
        <f t="shared" ca="1" si="95"/>
        <v>#REF!</v>
      </c>
      <c r="CE40" s="360" t="e">
        <f t="shared" ca="1" si="95"/>
        <v>#REF!</v>
      </c>
      <c r="CF40" s="360" t="e">
        <f t="shared" ca="1" si="95"/>
        <v>#REF!</v>
      </c>
      <c r="CG40" s="360" t="e">
        <f t="shared" ca="1" si="95"/>
        <v>#REF!</v>
      </c>
      <c r="CH40" s="360" t="e">
        <f t="shared" ca="1" si="95"/>
        <v>#REF!</v>
      </c>
      <c r="CI40" s="360" t="e">
        <f t="shared" ca="1" si="95"/>
        <v>#REF!</v>
      </c>
      <c r="CJ40" s="360" t="e">
        <f t="shared" ca="1" si="95"/>
        <v>#REF!</v>
      </c>
      <c r="CK40" s="360" t="e">
        <f t="shared" ca="1" si="95"/>
        <v>#REF!</v>
      </c>
      <c r="CL40" s="360" t="e">
        <f t="shared" ca="1" si="95"/>
        <v>#REF!</v>
      </c>
      <c r="CM40" s="360" t="e">
        <f t="shared" ca="1" si="95"/>
        <v>#REF!</v>
      </c>
      <c r="CN40" s="360" t="e">
        <f t="shared" ca="1" si="95"/>
        <v>#REF!</v>
      </c>
      <c r="CO40" s="360" t="e">
        <f t="shared" ca="1" si="95"/>
        <v>#REF!</v>
      </c>
      <c r="CP40" s="360" t="e">
        <f t="shared" ca="1" si="95"/>
        <v>#REF!</v>
      </c>
      <c r="CQ40" s="360" t="e">
        <f t="shared" ca="1" si="95"/>
        <v>#REF!</v>
      </c>
      <c r="CR40" s="360" t="e">
        <f t="shared" ca="1" si="95"/>
        <v>#REF!</v>
      </c>
      <c r="CS40" s="360" t="e">
        <f t="shared" ref="CS40:CY40" ca="1" si="96">IF(CS$11&lt;$D$1+$A40,$C40/$D$1,IF(CS$11=$D$1+$A40,($C40/$D$1)/2,0))</f>
        <v>#REF!</v>
      </c>
      <c r="CT40" s="360" t="e">
        <f t="shared" ca="1" si="96"/>
        <v>#REF!</v>
      </c>
      <c r="CU40" s="360" t="e">
        <f t="shared" ca="1" si="96"/>
        <v>#REF!</v>
      </c>
      <c r="CV40" s="360" t="e">
        <f t="shared" ca="1" si="96"/>
        <v>#REF!</v>
      </c>
      <c r="CW40" s="360" t="e">
        <f t="shared" ca="1" si="96"/>
        <v>#REF!</v>
      </c>
      <c r="CX40" s="360" t="e">
        <f t="shared" ca="1" si="96"/>
        <v>#REF!</v>
      </c>
      <c r="CY40" s="360" t="e">
        <f t="shared" ca="1" si="96"/>
        <v>#REF!</v>
      </c>
      <c r="CZ40" s="360" t="e">
        <f t="shared" ca="1" si="14"/>
        <v>#REF!</v>
      </c>
      <c r="DA40" s="360" t="s">
        <v>200</v>
      </c>
      <c r="DB40" s="359">
        <f t="shared" si="21"/>
        <v>28</v>
      </c>
      <c r="DC40" s="360"/>
      <c r="DD40" s="360"/>
      <c r="DE40" s="360"/>
    </row>
    <row r="41" spans="1:109" s="359" customFormat="1" x14ac:dyDescent="0.2">
      <c r="A41" s="133">
        <f t="shared" si="10"/>
        <v>30</v>
      </c>
      <c r="B41" s="133">
        <f t="shared" si="10"/>
        <v>29</v>
      </c>
      <c r="C41" s="125">
        <f ca="1">IF(INDIRECT(DA41&amp;5)=$H$2,SUM($D$6:INDIRECT(DA41&amp;6)),IF(INDIRECT(DA41&amp;5)&gt;$H$2,INDIRECT(DA41&amp;6),0))</f>
        <v>0</v>
      </c>
      <c r="D41" s="360"/>
      <c r="E41" s="360"/>
      <c r="F41" s="360"/>
      <c r="G41" s="360"/>
      <c r="H41" s="360"/>
      <c r="I41" s="360"/>
      <c r="J41" s="360"/>
      <c r="K41" s="360"/>
      <c r="L41" s="360"/>
      <c r="M41" s="360"/>
      <c r="N41" s="360"/>
      <c r="O41" s="360"/>
      <c r="P41" s="360"/>
      <c r="Q41" s="360"/>
      <c r="R41" s="360"/>
      <c r="S41" s="360"/>
      <c r="T41" s="361"/>
      <c r="U41" s="361"/>
      <c r="V41" s="360"/>
      <c r="W41" s="360"/>
      <c r="X41" s="360"/>
      <c r="Y41" s="360"/>
      <c r="Z41" s="360"/>
      <c r="AA41" s="360"/>
      <c r="AB41" s="360"/>
      <c r="AC41" s="360"/>
      <c r="AD41" s="360"/>
      <c r="AE41" s="360"/>
      <c r="AF41" s="360"/>
      <c r="AG41" s="360" t="e">
        <f ca="1">($C41/$D$1)/2</f>
        <v>#REF!</v>
      </c>
      <c r="AH41" s="360" t="e">
        <f t="shared" ref="AH41:BM41" ca="1" si="97">IF(AH$11&lt;$D$1+$A41,$C41/$D$1,IF(AH$11=$D$1+$A41,($C41/$D$1)/2,0))</f>
        <v>#REF!</v>
      </c>
      <c r="AI41" s="360" t="e">
        <f t="shared" ca="1" si="97"/>
        <v>#REF!</v>
      </c>
      <c r="AJ41" s="360" t="e">
        <f t="shared" ca="1" si="97"/>
        <v>#REF!</v>
      </c>
      <c r="AK41" s="360" t="e">
        <f t="shared" ca="1" si="97"/>
        <v>#REF!</v>
      </c>
      <c r="AL41" s="360" t="e">
        <f t="shared" ca="1" si="97"/>
        <v>#REF!</v>
      </c>
      <c r="AM41" s="360" t="e">
        <f t="shared" ca="1" si="97"/>
        <v>#REF!</v>
      </c>
      <c r="AN41" s="360" t="e">
        <f t="shared" ca="1" si="97"/>
        <v>#REF!</v>
      </c>
      <c r="AO41" s="360" t="e">
        <f t="shared" ca="1" si="97"/>
        <v>#REF!</v>
      </c>
      <c r="AP41" s="360" t="e">
        <f t="shared" ca="1" si="97"/>
        <v>#REF!</v>
      </c>
      <c r="AQ41" s="360" t="e">
        <f t="shared" ca="1" si="97"/>
        <v>#REF!</v>
      </c>
      <c r="AR41" s="360" t="e">
        <f t="shared" ca="1" si="97"/>
        <v>#REF!</v>
      </c>
      <c r="AS41" s="360" t="e">
        <f t="shared" ca="1" si="97"/>
        <v>#REF!</v>
      </c>
      <c r="AT41" s="360" t="e">
        <f t="shared" ca="1" si="97"/>
        <v>#REF!</v>
      </c>
      <c r="AU41" s="360" t="e">
        <f t="shared" ca="1" si="97"/>
        <v>#REF!</v>
      </c>
      <c r="AV41" s="360" t="e">
        <f t="shared" ca="1" si="97"/>
        <v>#REF!</v>
      </c>
      <c r="AW41" s="360" t="e">
        <f t="shared" ca="1" si="97"/>
        <v>#REF!</v>
      </c>
      <c r="AX41" s="360" t="e">
        <f t="shared" ca="1" si="97"/>
        <v>#REF!</v>
      </c>
      <c r="AY41" s="360" t="e">
        <f t="shared" ca="1" si="97"/>
        <v>#REF!</v>
      </c>
      <c r="AZ41" s="360" t="e">
        <f t="shared" ca="1" si="97"/>
        <v>#REF!</v>
      </c>
      <c r="BA41" s="360" t="e">
        <f t="shared" ca="1" si="97"/>
        <v>#REF!</v>
      </c>
      <c r="BB41" s="360" t="e">
        <f t="shared" ca="1" si="97"/>
        <v>#REF!</v>
      </c>
      <c r="BC41" s="360" t="e">
        <f t="shared" ca="1" si="97"/>
        <v>#REF!</v>
      </c>
      <c r="BD41" s="360" t="e">
        <f t="shared" ca="1" si="97"/>
        <v>#REF!</v>
      </c>
      <c r="BE41" s="360" t="e">
        <f t="shared" ca="1" si="97"/>
        <v>#REF!</v>
      </c>
      <c r="BF41" s="360" t="e">
        <f t="shared" ca="1" si="97"/>
        <v>#REF!</v>
      </c>
      <c r="BG41" s="360" t="e">
        <f t="shared" ca="1" si="97"/>
        <v>#REF!</v>
      </c>
      <c r="BH41" s="360" t="e">
        <f t="shared" ca="1" si="97"/>
        <v>#REF!</v>
      </c>
      <c r="BI41" s="360" t="e">
        <f t="shared" ca="1" si="97"/>
        <v>#REF!</v>
      </c>
      <c r="BJ41" s="360" t="e">
        <f t="shared" ca="1" si="97"/>
        <v>#REF!</v>
      </c>
      <c r="BK41" s="360" t="e">
        <f t="shared" ca="1" si="97"/>
        <v>#REF!</v>
      </c>
      <c r="BL41" s="360" t="e">
        <f t="shared" ca="1" si="97"/>
        <v>#REF!</v>
      </c>
      <c r="BM41" s="360" t="e">
        <f t="shared" ca="1" si="97"/>
        <v>#REF!</v>
      </c>
      <c r="BN41" s="360" t="e">
        <f t="shared" ref="BN41:CS41" ca="1" si="98">IF(BN$11&lt;$D$1+$A41,$C41/$D$1,IF(BN$11=$D$1+$A41,($C41/$D$1)/2,0))</f>
        <v>#REF!</v>
      </c>
      <c r="BO41" s="360" t="e">
        <f t="shared" ca="1" si="98"/>
        <v>#REF!</v>
      </c>
      <c r="BP41" s="360" t="e">
        <f t="shared" ca="1" si="98"/>
        <v>#REF!</v>
      </c>
      <c r="BQ41" s="360" t="e">
        <f t="shared" ca="1" si="98"/>
        <v>#REF!</v>
      </c>
      <c r="BR41" s="360" t="e">
        <f t="shared" ca="1" si="98"/>
        <v>#REF!</v>
      </c>
      <c r="BS41" s="360" t="e">
        <f t="shared" ca="1" si="98"/>
        <v>#REF!</v>
      </c>
      <c r="BT41" s="360" t="e">
        <f t="shared" ca="1" si="98"/>
        <v>#REF!</v>
      </c>
      <c r="BU41" s="360" t="e">
        <f t="shared" ca="1" si="98"/>
        <v>#REF!</v>
      </c>
      <c r="BV41" s="360" t="e">
        <f t="shared" ca="1" si="98"/>
        <v>#REF!</v>
      </c>
      <c r="BW41" s="360" t="e">
        <f t="shared" ca="1" si="98"/>
        <v>#REF!</v>
      </c>
      <c r="BX41" s="360" t="e">
        <f t="shared" ca="1" si="98"/>
        <v>#REF!</v>
      </c>
      <c r="BY41" s="360" t="e">
        <f t="shared" ca="1" si="98"/>
        <v>#REF!</v>
      </c>
      <c r="BZ41" s="360" t="e">
        <f t="shared" ca="1" si="98"/>
        <v>#REF!</v>
      </c>
      <c r="CA41" s="360" t="e">
        <f t="shared" ca="1" si="98"/>
        <v>#REF!</v>
      </c>
      <c r="CB41" s="360" t="e">
        <f t="shared" ca="1" si="98"/>
        <v>#REF!</v>
      </c>
      <c r="CC41" s="360" t="e">
        <f t="shared" ca="1" si="98"/>
        <v>#REF!</v>
      </c>
      <c r="CD41" s="360" t="e">
        <f t="shared" ca="1" si="98"/>
        <v>#REF!</v>
      </c>
      <c r="CE41" s="360" t="e">
        <f t="shared" ca="1" si="98"/>
        <v>#REF!</v>
      </c>
      <c r="CF41" s="360" t="e">
        <f t="shared" ca="1" si="98"/>
        <v>#REF!</v>
      </c>
      <c r="CG41" s="360" t="e">
        <f t="shared" ca="1" si="98"/>
        <v>#REF!</v>
      </c>
      <c r="CH41" s="360" t="e">
        <f t="shared" ca="1" si="98"/>
        <v>#REF!</v>
      </c>
      <c r="CI41" s="360" t="e">
        <f t="shared" ca="1" si="98"/>
        <v>#REF!</v>
      </c>
      <c r="CJ41" s="360" t="e">
        <f t="shared" ca="1" si="98"/>
        <v>#REF!</v>
      </c>
      <c r="CK41" s="360" t="e">
        <f t="shared" ca="1" si="98"/>
        <v>#REF!</v>
      </c>
      <c r="CL41" s="360" t="e">
        <f t="shared" ca="1" si="98"/>
        <v>#REF!</v>
      </c>
      <c r="CM41" s="360" t="e">
        <f t="shared" ca="1" si="98"/>
        <v>#REF!</v>
      </c>
      <c r="CN41" s="360" t="e">
        <f t="shared" ca="1" si="98"/>
        <v>#REF!</v>
      </c>
      <c r="CO41" s="360" t="e">
        <f t="shared" ca="1" si="98"/>
        <v>#REF!</v>
      </c>
      <c r="CP41" s="360" t="e">
        <f t="shared" ca="1" si="98"/>
        <v>#REF!</v>
      </c>
      <c r="CQ41" s="360" t="e">
        <f t="shared" ca="1" si="98"/>
        <v>#REF!</v>
      </c>
      <c r="CR41" s="360" t="e">
        <f t="shared" ca="1" si="98"/>
        <v>#REF!</v>
      </c>
      <c r="CS41" s="360" t="e">
        <f t="shared" ca="1" si="98"/>
        <v>#REF!</v>
      </c>
      <c r="CT41" s="360" t="e">
        <f t="shared" ref="CT41:CY41" ca="1" si="99">IF(CT$11&lt;$D$1+$A41,$C41/$D$1,IF(CT$11=$D$1+$A41,($C41/$D$1)/2,0))</f>
        <v>#REF!</v>
      </c>
      <c r="CU41" s="360" t="e">
        <f t="shared" ca="1" si="99"/>
        <v>#REF!</v>
      </c>
      <c r="CV41" s="360" t="e">
        <f t="shared" ca="1" si="99"/>
        <v>#REF!</v>
      </c>
      <c r="CW41" s="360" t="e">
        <f t="shared" ca="1" si="99"/>
        <v>#REF!</v>
      </c>
      <c r="CX41" s="360" t="e">
        <f t="shared" ca="1" si="99"/>
        <v>#REF!</v>
      </c>
      <c r="CY41" s="360" t="e">
        <f t="shared" ca="1" si="99"/>
        <v>#REF!</v>
      </c>
      <c r="CZ41" s="360" t="e">
        <f t="shared" ca="1" si="14"/>
        <v>#REF!</v>
      </c>
      <c r="DA41" s="360" t="s">
        <v>201</v>
      </c>
      <c r="DB41" s="359">
        <f t="shared" si="21"/>
        <v>29</v>
      </c>
      <c r="DC41" s="360"/>
      <c r="DD41" s="360"/>
      <c r="DE41" s="360"/>
    </row>
    <row r="42" spans="1:109" s="359" customFormat="1" x14ac:dyDescent="0.2">
      <c r="A42" s="133">
        <f t="shared" si="10"/>
        <v>31</v>
      </c>
      <c r="B42" s="133">
        <f t="shared" si="10"/>
        <v>30</v>
      </c>
      <c r="C42" s="125">
        <f ca="1">IF(INDIRECT(DA42&amp;5)=$H$2,SUM($D$6:INDIRECT(DA42&amp;6)),IF(INDIRECT(DA42&amp;5)&gt;$H$2,INDIRECT(DA42&amp;6),0))</f>
        <v>0</v>
      </c>
      <c r="D42" s="360"/>
      <c r="E42" s="360"/>
      <c r="F42" s="360"/>
      <c r="G42" s="360"/>
      <c r="H42" s="360"/>
      <c r="I42" s="360"/>
      <c r="J42" s="360"/>
      <c r="K42" s="360"/>
      <c r="L42" s="360"/>
      <c r="M42" s="360"/>
      <c r="N42" s="360"/>
      <c r="O42" s="360"/>
      <c r="P42" s="360"/>
      <c r="Q42" s="360"/>
      <c r="R42" s="360"/>
      <c r="S42" s="360"/>
      <c r="T42" s="361"/>
      <c r="U42" s="361"/>
      <c r="V42" s="360"/>
      <c r="W42" s="360"/>
      <c r="X42" s="360"/>
      <c r="Y42" s="360"/>
      <c r="Z42" s="360"/>
      <c r="AA42" s="360"/>
      <c r="AB42" s="360"/>
      <c r="AC42" s="360"/>
      <c r="AD42" s="360"/>
      <c r="AE42" s="360"/>
      <c r="AF42" s="360"/>
      <c r="AG42" s="360"/>
      <c r="AH42" s="360" t="e">
        <f ca="1">($C42/$D$1)/2</f>
        <v>#REF!</v>
      </c>
      <c r="AI42" s="360" t="e">
        <f t="shared" ref="AI42:BN42" ca="1" si="100">IF(AI$11&lt;$D$1+$A42,$C42/$D$1,IF(AI$11=$D$1+$A42,($C42/$D$1)/2,0))</f>
        <v>#REF!</v>
      </c>
      <c r="AJ42" s="360" t="e">
        <f t="shared" ca="1" si="100"/>
        <v>#REF!</v>
      </c>
      <c r="AK42" s="360" t="e">
        <f t="shared" ca="1" si="100"/>
        <v>#REF!</v>
      </c>
      <c r="AL42" s="360" t="e">
        <f t="shared" ca="1" si="100"/>
        <v>#REF!</v>
      </c>
      <c r="AM42" s="360" t="e">
        <f t="shared" ca="1" si="100"/>
        <v>#REF!</v>
      </c>
      <c r="AN42" s="360" t="e">
        <f t="shared" ca="1" si="100"/>
        <v>#REF!</v>
      </c>
      <c r="AO42" s="360" t="e">
        <f t="shared" ca="1" si="100"/>
        <v>#REF!</v>
      </c>
      <c r="AP42" s="360" t="e">
        <f t="shared" ca="1" si="100"/>
        <v>#REF!</v>
      </c>
      <c r="AQ42" s="360" t="e">
        <f t="shared" ca="1" si="100"/>
        <v>#REF!</v>
      </c>
      <c r="AR42" s="360" t="e">
        <f t="shared" ca="1" si="100"/>
        <v>#REF!</v>
      </c>
      <c r="AS42" s="360" t="e">
        <f t="shared" ca="1" si="100"/>
        <v>#REF!</v>
      </c>
      <c r="AT42" s="360" t="e">
        <f t="shared" ca="1" si="100"/>
        <v>#REF!</v>
      </c>
      <c r="AU42" s="360" t="e">
        <f t="shared" ca="1" si="100"/>
        <v>#REF!</v>
      </c>
      <c r="AV42" s="360" t="e">
        <f t="shared" ca="1" si="100"/>
        <v>#REF!</v>
      </c>
      <c r="AW42" s="360" t="e">
        <f t="shared" ca="1" si="100"/>
        <v>#REF!</v>
      </c>
      <c r="AX42" s="360" t="e">
        <f t="shared" ca="1" si="100"/>
        <v>#REF!</v>
      </c>
      <c r="AY42" s="360" t="e">
        <f t="shared" ca="1" si="100"/>
        <v>#REF!</v>
      </c>
      <c r="AZ42" s="360" t="e">
        <f t="shared" ca="1" si="100"/>
        <v>#REF!</v>
      </c>
      <c r="BA42" s="360" t="e">
        <f t="shared" ca="1" si="100"/>
        <v>#REF!</v>
      </c>
      <c r="BB42" s="360" t="e">
        <f t="shared" ca="1" si="100"/>
        <v>#REF!</v>
      </c>
      <c r="BC42" s="360" t="e">
        <f t="shared" ca="1" si="100"/>
        <v>#REF!</v>
      </c>
      <c r="BD42" s="360" t="e">
        <f t="shared" ca="1" si="100"/>
        <v>#REF!</v>
      </c>
      <c r="BE42" s="360" t="e">
        <f t="shared" ca="1" si="100"/>
        <v>#REF!</v>
      </c>
      <c r="BF42" s="360" t="e">
        <f t="shared" ca="1" si="100"/>
        <v>#REF!</v>
      </c>
      <c r="BG42" s="360" t="e">
        <f t="shared" ca="1" si="100"/>
        <v>#REF!</v>
      </c>
      <c r="BH42" s="360" t="e">
        <f t="shared" ca="1" si="100"/>
        <v>#REF!</v>
      </c>
      <c r="BI42" s="360" t="e">
        <f t="shared" ca="1" si="100"/>
        <v>#REF!</v>
      </c>
      <c r="BJ42" s="360" t="e">
        <f t="shared" ca="1" si="100"/>
        <v>#REF!</v>
      </c>
      <c r="BK42" s="360" t="e">
        <f t="shared" ca="1" si="100"/>
        <v>#REF!</v>
      </c>
      <c r="BL42" s="360" t="e">
        <f t="shared" ca="1" si="100"/>
        <v>#REF!</v>
      </c>
      <c r="BM42" s="360" t="e">
        <f t="shared" ca="1" si="100"/>
        <v>#REF!</v>
      </c>
      <c r="BN42" s="360" t="e">
        <f t="shared" ca="1" si="100"/>
        <v>#REF!</v>
      </c>
      <c r="BO42" s="360" t="e">
        <f t="shared" ref="BO42:CT42" ca="1" si="101">IF(BO$11&lt;$D$1+$A42,$C42/$D$1,IF(BO$11=$D$1+$A42,($C42/$D$1)/2,0))</f>
        <v>#REF!</v>
      </c>
      <c r="BP42" s="360" t="e">
        <f t="shared" ca="1" si="101"/>
        <v>#REF!</v>
      </c>
      <c r="BQ42" s="360" t="e">
        <f t="shared" ca="1" si="101"/>
        <v>#REF!</v>
      </c>
      <c r="BR42" s="360" t="e">
        <f t="shared" ca="1" si="101"/>
        <v>#REF!</v>
      </c>
      <c r="BS42" s="360" t="e">
        <f t="shared" ca="1" si="101"/>
        <v>#REF!</v>
      </c>
      <c r="BT42" s="360" t="e">
        <f t="shared" ca="1" si="101"/>
        <v>#REF!</v>
      </c>
      <c r="BU42" s="360" t="e">
        <f t="shared" ca="1" si="101"/>
        <v>#REF!</v>
      </c>
      <c r="BV42" s="360" t="e">
        <f t="shared" ca="1" si="101"/>
        <v>#REF!</v>
      </c>
      <c r="BW42" s="360" t="e">
        <f t="shared" ca="1" si="101"/>
        <v>#REF!</v>
      </c>
      <c r="BX42" s="360" t="e">
        <f t="shared" ca="1" si="101"/>
        <v>#REF!</v>
      </c>
      <c r="BY42" s="360" t="e">
        <f t="shared" ca="1" si="101"/>
        <v>#REF!</v>
      </c>
      <c r="BZ42" s="360" t="e">
        <f t="shared" ca="1" si="101"/>
        <v>#REF!</v>
      </c>
      <c r="CA42" s="360" t="e">
        <f t="shared" ca="1" si="101"/>
        <v>#REF!</v>
      </c>
      <c r="CB42" s="360" t="e">
        <f t="shared" ca="1" si="101"/>
        <v>#REF!</v>
      </c>
      <c r="CC42" s="360" t="e">
        <f t="shared" ca="1" si="101"/>
        <v>#REF!</v>
      </c>
      <c r="CD42" s="360" t="e">
        <f t="shared" ca="1" si="101"/>
        <v>#REF!</v>
      </c>
      <c r="CE42" s="360" t="e">
        <f t="shared" ca="1" si="101"/>
        <v>#REF!</v>
      </c>
      <c r="CF42" s="360" t="e">
        <f t="shared" ca="1" si="101"/>
        <v>#REF!</v>
      </c>
      <c r="CG42" s="360" t="e">
        <f t="shared" ca="1" si="101"/>
        <v>#REF!</v>
      </c>
      <c r="CH42" s="360" t="e">
        <f t="shared" ca="1" si="101"/>
        <v>#REF!</v>
      </c>
      <c r="CI42" s="360" t="e">
        <f t="shared" ca="1" si="101"/>
        <v>#REF!</v>
      </c>
      <c r="CJ42" s="360" t="e">
        <f t="shared" ca="1" si="101"/>
        <v>#REF!</v>
      </c>
      <c r="CK42" s="360" t="e">
        <f t="shared" ca="1" si="101"/>
        <v>#REF!</v>
      </c>
      <c r="CL42" s="360" t="e">
        <f t="shared" ca="1" si="101"/>
        <v>#REF!</v>
      </c>
      <c r="CM42" s="360" t="e">
        <f t="shared" ca="1" si="101"/>
        <v>#REF!</v>
      </c>
      <c r="CN42" s="360" t="e">
        <f t="shared" ca="1" si="101"/>
        <v>#REF!</v>
      </c>
      <c r="CO42" s="360" t="e">
        <f t="shared" ca="1" si="101"/>
        <v>#REF!</v>
      </c>
      <c r="CP42" s="360" t="e">
        <f t="shared" ca="1" si="101"/>
        <v>#REF!</v>
      </c>
      <c r="CQ42" s="360" t="e">
        <f t="shared" ca="1" si="101"/>
        <v>#REF!</v>
      </c>
      <c r="CR42" s="360" t="e">
        <f t="shared" ca="1" si="101"/>
        <v>#REF!</v>
      </c>
      <c r="CS42" s="360" t="e">
        <f t="shared" ca="1" si="101"/>
        <v>#REF!</v>
      </c>
      <c r="CT42" s="360" t="e">
        <f t="shared" ca="1" si="101"/>
        <v>#REF!</v>
      </c>
      <c r="CU42" s="360" t="e">
        <f t="shared" ref="CU42:CY42" ca="1" si="102">IF(CU$11&lt;$D$1+$A42,$C42/$D$1,IF(CU$11=$D$1+$A42,($C42/$D$1)/2,0))</f>
        <v>#REF!</v>
      </c>
      <c r="CV42" s="360" t="e">
        <f t="shared" ca="1" si="102"/>
        <v>#REF!</v>
      </c>
      <c r="CW42" s="360" t="e">
        <f t="shared" ca="1" si="102"/>
        <v>#REF!</v>
      </c>
      <c r="CX42" s="360" t="e">
        <f t="shared" ca="1" si="102"/>
        <v>#REF!</v>
      </c>
      <c r="CY42" s="360" t="e">
        <f t="shared" ca="1" si="102"/>
        <v>#REF!</v>
      </c>
      <c r="CZ42" s="360" t="e">
        <f t="shared" ca="1" si="14"/>
        <v>#REF!</v>
      </c>
      <c r="DA42" s="360" t="s">
        <v>202</v>
      </c>
      <c r="DB42" s="359">
        <f t="shared" si="21"/>
        <v>30</v>
      </c>
      <c r="DC42" s="360"/>
      <c r="DD42" s="360"/>
      <c r="DE42" s="360"/>
    </row>
    <row r="43" spans="1:109" s="359" customFormat="1" x14ac:dyDescent="0.2">
      <c r="A43" s="133">
        <f t="shared" si="10"/>
        <v>32</v>
      </c>
      <c r="B43" s="133">
        <f t="shared" si="10"/>
        <v>31</v>
      </c>
      <c r="C43" s="125">
        <f ca="1">IF(INDIRECT(DA43&amp;5)=$H$2,SUM($D$6:INDIRECT(DA43&amp;6)),IF(INDIRECT(DA43&amp;5)&gt;$H$2,INDIRECT(DA43&amp;6),0))</f>
        <v>0</v>
      </c>
      <c r="D43" s="360"/>
      <c r="E43" s="360"/>
      <c r="F43" s="360"/>
      <c r="G43" s="360"/>
      <c r="H43" s="360"/>
      <c r="I43" s="360"/>
      <c r="J43" s="360"/>
      <c r="K43" s="360"/>
      <c r="L43" s="360"/>
      <c r="M43" s="360"/>
      <c r="N43" s="360"/>
      <c r="O43" s="360"/>
      <c r="P43" s="360"/>
      <c r="Q43" s="360"/>
      <c r="R43" s="360"/>
      <c r="S43" s="360"/>
      <c r="T43" s="361"/>
      <c r="U43" s="361"/>
      <c r="V43" s="360"/>
      <c r="W43" s="360"/>
      <c r="X43" s="360"/>
      <c r="Y43" s="360"/>
      <c r="Z43" s="360"/>
      <c r="AA43" s="360"/>
      <c r="AB43" s="360"/>
      <c r="AC43" s="360"/>
      <c r="AD43" s="360"/>
      <c r="AE43" s="360"/>
      <c r="AF43" s="360"/>
      <c r="AG43" s="360"/>
      <c r="AH43" s="360"/>
      <c r="AI43" s="360" t="e">
        <f ca="1">($C43/$D$1)/2</f>
        <v>#REF!</v>
      </c>
      <c r="AJ43" s="360" t="e">
        <f t="shared" ref="AJ43:BO43" ca="1" si="103">IF(AJ$11&lt;$D$1+$A43,$C43/$D$1,IF(AJ$11=$D$1+$A43,($C43/$D$1)/2,0))</f>
        <v>#REF!</v>
      </c>
      <c r="AK43" s="360" t="e">
        <f t="shared" ca="1" si="103"/>
        <v>#REF!</v>
      </c>
      <c r="AL43" s="360" t="e">
        <f t="shared" ca="1" si="103"/>
        <v>#REF!</v>
      </c>
      <c r="AM43" s="360" t="e">
        <f t="shared" ca="1" si="103"/>
        <v>#REF!</v>
      </c>
      <c r="AN43" s="360" t="e">
        <f t="shared" ca="1" si="103"/>
        <v>#REF!</v>
      </c>
      <c r="AO43" s="360" t="e">
        <f t="shared" ca="1" si="103"/>
        <v>#REF!</v>
      </c>
      <c r="AP43" s="360" t="e">
        <f t="shared" ca="1" si="103"/>
        <v>#REF!</v>
      </c>
      <c r="AQ43" s="360" t="e">
        <f t="shared" ca="1" si="103"/>
        <v>#REF!</v>
      </c>
      <c r="AR43" s="360" t="e">
        <f t="shared" ca="1" si="103"/>
        <v>#REF!</v>
      </c>
      <c r="AS43" s="360" t="e">
        <f t="shared" ca="1" si="103"/>
        <v>#REF!</v>
      </c>
      <c r="AT43" s="360" t="e">
        <f t="shared" ca="1" si="103"/>
        <v>#REF!</v>
      </c>
      <c r="AU43" s="360" t="e">
        <f t="shared" ca="1" si="103"/>
        <v>#REF!</v>
      </c>
      <c r="AV43" s="360" t="e">
        <f t="shared" ca="1" si="103"/>
        <v>#REF!</v>
      </c>
      <c r="AW43" s="360" t="e">
        <f t="shared" ca="1" si="103"/>
        <v>#REF!</v>
      </c>
      <c r="AX43" s="360" t="e">
        <f t="shared" ca="1" si="103"/>
        <v>#REF!</v>
      </c>
      <c r="AY43" s="360" t="e">
        <f t="shared" ca="1" si="103"/>
        <v>#REF!</v>
      </c>
      <c r="AZ43" s="360" t="e">
        <f t="shared" ca="1" si="103"/>
        <v>#REF!</v>
      </c>
      <c r="BA43" s="360" t="e">
        <f t="shared" ca="1" si="103"/>
        <v>#REF!</v>
      </c>
      <c r="BB43" s="360" t="e">
        <f t="shared" ca="1" si="103"/>
        <v>#REF!</v>
      </c>
      <c r="BC43" s="360" t="e">
        <f t="shared" ca="1" si="103"/>
        <v>#REF!</v>
      </c>
      <c r="BD43" s="360" t="e">
        <f t="shared" ca="1" si="103"/>
        <v>#REF!</v>
      </c>
      <c r="BE43" s="360" t="e">
        <f t="shared" ca="1" si="103"/>
        <v>#REF!</v>
      </c>
      <c r="BF43" s="360" t="e">
        <f t="shared" ca="1" si="103"/>
        <v>#REF!</v>
      </c>
      <c r="BG43" s="360" t="e">
        <f t="shared" ca="1" si="103"/>
        <v>#REF!</v>
      </c>
      <c r="BH43" s="360" t="e">
        <f t="shared" ca="1" si="103"/>
        <v>#REF!</v>
      </c>
      <c r="BI43" s="360" t="e">
        <f t="shared" ca="1" si="103"/>
        <v>#REF!</v>
      </c>
      <c r="BJ43" s="360" t="e">
        <f t="shared" ca="1" si="103"/>
        <v>#REF!</v>
      </c>
      <c r="BK43" s="360" t="e">
        <f t="shared" ca="1" si="103"/>
        <v>#REF!</v>
      </c>
      <c r="BL43" s="360" t="e">
        <f t="shared" ca="1" si="103"/>
        <v>#REF!</v>
      </c>
      <c r="BM43" s="360" t="e">
        <f t="shared" ca="1" si="103"/>
        <v>#REF!</v>
      </c>
      <c r="BN43" s="360" t="e">
        <f t="shared" ca="1" si="103"/>
        <v>#REF!</v>
      </c>
      <c r="BO43" s="360" t="e">
        <f t="shared" ca="1" si="103"/>
        <v>#REF!</v>
      </c>
      <c r="BP43" s="360" t="e">
        <f t="shared" ref="BP43:CY43" ca="1" si="104">IF(BP$11&lt;$D$1+$A43,$C43/$D$1,IF(BP$11=$D$1+$A43,($C43/$D$1)/2,0))</f>
        <v>#REF!</v>
      </c>
      <c r="BQ43" s="360" t="e">
        <f t="shared" ca="1" si="104"/>
        <v>#REF!</v>
      </c>
      <c r="BR43" s="360" t="e">
        <f t="shared" ca="1" si="104"/>
        <v>#REF!</v>
      </c>
      <c r="BS43" s="360" t="e">
        <f t="shared" ca="1" si="104"/>
        <v>#REF!</v>
      </c>
      <c r="BT43" s="360" t="e">
        <f t="shared" ca="1" si="104"/>
        <v>#REF!</v>
      </c>
      <c r="BU43" s="360" t="e">
        <f t="shared" ca="1" si="104"/>
        <v>#REF!</v>
      </c>
      <c r="BV43" s="360" t="e">
        <f t="shared" ca="1" si="104"/>
        <v>#REF!</v>
      </c>
      <c r="BW43" s="360" t="e">
        <f t="shared" ca="1" si="104"/>
        <v>#REF!</v>
      </c>
      <c r="BX43" s="360" t="e">
        <f t="shared" ca="1" si="104"/>
        <v>#REF!</v>
      </c>
      <c r="BY43" s="360" t="e">
        <f t="shared" ca="1" si="104"/>
        <v>#REF!</v>
      </c>
      <c r="BZ43" s="360" t="e">
        <f t="shared" ca="1" si="104"/>
        <v>#REF!</v>
      </c>
      <c r="CA43" s="360" t="e">
        <f t="shared" ca="1" si="104"/>
        <v>#REF!</v>
      </c>
      <c r="CB43" s="360" t="e">
        <f t="shared" ca="1" si="104"/>
        <v>#REF!</v>
      </c>
      <c r="CC43" s="360" t="e">
        <f t="shared" ca="1" si="104"/>
        <v>#REF!</v>
      </c>
      <c r="CD43" s="360" t="e">
        <f t="shared" ca="1" si="104"/>
        <v>#REF!</v>
      </c>
      <c r="CE43" s="360" t="e">
        <f t="shared" ca="1" si="104"/>
        <v>#REF!</v>
      </c>
      <c r="CF43" s="360" t="e">
        <f t="shared" ca="1" si="104"/>
        <v>#REF!</v>
      </c>
      <c r="CG43" s="360" t="e">
        <f t="shared" ca="1" si="104"/>
        <v>#REF!</v>
      </c>
      <c r="CH43" s="360" t="e">
        <f t="shared" ca="1" si="104"/>
        <v>#REF!</v>
      </c>
      <c r="CI43" s="360" t="e">
        <f t="shared" ca="1" si="104"/>
        <v>#REF!</v>
      </c>
      <c r="CJ43" s="360" t="e">
        <f t="shared" ca="1" si="104"/>
        <v>#REF!</v>
      </c>
      <c r="CK43" s="360" t="e">
        <f t="shared" ca="1" si="104"/>
        <v>#REF!</v>
      </c>
      <c r="CL43" s="360" t="e">
        <f t="shared" ca="1" si="104"/>
        <v>#REF!</v>
      </c>
      <c r="CM43" s="360" t="e">
        <f t="shared" ca="1" si="104"/>
        <v>#REF!</v>
      </c>
      <c r="CN43" s="360" t="e">
        <f t="shared" ca="1" si="104"/>
        <v>#REF!</v>
      </c>
      <c r="CO43" s="360" t="e">
        <f t="shared" ca="1" si="104"/>
        <v>#REF!</v>
      </c>
      <c r="CP43" s="360" t="e">
        <f t="shared" ca="1" si="104"/>
        <v>#REF!</v>
      </c>
      <c r="CQ43" s="360" t="e">
        <f t="shared" ca="1" si="104"/>
        <v>#REF!</v>
      </c>
      <c r="CR43" s="360" t="e">
        <f t="shared" ca="1" si="104"/>
        <v>#REF!</v>
      </c>
      <c r="CS43" s="360" t="e">
        <f t="shared" ca="1" si="104"/>
        <v>#REF!</v>
      </c>
      <c r="CT43" s="360" t="e">
        <f t="shared" ca="1" si="104"/>
        <v>#REF!</v>
      </c>
      <c r="CU43" s="360" t="e">
        <f t="shared" ca="1" si="104"/>
        <v>#REF!</v>
      </c>
      <c r="CV43" s="360" t="e">
        <f t="shared" ca="1" si="104"/>
        <v>#REF!</v>
      </c>
      <c r="CW43" s="360" t="e">
        <f t="shared" ca="1" si="104"/>
        <v>#REF!</v>
      </c>
      <c r="CX43" s="360" t="e">
        <f t="shared" ca="1" si="104"/>
        <v>#REF!</v>
      </c>
      <c r="CY43" s="360" t="e">
        <f t="shared" ca="1" si="104"/>
        <v>#REF!</v>
      </c>
      <c r="CZ43" s="360" t="e">
        <f t="shared" ca="1" si="14"/>
        <v>#REF!</v>
      </c>
      <c r="DA43" s="360" t="s">
        <v>203</v>
      </c>
      <c r="DB43" s="359">
        <f t="shared" si="21"/>
        <v>31</v>
      </c>
      <c r="DC43" s="360"/>
      <c r="DD43" s="360"/>
      <c r="DE43" s="360"/>
    </row>
    <row r="44" spans="1:109" s="359" customFormat="1" x14ac:dyDescent="0.2">
      <c r="A44" s="133">
        <f t="shared" si="10"/>
        <v>33</v>
      </c>
      <c r="B44" s="133">
        <f t="shared" si="10"/>
        <v>32</v>
      </c>
      <c r="C44" s="125">
        <f ca="1">IF(INDIRECT(DA44&amp;5)=$H$2,SUM($D$6:INDIRECT(DA44&amp;6)),IF(INDIRECT(DA44&amp;5)&gt;$H$2,INDIRECT(DA44&amp;6),0))</f>
        <v>0</v>
      </c>
      <c r="D44" s="360"/>
      <c r="E44" s="360"/>
      <c r="F44" s="360"/>
      <c r="G44" s="360"/>
      <c r="H44" s="360"/>
      <c r="I44" s="360"/>
      <c r="J44" s="360"/>
      <c r="K44" s="360"/>
      <c r="L44" s="360"/>
      <c r="M44" s="360"/>
      <c r="N44" s="360"/>
      <c r="O44" s="360"/>
      <c r="P44" s="360"/>
      <c r="Q44" s="360"/>
      <c r="R44" s="360"/>
      <c r="S44" s="360"/>
      <c r="T44" s="361"/>
      <c r="U44" s="361"/>
      <c r="V44" s="360"/>
      <c r="W44" s="360"/>
      <c r="X44" s="360"/>
      <c r="Y44" s="360"/>
      <c r="Z44" s="360"/>
      <c r="AA44" s="360"/>
      <c r="AB44" s="360"/>
      <c r="AC44" s="360"/>
      <c r="AD44" s="360"/>
      <c r="AE44" s="360"/>
      <c r="AF44" s="360"/>
      <c r="AG44" s="360"/>
      <c r="AH44" s="360"/>
      <c r="AI44" s="360"/>
      <c r="AJ44" s="360" t="e">
        <f ca="1">($C44/$D$1)/2</f>
        <v>#REF!</v>
      </c>
      <c r="AK44" s="360" t="e">
        <f t="shared" ref="AK44:BP44" ca="1" si="105">IF(AK$11&lt;$D$1+$A44,$C44/$D$1,IF(AK$11=$D$1+$A44,($C44/$D$1)/2,0))</f>
        <v>#REF!</v>
      </c>
      <c r="AL44" s="360" t="e">
        <f t="shared" ca="1" si="105"/>
        <v>#REF!</v>
      </c>
      <c r="AM44" s="360" t="e">
        <f t="shared" ca="1" si="105"/>
        <v>#REF!</v>
      </c>
      <c r="AN44" s="360" t="e">
        <f t="shared" ca="1" si="105"/>
        <v>#REF!</v>
      </c>
      <c r="AO44" s="360" t="e">
        <f t="shared" ca="1" si="105"/>
        <v>#REF!</v>
      </c>
      <c r="AP44" s="360" t="e">
        <f t="shared" ca="1" si="105"/>
        <v>#REF!</v>
      </c>
      <c r="AQ44" s="360" t="e">
        <f t="shared" ca="1" si="105"/>
        <v>#REF!</v>
      </c>
      <c r="AR44" s="360" t="e">
        <f t="shared" ca="1" si="105"/>
        <v>#REF!</v>
      </c>
      <c r="AS44" s="360" t="e">
        <f t="shared" ca="1" si="105"/>
        <v>#REF!</v>
      </c>
      <c r="AT44" s="360" t="e">
        <f t="shared" ca="1" si="105"/>
        <v>#REF!</v>
      </c>
      <c r="AU44" s="360" t="e">
        <f t="shared" ca="1" si="105"/>
        <v>#REF!</v>
      </c>
      <c r="AV44" s="360" t="e">
        <f t="shared" ca="1" si="105"/>
        <v>#REF!</v>
      </c>
      <c r="AW44" s="360" t="e">
        <f t="shared" ca="1" si="105"/>
        <v>#REF!</v>
      </c>
      <c r="AX44" s="360" t="e">
        <f t="shared" ca="1" si="105"/>
        <v>#REF!</v>
      </c>
      <c r="AY44" s="360" t="e">
        <f t="shared" ca="1" si="105"/>
        <v>#REF!</v>
      </c>
      <c r="AZ44" s="360" t="e">
        <f t="shared" ca="1" si="105"/>
        <v>#REF!</v>
      </c>
      <c r="BA44" s="360" t="e">
        <f t="shared" ca="1" si="105"/>
        <v>#REF!</v>
      </c>
      <c r="BB44" s="360" t="e">
        <f t="shared" ca="1" si="105"/>
        <v>#REF!</v>
      </c>
      <c r="BC44" s="360" t="e">
        <f t="shared" ca="1" si="105"/>
        <v>#REF!</v>
      </c>
      <c r="BD44" s="360" t="e">
        <f t="shared" ca="1" si="105"/>
        <v>#REF!</v>
      </c>
      <c r="BE44" s="360" t="e">
        <f t="shared" ca="1" si="105"/>
        <v>#REF!</v>
      </c>
      <c r="BF44" s="360" t="e">
        <f t="shared" ca="1" si="105"/>
        <v>#REF!</v>
      </c>
      <c r="BG44" s="360" t="e">
        <f t="shared" ca="1" si="105"/>
        <v>#REF!</v>
      </c>
      <c r="BH44" s="360" t="e">
        <f t="shared" ca="1" si="105"/>
        <v>#REF!</v>
      </c>
      <c r="BI44" s="360" t="e">
        <f t="shared" ca="1" si="105"/>
        <v>#REF!</v>
      </c>
      <c r="BJ44" s="360" t="e">
        <f t="shared" ca="1" si="105"/>
        <v>#REF!</v>
      </c>
      <c r="BK44" s="360" t="e">
        <f t="shared" ca="1" si="105"/>
        <v>#REF!</v>
      </c>
      <c r="BL44" s="360" t="e">
        <f t="shared" ca="1" si="105"/>
        <v>#REF!</v>
      </c>
      <c r="BM44" s="360" t="e">
        <f t="shared" ca="1" si="105"/>
        <v>#REF!</v>
      </c>
      <c r="BN44" s="360" t="e">
        <f t="shared" ca="1" si="105"/>
        <v>#REF!</v>
      </c>
      <c r="BO44" s="360" t="e">
        <f t="shared" ca="1" si="105"/>
        <v>#REF!</v>
      </c>
      <c r="BP44" s="360" t="e">
        <f t="shared" ca="1" si="105"/>
        <v>#REF!</v>
      </c>
      <c r="BQ44" s="360" t="e">
        <f t="shared" ref="BQ44:CY44" ca="1" si="106">IF(BQ$11&lt;$D$1+$A44,$C44/$D$1,IF(BQ$11=$D$1+$A44,($C44/$D$1)/2,0))</f>
        <v>#REF!</v>
      </c>
      <c r="BR44" s="360" t="e">
        <f t="shared" ca="1" si="106"/>
        <v>#REF!</v>
      </c>
      <c r="BS44" s="360" t="e">
        <f t="shared" ca="1" si="106"/>
        <v>#REF!</v>
      </c>
      <c r="BT44" s="360" t="e">
        <f t="shared" ca="1" si="106"/>
        <v>#REF!</v>
      </c>
      <c r="BU44" s="360" t="e">
        <f t="shared" ca="1" si="106"/>
        <v>#REF!</v>
      </c>
      <c r="BV44" s="360" t="e">
        <f t="shared" ca="1" si="106"/>
        <v>#REF!</v>
      </c>
      <c r="BW44" s="360" t="e">
        <f t="shared" ca="1" si="106"/>
        <v>#REF!</v>
      </c>
      <c r="BX44" s="360" t="e">
        <f t="shared" ca="1" si="106"/>
        <v>#REF!</v>
      </c>
      <c r="BY44" s="360" t="e">
        <f t="shared" ca="1" si="106"/>
        <v>#REF!</v>
      </c>
      <c r="BZ44" s="360" t="e">
        <f t="shared" ca="1" si="106"/>
        <v>#REF!</v>
      </c>
      <c r="CA44" s="360" t="e">
        <f t="shared" ca="1" si="106"/>
        <v>#REF!</v>
      </c>
      <c r="CB44" s="360" t="e">
        <f t="shared" ca="1" si="106"/>
        <v>#REF!</v>
      </c>
      <c r="CC44" s="360" t="e">
        <f t="shared" ca="1" si="106"/>
        <v>#REF!</v>
      </c>
      <c r="CD44" s="360" t="e">
        <f t="shared" ca="1" si="106"/>
        <v>#REF!</v>
      </c>
      <c r="CE44" s="360" t="e">
        <f t="shared" ca="1" si="106"/>
        <v>#REF!</v>
      </c>
      <c r="CF44" s="360" t="e">
        <f t="shared" ca="1" si="106"/>
        <v>#REF!</v>
      </c>
      <c r="CG44" s="360" t="e">
        <f t="shared" ca="1" si="106"/>
        <v>#REF!</v>
      </c>
      <c r="CH44" s="360" t="e">
        <f t="shared" ca="1" si="106"/>
        <v>#REF!</v>
      </c>
      <c r="CI44" s="360" t="e">
        <f t="shared" ca="1" si="106"/>
        <v>#REF!</v>
      </c>
      <c r="CJ44" s="360" t="e">
        <f t="shared" ca="1" si="106"/>
        <v>#REF!</v>
      </c>
      <c r="CK44" s="360" t="e">
        <f t="shared" ca="1" si="106"/>
        <v>#REF!</v>
      </c>
      <c r="CL44" s="360" t="e">
        <f t="shared" ca="1" si="106"/>
        <v>#REF!</v>
      </c>
      <c r="CM44" s="360" t="e">
        <f t="shared" ca="1" si="106"/>
        <v>#REF!</v>
      </c>
      <c r="CN44" s="360" t="e">
        <f t="shared" ca="1" si="106"/>
        <v>#REF!</v>
      </c>
      <c r="CO44" s="360" t="e">
        <f t="shared" ca="1" si="106"/>
        <v>#REF!</v>
      </c>
      <c r="CP44" s="360" t="e">
        <f t="shared" ca="1" si="106"/>
        <v>#REF!</v>
      </c>
      <c r="CQ44" s="360" t="e">
        <f t="shared" ca="1" si="106"/>
        <v>#REF!</v>
      </c>
      <c r="CR44" s="360" t="e">
        <f t="shared" ca="1" si="106"/>
        <v>#REF!</v>
      </c>
      <c r="CS44" s="360" t="e">
        <f t="shared" ca="1" si="106"/>
        <v>#REF!</v>
      </c>
      <c r="CT44" s="360" t="e">
        <f t="shared" ca="1" si="106"/>
        <v>#REF!</v>
      </c>
      <c r="CU44" s="360" t="e">
        <f t="shared" ca="1" si="106"/>
        <v>#REF!</v>
      </c>
      <c r="CV44" s="360" t="e">
        <f t="shared" ca="1" si="106"/>
        <v>#REF!</v>
      </c>
      <c r="CW44" s="360" t="e">
        <f t="shared" ca="1" si="106"/>
        <v>#REF!</v>
      </c>
      <c r="CX44" s="360" t="e">
        <f t="shared" ca="1" si="106"/>
        <v>#REF!</v>
      </c>
      <c r="CY44" s="360" t="e">
        <f t="shared" ca="1" si="106"/>
        <v>#REF!</v>
      </c>
      <c r="CZ44" s="360" t="e">
        <f t="shared" ca="1" si="14"/>
        <v>#REF!</v>
      </c>
      <c r="DA44" s="360" t="s">
        <v>204</v>
      </c>
      <c r="DB44" s="359">
        <f t="shared" si="21"/>
        <v>32</v>
      </c>
      <c r="DC44" s="360"/>
      <c r="DD44" s="360"/>
      <c r="DE44" s="360"/>
    </row>
    <row r="45" spans="1:109" s="359" customFormat="1" x14ac:dyDescent="0.2">
      <c r="A45" s="133">
        <f t="shared" si="10"/>
        <v>34</v>
      </c>
      <c r="B45" s="133">
        <f t="shared" si="10"/>
        <v>33</v>
      </c>
      <c r="C45" s="125">
        <f ca="1">IF(INDIRECT(DA45&amp;5)=$H$2,SUM($D$6:INDIRECT(DA45&amp;6)),IF(INDIRECT(DA45&amp;5)&gt;$H$2,INDIRECT(DA45&amp;6),0))</f>
        <v>0</v>
      </c>
      <c r="D45" s="360"/>
      <c r="E45" s="360"/>
      <c r="F45" s="360"/>
      <c r="G45" s="360"/>
      <c r="H45" s="360"/>
      <c r="I45" s="360"/>
      <c r="J45" s="360"/>
      <c r="K45" s="360"/>
      <c r="L45" s="360"/>
      <c r="M45" s="360"/>
      <c r="N45" s="360"/>
      <c r="O45" s="360"/>
      <c r="P45" s="360"/>
      <c r="Q45" s="360"/>
      <c r="R45" s="360"/>
      <c r="S45" s="360"/>
      <c r="T45" s="361"/>
      <c r="U45" s="361"/>
      <c r="V45" s="360"/>
      <c r="W45" s="360"/>
      <c r="X45" s="360"/>
      <c r="Y45" s="360"/>
      <c r="Z45" s="360"/>
      <c r="AA45" s="360"/>
      <c r="AB45" s="360"/>
      <c r="AC45" s="360"/>
      <c r="AD45" s="360"/>
      <c r="AE45" s="360"/>
      <c r="AF45" s="360"/>
      <c r="AG45" s="360"/>
      <c r="AH45" s="360"/>
      <c r="AI45" s="360"/>
      <c r="AJ45" s="360"/>
      <c r="AK45" s="360" t="e">
        <f ca="1">($C45/$D$1)/2</f>
        <v>#REF!</v>
      </c>
      <c r="AL45" s="360" t="e">
        <f t="shared" ref="AL45:BQ45" ca="1" si="107">IF(AL$11&lt;$D$1+$A45,$C45/$D$1,IF(AL$11=$D$1+$A45,($C45/$D$1)/2,0))</f>
        <v>#REF!</v>
      </c>
      <c r="AM45" s="360" t="e">
        <f t="shared" ca="1" si="107"/>
        <v>#REF!</v>
      </c>
      <c r="AN45" s="360" t="e">
        <f t="shared" ca="1" si="107"/>
        <v>#REF!</v>
      </c>
      <c r="AO45" s="360" t="e">
        <f t="shared" ca="1" si="107"/>
        <v>#REF!</v>
      </c>
      <c r="AP45" s="360" t="e">
        <f t="shared" ca="1" si="107"/>
        <v>#REF!</v>
      </c>
      <c r="AQ45" s="360" t="e">
        <f t="shared" ca="1" si="107"/>
        <v>#REF!</v>
      </c>
      <c r="AR45" s="360" t="e">
        <f t="shared" ca="1" si="107"/>
        <v>#REF!</v>
      </c>
      <c r="AS45" s="360" t="e">
        <f t="shared" ca="1" si="107"/>
        <v>#REF!</v>
      </c>
      <c r="AT45" s="360" t="e">
        <f t="shared" ca="1" si="107"/>
        <v>#REF!</v>
      </c>
      <c r="AU45" s="360" t="e">
        <f t="shared" ca="1" si="107"/>
        <v>#REF!</v>
      </c>
      <c r="AV45" s="360" t="e">
        <f t="shared" ca="1" si="107"/>
        <v>#REF!</v>
      </c>
      <c r="AW45" s="360" t="e">
        <f t="shared" ca="1" si="107"/>
        <v>#REF!</v>
      </c>
      <c r="AX45" s="360" t="e">
        <f t="shared" ca="1" si="107"/>
        <v>#REF!</v>
      </c>
      <c r="AY45" s="360" t="e">
        <f t="shared" ca="1" si="107"/>
        <v>#REF!</v>
      </c>
      <c r="AZ45" s="360" t="e">
        <f t="shared" ca="1" si="107"/>
        <v>#REF!</v>
      </c>
      <c r="BA45" s="360" t="e">
        <f t="shared" ca="1" si="107"/>
        <v>#REF!</v>
      </c>
      <c r="BB45" s="360" t="e">
        <f t="shared" ca="1" si="107"/>
        <v>#REF!</v>
      </c>
      <c r="BC45" s="360" t="e">
        <f t="shared" ca="1" si="107"/>
        <v>#REF!</v>
      </c>
      <c r="BD45" s="360" t="e">
        <f t="shared" ca="1" si="107"/>
        <v>#REF!</v>
      </c>
      <c r="BE45" s="360" t="e">
        <f t="shared" ca="1" si="107"/>
        <v>#REF!</v>
      </c>
      <c r="BF45" s="360" t="e">
        <f t="shared" ca="1" si="107"/>
        <v>#REF!</v>
      </c>
      <c r="BG45" s="360" t="e">
        <f t="shared" ca="1" si="107"/>
        <v>#REF!</v>
      </c>
      <c r="BH45" s="360" t="e">
        <f t="shared" ca="1" si="107"/>
        <v>#REF!</v>
      </c>
      <c r="BI45" s="360" t="e">
        <f t="shared" ca="1" si="107"/>
        <v>#REF!</v>
      </c>
      <c r="BJ45" s="360" t="e">
        <f t="shared" ca="1" si="107"/>
        <v>#REF!</v>
      </c>
      <c r="BK45" s="360" t="e">
        <f t="shared" ca="1" si="107"/>
        <v>#REF!</v>
      </c>
      <c r="BL45" s="360" t="e">
        <f t="shared" ca="1" si="107"/>
        <v>#REF!</v>
      </c>
      <c r="BM45" s="360" t="e">
        <f t="shared" ca="1" si="107"/>
        <v>#REF!</v>
      </c>
      <c r="BN45" s="360" t="e">
        <f t="shared" ca="1" si="107"/>
        <v>#REF!</v>
      </c>
      <c r="BO45" s="360" t="e">
        <f t="shared" ca="1" si="107"/>
        <v>#REF!</v>
      </c>
      <c r="BP45" s="360" t="e">
        <f t="shared" ca="1" si="107"/>
        <v>#REF!</v>
      </c>
      <c r="BQ45" s="360" t="e">
        <f t="shared" ca="1" si="107"/>
        <v>#REF!</v>
      </c>
      <c r="BR45" s="360" t="e">
        <f t="shared" ref="BR45:CY45" ca="1" si="108">IF(BR$11&lt;$D$1+$A45,$C45/$D$1,IF(BR$11=$D$1+$A45,($C45/$D$1)/2,0))</f>
        <v>#REF!</v>
      </c>
      <c r="BS45" s="360" t="e">
        <f t="shared" ca="1" si="108"/>
        <v>#REF!</v>
      </c>
      <c r="BT45" s="360" t="e">
        <f t="shared" ca="1" si="108"/>
        <v>#REF!</v>
      </c>
      <c r="BU45" s="360" t="e">
        <f t="shared" ca="1" si="108"/>
        <v>#REF!</v>
      </c>
      <c r="BV45" s="360" t="e">
        <f t="shared" ca="1" si="108"/>
        <v>#REF!</v>
      </c>
      <c r="BW45" s="360" t="e">
        <f t="shared" ca="1" si="108"/>
        <v>#REF!</v>
      </c>
      <c r="BX45" s="360" t="e">
        <f t="shared" ca="1" si="108"/>
        <v>#REF!</v>
      </c>
      <c r="BY45" s="360" t="e">
        <f t="shared" ca="1" si="108"/>
        <v>#REF!</v>
      </c>
      <c r="BZ45" s="360" t="e">
        <f t="shared" ca="1" si="108"/>
        <v>#REF!</v>
      </c>
      <c r="CA45" s="360" t="e">
        <f t="shared" ca="1" si="108"/>
        <v>#REF!</v>
      </c>
      <c r="CB45" s="360" t="e">
        <f t="shared" ca="1" si="108"/>
        <v>#REF!</v>
      </c>
      <c r="CC45" s="360" t="e">
        <f t="shared" ca="1" si="108"/>
        <v>#REF!</v>
      </c>
      <c r="CD45" s="360" t="e">
        <f t="shared" ca="1" si="108"/>
        <v>#REF!</v>
      </c>
      <c r="CE45" s="360" t="e">
        <f t="shared" ca="1" si="108"/>
        <v>#REF!</v>
      </c>
      <c r="CF45" s="360" t="e">
        <f t="shared" ca="1" si="108"/>
        <v>#REF!</v>
      </c>
      <c r="CG45" s="360" t="e">
        <f t="shared" ca="1" si="108"/>
        <v>#REF!</v>
      </c>
      <c r="CH45" s="360" t="e">
        <f t="shared" ca="1" si="108"/>
        <v>#REF!</v>
      </c>
      <c r="CI45" s="360" t="e">
        <f t="shared" ca="1" si="108"/>
        <v>#REF!</v>
      </c>
      <c r="CJ45" s="360" t="e">
        <f t="shared" ca="1" si="108"/>
        <v>#REF!</v>
      </c>
      <c r="CK45" s="360" t="e">
        <f t="shared" ca="1" si="108"/>
        <v>#REF!</v>
      </c>
      <c r="CL45" s="360" t="e">
        <f t="shared" ca="1" si="108"/>
        <v>#REF!</v>
      </c>
      <c r="CM45" s="360" t="e">
        <f t="shared" ca="1" si="108"/>
        <v>#REF!</v>
      </c>
      <c r="CN45" s="360" t="e">
        <f t="shared" ca="1" si="108"/>
        <v>#REF!</v>
      </c>
      <c r="CO45" s="360" t="e">
        <f t="shared" ca="1" si="108"/>
        <v>#REF!</v>
      </c>
      <c r="CP45" s="360" t="e">
        <f t="shared" ca="1" si="108"/>
        <v>#REF!</v>
      </c>
      <c r="CQ45" s="360" t="e">
        <f t="shared" ca="1" si="108"/>
        <v>#REF!</v>
      </c>
      <c r="CR45" s="360" t="e">
        <f t="shared" ca="1" si="108"/>
        <v>#REF!</v>
      </c>
      <c r="CS45" s="360" t="e">
        <f t="shared" ca="1" si="108"/>
        <v>#REF!</v>
      </c>
      <c r="CT45" s="360" t="e">
        <f t="shared" ca="1" si="108"/>
        <v>#REF!</v>
      </c>
      <c r="CU45" s="360" t="e">
        <f t="shared" ca="1" si="108"/>
        <v>#REF!</v>
      </c>
      <c r="CV45" s="360" t="e">
        <f t="shared" ca="1" si="108"/>
        <v>#REF!</v>
      </c>
      <c r="CW45" s="360" t="e">
        <f t="shared" ca="1" si="108"/>
        <v>#REF!</v>
      </c>
      <c r="CX45" s="360" t="e">
        <f t="shared" ca="1" si="108"/>
        <v>#REF!</v>
      </c>
      <c r="CY45" s="360" t="e">
        <f t="shared" ca="1" si="108"/>
        <v>#REF!</v>
      </c>
      <c r="CZ45" s="360" t="e">
        <f t="shared" ca="1" si="14"/>
        <v>#REF!</v>
      </c>
      <c r="DA45" s="360" t="s">
        <v>205</v>
      </c>
      <c r="DB45" s="359">
        <f t="shared" si="21"/>
        <v>33</v>
      </c>
      <c r="DC45" s="360"/>
      <c r="DD45" s="360"/>
      <c r="DE45" s="360"/>
    </row>
    <row r="46" spans="1:109" s="359" customFormat="1" x14ac:dyDescent="0.2">
      <c r="A46" s="133">
        <f t="shared" si="10"/>
        <v>35</v>
      </c>
      <c r="B46" s="133">
        <f t="shared" si="10"/>
        <v>34</v>
      </c>
      <c r="C46" s="125">
        <f ca="1">IF(INDIRECT(DA46&amp;5)=$H$2,SUM($D$6:INDIRECT(DA46&amp;6)),IF(INDIRECT(DA46&amp;5)&gt;$H$2,INDIRECT(DA46&amp;6),0))</f>
        <v>0</v>
      </c>
      <c r="D46" s="360"/>
      <c r="E46" s="360"/>
      <c r="F46" s="360"/>
      <c r="G46" s="360"/>
      <c r="H46" s="360"/>
      <c r="I46" s="360"/>
      <c r="J46" s="360"/>
      <c r="K46" s="360"/>
      <c r="L46" s="360"/>
      <c r="M46" s="360"/>
      <c r="N46" s="360"/>
      <c r="O46" s="360"/>
      <c r="P46" s="360"/>
      <c r="Q46" s="360"/>
      <c r="R46" s="360"/>
      <c r="S46" s="360"/>
      <c r="T46" s="361"/>
      <c r="U46" s="361"/>
      <c r="V46" s="360"/>
      <c r="W46" s="360"/>
      <c r="X46" s="360"/>
      <c r="Y46" s="360"/>
      <c r="Z46" s="360"/>
      <c r="AA46" s="360"/>
      <c r="AB46" s="360"/>
      <c r="AC46" s="360"/>
      <c r="AD46" s="360"/>
      <c r="AE46" s="360"/>
      <c r="AF46" s="360"/>
      <c r="AG46" s="360"/>
      <c r="AH46" s="360"/>
      <c r="AI46" s="360"/>
      <c r="AJ46" s="360"/>
      <c r="AK46" s="360"/>
      <c r="AL46" s="360" t="e">
        <f ca="1">($C46/$D$1)/2</f>
        <v>#REF!</v>
      </c>
      <c r="AM46" s="360" t="e">
        <f t="shared" ref="AM46:BR46" ca="1" si="109">IF(AM$11&lt;$D$1+$A46,$C46/$D$1,IF(AM$11=$D$1+$A46,($C46/$D$1)/2,0))</f>
        <v>#REF!</v>
      </c>
      <c r="AN46" s="360" t="e">
        <f t="shared" ca="1" si="109"/>
        <v>#REF!</v>
      </c>
      <c r="AO46" s="360" t="e">
        <f t="shared" ca="1" si="109"/>
        <v>#REF!</v>
      </c>
      <c r="AP46" s="360" t="e">
        <f t="shared" ca="1" si="109"/>
        <v>#REF!</v>
      </c>
      <c r="AQ46" s="360" t="e">
        <f t="shared" ca="1" si="109"/>
        <v>#REF!</v>
      </c>
      <c r="AR46" s="360" t="e">
        <f t="shared" ca="1" si="109"/>
        <v>#REF!</v>
      </c>
      <c r="AS46" s="360" t="e">
        <f t="shared" ca="1" si="109"/>
        <v>#REF!</v>
      </c>
      <c r="AT46" s="360" t="e">
        <f t="shared" ca="1" si="109"/>
        <v>#REF!</v>
      </c>
      <c r="AU46" s="360" t="e">
        <f t="shared" ca="1" si="109"/>
        <v>#REF!</v>
      </c>
      <c r="AV46" s="360" t="e">
        <f t="shared" ca="1" si="109"/>
        <v>#REF!</v>
      </c>
      <c r="AW46" s="360" t="e">
        <f t="shared" ca="1" si="109"/>
        <v>#REF!</v>
      </c>
      <c r="AX46" s="360" t="e">
        <f t="shared" ca="1" si="109"/>
        <v>#REF!</v>
      </c>
      <c r="AY46" s="360" t="e">
        <f t="shared" ca="1" si="109"/>
        <v>#REF!</v>
      </c>
      <c r="AZ46" s="360" t="e">
        <f t="shared" ca="1" si="109"/>
        <v>#REF!</v>
      </c>
      <c r="BA46" s="360" t="e">
        <f t="shared" ca="1" si="109"/>
        <v>#REF!</v>
      </c>
      <c r="BB46" s="360" t="e">
        <f t="shared" ca="1" si="109"/>
        <v>#REF!</v>
      </c>
      <c r="BC46" s="360" t="e">
        <f t="shared" ca="1" si="109"/>
        <v>#REF!</v>
      </c>
      <c r="BD46" s="360" t="e">
        <f t="shared" ca="1" si="109"/>
        <v>#REF!</v>
      </c>
      <c r="BE46" s="360" t="e">
        <f t="shared" ca="1" si="109"/>
        <v>#REF!</v>
      </c>
      <c r="BF46" s="360" t="e">
        <f t="shared" ca="1" si="109"/>
        <v>#REF!</v>
      </c>
      <c r="BG46" s="360" t="e">
        <f t="shared" ca="1" si="109"/>
        <v>#REF!</v>
      </c>
      <c r="BH46" s="360" t="e">
        <f t="shared" ca="1" si="109"/>
        <v>#REF!</v>
      </c>
      <c r="BI46" s="360" t="e">
        <f t="shared" ca="1" si="109"/>
        <v>#REF!</v>
      </c>
      <c r="BJ46" s="360" t="e">
        <f t="shared" ca="1" si="109"/>
        <v>#REF!</v>
      </c>
      <c r="BK46" s="360" t="e">
        <f t="shared" ca="1" si="109"/>
        <v>#REF!</v>
      </c>
      <c r="BL46" s="360" t="e">
        <f t="shared" ca="1" si="109"/>
        <v>#REF!</v>
      </c>
      <c r="BM46" s="360" t="e">
        <f t="shared" ca="1" si="109"/>
        <v>#REF!</v>
      </c>
      <c r="BN46" s="360" t="e">
        <f t="shared" ca="1" si="109"/>
        <v>#REF!</v>
      </c>
      <c r="BO46" s="360" t="e">
        <f t="shared" ca="1" si="109"/>
        <v>#REF!</v>
      </c>
      <c r="BP46" s="360" t="e">
        <f t="shared" ca="1" si="109"/>
        <v>#REF!</v>
      </c>
      <c r="BQ46" s="360" t="e">
        <f t="shared" ca="1" si="109"/>
        <v>#REF!</v>
      </c>
      <c r="BR46" s="360" t="e">
        <f t="shared" ca="1" si="109"/>
        <v>#REF!</v>
      </c>
      <c r="BS46" s="360" t="e">
        <f t="shared" ref="BS46:CY46" ca="1" si="110">IF(BS$11&lt;$D$1+$A46,$C46/$D$1,IF(BS$11=$D$1+$A46,($C46/$D$1)/2,0))</f>
        <v>#REF!</v>
      </c>
      <c r="BT46" s="360" t="e">
        <f t="shared" ca="1" si="110"/>
        <v>#REF!</v>
      </c>
      <c r="BU46" s="360" t="e">
        <f t="shared" ca="1" si="110"/>
        <v>#REF!</v>
      </c>
      <c r="BV46" s="360" t="e">
        <f t="shared" ca="1" si="110"/>
        <v>#REF!</v>
      </c>
      <c r="BW46" s="360" t="e">
        <f t="shared" ca="1" si="110"/>
        <v>#REF!</v>
      </c>
      <c r="BX46" s="360" t="e">
        <f t="shared" ca="1" si="110"/>
        <v>#REF!</v>
      </c>
      <c r="BY46" s="360" t="e">
        <f t="shared" ca="1" si="110"/>
        <v>#REF!</v>
      </c>
      <c r="BZ46" s="360" t="e">
        <f t="shared" ca="1" si="110"/>
        <v>#REF!</v>
      </c>
      <c r="CA46" s="360" t="e">
        <f t="shared" ca="1" si="110"/>
        <v>#REF!</v>
      </c>
      <c r="CB46" s="360" t="e">
        <f t="shared" ca="1" si="110"/>
        <v>#REF!</v>
      </c>
      <c r="CC46" s="360" t="e">
        <f t="shared" ca="1" si="110"/>
        <v>#REF!</v>
      </c>
      <c r="CD46" s="360" t="e">
        <f t="shared" ca="1" si="110"/>
        <v>#REF!</v>
      </c>
      <c r="CE46" s="360" t="e">
        <f t="shared" ca="1" si="110"/>
        <v>#REF!</v>
      </c>
      <c r="CF46" s="360" t="e">
        <f t="shared" ca="1" si="110"/>
        <v>#REF!</v>
      </c>
      <c r="CG46" s="360" t="e">
        <f t="shared" ca="1" si="110"/>
        <v>#REF!</v>
      </c>
      <c r="CH46" s="360" t="e">
        <f t="shared" ca="1" si="110"/>
        <v>#REF!</v>
      </c>
      <c r="CI46" s="360" t="e">
        <f t="shared" ca="1" si="110"/>
        <v>#REF!</v>
      </c>
      <c r="CJ46" s="360" t="e">
        <f t="shared" ca="1" si="110"/>
        <v>#REF!</v>
      </c>
      <c r="CK46" s="360" t="e">
        <f t="shared" ca="1" si="110"/>
        <v>#REF!</v>
      </c>
      <c r="CL46" s="360" t="e">
        <f t="shared" ca="1" si="110"/>
        <v>#REF!</v>
      </c>
      <c r="CM46" s="360" t="e">
        <f t="shared" ca="1" si="110"/>
        <v>#REF!</v>
      </c>
      <c r="CN46" s="360" t="e">
        <f t="shared" ca="1" si="110"/>
        <v>#REF!</v>
      </c>
      <c r="CO46" s="360" t="e">
        <f t="shared" ca="1" si="110"/>
        <v>#REF!</v>
      </c>
      <c r="CP46" s="360" t="e">
        <f t="shared" ca="1" si="110"/>
        <v>#REF!</v>
      </c>
      <c r="CQ46" s="360" t="e">
        <f t="shared" ca="1" si="110"/>
        <v>#REF!</v>
      </c>
      <c r="CR46" s="360" t="e">
        <f t="shared" ca="1" si="110"/>
        <v>#REF!</v>
      </c>
      <c r="CS46" s="360" t="e">
        <f t="shared" ca="1" si="110"/>
        <v>#REF!</v>
      </c>
      <c r="CT46" s="360" t="e">
        <f t="shared" ca="1" si="110"/>
        <v>#REF!</v>
      </c>
      <c r="CU46" s="360" t="e">
        <f t="shared" ca="1" si="110"/>
        <v>#REF!</v>
      </c>
      <c r="CV46" s="360" t="e">
        <f t="shared" ca="1" si="110"/>
        <v>#REF!</v>
      </c>
      <c r="CW46" s="360" t="e">
        <f t="shared" ca="1" si="110"/>
        <v>#REF!</v>
      </c>
      <c r="CX46" s="360" t="e">
        <f t="shared" ca="1" si="110"/>
        <v>#REF!</v>
      </c>
      <c r="CY46" s="360" t="e">
        <f t="shared" ca="1" si="110"/>
        <v>#REF!</v>
      </c>
      <c r="CZ46" s="360" t="e">
        <f t="shared" ca="1" si="14"/>
        <v>#REF!</v>
      </c>
      <c r="DA46" s="360" t="s">
        <v>206</v>
      </c>
      <c r="DB46" s="359">
        <f t="shared" si="21"/>
        <v>34</v>
      </c>
      <c r="DC46" s="360"/>
      <c r="DD46" s="360"/>
      <c r="DE46" s="360"/>
    </row>
    <row r="47" spans="1:109" s="359" customFormat="1" x14ac:dyDescent="0.2">
      <c r="A47" s="133">
        <f t="shared" si="10"/>
        <v>36</v>
      </c>
      <c r="B47" s="133">
        <f t="shared" si="10"/>
        <v>35</v>
      </c>
      <c r="C47" s="125">
        <f ca="1">IF(INDIRECT(DA47&amp;5)=$H$2,SUM($D$6:INDIRECT(DA47&amp;6)),IF(INDIRECT(DA47&amp;5)&gt;$H$2,INDIRECT(DA47&amp;6),0))</f>
        <v>0</v>
      </c>
      <c r="D47" s="360"/>
      <c r="E47" s="360"/>
      <c r="F47" s="360"/>
      <c r="G47" s="360"/>
      <c r="H47" s="360"/>
      <c r="I47" s="360"/>
      <c r="J47" s="360"/>
      <c r="K47" s="360"/>
      <c r="L47" s="360"/>
      <c r="M47" s="360"/>
      <c r="N47" s="360"/>
      <c r="O47" s="360"/>
      <c r="P47" s="360"/>
      <c r="Q47" s="360"/>
      <c r="R47" s="360"/>
      <c r="S47" s="360"/>
      <c r="T47" s="361"/>
      <c r="U47" s="361"/>
      <c r="V47" s="360"/>
      <c r="W47" s="360"/>
      <c r="X47" s="360"/>
      <c r="Y47" s="360"/>
      <c r="Z47" s="360"/>
      <c r="AA47" s="360"/>
      <c r="AB47" s="360"/>
      <c r="AC47" s="360"/>
      <c r="AD47" s="360"/>
      <c r="AE47" s="360"/>
      <c r="AF47" s="360"/>
      <c r="AG47" s="360"/>
      <c r="AH47" s="360"/>
      <c r="AI47" s="360"/>
      <c r="AJ47" s="360"/>
      <c r="AK47" s="360"/>
      <c r="AL47" s="360"/>
      <c r="AM47" s="360" t="e">
        <f ca="1">($C47/$D$1)/2</f>
        <v>#REF!</v>
      </c>
      <c r="AN47" s="360" t="e">
        <f t="shared" ref="AN47:BS47" ca="1" si="111">IF(AN$11&lt;$D$1+$A47,$C47/$D$1,IF(AN$11=$D$1+$A47,($C47/$D$1)/2,0))</f>
        <v>#REF!</v>
      </c>
      <c r="AO47" s="360" t="e">
        <f t="shared" ca="1" si="111"/>
        <v>#REF!</v>
      </c>
      <c r="AP47" s="360" t="e">
        <f t="shared" ca="1" si="111"/>
        <v>#REF!</v>
      </c>
      <c r="AQ47" s="360" t="e">
        <f t="shared" ca="1" si="111"/>
        <v>#REF!</v>
      </c>
      <c r="AR47" s="360" t="e">
        <f t="shared" ca="1" si="111"/>
        <v>#REF!</v>
      </c>
      <c r="AS47" s="360" t="e">
        <f t="shared" ca="1" si="111"/>
        <v>#REF!</v>
      </c>
      <c r="AT47" s="360" t="e">
        <f t="shared" ca="1" si="111"/>
        <v>#REF!</v>
      </c>
      <c r="AU47" s="360" t="e">
        <f t="shared" ca="1" si="111"/>
        <v>#REF!</v>
      </c>
      <c r="AV47" s="360" t="e">
        <f t="shared" ca="1" si="111"/>
        <v>#REF!</v>
      </c>
      <c r="AW47" s="360" t="e">
        <f t="shared" ca="1" si="111"/>
        <v>#REF!</v>
      </c>
      <c r="AX47" s="360" t="e">
        <f t="shared" ca="1" si="111"/>
        <v>#REF!</v>
      </c>
      <c r="AY47" s="360" t="e">
        <f t="shared" ca="1" si="111"/>
        <v>#REF!</v>
      </c>
      <c r="AZ47" s="360" t="e">
        <f t="shared" ca="1" si="111"/>
        <v>#REF!</v>
      </c>
      <c r="BA47" s="360" t="e">
        <f t="shared" ca="1" si="111"/>
        <v>#REF!</v>
      </c>
      <c r="BB47" s="360" t="e">
        <f t="shared" ca="1" si="111"/>
        <v>#REF!</v>
      </c>
      <c r="BC47" s="360" t="e">
        <f t="shared" ca="1" si="111"/>
        <v>#REF!</v>
      </c>
      <c r="BD47" s="360" t="e">
        <f t="shared" ca="1" si="111"/>
        <v>#REF!</v>
      </c>
      <c r="BE47" s="360" t="e">
        <f t="shared" ca="1" si="111"/>
        <v>#REF!</v>
      </c>
      <c r="BF47" s="360" t="e">
        <f t="shared" ca="1" si="111"/>
        <v>#REF!</v>
      </c>
      <c r="BG47" s="360" t="e">
        <f t="shared" ca="1" si="111"/>
        <v>#REF!</v>
      </c>
      <c r="BH47" s="360" t="e">
        <f t="shared" ca="1" si="111"/>
        <v>#REF!</v>
      </c>
      <c r="BI47" s="360" t="e">
        <f t="shared" ca="1" si="111"/>
        <v>#REF!</v>
      </c>
      <c r="BJ47" s="360" t="e">
        <f t="shared" ca="1" si="111"/>
        <v>#REF!</v>
      </c>
      <c r="BK47" s="360" t="e">
        <f t="shared" ca="1" si="111"/>
        <v>#REF!</v>
      </c>
      <c r="BL47" s="360" t="e">
        <f t="shared" ca="1" si="111"/>
        <v>#REF!</v>
      </c>
      <c r="BM47" s="360" t="e">
        <f t="shared" ca="1" si="111"/>
        <v>#REF!</v>
      </c>
      <c r="BN47" s="360" t="e">
        <f t="shared" ca="1" si="111"/>
        <v>#REF!</v>
      </c>
      <c r="BO47" s="360" t="e">
        <f t="shared" ca="1" si="111"/>
        <v>#REF!</v>
      </c>
      <c r="BP47" s="360" t="e">
        <f t="shared" ca="1" si="111"/>
        <v>#REF!</v>
      </c>
      <c r="BQ47" s="360" t="e">
        <f t="shared" ca="1" si="111"/>
        <v>#REF!</v>
      </c>
      <c r="BR47" s="360" t="e">
        <f t="shared" ca="1" si="111"/>
        <v>#REF!</v>
      </c>
      <c r="BS47" s="360" t="e">
        <f t="shared" ca="1" si="111"/>
        <v>#REF!</v>
      </c>
      <c r="BT47" s="360" t="e">
        <f t="shared" ref="BT47:CY47" ca="1" si="112">IF(BT$11&lt;$D$1+$A47,$C47/$D$1,IF(BT$11=$D$1+$A47,($C47/$D$1)/2,0))</f>
        <v>#REF!</v>
      </c>
      <c r="BU47" s="360" t="e">
        <f t="shared" ca="1" si="112"/>
        <v>#REF!</v>
      </c>
      <c r="BV47" s="360" t="e">
        <f t="shared" ca="1" si="112"/>
        <v>#REF!</v>
      </c>
      <c r="BW47" s="360" t="e">
        <f t="shared" ca="1" si="112"/>
        <v>#REF!</v>
      </c>
      <c r="BX47" s="360" t="e">
        <f t="shared" ca="1" si="112"/>
        <v>#REF!</v>
      </c>
      <c r="BY47" s="360" t="e">
        <f t="shared" ca="1" si="112"/>
        <v>#REF!</v>
      </c>
      <c r="BZ47" s="360" t="e">
        <f t="shared" ca="1" si="112"/>
        <v>#REF!</v>
      </c>
      <c r="CA47" s="360" t="e">
        <f t="shared" ca="1" si="112"/>
        <v>#REF!</v>
      </c>
      <c r="CB47" s="360" t="e">
        <f t="shared" ca="1" si="112"/>
        <v>#REF!</v>
      </c>
      <c r="CC47" s="360" t="e">
        <f t="shared" ca="1" si="112"/>
        <v>#REF!</v>
      </c>
      <c r="CD47" s="360" t="e">
        <f t="shared" ca="1" si="112"/>
        <v>#REF!</v>
      </c>
      <c r="CE47" s="360" t="e">
        <f t="shared" ca="1" si="112"/>
        <v>#REF!</v>
      </c>
      <c r="CF47" s="360" t="e">
        <f t="shared" ca="1" si="112"/>
        <v>#REF!</v>
      </c>
      <c r="CG47" s="360" t="e">
        <f t="shared" ca="1" si="112"/>
        <v>#REF!</v>
      </c>
      <c r="CH47" s="360" t="e">
        <f t="shared" ca="1" si="112"/>
        <v>#REF!</v>
      </c>
      <c r="CI47" s="360" t="e">
        <f t="shared" ca="1" si="112"/>
        <v>#REF!</v>
      </c>
      <c r="CJ47" s="360" t="e">
        <f t="shared" ca="1" si="112"/>
        <v>#REF!</v>
      </c>
      <c r="CK47" s="360" t="e">
        <f t="shared" ca="1" si="112"/>
        <v>#REF!</v>
      </c>
      <c r="CL47" s="360" t="e">
        <f t="shared" ca="1" si="112"/>
        <v>#REF!</v>
      </c>
      <c r="CM47" s="360" t="e">
        <f t="shared" ca="1" si="112"/>
        <v>#REF!</v>
      </c>
      <c r="CN47" s="360" t="e">
        <f t="shared" ca="1" si="112"/>
        <v>#REF!</v>
      </c>
      <c r="CO47" s="360" t="e">
        <f t="shared" ca="1" si="112"/>
        <v>#REF!</v>
      </c>
      <c r="CP47" s="360" t="e">
        <f t="shared" ca="1" si="112"/>
        <v>#REF!</v>
      </c>
      <c r="CQ47" s="360" t="e">
        <f t="shared" ca="1" si="112"/>
        <v>#REF!</v>
      </c>
      <c r="CR47" s="360" t="e">
        <f t="shared" ca="1" si="112"/>
        <v>#REF!</v>
      </c>
      <c r="CS47" s="360" t="e">
        <f t="shared" ca="1" si="112"/>
        <v>#REF!</v>
      </c>
      <c r="CT47" s="360" t="e">
        <f t="shared" ca="1" si="112"/>
        <v>#REF!</v>
      </c>
      <c r="CU47" s="360" t="e">
        <f t="shared" ca="1" si="112"/>
        <v>#REF!</v>
      </c>
      <c r="CV47" s="360" t="e">
        <f t="shared" ca="1" si="112"/>
        <v>#REF!</v>
      </c>
      <c r="CW47" s="360" t="e">
        <f t="shared" ca="1" si="112"/>
        <v>#REF!</v>
      </c>
      <c r="CX47" s="360" t="e">
        <f t="shared" ca="1" si="112"/>
        <v>#REF!</v>
      </c>
      <c r="CY47" s="360" t="e">
        <f t="shared" ca="1" si="112"/>
        <v>#REF!</v>
      </c>
      <c r="CZ47" s="360" t="e">
        <f t="shared" ca="1" si="14"/>
        <v>#REF!</v>
      </c>
      <c r="DA47" s="360" t="s">
        <v>207</v>
      </c>
      <c r="DB47" s="359">
        <f t="shared" si="21"/>
        <v>35</v>
      </c>
      <c r="DC47" s="360"/>
      <c r="DD47" s="360"/>
      <c r="DE47" s="360"/>
    </row>
    <row r="48" spans="1:109" s="359" customFormat="1" x14ac:dyDescent="0.2">
      <c r="A48" s="133">
        <f t="shared" si="10"/>
        <v>37</v>
      </c>
      <c r="B48" s="133">
        <f t="shared" si="10"/>
        <v>36</v>
      </c>
      <c r="C48" s="125">
        <f ca="1">IF(INDIRECT(DA48&amp;5)=$H$2,SUM($D$6:INDIRECT(DA48&amp;6)),IF(INDIRECT(DA48&amp;5)&gt;$H$2,INDIRECT(DA48&amp;6),0))</f>
        <v>0</v>
      </c>
      <c r="D48" s="360"/>
      <c r="E48" s="360"/>
      <c r="F48" s="360"/>
      <c r="G48" s="360"/>
      <c r="H48" s="360"/>
      <c r="I48" s="360"/>
      <c r="J48" s="360"/>
      <c r="K48" s="360"/>
      <c r="L48" s="360"/>
      <c r="M48" s="360"/>
      <c r="N48" s="360"/>
      <c r="O48" s="360"/>
      <c r="P48" s="360"/>
      <c r="Q48" s="360"/>
      <c r="R48" s="360"/>
      <c r="S48" s="360"/>
      <c r="T48" s="361"/>
      <c r="U48" s="361"/>
      <c r="V48" s="360"/>
      <c r="W48" s="360"/>
      <c r="X48" s="360"/>
      <c r="Y48" s="360"/>
      <c r="Z48" s="360"/>
      <c r="AA48" s="360"/>
      <c r="AB48" s="360"/>
      <c r="AC48" s="360"/>
      <c r="AD48" s="360"/>
      <c r="AE48" s="360"/>
      <c r="AF48" s="360"/>
      <c r="AG48" s="360"/>
      <c r="AH48" s="360"/>
      <c r="AI48" s="360"/>
      <c r="AJ48" s="360"/>
      <c r="AK48" s="360"/>
      <c r="AL48" s="360"/>
      <c r="AM48" s="360"/>
      <c r="AN48" s="360" t="e">
        <f ca="1">($C48/$D$1)/2</f>
        <v>#REF!</v>
      </c>
      <c r="AO48" s="360" t="e">
        <f t="shared" ref="AO48:BT48" ca="1" si="113">IF(AO$11&lt;$D$1+$A48,$C48/$D$1,IF(AO$11=$D$1+$A48,($C48/$D$1)/2,0))</f>
        <v>#REF!</v>
      </c>
      <c r="AP48" s="360" t="e">
        <f t="shared" ca="1" si="113"/>
        <v>#REF!</v>
      </c>
      <c r="AQ48" s="360" t="e">
        <f t="shared" ca="1" si="113"/>
        <v>#REF!</v>
      </c>
      <c r="AR48" s="360" t="e">
        <f t="shared" ca="1" si="113"/>
        <v>#REF!</v>
      </c>
      <c r="AS48" s="360" t="e">
        <f t="shared" ca="1" si="113"/>
        <v>#REF!</v>
      </c>
      <c r="AT48" s="360" t="e">
        <f t="shared" ca="1" si="113"/>
        <v>#REF!</v>
      </c>
      <c r="AU48" s="360" t="e">
        <f t="shared" ca="1" si="113"/>
        <v>#REF!</v>
      </c>
      <c r="AV48" s="360" t="e">
        <f t="shared" ca="1" si="113"/>
        <v>#REF!</v>
      </c>
      <c r="AW48" s="360" t="e">
        <f t="shared" ca="1" si="113"/>
        <v>#REF!</v>
      </c>
      <c r="AX48" s="360" t="e">
        <f t="shared" ca="1" si="113"/>
        <v>#REF!</v>
      </c>
      <c r="AY48" s="360" t="e">
        <f t="shared" ca="1" si="113"/>
        <v>#REF!</v>
      </c>
      <c r="AZ48" s="360" t="e">
        <f t="shared" ca="1" si="113"/>
        <v>#REF!</v>
      </c>
      <c r="BA48" s="360" t="e">
        <f t="shared" ca="1" si="113"/>
        <v>#REF!</v>
      </c>
      <c r="BB48" s="360" t="e">
        <f t="shared" ca="1" si="113"/>
        <v>#REF!</v>
      </c>
      <c r="BC48" s="360" t="e">
        <f t="shared" ca="1" si="113"/>
        <v>#REF!</v>
      </c>
      <c r="BD48" s="360" t="e">
        <f t="shared" ca="1" si="113"/>
        <v>#REF!</v>
      </c>
      <c r="BE48" s="360" t="e">
        <f t="shared" ca="1" si="113"/>
        <v>#REF!</v>
      </c>
      <c r="BF48" s="360" t="e">
        <f t="shared" ca="1" si="113"/>
        <v>#REF!</v>
      </c>
      <c r="BG48" s="360" t="e">
        <f t="shared" ca="1" si="113"/>
        <v>#REF!</v>
      </c>
      <c r="BH48" s="360" t="e">
        <f t="shared" ca="1" si="113"/>
        <v>#REF!</v>
      </c>
      <c r="BI48" s="360" t="e">
        <f t="shared" ca="1" si="113"/>
        <v>#REF!</v>
      </c>
      <c r="BJ48" s="360" t="e">
        <f t="shared" ca="1" si="113"/>
        <v>#REF!</v>
      </c>
      <c r="BK48" s="360" t="e">
        <f t="shared" ca="1" si="113"/>
        <v>#REF!</v>
      </c>
      <c r="BL48" s="360" t="e">
        <f t="shared" ca="1" si="113"/>
        <v>#REF!</v>
      </c>
      <c r="BM48" s="360" t="e">
        <f t="shared" ca="1" si="113"/>
        <v>#REF!</v>
      </c>
      <c r="BN48" s="360" t="e">
        <f t="shared" ca="1" si="113"/>
        <v>#REF!</v>
      </c>
      <c r="BO48" s="360" t="e">
        <f t="shared" ca="1" si="113"/>
        <v>#REF!</v>
      </c>
      <c r="BP48" s="360" t="e">
        <f t="shared" ca="1" si="113"/>
        <v>#REF!</v>
      </c>
      <c r="BQ48" s="360" t="e">
        <f t="shared" ca="1" si="113"/>
        <v>#REF!</v>
      </c>
      <c r="BR48" s="360" t="e">
        <f t="shared" ca="1" si="113"/>
        <v>#REF!</v>
      </c>
      <c r="BS48" s="360" t="e">
        <f t="shared" ca="1" si="113"/>
        <v>#REF!</v>
      </c>
      <c r="BT48" s="360" t="e">
        <f t="shared" ca="1" si="113"/>
        <v>#REF!</v>
      </c>
      <c r="BU48" s="360" t="e">
        <f t="shared" ref="BU48:CY48" ca="1" si="114">IF(BU$11&lt;$D$1+$A48,$C48/$D$1,IF(BU$11=$D$1+$A48,($C48/$D$1)/2,0))</f>
        <v>#REF!</v>
      </c>
      <c r="BV48" s="360" t="e">
        <f t="shared" ca="1" si="114"/>
        <v>#REF!</v>
      </c>
      <c r="BW48" s="360" t="e">
        <f t="shared" ca="1" si="114"/>
        <v>#REF!</v>
      </c>
      <c r="BX48" s="360" t="e">
        <f t="shared" ca="1" si="114"/>
        <v>#REF!</v>
      </c>
      <c r="BY48" s="360" t="e">
        <f t="shared" ca="1" si="114"/>
        <v>#REF!</v>
      </c>
      <c r="BZ48" s="360" t="e">
        <f t="shared" ca="1" si="114"/>
        <v>#REF!</v>
      </c>
      <c r="CA48" s="360" t="e">
        <f t="shared" ca="1" si="114"/>
        <v>#REF!</v>
      </c>
      <c r="CB48" s="360" t="e">
        <f t="shared" ca="1" si="114"/>
        <v>#REF!</v>
      </c>
      <c r="CC48" s="360" t="e">
        <f t="shared" ca="1" si="114"/>
        <v>#REF!</v>
      </c>
      <c r="CD48" s="360" t="e">
        <f t="shared" ca="1" si="114"/>
        <v>#REF!</v>
      </c>
      <c r="CE48" s="360" t="e">
        <f t="shared" ca="1" si="114"/>
        <v>#REF!</v>
      </c>
      <c r="CF48" s="360" t="e">
        <f t="shared" ca="1" si="114"/>
        <v>#REF!</v>
      </c>
      <c r="CG48" s="360" t="e">
        <f t="shared" ca="1" si="114"/>
        <v>#REF!</v>
      </c>
      <c r="CH48" s="360" t="e">
        <f t="shared" ca="1" si="114"/>
        <v>#REF!</v>
      </c>
      <c r="CI48" s="360" t="e">
        <f t="shared" ca="1" si="114"/>
        <v>#REF!</v>
      </c>
      <c r="CJ48" s="360" t="e">
        <f t="shared" ca="1" si="114"/>
        <v>#REF!</v>
      </c>
      <c r="CK48" s="360" t="e">
        <f t="shared" ca="1" si="114"/>
        <v>#REF!</v>
      </c>
      <c r="CL48" s="360" t="e">
        <f t="shared" ca="1" si="114"/>
        <v>#REF!</v>
      </c>
      <c r="CM48" s="360" t="e">
        <f t="shared" ca="1" si="114"/>
        <v>#REF!</v>
      </c>
      <c r="CN48" s="360" t="e">
        <f t="shared" ca="1" si="114"/>
        <v>#REF!</v>
      </c>
      <c r="CO48" s="360" t="e">
        <f t="shared" ca="1" si="114"/>
        <v>#REF!</v>
      </c>
      <c r="CP48" s="360" t="e">
        <f t="shared" ca="1" si="114"/>
        <v>#REF!</v>
      </c>
      <c r="CQ48" s="360" t="e">
        <f t="shared" ca="1" si="114"/>
        <v>#REF!</v>
      </c>
      <c r="CR48" s="360" t="e">
        <f t="shared" ca="1" si="114"/>
        <v>#REF!</v>
      </c>
      <c r="CS48" s="360" t="e">
        <f t="shared" ca="1" si="114"/>
        <v>#REF!</v>
      </c>
      <c r="CT48" s="360" t="e">
        <f t="shared" ca="1" si="114"/>
        <v>#REF!</v>
      </c>
      <c r="CU48" s="360" t="e">
        <f t="shared" ca="1" si="114"/>
        <v>#REF!</v>
      </c>
      <c r="CV48" s="360" t="e">
        <f t="shared" ca="1" si="114"/>
        <v>#REF!</v>
      </c>
      <c r="CW48" s="360" t="e">
        <f t="shared" ca="1" si="114"/>
        <v>#REF!</v>
      </c>
      <c r="CX48" s="360" t="e">
        <f t="shared" ca="1" si="114"/>
        <v>#REF!</v>
      </c>
      <c r="CY48" s="360" t="e">
        <f t="shared" ca="1" si="114"/>
        <v>#REF!</v>
      </c>
      <c r="CZ48" s="360" t="e">
        <f t="shared" ca="1" si="14"/>
        <v>#REF!</v>
      </c>
      <c r="DA48" s="360" t="s">
        <v>208</v>
      </c>
      <c r="DB48" s="359">
        <f t="shared" si="21"/>
        <v>36</v>
      </c>
      <c r="DC48" s="360"/>
      <c r="DD48" s="360"/>
      <c r="DE48" s="360"/>
    </row>
    <row r="49" spans="1:109" s="359" customFormat="1" x14ac:dyDescent="0.2">
      <c r="A49" s="133">
        <f t="shared" si="10"/>
        <v>38</v>
      </c>
      <c r="B49" s="133">
        <f t="shared" si="10"/>
        <v>37</v>
      </c>
      <c r="C49" s="125">
        <f ca="1">IF(INDIRECT(DA49&amp;5)=$H$2,SUM($D$6:INDIRECT(DA49&amp;6)),IF(INDIRECT(DA49&amp;5)&gt;$H$2,INDIRECT(DA49&amp;6),0))</f>
        <v>0</v>
      </c>
      <c r="D49" s="360"/>
      <c r="E49" s="360"/>
      <c r="F49" s="360"/>
      <c r="G49" s="360"/>
      <c r="H49" s="360"/>
      <c r="I49" s="360"/>
      <c r="J49" s="360"/>
      <c r="K49" s="360"/>
      <c r="L49" s="360"/>
      <c r="M49" s="360"/>
      <c r="N49" s="360"/>
      <c r="O49" s="360"/>
      <c r="P49" s="360"/>
      <c r="Q49" s="360"/>
      <c r="R49" s="360"/>
      <c r="S49" s="360"/>
      <c r="T49" s="361"/>
      <c r="U49" s="361"/>
      <c r="V49" s="360"/>
      <c r="W49" s="360"/>
      <c r="X49" s="360"/>
      <c r="Y49" s="360"/>
      <c r="Z49" s="360"/>
      <c r="AA49" s="360"/>
      <c r="AB49" s="360"/>
      <c r="AC49" s="360"/>
      <c r="AD49" s="360"/>
      <c r="AE49" s="360"/>
      <c r="AF49" s="360"/>
      <c r="AG49" s="360"/>
      <c r="AH49" s="360"/>
      <c r="AI49" s="360"/>
      <c r="AJ49" s="360"/>
      <c r="AK49" s="360"/>
      <c r="AL49" s="360"/>
      <c r="AM49" s="360"/>
      <c r="AN49" s="360"/>
      <c r="AO49" s="360" t="e">
        <f ca="1">($C49/$D$1)/2</f>
        <v>#REF!</v>
      </c>
      <c r="AP49" s="360" t="e">
        <f t="shared" ref="AP49:BU49" ca="1" si="115">IF(AP$11&lt;$D$1+$A49,$C49/$D$1,IF(AP$11=$D$1+$A49,($C49/$D$1)/2,0))</f>
        <v>#REF!</v>
      </c>
      <c r="AQ49" s="360" t="e">
        <f t="shared" ca="1" si="115"/>
        <v>#REF!</v>
      </c>
      <c r="AR49" s="360" t="e">
        <f t="shared" ca="1" si="115"/>
        <v>#REF!</v>
      </c>
      <c r="AS49" s="360" t="e">
        <f t="shared" ca="1" si="115"/>
        <v>#REF!</v>
      </c>
      <c r="AT49" s="360" t="e">
        <f t="shared" ca="1" si="115"/>
        <v>#REF!</v>
      </c>
      <c r="AU49" s="360" t="e">
        <f t="shared" ca="1" si="115"/>
        <v>#REF!</v>
      </c>
      <c r="AV49" s="360" t="e">
        <f t="shared" ca="1" si="115"/>
        <v>#REF!</v>
      </c>
      <c r="AW49" s="360" t="e">
        <f t="shared" ca="1" si="115"/>
        <v>#REF!</v>
      </c>
      <c r="AX49" s="360" t="e">
        <f t="shared" ca="1" si="115"/>
        <v>#REF!</v>
      </c>
      <c r="AY49" s="360" t="e">
        <f t="shared" ca="1" si="115"/>
        <v>#REF!</v>
      </c>
      <c r="AZ49" s="360" t="e">
        <f t="shared" ca="1" si="115"/>
        <v>#REF!</v>
      </c>
      <c r="BA49" s="360" t="e">
        <f t="shared" ca="1" si="115"/>
        <v>#REF!</v>
      </c>
      <c r="BB49" s="360" t="e">
        <f t="shared" ca="1" si="115"/>
        <v>#REF!</v>
      </c>
      <c r="BC49" s="360" t="e">
        <f t="shared" ca="1" si="115"/>
        <v>#REF!</v>
      </c>
      <c r="BD49" s="360" t="e">
        <f t="shared" ca="1" si="115"/>
        <v>#REF!</v>
      </c>
      <c r="BE49" s="360" t="e">
        <f t="shared" ca="1" si="115"/>
        <v>#REF!</v>
      </c>
      <c r="BF49" s="360" t="e">
        <f t="shared" ca="1" si="115"/>
        <v>#REF!</v>
      </c>
      <c r="BG49" s="360" t="e">
        <f t="shared" ca="1" si="115"/>
        <v>#REF!</v>
      </c>
      <c r="BH49" s="360" t="e">
        <f t="shared" ca="1" si="115"/>
        <v>#REF!</v>
      </c>
      <c r="BI49" s="360" t="e">
        <f t="shared" ca="1" si="115"/>
        <v>#REF!</v>
      </c>
      <c r="BJ49" s="360" t="e">
        <f t="shared" ca="1" si="115"/>
        <v>#REF!</v>
      </c>
      <c r="BK49" s="360" t="e">
        <f t="shared" ca="1" si="115"/>
        <v>#REF!</v>
      </c>
      <c r="BL49" s="360" t="e">
        <f t="shared" ca="1" si="115"/>
        <v>#REF!</v>
      </c>
      <c r="BM49" s="360" t="e">
        <f t="shared" ca="1" si="115"/>
        <v>#REF!</v>
      </c>
      <c r="BN49" s="360" t="e">
        <f t="shared" ca="1" si="115"/>
        <v>#REF!</v>
      </c>
      <c r="BO49" s="360" t="e">
        <f t="shared" ca="1" si="115"/>
        <v>#REF!</v>
      </c>
      <c r="BP49" s="360" t="e">
        <f t="shared" ca="1" si="115"/>
        <v>#REF!</v>
      </c>
      <c r="BQ49" s="360" t="e">
        <f t="shared" ca="1" si="115"/>
        <v>#REF!</v>
      </c>
      <c r="BR49" s="360" t="e">
        <f t="shared" ca="1" si="115"/>
        <v>#REF!</v>
      </c>
      <c r="BS49" s="360" t="e">
        <f t="shared" ca="1" si="115"/>
        <v>#REF!</v>
      </c>
      <c r="BT49" s="360" t="e">
        <f t="shared" ca="1" si="115"/>
        <v>#REF!</v>
      </c>
      <c r="BU49" s="360" t="e">
        <f t="shared" ca="1" si="115"/>
        <v>#REF!</v>
      </c>
      <c r="BV49" s="360" t="e">
        <f t="shared" ref="BV49:CY49" ca="1" si="116">IF(BV$11&lt;$D$1+$A49,$C49/$D$1,IF(BV$11=$D$1+$A49,($C49/$D$1)/2,0))</f>
        <v>#REF!</v>
      </c>
      <c r="BW49" s="360" t="e">
        <f t="shared" ca="1" si="116"/>
        <v>#REF!</v>
      </c>
      <c r="BX49" s="360" t="e">
        <f t="shared" ca="1" si="116"/>
        <v>#REF!</v>
      </c>
      <c r="BY49" s="360" t="e">
        <f t="shared" ca="1" si="116"/>
        <v>#REF!</v>
      </c>
      <c r="BZ49" s="360" t="e">
        <f t="shared" ca="1" si="116"/>
        <v>#REF!</v>
      </c>
      <c r="CA49" s="360" t="e">
        <f t="shared" ca="1" si="116"/>
        <v>#REF!</v>
      </c>
      <c r="CB49" s="360" t="e">
        <f t="shared" ca="1" si="116"/>
        <v>#REF!</v>
      </c>
      <c r="CC49" s="360" t="e">
        <f t="shared" ca="1" si="116"/>
        <v>#REF!</v>
      </c>
      <c r="CD49" s="360" t="e">
        <f t="shared" ca="1" si="116"/>
        <v>#REF!</v>
      </c>
      <c r="CE49" s="360" t="e">
        <f t="shared" ca="1" si="116"/>
        <v>#REF!</v>
      </c>
      <c r="CF49" s="360" t="e">
        <f t="shared" ca="1" si="116"/>
        <v>#REF!</v>
      </c>
      <c r="CG49" s="360" t="e">
        <f t="shared" ca="1" si="116"/>
        <v>#REF!</v>
      </c>
      <c r="CH49" s="360" t="e">
        <f t="shared" ca="1" si="116"/>
        <v>#REF!</v>
      </c>
      <c r="CI49" s="360" t="e">
        <f t="shared" ca="1" si="116"/>
        <v>#REF!</v>
      </c>
      <c r="CJ49" s="360" t="e">
        <f t="shared" ca="1" si="116"/>
        <v>#REF!</v>
      </c>
      <c r="CK49" s="360" t="e">
        <f t="shared" ca="1" si="116"/>
        <v>#REF!</v>
      </c>
      <c r="CL49" s="360" t="e">
        <f t="shared" ca="1" si="116"/>
        <v>#REF!</v>
      </c>
      <c r="CM49" s="360" t="e">
        <f t="shared" ca="1" si="116"/>
        <v>#REF!</v>
      </c>
      <c r="CN49" s="360" t="e">
        <f t="shared" ca="1" si="116"/>
        <v>#REF!</v>
      </c>
      <c r="CO49" s="360" t="e">
        <f t="shared" ca="1" si="116"/>
        <v>#REF!</v>
      </c>
      <c r="CP49" s="360" t="e">
        <f t="shared" ca="1" si="116"/>
        <v>#REF!</v>
      </c>
      <c r="CQ49" s="360" t="e">
        <f t="shared" ca="1" si="116"/>
        <v>#REF!</v>
      </c>
      <c r="CR49" s="360" t="e">
        <f t="shared" ca="1" si="116"/>
        <v>#REF!</v>
      </c>
      <c r="CS49" s="360" t="e">
        <f t="shared" ca="1" si="116"/>
        <v>#REF!</v>
      </c>
      <c r="CT49" s="360" t="e">
        <f t="shared" ca="1" si="116"/>
        <v>#REF!</v>
      </c>
      <c r="CU49" s="360" t="e">
        <f t="shared" ca="1" si="116"/>
        <v>#REF!</v>
      </c>
      <c r="CV49" s="360" t="e">
        <f t="shared" ca="1" si="116"/>
        <v>#REF!</v>
      </c>
      <c r="CW49" s="360" t="e">
        <f t="shared" ca="1" si="116"/>
        <v>#REF!</v>
      </c>
      <c r="CX49" s="360" t="e">
        <f t="shared" ca="1" si="116"/>
        <v>#REF!</v>
      </c>
      <c r="CY49" s="360" t="e">
        <f t="shared" ca="1" si="116"/>
        <v>#REF!</v>
      </c>
      <c r="CZ49" s="360" t="e">
        <f t="shared" ca="1" si="14"/>
        <v>#REF!</v>
      </c>
      <c r="DA49" s="360" t="s">
        <v>209</v>
      </c>
      <c r="DB49" s="359">
        <f t="shared" si="21"/>
        <v>37</v>
      </c>
      <c r="DC49" s="360"/>
      <c r="DD49" s="360"/>
      <c r="DE49" s="360"/>
    </row>
    <row r="50" spans="1:109" s="359" customFormat="1" x14ac:dyDescent="0.2">
      <c r="A50" s="133">
        <f t="shared" si="10"/>
        <v>39</v>
      </c>
      <c r="B50" s="133">
        <f t="shared" si="10"/>
        <v>38</v>
      </c>
      <c r="C50" s="125">
        <f ca="1">IF(INDIRECT(DA50&amp;5)=$H$2,SUM($D$6:INDIRECT(DA50&amp;6)),IF(INDIRECT(DA50&amp;5)&gt;$H$2,INDIRECT(DA50&amp;6),0))</f>
        <v>0</v>
      </c>
      <c r="D50" s="360"/>
      <c r="E50" s="360"/>
      <c r="F50" s="360"/>
      <c r="G50" s="360"/>
      <c r="H50" s="360"/>
      <c r="I50" s="360"/>
      <c r="J50" s="360"/>
      <c r="K50" s="360"/>
      <c r="L50" s="360"/>
      <c r="M50" s="360"/>
      <c r="N50" s="360"/>
      <c r="O50" s="360"/>
      <c r="P50" s="360"/>
      <c r="Q50" s="360"/>
      <c r="R50" s="360"/>
      <c r="S50" s="360"/>
      <c r="T50" s="361"/>
      <c r="U50" s="361"/>
      <c r="V50" s="360"/>
      <c r="W50" s="360"/>
      <c r="X50" s="360"/>
      <c r="Y50" s="360"/>
      <c r="Z50" s="360"/>
      <c r="AA50" s="360"/>
      <c r="AB50" s="360"/>
      <c r="AC50" s="360"/>
      <c r="AD50" s="360"/>
      <c r="AE50" s="360"/>
      <c r="AF50" s="360"/>
      <c r="AG50" s="360"/>
      <c r="AH50" s="360"/>
      <c r="AI50" s="360"/>
      <c r="AJ50" s="360"/>
      <c r="AK50" s="360"/>
      <c r="AL50" s="360"/>
      <c r="AM50" s="360"/>
      <c r="AN50" s="360"/>
      <c r="AO50" s="360"/>
      <c r="AP50" s="360" t="e">
        <f ca="1">($C50/$D$1)/2</f>
        <v>#REF!</v>
      </c>
      <c r="AQ50" s="360" t="e">
        <f t="shared" ref="AQ50:BV50" ca="1" si="117">IF(AQ$11&lt;$D$1+$A50,$C50/$D$1,IF(AQ$11=$D$1+$A50,($C50/$D$1)/2,0))</f>
        <v>#REF!</v>
      </c>
      <c r="AR50" s="360" t="e">
        <f t="shared" ca="1" si="117"/>
        <v>#REF!</v>
      </c>
      <c r="AS50" s="360" t="e">
        <f t="shared" ca="1" si="117"/>
        <v>#REF!</v>
      </c>
      <c r="AT50" s="360" t="e">
        <f t="shared" ca="1" si="117"/>
        <v>#REF!</v>
      </c>
      <c r="AU50" s="360" t="e">
        <f t="shared" ca="1" si="117"/>
        <v>#REF!</v>
      </c>
      <c r="AV50" s="360" t="e">
        <f t="shared" ca="1" si="117"/>
        <v>#REF!</v>
      </c>
      <c r="AW50" s="360" t="e">
        <f t="shared" ca="1" si="117"/>
        <v>#REF!</v>
      </c>
      <c r="AX50" s="360" t="e">
        <f t="shared" ca="1" si="117"/>
        <v>#REF!</v>
      </c>
      <c r="AY50" s="360" t="e">
        <f t="shared" ca="1" si="117"/>
        <v>#REF!</v>
      </c>
      <c r="AZ50" s="360" t="e">
        <f t="shared" ca="1" si="117"/>
        <v>#REF!</v>
      </c>
      <c r="BA50" s="360" t="e">
        <f t="shared" ca="1" si="117"/>
        <v>#REF!</v>
      </c>
      <c r="BB50" s="360" t="e">
        <f t="shared" ca="1" si="117"/>
        <v>#REF!</v>
      </c>
      <c r="BC50" s="360" t="e">
        <f t="shared" ca="1" si="117"/>
        <v>#REF!</v>
      </c>
      <c r="BD50" s="360" t="e">
        <f t="shared" ca="1" si="117"/>
        <v>#REF!</v>
      </c>
      <c r="BE50" s="360" t="e">
        <f t="shared" ca="1" si="117"/>
        <v>#REF!</v>
      </c>
      <c r="BF50" s="360" t="e">
        <f t="shared" ca="1" si="117"/>
        <v>#REF!</v>
      </c>
      <c r="BG50" s="360" t="e">
        <f t="shared" ca="1" si="117"/>
        <v>#REF!</v>
      </c>
      <c r="BH50" s="360" t="e">
        <f t="shared" ca="1" si="117"/>
        <v>#REF!</v>
      </c>
      <c r="BI50" s="360" t="e">
        <f t="shared" ca="1" si="117"/>
        <v>#REF!</v>
      </c>
      <c r="BJ50" s="360" t="e">
        <f t="shared" ca="1" si="117"/>
        <v>#REF!</v>
      </c>
      <c r="BK50" s="360" t="e">
        <f t="shared" ca="1" si="117"/>
        <v>#REF!</v>
      </c>
      <c r="BL50" s="360" t="e">
        <f t="shared" ca="1" si="117"/>
        <v>#REF!</v>
      </c>
      <c r="BM50" s="360" t="e">
        <f t="shared" ca="1" si="117"/>
        <v>#REF!</v>
      </c>
      <c r="BN50" s="360" t="e">
        <f t="shared" ca="1" si="117"/>
        <v>#REF!</v>
      </c>
      <c r="BO50" s="360" t="e">
        <f t="shared" ca="1" si="117"/>
        <v>#REF!</v>
      </c>
      <c r="BP50" s="360" t="e">
        <f t="shared" ca="1" si="117"/>
        <v>#REF!</v>
      </c>
      <c r="BQ50" s="360" t="e">
        <f t="shared" ca="1" si="117"/>
        <v>#REF!</v>
      </c>
      <c r="BR50" s="360" t="e">
        <f t="shared" ca="1" si="117"/>
        <v>#REF!</v>
      </c>
      <c r="BS50" s="360" t="e">
        <f t="shared" ca="1" si="117"/>
        <v>#REF!</v>
      </c>
      <c r="BT50" s="360" t="e">
        <f t="shared" ca="1" si="117"/>
        <v>#REF!</v>
      </c>
      <c r="BU50" s="360" t="e">
        <f t="shared" ca="1" si="117"/>
        <v>#REF!</v>
      </c>
      <c r="BV50" s="360" t="e">
        <f t="shared" ca="1" si="117"/>
        <v>#REF!</v>
      </c>
      <c r="BW50" s="360" t="e">
        <f t="shared" ref="BW50:CY50" ca="1" si="118">IF(BW$11&lt;$D$1+$A50,$C50/$D$1,IF(BW$11=$D$1+$A50,($C50/$D$1)/2,0))</f>
        <v>#REF!</v>
      </c>
      <c r="BX50" s="360" t="e">
        <f t="shared" ca="1" si="118"/>
        <v>#REF!</v>
      </c>
      <c r="BY50" s="360" t="e">
        <f t="shared" ca="1" si="118"/>
        <v>#REF!</v>
      </c>
      <c r="BZ50" s="360" t="e">
        <f t="shared" ca="1" si="118"/>
        <v>#REF!</v>
      </c>
      <c r="CA50" s="360" t="e">
        <f t="shared" ca="1" si="118"/>
        <v>#REF!</v>
      </c>
      <c r="CB50" s="360" t="e">
        <f t="shared" ca="1" si="118"/>
        <v>#REF!</v>
      </c>
      <c r="CC50" s="360" t="e">
        <f t="shared" ca="1" si="118"/>
        <v>#REF!</v>
      </c>
      <c r="CD50" s="360" t="e">
        <f t="shared" ca="1" si="118"/>
        <v>#REF!</v>
      </c>
      <c r="CE50" s="360" t="e">
        <f t="shared" ca="1" si="118"/>
        <v>#REF!</v>
      </c>
      <c r="CF50" s="360" t="e">
        <f t="shared" ca="1" si="118"/>
        <v>#REF!</v>
      </c>
      <c r="CG50" s="360" t="e">
        <f t="shared" ca="1" si="118"/>
        <v>#REF!</v>
      </c>
      <c r="CH50" s="360" t="e">
        <f t="shared" ca="1" si="118"/>
        <v>#REF!</v>
      </c>
      <c r="CI50" s="360" t="e">
        <f t="shared" ca="1" si="118"/>
        <v>#REF!</v>
      </c>
      <c r="CJ50" s="360" t="e">
        <f t="shared" ca="1" si="118"/>
        <v>#REF!</v>
      </c>
      <c r="CK50" s="360" t="e">
        <f t="shared" ca="1" si="118"/>
        <v>#REF!</v>
      </c>
      <c r="CL50" s="360" t="e">
        <f t="shared" ca="1" si="118"/>
        <v>#REF!</v>
      </c>
      <c r="CM50" s="360" t="e">
        <f t="shared" ca="1" si="118"/>
        <v>#REF!</v>
      </c>
      <c r="CN50" s="360" t="e">
        <f t="shared" ca="1" si="118"/>
        <v>#REF!</v>
      </c>
      <c r="CO50" s="360" t="e">
        <f t="shared" ca="1" si="118"/>
        <v>#REF!</v>
      </c>
      <c r="CP50" s="360" t="e">
        <f t="shared" ca="1" si="118"/>
        <v>#REF!</v>
      </c>
      <c r="CQ50" s="360" t="e">
        <f t="shared" ca="1" si="118"/>
        <v>#REF!</v>
      </c>
      <c r="CR50" s="360" t="e">
        <f t="shared" ca="1" si="118"/>
        <v>#REF!</v>
      </c>
      <c r="CS50" s="360" t="e">
        <f t="shared" ca="1" si="118"/>
        <v>#REF!</v>
      </c>
      <c r="CT50" s="360" t="e">
        <f t="shared" ca="1" si="118"/>
        <v>#REF!</v>
      </c>
      <c r="CU50" s="360" t="e">
        <f t="shared" ca="1" si="118"/>
        <v>#REF!</v>
      </c>
      <c r="CV50" s="360" t="e">
        <f t="shared" ca="1" si="118"/>
        <v>#REF!</v>
      </c>
      <c r="CW50" s="360" t="e">
        <f t="shared" ca="1" si="118"/>
        <v>#REF!</v>
      </c>
      <c r="CX50" s="360" t="e">
        <f t="shared" ca="1" si="118"/>
        <v>#REF!</v>
      </c>
      <c r="CY50" s="360" t="e">
        <f t="shared" ca="1" si="118"/>
        <v>#REF!</v>
      </c>
      <c r="CZ50" s="360" t="e">
        <f t="shared" ca="1" si="14"/>
        <v>#REF!</v>
      </c>
      <c r="DA50" s="360" t="s">
        <v>210</v>
      </c>
      <c r="DB50" s="359">
        <f t="shared" si="21"/>
        <v>38</v>
      </c>
      <c r="DC50" s="360"/>
      <c r="DD50" s="360"/>
      <c r="DE50" s="360"/>
    </row>
    <row r="51" spans="1:109" s="359" customFormat="1" x14ac:dyDescent="0.2">
      <c r="A51" s="133">
        <f t="shared" si="10"/>
        <v>40</v>
      </c>
      <c r="B51" s="133">
        <f t="shared" si="10"/>
        <v>39</v>
      </c>
      <c r="C51" s="125">
        <f ca="1">IF(INDIRECT(DA51&amp;5)=$H$2,SUM($D$6:INDIRECT(DA51&amp;6)),IF(INDIRECT(DA51&amp;5)&gt;$H$2,INDIRECT(DA51&amp;6),0))</f>
        <v>0</v>
      </c>
      <c r="D51" s="360"/>
      <c r="E51" s="360"/>
      <c r="F51" s="360"/>
      <c r="G51" s="360"/>
      <c r="H51" s="360"/>
      <c r="I51" s="360"/>
      <c r="J51" s="360"/>
      <c r="K51" s="360"/>
      <c r="L51" s="360"/>
      <c r="M51" s="360"/>
      <c r="N51" s="360"/>
      <c r="O51" s="360"/>
      <c r="P51" s="360"/>
      <c r="Q51" s="360"/>
      <c r="R51" s="360"/>
      <c r="S51" s="360"/>
      <c r="T51" s="361"/>
      <c r="U51" s="361"/>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t="e">
        <f ca="1">($C51/$D$1)/2</f>
        <v>#REF!</v>
      </c>
      <c r="AR51" s="360" t="e">
        <f t="shared" ref="AR51:BW51" ca="1" si="119">IF(AR$11&lt;$D$1+$A51,$C51/$D$1,IF(AR$11=$D$1+$A51,($C51/$D$1)/2,0))</f>
        <v>#REF!</v>
      </c>
      <c r="AS51" s="360" t="e">
        <f t="shared" ca="1" si="119"/>
        <v>#REF!</v>
      </c>
      <c r="AT51" s="360" t="e">
        <f t="shared" ca="1" si="119"/>
        <v>#REF!</v>
      </c>
      <c r="AU51" s="360" t="e">
        <f t="shared" ca="1" si="119"/>
        <v>#REF!</v>
      </c>
      <c r="AV51" s="360" t="e">
        <f t="shared" ca="1" si="119"/>
        <v>#REF!</v>
      </c>
      <c r="AW51" s="360" t="e">
        <f t="shared" ca="1" si="119"/>
        <v>#REF!</v>
      </c>
      <c r="AX51" s="360" t="e">
        <f t="shared" ca="1" si="119"/>
        <v>#REF!</v>
      </c>
      <c r="AY51" s="360" t="e">
        <f t="shared" ca="1" si="119"/>
        <v>#REF!</v>
      </c>
      <c r="AZ51" s="360" t="e">
        <f t="shared" ca="1" si="119"/>
        <v>#REF!</v>
      </c>
      <c r="BA51" s="360" t="e">
        <f t="shared" ca="1" si="119"/>
        <v>#REF!</v>
      </c>
      <c r="BB51" s="360" t="e">
        <f t="shared" ca="1" si="119"/>
        <v>#REF!</v>
      </c>
      <c r="BC51" s="360" t="e">
        <f t="shared" ca="1" si="119"/>
        <v>#REF!</v>
      </c>
      <c r="BD51" s="360" t="e">
        <f t="shared" ca="1" si="119"/>
        <v>#REF!</v>
      </c>
      <c r="BE51" s="360" t="e">
        <f t="shared" ca="1" si="119"/>
        <v>#REF!</v>
      </c>
      <c r="BF51" s="360" t="e">
        <f t="shared" ca="1" si="119"/>
        <v>#REF!</v>
      </c>
      <c r="BG51" s="360" t="e">
        <f t="shared" ca="1" si="119"/>
        <v>#REF!</v>
      </c>
      <c r="BH51" s="360" t="e">
        <f t="shared" ca="1" si="119"/>
        <v>#REF!</v>
      </c>
      <c r="BI51" s="360" t="e">
        <f t="shared" ca="1" si="119"/>
        <v>#REF!</v>
      </c>
      <c r="BJ51" s="360" t="e">
        <f t="shared" ca="1" si="119"/>
        <v>#REF!</v>
      </c>
      <c r="BK51" s="360" t="e">
        <f t="shared" ca="1" si="119"/>
        <v>#REF!</v>
      </c>
      <c r="BL51" s="360" t="e">
        <f t="shared" ca="1" si="119"/>
        <v>#REF!</v>
      </c>
      <c r="BM51" s="360" t="e">
        <f t="shared" ca="1" si="119"/>
        <v>#REF!</v>
      </c>
      <c r="BN51" s="360" t="e">
        <f t="shared" ca="1" si="119"/>
        <v>#REF!</v>
      </c>
      <c r="BO51" s="360" t="e">
        <f t="shared" ca="1" si="119"/>
        <v>#REF!</v>
      </c>
      <c r="BP51" s="360" t="e">
        <f t="shared" ca="1" si="119"/>
        <v>#REF!</v>
      </c>
      <c r="BQ51" s="360" t="e">
        <f t="shared" ca="1" si="119"/>
        <v>#REF!</v>
      </c>
      <c r="BR51" s="360" t="e">
        <f t="shared" ca="1" si="119"/>
        <v>#REF!</v>
      </c>
      <c r="BS51" s="360" t="e">
        <f t="shared" ca="1" si="119"/>
        <v>#REF!</v>
      </c>
      <c r="BT51" s="360" t="e">
        <f t="shared" ca="1" si="119"/>
        <v>#REF!</v>
      </c>
      <c r="BU51" s="360" t="e">
        <f t="shared" ca="1" si="119"/>
        <v>#REF!</v>
      </c>
      <c r="BV51" s="360" t="e">
        <f t="shared" ca="1" si="119"/>
        <v>#REF!</v>
      </c>
      <c r="BW51" s="360" t="e">
        <f t="shared" ca="1" si="119"/>
        <v>#REF!</v>
      </c>
      <c r="BX51" s="360" t="e">
        <f t="shared" ref="BX51:CY51" ca="1" si="120">IF(BX$11&lt;$D$1+$A51,$C51/$D$1,IF(BX$11=$D$1+$A51,($C51/$D$1)/2,0))</f>
        <v>#REF!</v>
      </c>
      <c r="BY51" s="360" t="e">
        <f t="shared" ca="1" si="120"/>
        <v>#REF!</v>
      </c>
      <c r="BZ51" s="360" t="e">
        <f t="shared" ca="1" si="120"/>
        <v>#REF!</v>
      </c>
      <c r="CA51" s="360" t="e">
        <f t="shared" ca="1" si="120"/>
        <v>#REF!</v>
      </c>
      <c r="CB51" s="360" t="e">
        <f t="shared" ca="1" si="120"/>
        <v>#REF!</v>
      </c>
      <c r="CC51" s="360" t="e">
        <f t="shared" ca="1" si="120"/>
        <v>#REF!</v>
      </c>
      <c r="CD51" s="360" t="e">
        <f t="shared" ca="1" si="120"/>
        <v>#REF!</v>
      </c>
      <c r="CE51" s="360" t="e">
        <f t="shared" ca="1" si="120"/>
        <v>#REF!</v>
      </c>
      <c r="CF51" s="360" t="e">
        <f t="shared" ca="1" si="120"/>
        <v>#REF!</v>
      </c>
      <c r="CG51" s="360" t="e">
        <f t="shared" ca="1" si="120"/>
        <v>#REF!</v>
      </c>
      <c r="CH51" s="360" t="e">
        <f t="shared" ca="1" si="120"/>
        <v>#REF!</v>
      </c>
      <c r="CI51" s="360" t="e">
        <f t="shared" ca="1" si="120"/>
        <v>#REF!</v>
      </c>
      <c r="CJ51" s="360" t="e">
        <f t="shared" ca="1" si="120"/>
        <v>#REF!</v>
      </c>
      <c r="CK51" s="360" t="e">
        <f t="shared" ca="1" si="120"/>
        <v>#REF!</v>
      </c>
      <c r="CL51" s="360" t="e">
        <f t="shared" ca="1" si="120"/>
        <v>#REF!</v>
      </c>
      <c r="CM51" s="360" t="e">
        <f t="shared" ca="1" si="120"/>
        <v>#REF!</v>
      </c>
      <c r="CN51" s="360" t="e">
        <f t="shared" ca="1" si="120"/>
        <v>#REF!</v>
      </c>
      <c r="CO51" s="360" t="e">
        <f t="shared" ca="1" si="120"/>
        <v>#REF!</v>
      </c>
      <c r="CP51" s="360" t="e">
        <f t="shared" ca="1" si="120"/>
        <v>#REF!</v>
      </c>
      <c r="CQ51" s="360" t="e">
        <f t="shared" ca="1" si="120"/>
        <v>#REF!</v>
      </c>
      <c r="CR51" s="360" t="e">
        <f t="shared" ca="1" si="120"/>
        <v>#REF!</v>
      </c>
      <c r="CS51" s="360" t="e">
        <f t="shared" ca="1" si="120"/>
        <v>#REF!</v>
      </c>
      <c r="CT51" s="360" t="e">
        <f t="shared" ca="1" si="120"/>
        <v>#REF!</v>
      </c>
      <c r="CU51" s="360" t="e">
        <f t="shared" ca="1" si="120"/>
        <v>#REF!</v>
      </c>
      <c r="CV51" s="360" t="e">
        <f t="shared" ca="1" si="120"/>
        <v>#REF!</v>
      </c>
      <c r="CW51" s="360" t="e">
        <f t="shared" ca="1" si="120"/>
        <v>#REF!</v>
      </c>
      <c r="CX51" s="360" t="e">
        <f t="shared" ca="1" si="120"/>
        <v>#REF!</v>
      </c>
      <c r="CY51" s="360" t="e">
        <f t="shared" ca="1" si="120"/>
        <v>#REF!</v>
      </c>
      <c r="CZ51" s="360" t="e">
        <f t="shared" ca="1" si="14"/>
        <v>#REF!</v>
      </c>
      <c r="DA51" s="360" t="s">
        <v>211</v>
      </c>
      <c r="DB51" s="359">
        <f t="shared" si="21"/>
        <v>39</v>
      </c>
      <c r="DC51" s="360"/>
      <c r="DD51" s="360"/>
      <c r="DE51" s="360"/>
    </row>
    <row r="52" spans="1:109" x14ac:dyDescent="0.2">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4"/>
    </row>
    <row r="53" spans="1:109" s="124" customFormat="1" x14ac:dyDescent="0.2">
      <c r="A53" s="137" t="s">
        <v>45</v>
      </c>
      <c r="B53" s="137"/>
      <c r="C53" s="137"/>
      <c r="D53" s="138" t="e">
        <f t="shared" ref="D53:AI53" ca="1" si="121">SUM(D12:D52)</f>
        <v>#REF!</v>
      </c>
      <c r="E53" s="138" t="e">
        <f t="shared" ca="1" si="121"/>
        <v>#REF!</v>
      </c>
      <c r="F53" s="138" t="e">
        <f t="shared" ca="1" si="121"/>
        <v>#REF!</v>
      </c>
      <c r="G53" s="138" t="e">
        <f t="shared" ca="1" si="121"/>
        <v>#REF!</v>
      </c>
      <c r="H53" s="138" t="e">
        <f t="shared" ca="1" si="121"/>
        <v>#REF!</v>
      </c>
      <c r="I53" s="138" t="e">
        <f t="shared" ca="1" si="121"/>
        <v>#REF!</v>
      </c>
      <c r="J53" s="138" t="e">
        <f t="shared" ca="1" si="121"/>
        <v>#REF!</v>
      </c>
      <c r="K53" s="138" t="e">
        <f t="shared" ca="1" si="121"/>
        <v>#REF!</v>
      </c>
      <c r="L53" s="138" t="e">
        <f t="shared" ca="1" si="121"/>
        <v>#REF!</v>
      </c>
      <c r="M53" s="138" t="e">
        <f t="shared" ca="1" si="121"/>
        <v>#REF!</v>
      </c>
      <c r="N53" s="138" t="e">
        <f t="shared" ca="1" si="121"/>
        <v>#REF!</v>
      </c>
      <c r="O53" s="138" t="e">
        <f t="shared" ca="1" si="121"/>
        <v>#REF!</v>
      </c>
      <c r="P53" s="138" t="e">
        <f t="shared" ca="1" si="121"/>
        <v>#REF!</v>
      </c>
      <c r="Q53" s="138" t="e">
        <f t="shared" ca="1" si="121"/>
        <v>#REF!</v>
      </c>
      <c r="R53" s="138" t="e">
        <f t="shared" ca="1" si="121"/>
        <v>#REF!</v>
      </c>
      <c r="S53" s="138" t="e">
        <f t="shared" ca="1" si="121"/>
        <v>#REF!</v>
      </c>
      <c r="T53" s="138" t="e">
        <f t="shared" ca="1" si="121"/>
        <v>#REF!</v>
      </c>
      <c r="U53" s="138" t="e">
        <f t="shared" ca="1" si="121"/>
        <v>#REF!</v>
      </c>
      <c r="V53" s="138" t="e">
        <f t="shared" ca="1" si="121"/>
        <v>#REF!</v>
      </c>
      <c r="W53" s="138" t="e">
        <f t="shared" ca="1" si="121"/>
        <v>#REF!</v>
      </c>
      <c r="X53" s="138" t="e">
        <f t="shared" ca="1" si="121"/>
        <v>#REF!</v>
      </c>
      <c r="Y53" s="138" t="e">
        <f t="shared" ca="1" si="121"/>
        <v>#REF!</v>
      </c>
      <c r="Z53" s="138" t="e">
        <f t="shared" ca="1" si="121"/>
        <v>#REF!</v>
      </c>
      <c r="AA53" s="138" t="e">
        <f t="shared" ca="1" si="121"/>
        <v>#REF!</v>
      </c>
      <c r="AB53" s="138" t="e">
        <f t="shared" ca="1" si="121"/>
        <v>#REF!</v>
      </c>
      <c r="AC53" s="138" t="e">
        <f t="shared" ca="1" si="121"/>
        <v>#REF!</v>
      </c>
      <c r="AD53" s="138" t="e">
        <f t="shared" ca="1" si="121"/>
        <v>#REF!</v>
      </c>
      <c r="AE53" s="138" t="e">
        <f t="shared" ca="1" si="121"/>
        <v>#REF!</v>
      </c>
      <c r="AF53" s="138" t="e">
        <f t="shared" ca="1" si="121"/>
        <v>#REF!</v>
      </c>
      <c r="AG53" s="138" t="e">
        <f t="shared" ca="1" si="121"/>
        <v>#REF!</v>
      </c>
      <c r="AH53" s="138" t="e">
        <f t="shared" ca="1" si="121"/>
        <v>#REF!</v>
      </c>
      <c r="AI53" s="138" t="e">
        <f t="shared" ca="1" si="121"/>
        <v>#REF!</v>
      </c>
      <c r="AJ53" s="138" t="e">
        <f t="shared" ref="AJ53:BO53" ca="1" si="122">SUM(AJ12:AJ52)</f>
        <v>#REF!</v>
      </c>
      <c r="AK53" s="138" t="e">
        <f t="shared" ca="1" si="122"/>
        <v>#REF!</v>
      </c>
      <c r="AL53" s="138" t="e">
        <f t="shared" ca="1" si="122"/>
        <v>#REF!</v>
      </c>
      <c r="AM53" s="138" t="e">
        <f t="shared" ca="1" si="122"/>
        <v>#REF!</v>
      </c>
      <c r="AN53" s="138" t="e">
        <f t="shared" ca="1" si="122"/>
        <v>#REF!</v>
      </c>
      <c r="AO53" s="138" t="e">
        <f t="shared" ca="1" si="122"/>
        <v>#REF!</v>
      </c>
      <c r="AP53" s="138" t="e">
        <f t="shared" ca="1" si="122"/>
        <v>#REF!</v>
      </c>
      <c r="AQ53" s="138" t="e">
        <f t="shared" ca="1" si="122"/>
        <v>#REF!</v>
      </c>
      <c r="AR53" s="138" t="e">
        <f t="shared" ca="1" si="122"/>
        <v>#REF!</v>
      </c>
      <c r="AS53" s="138" t="e">
        <f t="shared" ca="1" si="122"/>
        <v>#REF!</v>
      </c>
      <c r="AT53" s="138" t="e">
        <f t="shared" ca="1" si="122"/>
        <v>#REF!</v>
      </c>
      <c r="AU53" s="138" t="e">
        <f t="shared" ca="1" si="122"/>
        <v>#REF!</v>
      </c>
      <c r="AV53" s="138" t="e">
        <f t="shared" ca="1" si="122"/>
        <v>#REF!</v>
      </c>
      <c r="AW53" s="138" t="e">
        <f t="shared" ca="1" si="122"/>
        <v>#REF!</v>
      </c>
      <c r="AX53" s="138" t="e">
        <f t="shared" ca="1" si="122"/>
        <v>#REF!</v>
      </c>
      <c r="AY53" s="138" t="e">
        <f t="shared" ca="1" si="122"/>
        <v>#REF!</v>
      </c>
      <c r="AZ53" s="138" t="e">
        <f t="shared" ca="1" si="122"/>
        <v>#REF!</v>
      </c>
      <c r="BA53" s="138" t="e">
        <f t="shared" ca="1" si="122"/>
        <v>#REF!</v>
      </c>
      <c r="BB53" s="138" t="e">
        <f t="shared" ca="1" si="122"/>
        <v>#REF!</v>
      </c>
      <c r="BC53" s="138" t="e">
        <f t="shared" ca="1" si="122"/>
        <v>#REF!</v>
      </c>
      <c r="BD53" s="138" t="e">
        <f t="shared" ca="1" si="122"/>
        <v>#REF!</v>
      </c>
      <c r="BE53" s="138" t="e">
        <f t="shared" ca="1" si="122"/>
        <v>#REF!</v>
      </c>
      <c r="BF53" s="138" t="e">
        <f t="shared" ca="1" si="122"/>
        <v>#REF!</v>
      </c>
      <c r="BG53" s="138" t="e">
        <f t="shared" ca="1" si="122"/>
        <v>#REF!</v>
      </c>
      <c r="BH53" s="138" t="e">
        <f t="shared" ca="1" si="122"/>
        <v>#REF!</v>
      </c>
      <c r="BI53" s="138" t="e">
        <f t="shared" ca="1" si="122"/>
        <v>#REF!</v>
      </c>
      <c r="BJ53" s="138" t="e">
        <f t="shared" ca="1" si="122"/>
        <v>#REF!</v>
      </c>
      <c r="BK53" s="138" t="e">
        <f t="shared" ca="1" si="122"/>
        <v>#REF!</v>
      </c>
      <c r="BL53" s="138" t="e">
        <f t="shared" ca="1" si="122"/>
        <v>#REF!</v>
      </c>
      <c r="BM53" s="138" t="e">
        <f t="shared" ca="1" si="122"/>
        <v>#REF!</v>
      </c>
      <c r="BN53" s="138" t="e">
        <f t="shared" ca="1" si="122"/>
        <v>#REF!</v>
      </c>
      <c r="BO53" s="138" t="e">
        <f t="shared" ca="1" si="122"/>
        <v>#REF!</v>
      </c>
      <c r="BP53" s="138" t="e">
        <f t="shared" ref="BP53:CU53" ca="1" si="123">SUM(BP12:BP52)</f>
        <v>#REF!</v>
      </c>
      <c r="BQ53" s="138" t="e">
        <f t="shared" ca="1" si="123"/>
        <v>#REF!</v>
      </c>
      <c r="BR53" s="138" t="e">
        <f t="shared" ca="1" si="123"/>
        <v>#REF!</v>
      </c>
      <c r="BS53" s="138" t="e">
        <f t="shared" ca="1" si="123"/>
        <v>#REF!</v>
      </c>
      <c r="BT53" s="138" t="e">
        <f t="shared" ca="1" si="123"/>
        <v>#REF!</v>
      </c>
      <c r="BU53" s="138" t="e">
        <f t="shared" ca="1" si="123"/>
        <v>#REF!</v>
      </c>
      <c r="BV53" s="138" t="e">
        <f t="shared" ca="1" si="123"/>
        <v>#REF!</v>
      </c>
      <c r="BW53" s="138" t="e">
        <f t="shared" ca="1" si="123"/>
        <v>#REF!</v>
      </c>
      <c r="BX53" s="138" t="e">
        <f t="shared" ca="1" si="123"/>
        <v>#REF!</v>
      </c>
      <c r="BY53" s="138" t="e">
        <f t="shared" ca="1" si="123"/>
        <v>#REF!</v>
      </c>
      <c r="BZ53" s="138" t="e">
        <f t="shared" ca="1" si="123"/>
        <v>#REF!</v>
      </c>
      <c r="CA53" s="138" t="e">
        <f t="shared" ca="1" si="123"/>
        <v>#REF!</v>
      </c>
      <c r="CB53" s="138" t="e">
        <f t="shared" ca="1" si="123"/>
        <v>#REF!</v>
      </c>
      <c r="CC53" s="138" t="e">
        <f t="shared" ca="1" si="123"/>
        <v>#REF!</v>
      </c>
      <c r="CD53" s="138" t="e">
        <f t="shared" ca="1" si="123"/>
        <v>#REF!</v>
      </c>
      <c r="CE53" s="138" t="e">
        <f t="shared" ca="1" si="123"/>
        <v>#REF!</v>
      </c>
      <c r="CF53" s="138" t="e">
        <f t="shared" ca="1" si="123"/>
        <v>#REF!</v>
      </c>
      <c r="CG53" s="138" t="e">
        <f t="shared" ca="1" si="123"/>
        <v>#REF!</v>
      </c>
      <c r="CH53" s="138" t="e">
        <f t="shared" ca="1" si="123"/>
        <v>#REF!</v>
      </c>
      <c r="CI53" s="138" t="e">
        <f t="shared" ca="1" si="123"/>
        <v>#REF!</v>
      </c>
      <c r="CJ53" s="138" t="e">
        <f t="shared" ca="1" si="123"/>
        <v>#REF!</v>
      </c>
      <c r="CK53" s="138" t="e">
        <f t="shared" ca="1" si="123"/>
        <v>#REF!</v>
      </c>
      <c r="CL53" s="138" t="e">
        <f t="shared" ca="1" si="123"/>
        <v>#REF!</v>
      </c>
      <c r="CM53" s="138" t="e">
        <f t="shared" ca="1" si="123"/>
        <v>#REF!</v>
      </c>
      <c r="CN53" s="138" t="e">
        <f t="shared" ca="1" si="123"/>
        <v>#REF!</v>
      </c>
      <c r="CO53" s="138" t="e">
        <f t="shared" ca="1" si="123"/>
        <v>#REF!</v>
      </c>
      <c r="CP53" s="138" t="e">
        <f t="shared" ca="1" si="123"/>
        <v>#REF!</v>
      </c>
      <c r="CQ53" s="138" t="e">
        <f t="shared" ca="1" si="123"/>
        <v>#REF!</v>
      </c>
      <c r="CR53" s="138" t="e">
        <f t="shared" ca="1" si="123"/>
        <v>#REF!</v>
      </c>
      <c r="CS53" s="138" t="e">
        <f t="shared" ca="1" si="123"/>
        <v>#REF!</v>
      </c>
      <c r="CT53" s="138" t="e">
        <f t="shared" ca="1" si="123"/>
        <v>#REF!</v>
      </c>
      <c r="CU53" s="138" t="e">
        <f t="shared" ca="1" si="123"/>
        <v>#REF!</v>
      </c>
      <c r="CV53" s="138" t="e">
        <f t="shared" ref="CV53:CZ53" ca="1" si="124">SUM(CV12:CV52)</f>
        <v>#REF!</v>
      </c>
      <c r="CW53" s="138" t="e">
        <f t="shared" ca="1" si="124"/>
        <v>#REF!</v>
      </c>
      <c r="CX53" s="138" t="e">
        <f t="shared" ca="1" si="124"/>
        <v>#REF!</v>
      </c>
      <c r="CY53" s="138" t="e">
        <f t="shared" ca="1" si="124"/>
        <v>#REF!</v>
      </c>
      <c r="CZ53" s="138" t="e">
        <f t="shared" ca="1" si="124"/>
        <v>#REF!</v>
      </c>
    </row>
    <row r="56" spans="1:109" x14ac:dyDescent="0.2">
      <c r="A56" s="139" t="s">
        <v>48</v>
      </c>
      <c r="B56" s="139"/>
      <c r="C56" s="139"/>
      <c r="D56" s="139"/>
      <c r="E56" s="139"/>
      <c r="F56" s="139"/>
      <c r="G56" s="139"/>
      <c r="H56" s="139"/>
      <c r="I56" s="139"/>
      <c r="J56" s="139"/>
      <c r="S56" s="60"/>
    </row>
    <row r="57" spans="1:109" s="132" customFormat="1" x14ac:dyDescent="0.2">
      <c r="A57" s="140" t="s">
        <v>47</v>
      </c>
      <c r="B57" s="140"/>
      <c r="C57" s="141"/>
      <c r="D57" s="130">
        <v>1</v>
      </c>
      <c r="E57" s="130">
        <f t="shared" ref="E57:BP57" si="125">D57+1</f>
        <v>2</v>
      </c>
      <c r="F57" s="130">
        <f t="shared" si="125"/>
        <v>3</v>
      </c>
      <c r="G57" s="130">
        <f t="shared" si="125"/>
        <v>4</v>
      </c>
      <c r="H57" s="130">
        <f t="shared" si="125"/>
        <v>5</v>
      </c>
      <c r="I57" s="130">
        <f t="shared" si="125"/>
        <v>6</v>
      </c>
      <c r="J57" s="130">
        <f t="shared" si="125"/>
        <v>7</v>
      </c>
      <c r="K57" s="130">
        <f t="shared" si="125"/>
        <v>8</v>
      </c>
      <c r="L57" s="130">
        <f t="shared" si="125"/>
        <v>9</v>
      </c>
      <c r="M57" s="130">
        <f t="shared" si="125"/>
        <v>10</v>
      </c>
      <c r="N57" s="130">
        <f t="shared" si="125"/>
        <v>11</v>
      </c>
      <c r="O57" s="130">
        <f t="shared" si="125"/>
        <v>12</v>
      </c>
      <c r="P57" s="130">
        <f t="shared" si="125"/>
        <v>13</v>
      </c>
      <c r="Q57" s="130">
        <f t="shared" si="125"/>
        <v>14</v>
      </c>
      <c r="R57" s="130">
        <f t="shared" si="125"/>
        <v>15</v>
      </c>
      <c r="S57" s="130">
        <f t="shared" si="125"/>
        <v>16</v>
      </c>
      <c r="T57" s="130">
        <f t="shared" si="125"/>
        <v>17</v>
      </c>
      <c r="U57" s="130">
        <f t="shared" si="125"/>
        <v>18</v>
      </c>
      <c r="V57" s="130">
        <f t="shared" si="125"/>
        <v>19</v>
      </c>
      <c r="W57" s="130">
        <f t="shared" si="125"/>
        <v>20</v>
      </c>
      <c r="X57" s="130">
        <f t="shared" si="125"/>
        <v>21</v>
      </c>
      <c r="Y57" s="130">
        <f t="shared" si="125"/>
        <v>22</v>
      </c>
      <c r="Z57" s="130">
        <f t="shared" si="125"/>
        <v>23</v>
      </c>
      <c r="AA57" s="130">
        <f t="shared" si="125"/>
        <v>24</v>
      </c>
      <c r="AB57" s="130">
        <f t="shared" si="125"/>
        <v>25</v>
      </c>
      <c r="AC57" s="130">
        <f t="shared" si="125"/>
        <v>26</v>
      </c>
      <c r="AD57" s="130">
        <f t="shared" si="125"/>
        <v>27</v>
      </c>
      <c r="AE57" s="130">
        <f t="shared" si="125"/>
        <v>28</v>
      </c>
      <c r="AF57" s="130">
        <f t="shared" si="125"/>
        <v>29</v>
      </c>
      <c r="AG57" s="130">
        <f t="shared" si="125"/>
        <v>30</v>
      </c>
      <c r="AH57" s="130">
        <f t="shared" si="125"/>
        <v>31</v>
      </c>
      <c r="AI57" s="130">
        <f t="shared" si="125"/>
        <v>32</v>
      </c>
      <c r="AJ57" s="130">
        <f t="shared" si="125"/>
        <v>33</v>
      </c>
      <c r="AK57" s="130">
        <f t="shared" si="125"/>
        <v>34</v>
      </c>
      <c r="AL57" s="130">
        <f t="shared" si="125"/>
        <v>35</v>
      </c>
      <c r="AM57" s="130">
        <f t="shared" si="125"/>
        <v>36</v>
      </c>
      <c r="AN57" s="130">
        <f t="shared" si="125"/>
        <v>37</v>
      </c>
      <c r="AO57" s="130">
        <f t="shared" si="125"/>
        <v>38</v>
      </c>
      <c r="AP57" s="130">
        <f t="shared" si="125"/>
        <v>39</v>
      </c>
      <c r="AQ57" s="130">
        <f t="shared" si="125"/>
        <v>40</v>
      </c>
      <c r="AR57" s="130">
        <f t="shared" si="125"/>
        <v>41</v>
      </c>
      <c r="AS57" s="130">
        <f t="shared" si="125"/>
        <v>42</v>
      </c>
      <c r="AT57" s="130">
        <f t="shared" si="125"/>
        <v>43</v>
      </c>
      <c r="AU57" s="130">
        <f t="shared" si="125"/>
        <v>44</v>
      </c>
      <c r="AV57" s="130">
        <f t="shared" si="125"/>
        <v>45</v>
      </c>
      <c r="AW57" s="130">
        <f t="shared" si="125"/>
        <v>46</v>
      </c>
      <c r="AX57" s="130">
        <f t="shared" si="125"/>
        <v>47</v>
      </c>
      <c r="AY57" s="130">
        <f t="shared" si="125"/>
        <v>48</v>
      </c>
      <c r="AZ57" s="130">
        <f t="shared" si="125"/>
        <v>49</v>
      </c>
      <c r="BA57" s="130">
        <f t="shared" si="125"/>
        <v>50</v>
      </c>
      <c r="BB57" s="130">
        <f t="shared" si="125"/>
        <v>51</v>
      </c>
      <c r="BC57" s="130">
        <f t="shared" si="125"/>
        <v>52</v>
      </c>
      <c r="BD57" s="130">
        <f t="shared" si="125"/>
        <v>53</v>
      </c>
      <c r="BE57" s="130">
        <f t="shared" si="125"/>
        <v>54</v>
      </c>
      <c r="BF57" s="130">
        <f t="shared" si="125"/>
        <v>55</v>
      </c>
      <c r="BG57" s="130">
        <f t="shared" si="125"/>
        <v>56</v>
      </c>
      <c r="BH57" s="130">
        <f t="shared" si="125"/>
        <v>57</v>
      </c>
      <c r="BI57" s="130">
        <f t="shared" si="125"/>
        <v>58</v>
      </c>
      <c r="BJ57" s="130">
        <f t="shared" si="125"/>
        <v>59</v>
      </c>
      <c r="BK57" s="130">
        <f t="shared" si="125"/>
        <v>60</v>
      </c>
      <c r="BL57" s="130">
        <f t="shared" si="125"/>
        <v>61</v>
      </c>
      <c r="BM57" s="130">
        <f t="shared" si="125"/>
        <v>62</v>
      </c>
      <c r="BN57" s="130">
        <f t="shared" si="125"/>
        <v>63</v>
      </c>
      <c r="BO57" s="130">
        <f t="shared" si="125"/>
        <v>64</v>
      </c>
      <c r="BP57" s="130">
        <f t="shared" si="125"/>
        <v>65</v>
      </c>
      <c r="BQ57" s="130">
        <f t="shared" ref="BQ57:CY57" si="126">BP57+1</f>
        <v>66</v>
      </c>
      <c r="BR57" s="130">
        <f t="shared" si="126"/>
        <v>67</v>
      </c>
      <c r="BS57" s="130">
        <f t="shared" si="126"/>
        <v>68</v>
      </c>
      <c r="BT57" s="130">
        <f t="shared" si="126"/>
        <v>69</v>
      </c>
      <c r="BU57" s="130">
        <f t="shared" si="126"/>
        <v>70</v>
      </c>
      <c r="BV57" s="130">
        <f t="shared" si="126"/>
        <v>71</v>
      </c>
      <c r="BW57" s="130">
        <f t="shared" si="126"/>
        <v>72</v>
      </c>
      <c r="BX57" s="130">
        <f t="shared" si="126"/>
        <v>73</v>
      </c>
      <c r="BY57" s="130">
        <f t="shared" si="126"/>
        <v>74</v>
      </c>
      <c r="BZ57" s="130">
        <f t="shared" si="126"/>
        <v>75</v>
      </c>
      <c r="CA57" s="130">
        <f t="shared" si="126"/>
        <v>76</v>
      </c>
      <c r="CB57" s="130">
        <f t="shared" si="126"/>
        <v>77</v>
      </c>
      <c r="CC57" s="130">
        <f t="shared" si="126"/>
        <v>78</v>
      </c>
      <c r="CD57" s="130">
        <f t="shared" si="126"/>
        <v>79</v>
      </c>
      <c r="CE57" s="130">
        <f t="shared" si="126"/>
        <v>80</v>
      </c>
      <c r="CF57" s="130">
        <f t="shared" si="126"/>
        <v>81</v>
      </c>
      <c r="CG57" s="130">
        <f t="shared" si="126"/>
        <v>82</v>
      </c>
      <c r="CH57" s="130">
        <f t="shared" si="126"/>
        <v>83</v>
      </c>
      <c r="CI57" s="130">
        <f t="shared" si="126"/>
        <v>84</v>
      </c>
      <c r="CJ57" s="130">
        <f t="shared" si="126"/>
        <v>85</v>
      </c>
      <c r="CK57" s="130">
        <f t="shared" si="126"/>
        <v>86</v>
      </c>
      <c r="CL57" s="130">
        <f t="shared" si="126"/>
        <v>87</v>
      </c>
      <c r="CM57" s="130">
        <f t="shared" si="126"/>
        <v>88</v>
      </c>
      <c r="CN57" s="130">
        <f t="shared" si="126"/>
        <v>89</v>
      </c>
      <c r="CO57" s="130">
        <f t="shared" si="126"/>
        <v>90</v>
      </c>
      <c r="CP57" s="130">
        <f t="shared" si="126"/>
        <v>91</v>
      </c>
      <c r="CQ57" s="130">
        <f t="shared" si="126"/>
        <v>92</v>
      </c>
      <c r="CR57" s="130">
        <f t="shared" si="126"/>
        <v>93</v>
      </c>
      <c r="CS57" s="130">
        <f t="shared" si="126"/>
        <v>94</v>
      </c>
      <c r="CT57" s="130">
        <f t="shared" si="126"/>
        <v>95</v>
      </c>
      <c r="CU57" s="130">
        <f t="shared" si="126"/>
        <v>96</v>
      </c>
      <c r="CV57" s="130">
        <f t="shared" si="126"/>
        <v>97</v>
      </c>
      <c r="CW57" s="130">
        <f t="shared" si="126"/>
        <v>98</v>
      </c>
      <c r="CX57" s="130">
        <f t="shared" si="126"/>
        <v>99</v>
      </c>
      <c r="CY57" s="130">
        <f t="shared" si="126"/>
        <v>100</v>
      </c>
      <c r="CZ57" s="131" t="s">
        <v>31</v>
      </c>
    </row>
    <row r="58" spans="1:109" x14ac:dyDescent="0.2">
      <c r="A58" s="133">
        <v>1</v>
      </c>
      <c r="B58" s="133">
        <f>B12</f>
        <v>0</v>
      </c>
      <c r="C58" s="125">
        <f t="shared" ref="C58:C77" si="127">C12</f>
        <v>0</v>
      </c>
      <c r="D58" s="362" t="e">
        <f ca="1">$C58*'LookUp Ranges'!B$82</f>
        <v>#REF!</v>
      </c>
      <c r="E58" s="362" t="e">
        <f ca="1">$C58*'LookUp Ranges'!C$82</f>
        <v>#REF!</v>
      </c>
      <c r="F58" s="362" t="e">
        <f ca="1">$C58*'LookUp Ranges'!D$82</f>
        <v>#REF!</v>
      </c>
      <c r="G58" s="362" t="e">
        <f ca="1">$C58*'LookUp Ranges'!E$82</f>
        <v>#REF!</v>
      </c>
      <c r="H58" s="362" t="e">
        <f ca="1">$C58*'LookUp Ranges'!F$82</f>
        <v>#REF!</v>
      </c>
      <c r="I58" s="362" t="e">
        <f ca="1">$C58*'LookUp Ranges'!G$82</f>
        <v>#REF!</v>
      </c>
      <c r="J58" s="362" t="e">
        <f ca="1">$C58*'LookUp Ranges'!H$82</f>
        <v>#REF!</v>
      </c>
      <c r="K58" s="362" t="e">
        <f ca="1">$C58*'LookUp Ranges'!I$82</f>
        <v>#REF!</v>
      </c>
      <c r="L58" s="362" t="e">
        <f ca="1">$C58*'LookUp Ranges'!J$82</f>
        <v>#REF!</v>
      </c>
      <c r="M58" s="362" t="e">
        <f ca="1">$C58*'LookUp Ranges'!K$82</f>
        <v>#REF!</v>
      </c>
      <c r="N58" s="362" t="e">
        <f ca="1">$C58*'LookUp Ranges'!L$82</f>
        <v>#REF!</v>
      </c>
      <c r="O58" s="362" t="e">
        <f ca="1">$C58*'LookUp Ranges'!M$82</f>
        <v>#REF!</v>
      </c>
      <c r="P58" s="362" t="e">
        <f ca="1">$C58*'LookUp Ranges'!N$82</f>
        <v>#REF!</v>
      </c>
      <c r="Q58" s="362" t="e">
        <f ca="1">$C58*'LookUp Ranges'!O$82</f>
        <v>#REF!</v>
      </c>
      <c r="R58" s="362" t="e">
        <f ca="1">$C58*'LookUp Ranges'!P$82</f>
        <v>#REF!</v>
      </c>
      <c r="S58" s="362" t="e">
        <f ca="1">$C58*'LookUp Ranges'!Q$82</f>
        <v>#REF!</v>
      </c>
      <c r="T58" s="362" t="e">
        <f ca="1">$C58*'LookUp Ranges'!R$82</f>
        <v>#REF!</v>
      </c>
      <c r="U58" s="362" t="e">
        <f ca="1">$C58*'LookUp Ranges'!S$82</f>
        <v>#REF!</v>
      </c>
      <c r="V58" s="362" t="e">
        <f ca="1">$C58*'LookUp Ranges'!T$82</f>
        <v>#REF!</v>
      </c>
      <c r="W58" s="362" t="e">
        <f ca="1">$C58*'LookUp Ranges'!U$82</f>
        <v>#REF!</v>
      </c>
      <c r="X58" s="362" t="e">
        <f ca="1">$C58*'LookUp Ranges'!V$82</f>
        <v>#REF!</v>
      </c>
      <c r="Y58" s="362" t="e">
        <f ca="1">$C58*'LookUp Ranges'!W$82</f>
        <v>#REF!</v>
      </c>
      <c r="Z58" s="362" t="e">
        <f ca="1">$C58*'LookUp Ranges'!X$82</f>
        <v>#REF!</v>
      </c>
      <c r="AA58" s="362" t="e">
        <f ca="1">$C58*'LookUp Ranges'!Y$82</f>
        <v>#REF!</v>
      </c>
      <c r="AB58" s="362" t="e">
        <f ca="1">$C58*'LookUp Ranges'!Z$82</f>
        <v>#REF!</v>
      </c>
      <c r="AC58" s="362" t="e">
        <f ca="1">$C58*'LookUp Ranges'!AA$82</f>
        <v>#REF!</v>
      </c>
      <c r="AD58" s="362" t="e">
        <f ca="1">$C58*'LookUp Ranges'!AB$82</f>
        <v>#REF!</v>
      </c>
      <c r="AE58" s="362" t="e">
        <f ca="1">$C58*'LookUp Ranges'!AC$82</f>
        <v>#REF!</v>
      </c>
      <c r="AF58" s="362" t="e">
        <f ca="1">$C58*'LookUp Ranges'!AD$82</f>
        <v>#REF!</v>
      </c>
      <c r="AG58" s="362" t="e">
        <f ca="1">$C58*'LookUp Ranges'!AE$82</f>
        <v>#REF!</v>
      </c>
      <c r="AH58" s="362" t="e">
        <f ca="1">$C58*'LookUp Ranges'!AF$82</f>
        <v>#REF!</v>
      </c>
      <c r="AI58" s="362" t="e">
        <f ca="1">$C58*'LookUp Ranges'!AG$82</f>
        <v>#REF!</v>
      </c>
      <c r="AJ58" s="362" t="e">
        <f ca="1">$C58*'LookUp Ranges'!AH$82</f>
        <v>#REF!</v>
      </c>
      <c r="AK58" s="362" t="e">
        <f ca="1">$C58*'LookUp Ranges'!AI$82</f>
        <v>#REF!</v>
      </c>
      <c r="AL58" s="362" t="e">
        <f ca="1">$C58*'LookUp Ranges'!AJ$82</f>
        <v>#REF!</v>
      </c>
      <c r="AM58" s="362" t="e">
        <f ca="1">$C58*'LookUp Ranges'!AK$82</f>
        <v>#REF!</v>
      </c>
      <c r="AN58" s="362" t="e">
        <f ca="1">$C58*'LookUp Ranges'!AL$82</f>
        <v>#REF!</v>
      </c>
      <c r="AO58" s="362" t="e">
        <f ca="1">$C58*'LookUp Ranges'!AM$82</f>
        <v>#REF!</v>
      </c>
      <c r="AP58" s="362" t="e">
        <f ca="1">$C58*'LookUp Ranges'!AN$82</f>
        <v>#REF!</v>
      </c>
      <c r="AQ58" s="362" t="e">
        <f ca="1">$C58*'LookUp Ranges'!AO$82</f>
        <v>#REF!</v>
      </c>
      <c r="AR58" s="362"/>
      <c r="AS58" s="362"/>
      <c r="AT58" s="362"/>
      <c r="AU58" s="362"/>
      <c r="AV58" s="362"/>
      <c r="AW58" s="362"/>
      <c r="AX58" s="362"/>
      <c r="AY58" s="362"/>
      <c r="AZ58" s="362"/>
      <c r="BA58" s="362"/>
      <c r="BB58" s="362"/>
      <c r="BC58" s="362"/>
      <c r="BD58" s="362"/>
      <c r="BE58" s="362"/>
      <c r="BF58" s="362"/>
      <c r="BG58" s="362"/>
      <c r="BH58" s="362"/>
      <c r="BI58" s="362"/>
      <c r="BJ58" s="362"/>
      <c r="BK58" s="362"/>
      <c r="BL58" s="360"/>
      <c r="BM58" s="360"/>
      <c r="BN58" s="360"/>
      <c r="BO58" s="360"/>
      <c r="BP58" s="360"/>
      <c r="BQ58" s="360"/>
      <c r="BR58" s="360"/>
      <c r="BS58" s="360"/>
      <c r="BT58" s="360"/>
      <c r="BU58" s="360"/>
      <c r="BV58" s="360"/>
      <c r="BW58" s="360"/>
      <c r="BX58" s="360"/>
      <c r="BY58" s="360"/>
      <c r="BZ58" s="360"/>
      <c r="CA58" s="360"/>
      <c r="CB58" s="360"/>
      <c r="CC58" s="360"/>
      <c r="CD58" s="360"/>
      <c r="CE58" s="360"/>
      <c r="CF58" s="360"/>
      <c r="CG58" s="362"/>
      <c r="CH58" s="362"/>
      <c r="CI58" s="362"/>
      <c r="CJ58" s="362"/>
      <c r="CK58" s="362"/>
      <c r="CL58" s="362"/>
      <c r="CM58" s="362"/>
      <c r="CN58" s="362"/>
      <c r="CO58" s="362"/>
      <c r="CP58" s="362"/>
      <c r="CQ58" s="362"/>
      <c r="CR58" s="362"/>
      <c r="CS58" s="362"/>
      <c r="CT58" s="362"/>
      <c r="CU58" s="362"/>
      <c r="CV58" s="362"/>
      <c r="CW58" s="362"/>
      <c r="CX58" s="362"/>
      <c r="CY58" s="362"/>
      <c r="CZ58" s="360" t="e">
        <f t="shared" ref="CZ58:CZ97" ca="1" si="128">SUM(D58:CY58)</f>
        <v>#REF!</v>
      </c>
    </row>
    <row r="59" spans="1:109" x14ac:dyDescent="0.2">
      <c r="A59" s="133">
        <f t="shared" ref="A59:A97" si="129">A58+1</f>
        <v>2</v>
      </c>
      <c r="B59" s="133">
        <f t="shared" ref="B59:B97" si="130">B13</f>
        <v>1</v>
      </c>
      <c r="C59" s="125">
        <f t="shared" si="127"/>
        <v>0</v>
      </c>
      <c r="D59" s="361"/>
      <c r="E59" s="362" t="e">
        <f ca="1">$C59*'LookUp Ranges'!B$82</f>
        <v>#REF!</v>
      </c>
      <c r="F59" s="362" t="e">
        <f ca="1">$C59*'LookUp Ranges'!C$82</f>
        <v>#REF!</v>
      </c>
      <c r="G59" s="362" t="e">
        <f ca="1">$C59*'LookUp Ranges'!D$82</f>
        <v>#REF!</v>
      </c>
      <c r="H59" s="362" t="e">
        <f ca="1">$C59*'LookUp Ranges'!E$82</f>
        <v>#REF!</v>
      </c>
      <c r="I59" s="362" t="e">
        <f ca="1">$C59*'LookUp Ranges'!F$82</f>
        <v>#REF!</v>
      </c>
      <c r="J59" s="362" t="e">
        <f ca="1">$C59*'LookUp Ranges'!G$82</f>
        <v>#REF!</v>
      </c>
      <c r="K59" s="362" t="e">
        <f ca="1">$C59*'LookUp Ranges'!H$82</f>
        <v>#REF!</v>
      </c>
      <c r="L59" s="362" t="e">
        <f ca="1">$C59*'LookUp Ranges'!I$82</f>
        <v>#REF!</v>
      </c>
      <c r="M59" s="362" t="e">
        <f ca="1">$C59*'LookUp Ranges'!J$82</f>
        <v>#REF!</v>
      </c>
      <c r="N59" s="362" t="e">
        <f ca="1">$C59*'LookUp Ranges'!K$82</f>
        <v>#REF!</v>
      </c>
      <c r="O59" s="362" t="e">
        <f ca="1">$C59*'LookUp Ranges'!L$82</f>
        <v>#REF!</v>
      </c>
      <c r="P59" s="362" t="e">
        <f ca="1">$C59*'LookUp Ranges'!M$82</f>
        <v>#REF!</v>
      </c>
      <c r="Q59" s="362" t="e">
        <f ca="1">$C59*'LookUp Ranges'!N$82</f>
        <v>#REF!</v>
      </c>
      <c r="R59" s="362" t="e">
        <f ca="1">$C59*'LookUp Ranges'!O$82</f>
        <v>#REF!</v>
      </c>
      <c r="S59" s="362" t="e">
        <f ca="1">$C59*'LookUp Ranges'!P$82</f>
        <v>#REF!</v>
      </c>
      <c r="T59" s="362" t="e">
        <f ca="1">$C59*'LookUp Ranges'!Q$82</f>
        <v>#REF!</v>
      </c>
      <c r="U59" s="362" t="e">
        <f ca="1">$C59*'LookUp Ranges'!R$82</f>
        <v>#REF!</v>
      </c>
      <c r="V59" s="362" t="e">
        <f ca="1">$C59*'LookUp Ranges'!S$82</f>
        <v>#REF!</v>
      </c>
      <c r="W59" s="362" t="e">
        <f ca="1">$C59*'LookUp Ranges'!T$82</f>
        <v>#REF!</v>
      </c>
      <c r="X59" s="362" t="e">
        <f ca="1">$C59*'LookUp Ranges'!U$82</f>
        <v>#REF!</v>
      </c>
      <c r="Y59" s="362" t="e">
        <f ca="1">$C59*'LookUp Ranges'!V$82</f>
        <v>#REF!</v>
      </c>
      <c r="Z59" s="362" t="e">
        <f ca="1">$C59*'LookUp Ranges'!W$82</f>
        <v>#REF!</v>
      </c>
      <c r="AA59" s="362" t="e">
        <f ca="1">$C59*'LookUp Ranges'!X$82</f>
        <v>#REF!</v>
      </c>
      <c r="AB59" s="362" t="e">
        <f ca="1">$C59*'LookUp Ranges'!Y$82</f>
        <v>#REF!</v>
      </c>
      <c r="AC59" s="362" t="e">
        <f ca="1">$C59*'LookUp Ranges'!Z$82</f>
        <v>#REF!</v>
      </c>
      <c r="AD59" s="362" t="e">
        <f ca="1">$C59*'LookUp Ranges'!AA$82</f>
        <v>#REF!</v>
      </c>
      <c r="AE59" s="362" t="e">
        <f ca="1">$C59*'LookUp Ranges'!AB$82</f>
        <v>#REF!</v>
      </c>
      <c r="AF59" s="362" t="e">
        <f ca="1">$C59*'LookUp Ranges'!AC$82</f>
        <v>#REF!</v>
      </c>
      <c r="AG59" s="362" t="e">
        <f ca="1">$C59*'LookUp Ranges'!AD$82</f>
        <v>#REF!</v>
      </c>
      <c r="AH59" s="362" t="e">
        <f ca="1">$C59*'LookUp Ranges'!AE$82</f>
        <v>#REF!</v>
      </c>
      <c r="AI59" s="362" t="e">
        <f ca="1">$C59*'LookUp Ranges'!AF$82</f>
        <v>#REF!</v>
      </c>
      <c r="AJ59" s="362" t="e">
        <f ca="1">$C59*'LookUp Ranges'!AG$82</f>
        <v>#REF!</v>
      </c>
      <c r="AK59" s="362" t="e">
        <f ca="1">$C59*'LookUp Ranges'!AH$82</f>
        <v>#REF!</v>
      </c>
      <c r="AL59" s="362" t="e">
        <f ca="1">$C59*'LookUp Ranges'!AI$82</f>
        <v>#REF!</v>
      </c>
      <c r="AM59" s="362" t="e">
        <f ca="1">$C59*'LookUp Ranges'!AJ$82</f>
        <v>#REF!</v>
      </c>
      <c r="AN59" s="362" t="e">
        <f ca="1">$C59*'LookUp Ranges'!AK$82</f>
        <v>#REF!</v>
      </c>
      <c r="AO59" s="362" t="e">
        <f ca="1">$C59*'LookUp Ranges'!AL$82</f>
        <v>#REF!</v>
      </c>
      <c r="AP59" s="362" t="e">
        <f ca="1">$C59*'LookUp Ranges'!AM$82</f>
        <v>#REF!</v>
      </c>
      <c r="AQ59" s="362" t="e">
        <f ca="1">$C59*'LookUp Ranges'!AN$82</f>
        <v>#REF!</v>
      </c>
      <c r="AR59" s="362" t="e">
        <f ca="1">$C59*'LookUp Ranges'!AO$82</f>
        <v>#REF!</v>
      </c>
      <c r="AS59" s="362"/>
      <c r="AT59" s="362"/>
      <c r="AU59" s="362"/>
      <c r="AV59" s="362"/>
      <c r="AW59" s="362"/>
      <c r="AX59" s="362"/>
      <c r="AY59" s="362"/>
      <c r="AZ59" s="362"/>
      <c r="BA59" s="362"/>
      <c r="BB59" s="362"/>
      <c r="BC59" s="362"/>
      <c r="BD59" s="362"/>
      <c r="BE59" s="362"/>
      <c r="BF59" s="362"/>
      <c r="BG59" s="362"/>
      <c r="BH59" s="362"/>
      <c r="BI59" s="362"/>
      <c r="BJ59" s="362"/>
      <c r="BK59" s="362"/>
      <c r="BL59" s="363"/>
      <c r="BM59" s="363"/>
      <c r="BN59" s="363"/>
      <c r="BO59" s="363"/>
      <c r="BP59" s="363"/>
      <c r="BQ59" s="363"/>
      <c r="BR59" s="363"/>
      <c r="BS59" s="363"/>
      <c r="BT59" s="363"/>
      <c r="BU59" s="363"/>
      <c r="BV59" s="363"/>
      <c r="BW59" s="363"/>
      <c r="BX59" s="363"/>
      <c r="BY59" s="363"/>
      <c r="BZ59" s="363"/>
      <c r="CA59" s="363"/>
      <c r="CB59" s="363"/>
      <c r="CC59" s="363"/>
      <c r="CD59" s="363"/>
      <c r="CE59" s="363"/>
      <c r="CF59" s="363"/>
      <c r="CG59" s="362"/>
      <c r="CH59" s="362"/>
      <c r="CI59" s="362"/>
      <c r="CJ59" s="362"/>
      <c r="CK59" s="362"/>
      <c r="CL59" s="362"/>
      <c r="CM59" s="362"/>
      <c r="CN59" s="362"/>
      <c r="CO59" s="362"/>
      <c r="CP59" s="362"/>
      <c r="CQ59" s="362"/>
      <c r="CR59" s="362"/>
      <c r="CS59" s="362"/>
      <c r="CT59" s="362"/>
      <c r="CU59" s="362"/>
      <c r="CV59" s="362"/>
      <c r="CW59" s="362"/>
      <c r="CX59" s="362"/>
      <c r="CY59" s="362"/>
      <c r="CZ59" s="360" t="e">
        <f t="shared" ca="1" si="128"/>
        <v>#REF!</v>
      </c>
    </row>
    <row r="60" spans="1:109" x14ac:dyDescent="0.2">
      <c r="A60" s="133">
        <f t="shared" si="129"/>
        <v>3</v>
      </c>
      <c r="B60" s="133">
        <f t="shared" si="130"/>
        <v>2</v>
      </c>
      <c r="C60" s="125">
        <f t="shared" si="127"/>
        <v>0</v>
      </c>
      <c r="D60" s="361"/>
      <c r="E60" s="361"/>
      <c r="F60" s="362" t="e">
        <f ca="1">$C60*'LookUp Ranges'!B$82</f>
        <v>#REF!</v>
      </c>
      <c r="G60" s="362" t="e">
        <f ca="1">$C60*'LookUp Ranges'!C$82</f>
        <v>#REF!</v>
      </c>
      <c r="H60" s="362" t="e">
        <f ca="1">$C60*'LookUp Ranges'!D$82</f>
        <v>#REF!</v>
      </c>
      <c r="I60" s="362" t="e">
        <f ca="1">$C60*'LookUp Ranges'!E$82</f>
        <v>#REF!</v>
      </c>
      <c r="J60" s="362" t="e">
        <f ca="1">$C60*'LookUp Ranges'!F$82</f>
        <v>#REF!</v>
      </c>
      <c r="K60" s="362" t="e">
        <f ca="1">$C60*'LookUp Ranges'!G$82</f>
        <v>#REF!</v>
      </c>
      <c r="L60" s="362" t="e">
        <f ca="1">$C60*'LookUp Ranges'!H$82</f>
        <v>#REF!</v>
      </c>
      <c r="M60" s="362" t="e">
        <f ca="1">$C60*'LookUp Ranges'!I$82</f>
        <v>#REF!</v>
      </c>
      <c r="N60" s="362" t="e">
        <f ca="1">$C60*'LookUp Ranges'!J$82</f>
        <v>#REF!</v>
      </c>
      <c r="O60" s="362" t="e">
        <f ca="1">$C60*'LookUp Ranges'!K$82</f>
        <v>#REF!</v>
      </c>
      <c r="P60" s="362" t="e">
        <f ca="1">$C60*'LookUp Ranges'!L$82</f>
        <v>#REF!</v>
      </c>
      <c r="Q60" s="362" t="e">
        <f ca="1">$C60*'LookUp Ranges'!M$82</f>
        <v>#REF!</v>
      </c>
      <c r="R60" s="362" t="e">
        <f ca="1">$C60*'LookUp Ranges'!N$82</f>
        <v>#REF!</v>
      </c>
      <c r="S60" s="362" t="e">
        <f ca="1">$C60*'LookUp Ranges'!O$82</f>
        <v>#REF!</v>
      </c>
      <c r="T60" s="362" t="e">
        <f ca="1">$C60*'LookUp Ranges'!P$82</f>
        <v>#REF!</v>
      </c>
      <c r="U60" s="362" t="e">
        <f ca="1">$C60*'LookUp Ranges'!Q$82</f>
        <v>#REF!</v>
      </c>
      <c r="V60" s="362" t="e">
        <f ca="1">$C60*'LookUp Ranges'!R$82</f>
        <v>#REF!</v>
      </c>
      <c r="W60" s="362" t="e">
        <f ca="1">$C60*'LookUp Ranges'!S$82</f>
        <v>#REF!</v>
      </c>
      <c r="X60" s="362" t="e">
        <f ca="1">$C60*'LookUp Ranges'!T$82</f>
        <v>#REF!</v>
      </c>
      <c r="Y60" s="362" t="e">
        <f ca="1">$C60*'LookUp Ranges'!U$82</f>
        <v>#REF!</v>
      </c>
      <c r="Z60" s="362" t="e">
        <f ca="1">$C60*'LookUp Ranges'!V$82</f>
        <v>#REF!</v>
      </c>
      <c r="AA60" s="362" t="e">
        <f ca="1">$C60*'LookUp Ranges'!W$82</f>
        <v>#REF!</v>
      </c>
      <c r="AB60" s="362" t="e">
        <f ca="1">$C60*'LookUp Ranges'!X$82</f>
        <v>#REF!</v>
      </c>
      <c r="AC60" s="362" t="e">
        <f ca="1">$C60*'LookUp Ranges'!Y$82</f>
        <v>#REF!</v>
      </c>
      <c r="AD60" s="362" t="e">
        <f ca="1">$C60*'LookUp Ranges'!Z$82</f>
        <v>#REF!</v>
      </c>
      <c r="AE60" s="362" t="e">
        <f ca="1">$C60*'LookUp Ranges'!AA$82</f>
        <v>#REF!</v>
      </c>
      <c r="AF60" s="362" t="e">
        <f ca="1">$C60*'LookUp Ranges'!AB$82</f>
        <v>#REF!</v>
      </c>
      <c r="AG60" s="362" t="e">
        <f ca="1">$C60*'LookUp Ranges'!AC$82</f>
        <v>#REF!</v>
      </c>
      <c r="AH60" s="362" t="e">
        <f ca="1">$C60*'LookUp Ranges'!AD$82</f>
        <v>#REF!</v>
      </c>
      <c r="AI60" s="362" t="e">
        <f ca="1">$C60*'LookUp Ranges'!AE$82</f>
        <v>#REF!</v>
      </c>
      <c r="AJ60" s="362" t="e">
        <f ca="1">$C60*'LookUp Ranges'!AF$82</f>
        <v>#REF!</v>
      </c>
      <c r="AK60" s="362" t="e">
        <f ca="1">$C60*'LookUp Ranges'!AG$82</f>
        <v>#REF!</v>
      </c>
      <c r="AL60" s="362" t="e">
        <f ca="1">$C60*'LookUp Ranges'!AH$82</f>
        <v>#REF!</v>
      </c>
      <c r="AM60" s="362" t="e">
        <f ca="1">$C60*'LookUp Ranges'!AI$82</f>
        <v>#REF!</v>
      </c>
      <c r="AN60" s="362" t="e">
        <f ca="1">$C60*'LookUp Ranges'!AJ$82</f>
        <v>#REF!</v>
      </c>
      <c r="AO60" s="362" t="e">
        <f ca="1">$C60*'LookUp Ranges'!AK$82</f>
        <v>#REF!</v>
      </c>
      <c r="AP60" s="362" t="e">
        <f ca="1">$C60*'LookUp Ranges'!AL$82</f>
        <v>#REF!</v>
      </c>
      <c r="AQ60" s="362" t="e">
        <f ca="1">$C60*'LookUp Ranges'!AM$82</f>
        <v>#REF!</v>
      </c>
      <c r="AR60" s="362" t="e">
        <f ca="1">$C60*'LookUp Ranges'!AN$82</f>
        <v>#REF!</v>
      </c>
      <c r="AS60" s="362" t="e">
        <f ca="1">$C60*'LookUp Ranges'!AO$82</f>
        <v>#REF!</v>
      </c>
      <c r="AT60" s="362"/>
      <c r="AU60" s="362"/>
      <c r="AV60" s="362"/>
      <c r="AW60" s="362"/>
      <c r="AX60" s="362"/>
      <c r="AY60" s="362"/>
      <c r="AZ60" s="362"/>
      <c r="BA60" s="362"/>
      <c r="BB60" s="362"/>
      <c r="BC60" s="362"/>
      <c r="BD60" s="362"/>
      <c r="BE60" s="362"/>
      <c r="BF60" s="362"/>
      <c r="BG60" s="362"/>
      <c r="BH60" s="362"/>
      <c r="BI60" s="362"/>
      <c r="BJ60" s="362"/>
      <c r="BK60" s="362"/>
      <c r="BL60" s="363"/>
      <c r="BM60" s="363"/>
      <c r="BN60" s="363"/>
      <c r="BO60" s="363"/>
      <c r="BP60" s="363"/>
      <c r="BQ60" s="363"/>
      <c r="BR60" s="363"/>
      <c r="BS60" s="363"/>
      <c r="BT60" s="363"/>
      <c r="BU60" s="363"/>
      <c r="BV60" s="363"/>
      <c r="BW60" s="363"/>
      <c r="BX60" s="363"/>
      <c r="BY60" s="363"/>
      <c r="BZ60" s="363"/>
      <c r="CA60" s="363"/>
      <c r="CB60" s="363"/>
      <c r="CC60" s="363"/>
      <c r="CD60" s="363"/>
      <c r="CE60" s="363"/>
      <c r="CF60" s="363"/>
      <c r="CG60" s="362"/>
      <c r="CH60" s="362"/>
      <c r="CI60" s="362"/>
      <c r="CJ60" s="362"/>
      <c r="CK60" s="362"/>
      <c r="CL60" s="362"/>
      <c r="CM60" s="362"/>
      <c r="CN60" s="362"/>
      <c r="CO60" s="362"/>
      <c r="CP60" s="362"/>
      <c r="CQ60" s="362"/>
      <c r="CR60" s="362"/>
      <c r="CS60" s="362"/>
      <c r="CT60" s="362"/>
      <c r="CU60" s="362"/>
      <c r="CV60" s="362"/>
      <c r="CW60" s="362"/>
      <c r="CX60" s="362"/>
      <c r="CY60" s="362"/>
      <c r="CZ60" s="360" t="e">
        <f t="shared" ca="1" si="128"/>
        <v>#REF!</v>
      </c>
    </row>
    <row r="61" spans="1:109" x14ac:dyDescent="0.2">
      <c r="A61" s="133">
        <f t="shared" si="129"/>
        <v>4</v>
      </c>
      <c r="B61" s="133">
        <f t="shared" si="130"/>
        <v>3</v>
      </c>
      <c r="C61" s="125">
        <f t="shared" si="127"/>
        <v>0</v>
      </c>
      <c r="D61" s="361"/>
      <c r="E61" s="361"/>
      <c r="F61" s="361"/>
      <c r="G61" s="362" t="e">
        <f ca="1">$C61*'LookUp Ranges'!B$82</f>
        <v>#REF!</v>
      </c>
      <c r="H61" s="362" t="e">
        <f ca="1">$C61*'LookUp Ranges'!C$82</f>
        <v>#REF!</v>
      </c>
      <c r="I61" s="362" t="e">
        <f ca="1">$C61*'LookUp Ranges'!D$82</f>
        <v>#REF!</v>
      </c>
      <c r="J61" s="362" t="e">
        <f ca="1">$C61*'LookUp Ranges'!E$82</f>
        <v>#REF!</v>
      </c>
      <c r="K61" s="362" t="e">
        <f ca="1">$C61*'LookUp Ranges'!F$82</f>
        <v>#REF!</v>
      </c>
      <c r="L61" s="362" t="e">
        <f ca="1">$C61*'LookUp Ranges'!G$82</f>
        <v>#REF!</v>
      </c>
      <c r="M61" s="362" t="e">
        <f ca="1">$C61*'LookUp Ranges'!H$82</f>
        <v>#REF!</v>
      </c>
      <c r="N61" s="362" t="e">
        <f ca="1">$C61*'LookUp Ranges'!I$82</f>
        <v>#REF!</v>
      </c>
      <c r="O61" s="362" t="e">
        <f ca="1">$C61*'LookUp Ranges'!J$82</f>
        <v>#REF!</v>
      </c>
      <c r="P61" s="362" t="e">
        <f ca="1">$C61*'LookUp Ranges'!K$82</f>
        <v>#REF!</v>
      </c>
      <c r="Q61" s="362" t="e">
        <f ca="1">$C61*'LookUp Ranges'!L$82</f>
        <v>#REF!</v>
      </c>
      <c r="R61" s="362" t="e">
        <f ca="1">$C61*'LookUp Ranges'!M$82</f>
        <v>#REF!</v>
      </c>
      <c r="S61" s="362" t="e">
        <f ca="1">$C61*'LookUp Ranges'!N$82</f>
        <v>#REF!</v>
      </c>
      <c r="T61" s="362" t="e">
        <f ca="1">$C61*'LookUp Ranges'!O$82</f>
        <v>#REF!</v>
      </c>
      <c r="U61" s="362" t="e">
        <f ca="1">$C61*'LookUp Ranges'!P$82</f>
        <v>#REF!</v>
      </c>
      <c r="V61" s="362" t="e">
        <f ca="1">$C61*'LookUp Ranges'!Q$82</f>
        <v>#REF!</v>
      </c>
      <c r="W61" s="362" t="e">
        <f ca="1">$C61*'LookUp Ranges'!R$82</f>
        <v>#REF!</v>
      </c>
      <c r="X61" s="362" t="e">
        <f ca="1">$C61*'LookUp Ranges'!S$82</f>
        <v>#REF!</v>
      </c>
      <c r="Y61" s="362" t="e">
        <f ca="1">$C61*'LookUp Ranges'!T$82</f>
        <v>#REF!</v>
      </c>
      <c r="Z61" s="362" t="e">
        <f ca="1">$C61*'LookUp Ranges'!U$82</f>
        <v>#REF!</v>
      </c>
      <c r="AA61" s="362" t="e">
        <f ca="1">$C61*'LookUp Ranges'!V$82</f>
        <v>#REF!</v>
      </c>
      <c r="AB61" s="362" t="e">
        <f ca="1">$C61*'LookUp Ranges'!W$82</f>
        <v>#REF!</v>
      </c>
      <c r="AC61" s="362" t="e">
        <f ca="1">$C61*'LookUp Ranges'!X$82</f>
        <v>#REF!</v>
      </c>
      <c r="AD61" s="362" t="e">
        <f ca="1">$C61*'LookUp Ranges'!Y$82</f>
        <v>#REF!</v>
      </c>
      <c r="AE61" s="362" t="e">
        <f ca="1">$C61*'LookUp Ranges'!Z$82</f>
        <v>#REF!</v>
      </c>
      <c r="AF61" s="362" t="e">
        <f ca="1">$C61*'LookUp Ranges'!AA$82</f>
        <v>#REF!</v>
      </c>
      <c r="AG61" s="362" t="e">
        <f ca="1">$C61*'LookUp Ranges'!AB$82</f>
        <v>#REF!</v>
      </c>
      <c r="AH61" s="362" t="e">
        <f ca="1">$C61*'LookUp Ranges'!AC$82</f>
        <v>#REF!</v>
      </c>
      <c r="AI61" s="362" t="e">
        <f ca="1">$C61*'LookUp Ranges'!AD$82</f>
        <v>#REF!</v>
      </c>
      <c r="AJ61" s="362" t="e">
        <f ca="1">$C61*'LookUp Ranges'!AE$82</f>
        <v>#REF!</v>
      </c>
      <c r="AK61" s="362" t="e">
        <f ca="1">$C61*'LookUp Ranges'!AF$82</f>
        <v>#REF!</v>
      </c>
      <c r="AL61" s="362" t="e">
        <f ca="1">$C61*'LookUp Ranges'!AG$82</f>
        <v>#REF!</v>
      </c>
      <c r="AM61" s="362" t="e">
        <f ca="1">$C61*'LookUp Ranges'!AH$82</f>
        <v>#REF!</v>
      </c>
      <c r="AN61" s="362" t="e">
        <f ca="1">$C61*'LookUp Ranges'!AI$82</f>
        <v>#REF!</v>
      </c>
      <c r="AO61" s="362" t="e">
        <f ca="1">$C61*'LookUp Ranges'!AJ$82</f>
        <v>#REF!</v>
      </c>
      <c r="AP61" s="362" t="e">
        <f ca="1">$C61*'LookUp Ranges'!AK$82</f>
        <v>#REF!</v>
      </c>
      <c r="AQ61" s="362" t="e">
        <f ca="1">$C61*'LookUp Ranges'!AL$82</f>
        <v>#REF!</v>
      </c>
      <c r="AR61" s="362" t="e">
        <f ca="1">$C61*'LookUp Ranges'!AM$82</f>
        <v>#REF!</v>
      </c>
      <c r="AS61" s="362" t="e">
        <f ca="1">$C61*'LookUp Ranges'!AN$82</f>
        <v>#REF!</v>
      </c>
      <c r="AT61" s="362" t="e">
        <f ca="1">$C61*'LookUp Ranges'!AO$82</f>
        <v>#REF!</v>
      </c>
      <c r="AU61" s="362"/>
      <c r="AV61" s="362"/>
      <c r="AW61" s="362"/>
      <c r="AX61" s="362"/>
      <c r="AY61" s="362"/>
      <c r="AZ61" s="362"/>
      <c r="BA61" s="362"/>
      <c r="BB61" s="362"/>
      <c r="BC61" s="362"/>
      <c r="BD61" s="362"/>
      <c r="BE61" s="362"/>
      <c r="BF61" s="362"/>
      <c r="BG61" s="362"/>
      <c r="BH61" s="362"/>
      <c r="BI61" s="362"/>
      <c r="BJ61" s="362"/>
      <c r="BK61" s="362"/>
      <c r="BL61" s="363"/>
      <c r="BM61" s="363"/>
      <c r="BN61" s="363"/>
      <c r="BO61" s="363"/>
      <c r="BP61" s="363"/>
      <c r="BQ61" s="363"/>
      <c r="BR61" s="363"/>
      <c r="BS61" s="363"/>
      <c r="BT61" s="363"/>
      <c r="BU61" s="363"/>
      <c r="BV61" s="363"/>
      <c r="BW61" s="363"/>
      <c r="BX61" s="363"/>
      <c r="BY61" s="363"/>
      <c r="BZ61" s="363"/>
      <c r="CA61" s="363"/>
      <c r="CB61" s="363"/>
      <c r="CC61" s="363"/>
      <c r="CD61" s="363"/>
      <c r="CE61" s="363"/>
      <c r="CF61" s="363"/>
      <c r="CG61" s="362"/>
      <c r="CH61" s="362"/>
      <c r="CI61" s="362"/>
      <c r="CJ61" s="362"/>
      <c r="CK61" s="362"/>
      <c r="CL61" s="362"/>
      <c r="CM61" s="362"/>
      <c r="CN61" s="362"/>
      <c r="CO61" s="362"/>
      <c r="CP61" s="362"/>
      <c r="CQ61" s="362"/>
      <c r="CR61" s="362"/>
      <c r="CS61" s="362"/>
      <c r="CT61" s="362"/>
      <c r="CU61" s="362"/>
      <c r="CV61" s="362"/>
      <c r="CW61" s="362"/>
      <c r="CX61" s="362"/>
      <c r="CY61" s="362"/>
      <c r="CZ61" s="360" t="e">
        <f t="shared" ca="1" si="128"/>
        <v>#REF!</v>
      </c>
    </row>
    <row r="62" spans="1:109" x14ac:dyDescent="0.2">
      <c r="A62" s="133">
        <f t="shared" si="129"/>
        <v>5</v>
      </c>
      <c r="B62" s="133">
        <f t="shared" si="130"/>
        <v>4</v>
      </c>
      <c r="C62" s="125">
        <f t="shared" si="127"/>
        <v>0</v>
      </c>
      <c r="D62" s="361"/>
      <c r="E62" s="361"/>
      <c r="F62" s="361"/>
      <c r="G62" s="361"/>
      <c r="H62" s="362" t="e">
        <f ca="1">$C62*'LookUp Ranges'!B$82</f>
        <v>#REF!</v>
      </c>
      <c r="I62" s="362" t="e">
        <f ca="1">$C62*'LookUp Ranges'!C$82</f>
        <v>#REF!</v>
      </c>
      <c r="J62" s="362" t="e">
        <f ca="1">$C62*'LookUp Ranges'!D$82</f>
        <v>#REF!</v>
      </c>
      <c r="K62" s="362" t="e">
        <f ca="1">$C62*'LookUp Ranges'!E$82</f>
        <v>#REF!</v>
      </c>
      <c r="L62" s="362" t="e">
        <f ca="1">$C62*'LookUp Ranges'!F$82</f>
        <v>#REF!</v>
      </c>
      <c r="M62" s="362" t="e">
        <f ca="1">$C62*'LookUp Ranges'!G$82</f>
        <v>#REF!</v>
      </c>
      <c r="N62" s="362" t="e">
        <f ca="1">$C62*'LookUp Ranges'!H$82</f>
        <v>#REF!</v>
      </c>
      <c r="O62" s="362" t="e">
        <f ca="1">$C62*'LookUp Ranges'!I$82</f>
        <v>#REF!</v>
      </c>
      <c r="P62" s="362" t="e">
        <f ca="1">$C62*'LookUp Ranges'!J$82</f>
        <v>#REF!</v>
      </c>
      <c r="Q62" s="362" t="e">
        <f ca="1">$C62*'LookUp Ranges'!K$82</f>
        <v>#REF!</v>
      </c>
      <c r="R62" s="362" t="e">
        <f ca="1">$C62*'LookUp Ranges'!L$82</f>
        <v>#REF!</v>
      </c>
      <c r="S62" s="362" t="e">
        <f ca="1">$C62*'LookUp Ranges'!M$82</f>
        <v>#REF!</v>
      </c>
      <c r="T62" s="362" t="e">
        <f ca="1">$C62*'LookUp Ranges'!N$82</f>
        <v>#REF!</v>
      </c>
      <c r="U62" s="362" t="e">
        <f ca="1">$C62*'LookUp Ranges'!O$82</f>
        <v>#REF!</v>
      </c>
      <c r="V62" s="362" t="e">
        <f ca="1">$C62*'LookUp Ranges'!P$82</f>
        <v>#REF!</v>
      </c>
      <c r="W62" s="362" t="e">
        <f ca="1">$C62*'LookUp Ranges'!Q$82</f>
        <v>#REF!</v>
      </c>
      <c r="X62" s="362" t="e">
        <f ca="1">$C62*'LookUp Ranges'!R$82</f>
        <v>#REF!</v>
      </c>
      <c r="Y62" s="362" t="e">
        <f ca="1">$C62*'LookUp Ranges'!S$82</f>
        <v>#REF!</v>
      </c>
      <c r="Z62" s="362" t="e">
        <f ca="1">$C62*'LookUp Ranges'!T$82</f>
        <v>#REF!</v>
      </c>
      <c r="AA62" s="362" t="e">
        <f ca="1">$C62*'LookUp Ranges'!U$82</f>
        <v>#REF!</v>
      </c>
      <c r="AB62" s="362" t="e">
        <f ca="1">$C62*'LookUp Ranges'!V$82</f>
        <v>#REF!</v>
      </c>
      <c r="AC62" s="362" t="e">
        <f ca="1">$C62*'LookUp Ranges'!W$82</f>
        <v>#REF!</v>
      </c>
      <c r="AD62" s="362" t="e">
        <f ca="1">$C62*'LookUp Ranges'!X$82</f>
        <v>#REF!</v>
      </c>
      <c r="AE62" s="362" t="e">
        <f ca="1">$C62*'LookUp Ranges'!Y$82</f>
        <v>#REF!</v>
      </c>
      <c r="AF62" s="362" t="e">
        <f ca="1">$C62*'LookUp Ranges'!Z$82</f>
        <v>#REF!</v>
      </c>
      <c r="AG62" s="362" t="e">
        <f ca="1">$C62*'LookUp Ranges'!AA$82</f>
        <v>#REF!</v>
      </c>
      <c r="AH62" s="362" t="e">
        <f ca="1">$C62*'LookUp Ranges'!AB$82</f>
        <v>#REF!</v>
      </c>
      <c r="AI62" s="362" t="e">
        <f ca="1">$C62*'LookUp Ranges'!AC$82</f>
        <v>#REF!</v>
      </c>
      <c r="AJ62" s="362" t="e">
        <f ca="1">$C62*'LookUp Ranges'!AD$82</f>
        <v>#REF!</v>
      </c>
      <c r="AK62" s="362" t="e">
        <f ca="1">$C62*'LookUp Ranges'!AE$82</f>
        <v>#REF!</v>
      </c>
      <c r="AL62" s="362" t="e">
        <f ca="1">$C62*'LookUp Ranges'!AF$82</f>
        <v>#REF!</v>
      </c>
      <c r="AM62" s="362" t="e">
        <f ca="1">$C62*'LookUp Ranges'!AG$82</f>
        <v>#REF!</v>
      </c>
      <c r="AN62" s="362" t="e">
        <f ca="1">$C62*'LookUp Ranges'!AH$82</f>
        <v>#REF!</v>
      </c>
      <c r="AO62" s="362" t="e">
        <f ca="1">$C62*'LookUp Ranges'!AI$82</f>
        <v>#REF!</v>
      </c>
      <c r="AP62" s="362" t="e">
        <f ca="1">$C62*'LookUp Ranges'!AJ$82</f>
        <v>#REF!</v>
      </c>
      <c r="AQ62" s="362" t="e">
        <f ca="1">$C62*'LookUp Ranges'!AK$82</f>
        <v>#REF!</v>
      </c>
      <c r="AR62" s="362" t="e">
        <f ca="1">$C62*'LookUp Ranges'!AL$82</f>
        <v>#REF!</v>
      </c>
      <c r="AS62" s="362" t="e">
        <f ca="1">$C62*'LookUp Ranges'!AM$82</f>
        <v>#REF!</v>
      </c>
      <c r="AT62" s="362" t="e">
        <f ca="1">$C62*'LookUp Ranges'!AN$82</f>
        <v>#REF!</v>
      </c>
      <c r="AU62" s="362" t="e">
        <f ca="1">$C62*'LookUp Ranges'!AO$82</f>
        <v>#REF!</v>
      </c>
      <c r="AV62" s="362"/>
      <c r="AW62" s="362"/>
      <c r="AX62" s="362"/>
      <c r="AY62" s="362"/>
      <c r="AZ62" s="362"/>
      <c r="BA62" s="362"/>
      <c r="BB62" s="362"/>
      <c r="BC62" s="362"/>
      <c r="BD62" s="362"/>
      <c r="BE62" s="362"/>
      <c r="BF62" s="362"/>
      <c r="BG62" s="362"/>
      <c r="BH62" s="362"/>
      <c r="BI62" s="362"/>
      <c r="BJ62" s="362"/>
      <c r="BK62" s="362"/>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2"/>
      <c r="CH62" s="362"/>
      <c r="CI62" s="362"/>
      <c r="CJ62" s="362"/>
      <c r="CK62" s="362"/>
      <c r="CL62" s="362"/>
      <c r="CM62" s="362"/>
      <c r="CN62" s="362"/>
      <c r="CO62" s="362"/>
      <c r="CP62" s="362"/>
      <c r="CQ62" s="362"/>
      <c r="CR62" s="362"/>
      <c r="CS62" s="362"/>
      <c r="CT62" s="362"/>
      <c r="CU62" s="362"/>
      <c r="CV62" s="362"/>
      <c r="CW62" s="362"/>
      <c r="CX62" s="362"/>
      <c r="CY62" s="362"/>
      <c r="CZ62" s="360" t="e">
        <f t="shared" ca="1" si="128"/>
        <v>#REF!</v>
      </c>
    </row>
    <row r="63" spans="1:109" x14ac:dyDescent="0.2">
      <c r="A63" s="133">
        <f t="shared" si="129"/>
        <v>6</v>
      </c>
      <c r="B63" s="133">
        <f t="shared" si="130"/>
        <v>5</v>
      </c>
      <c r="C63" s="125">
        <f t="shared" ca="1" si="127"/>
        <v>0</v>
      </c>
      <c r="D63" s="361"/>
      <c r="E63" s="361"/>
      <c r="F63" s="361"/>
      <c r="G63" s="361"/>
      <c r="H63" s="361"/>
      <c r="I63" s="362" t="e">
        <f ca="1">$C63*'LookUp Ranges'!B$82</f>
        <v>#REF!</v>
      </c>
      <c r="J63" s="362" t="e">
        <f ca="1">$C63*'LookUp Ranges'!C$82</f>
        <v>#REF!</v>
      </c>
      <c r="K63" s="362" t="e">
        <f ca="1">$C63*'LookUp Ranges'!D$82</f>
        <v>#REF!</v>
      </c>
      <c r="L63" s="362" t="e">
        <f ca="1">$C63*'LookUp Ranges'!E$82</f>
        <v>#REF!</v>
      </c>
      <c r="M63" s="362" t="e">
        <f ca="1">$C63*'LookUp Ranges'!F$82</f>
        <v>#REF!</v>
      </c>
      <c r="N63" s="362" t="e">
        <f ca="1">$C63*'LookUp Ranges'!G$82</f>
        <v>#REF!</v>
      </c>
      <c r="O63" s="362" t="e">
        <f ca="1">$C63*'LookUp Ranges'!H$82</f>
        <v>#REF!</v>
      </c>
      <c r="P63" s="362" t="e">
        <f ca="1">$C63*'LookUp Ranges'!I$82</f>
        <v>#REF!</v>
      </c>
      <c r="Q63" s="362" t="e">
        <f ca="1">$C63*'LookUp Ranges'!J$82</f>
        <v>#REF!</v>
      </c>
      <c r="R63" s="362" t="e">
        <f ca="1">$C63*'LookUp Ranges'!K$82</f>
        <v>#REF!</v>
      </c>
      <c r="S63" s="362" t="e">
        <f ca="1">$C63*'LookUp Ranges'!L$82</f>
        <v>#REF!</v>
      </c>
      <c r="T63" s="362" t="e">
        <f ca="1">$C63*'LookUp Ranges'!M$82</f>
        <v>#REF!</v>
      </c>
      <c r="U63" s="362" t="e">
        <f ca="1">$C63*'LookUp Ranges'!N$82</f>
        <v>#REF!</v>
      </c>
      <c r="V63" s="362" t="e">
        <f ca="1">$C63*'LookUp Ranges'!O$82</f>
        <v>#REF!</v>
      </c>
      <c r="W63" s="362" t="e">
        <f ca="1">$C63*'LookUp Ranges'!P$82</f>
        <v>#REF!</v>
      </c>
      <c r="X63" s="362" t="e">
        <f ca="1">$C63*'LookUp Ranges'!Q$82</f>
        <v>#REF!</v>
      </c>
      <c r="Y63" s="362" t="e">
        <f ca="1">$C63*'LookUp Ranges'!R$82</f>
        <v>#REF!</v>
      </c>
      <c r="Z63" s="362" t="e">
        <f ca="1">$C63*'LookUp Ranges'!S$82</f>
        <v>#REF!</v>
      </c>
      <c r="AA63" s="362" t="e">
        <f ca="1">$C63*'LookUp Ranges'!T$82</f>
        <v>#REF!</v>
      </c>
      <c r="AB63" s="362" t="e">
        <f ca="1">$C63*'LookUp Ranges'!U$82</f>
        <v>#REF!</v>
      </c>
      <c r="AC63" s="362" t="e">
        <f ca="1">$C63*'LookUp Ranges'!V$82</f>
        <v>#REF!</v>
      </c>
      <c r="AD63" s="362" t="e">
        <f ca="1">$C63*'LookUp Ranges'!W$82</f>
        <v>#REF!</v>
      </c>
      <c r="AE63" s="362" t="e">
        <f ca="1">$C63*'LookUp Ranges'!X$82</f>
        <v>#REF!</v>
      </c>
      <c r="AF63" s="362" t="e">
        <f ca="1">$C63*'LookUp Ranges'!Y$82</f>
        <v>#REF!</v>
      </c>
      <c r="AG63" s="362" t="e">
        <f ca="1">$C63*'LookUp Ranges'!Z$82</f>
        <v>#REF!</v>
      </c>
      <c r="AH63" s="362" t="e">
        <f ca="1">$C63*'LookUp Ranges'!AA$82</f>
        <v>#REF!</v>
      </c>
      <c r="AI63" s="362" t="e">
        <f ca="1">$C63*'LookUp Ranges'!AB$82</f>
        <v>#REF!</v>
      </c>
      <c r="AJ63" s="362" t="e">
        <f ca="1">$C63*'LookUp Ranges'!AC$82</f>
        <v>#REF!</v>
      </c>
      <c r="AK63" s="362" t="e">
        <f ca="1">$C63*'LookUp Ranges'!AD$82</f>
        <v>#REF!</v>
      </c>
      <c r="AL63" s="362" t="e">
        <f ca="1">$C63*'LookUp Ranges'!AE$82</f>
        <v>#REF!</v>
      </c>
      <c r="AM63" s="362" t="e">
        <f ca="1">$C63*'LookUp Ranges'!AF$82</f>
        <v>#REF!</v>
      </c>
      <c r="AN63" s="362" t="e">
        <f ca="1">$C63*'LookUp Ranges'!AG$82</f>
        <v>#REF!</v>
      </c>
      <c r="AO63" s="362" t="e">
        <f ca="1">$C63*'LookUp Ranges'!AH$82</f>
        <v>#REF!</v>
      </c>
      <c r="AP63" s="362" t="e">
        <f ca="1">$C63*'LookUp Ranges'!AI$82</f>
        <v>#REF!</v>
      </c>
      <c r="AQ63" s="362" t="e">
        <f ca="1">$C63*'LookUp Ranges'!AJ$82</f>
        <v>#REF!</v>
      </c>
      <c r="AR63" s="362" t="e">
        <f ca="1">$C63*'LookUp Ranges'!AK$82</f>
        <v>#REF!</v>
      </c>
      <c r="AS63" s="362" t="e">
        <f ca="1">$C63*'LookUp Ranges'!AL$82</f>
        <v>#REF!</v>
      </c>
      <c r="AT63" s="362" t="e">
        <f ca="1">$C63*'LookUp Ranges'!AM$82</f>
        <v>#REF!</v>
      </c>
      <c r="AU63" s="362" t="e">
        <f ca="1">$C63*'LookUp Ranges'!AN$82</f>
        <v>#REF!</v>
      </c>
      <c r="AV63" s="362" t="e">
        <f ca="1">$C63*'LookUp Ranges'!AO$82</f>
        <v>#REF!</v>
      </c>
      <c r="AW63" s="362"/>
      <c r="AX63" s="362"/>
      <c r="AY63" s="362"/>
      <c r="AZ63" s="362"/>
      <c r="BA63" s="362"/>
      <c r="BB63" s="362"/>
      <c r="BC63" s="362"/>
      <c r="BD63" s="362"/>
      <c r="BE63" s="362"/>
      <c r="BF63" s="362"/>
      <c r="BG63" s="362"/>
      <c r="BH63" s="362"/>
      <c r="BI63" s="362"/>
      <c r="BJ63" s="362"/>
      <c r="BK63" s="362"/>
      <c r="BL63" s="363"/>
      <c r="BM63" s="363"/>
      <c r="BN63" s="363"/>
      <c r="BO63" s="363"/>
      <c r="BP63" s="363"/>
      <c r="BQ63" s="363"/>
      <c r="BR63" s="363"/>
      <c r="BS63" s="363"/>
      <c r="BT63" s="363"/>
      <c r="BU63" s="363"/>
      <c r="BV63" s="363"/>
      <c r="BW63" s="363"/>
      <c r="BX63" s="363"/>
      <c r="BY63" s="363"/>
      <c r="BZ63" s="363"/>
      <c r="CA63" s="363"/>
      <c r="CB63" s="363"/>
      <c r="CC63" s="363"/>
      <c r="CD63" s="363"/>
      <c r="CE63" s="363"/>
      <c r="CF63" s="363"/>
      <c r="CG63" s="362"/>
      <c r="CH63" s="362"/>
      <c r="CI63" s="362"/>
      <c r="CJ63" s="362"/>
      <c r="CK63" s="362"/>
      <c r="CL63" s="362"/>
      <c r="CM63" s="362"/>
      <c r="CN63" s="362"/>
      <c r="CO63" s="362"/>
      <c r="CP63" s="362"/>
      <c r="CQ63" s="362"/>
      <c r="CR63" s="362"/>
      <c r="CS63" s="362"/>
      <c r="CT63" s="362"/>
      <c r="CU63" s="362"/>
      <c r="CV63" s="362"/>
      <c r="CW63" s="362"/>
      <c r="CX63" s="362"/>
      <c r="CY63" s="362"/>
      <c r="CZ63" s="360" t="e">
        <f t="shared" ca="1" si="128"/>
        <v>#REF!</v>
      </c>
    </row>
    <row r="64" spans="1:109" x14ac:dyDescent="0.2">
      <c r="A64" s="133">
        <f t="shared" si="129"/>
        <v>7</v>
      </c>
      <c r="B64" s="133">
        <f t="shared" si="130"/>
        <v>6</v>
      </c>
      <c r="C64" s="125">
        <f t="shared" ca="1" si="127"/>
        <v>0</v>
      </c>
      <c r="D64" s="361"/>
      <c r="E64" s="361"/>
      <c r="F64" s="361"/>
      <c r="G64" s="361"/>
      <c r="H64" s="361"/>
      <c r="I64" s="361"/>
      <c r="J64" s="362" t="e">
        <f ca="1">$C64*'LookUp Ranges'!B$82</f>
        <v>#REF!</v>
      </c>
      <c r="K64" s="362" t="e">
        <f ca="1">$C64*'LookUp Ranges'!C$82</f>
        <v>#REF!</v>
      </c>
      <c r="L64" s="362" t="e">
        <f ca="1">$C64*'LookUp Ranges'!D$82</f>
        <v>#REF!</v>
      </c>
      <c r="M64" s="362" t="e">
        <f ca="1">$C64*'LookUp Ranges'!E$82</f>
        <v>#REF!</v>
      </c>
      <c r="N64" s="362" t="e">
        <f ca="1">$C64*'LookUp Ranges'!F$82</f>
        <v>#REF!</v>
      </c>
      <c r="O64" s="362" t="e">
        <f ca="1">$C64*'LookUp Ranges'!G$82</f>
        <v>#REF!</v>
      </c>
      <c r="P64" s="362" t="e">
        <f ca="1">$C64*'LookUp Ranges'!H$82</f>
        <v>#REF!</v>
      </c>
      <c r="Q64" s="362" t="e">
        <f ca="1">$C64*'LookUp Ranges'!I$82</f>
        <v>#REF!</v>
      </c>
      <c r="R64" s="362" t="e">
        <f ca="1">$C64*'LookUp Ranges'!J$82</f>
        <v>#REF!</v>
      </c>
      <c r="S64" s="362" t="e">
        <f ca="1">$C64*'LookUp Ranges'!K$82</f>
        <v>#REF!</v>
      </c>
      <c r="T64" s="362" t="e">
        <f ca="1">$C64*'LookUp Ranges'!L$82</f>
        <v>#REF!</v>
      </c>
      <c r="U64" s="362" t="e">
        <f ca="1">$C64*'LookUp Ranges'!M$82</f>
        <v>#REF!</v>
      </c>
      <c r="V64" s="362" t="e">
        <f ca="1">$C64*'LookUp Ranges'!N$82</f>
        <v>#REF!</v>
      </c>
      <c r="W64" s="362" t="e">
        <f ca="1">$C64*'LookUp Ranges'!O$82</f>
        <v>#REF!</v>
      </c>
      <c r="X64" s="362" t="e">
        <f ca="1">$C64*'LookUp Ranges'!P$82</f>
        <v>#REF!</v>
      </c>
      <c r="Y64" s="362" t="e">
        <f ca="1">$C64*'LookUp Ranges'!Q$82</f>
        <v>#REF!</v>
      </c>
      <c r="Z64" s="362" t="e">
        <f ca="1">$C64*'LookUp Ranges'!R$82</f>
        <v>#REF!</v>
      </c>
      <c r="AA64" s="362" t="e">
        <f ca="1">$C64*'LookUp Ranges'!S$82</f>
        <v>#REF!</v>
      </c>
      <c r="AB64" s="362" t="e">
        <f ca="1">$C64*'LookUp Ranges'!T$82</f>
        <v>#REF!</v>
      </c>
      <c r="AC64" s="362" t="e">
        <f ca="1">$C64*'LookUp Ranges'!U$82</f>
        <v>#REF!</v>
      </c>
      <c r="AD64" s="362" t="e">
        <f ca="1">$C64*'LookUp Ranges'!V$82</f>
        <v>#REF!</v>
      </c>
      <c r="AE64" s="362" t="e">
        <f ca="1">$C64*'LookUp Ranges'!W$82</f>
        <v>#REF!</v>
      </c>
      <c r="AF64" s="362" t="e">
        <f ca="1">$C64*'LookUp Ranges'!X$82</f>
        <v>#REF!</v>
      </c>
      <c r="AG64" s="362" t="e">
        <f ca="1">$C64*'LookUp Ranges'!Y$82</f>
        <v>#REF!</v>
      </c>
      <c r="AH64" s="362" t="e">
        <f ca="1">$C64*'LookUp Ranges'!Z$82</f>
        <v>#REF!</v>
      </c>
      <c r="AI64" s="362" t="e">
        <f ca="1">$C64*'LookUp Ranges'!AA$82</f>
        <v>#REF!</v>
      </c>
      <c r="AJ64" s="362" t="e">
        <f ca="1">$C64*'LookUp Ranges'!AB$82</f>
        <v>#REF!</v>
      </c>
      <c r="AK64" s="362" t="e">
        <f ca="1">$C64*'LookUp Ranges'!AC$82</f>
        <v>#REF!</v>
      </c>
      <c r="AL64" s="362" t="e">
        <f ca="1">$C64*'LookUp Ranges'!AD$82</f>
        <v>#REF!</v>
      </c>
      <c r="AM64" s="362" t="e">
        <f ca="1">$C64*'LookUp Ranges'!AE$82</f>
        <v>#REF!</v>
      </c>
      <c r="AN64" s="362" t="e">
        <f ca="1">$C64*'LookUp Ranges'!AF$82</f>
        <v>#REF!</v>
      </c>
      <c r="AO64" s="362" t="e">
        <f ca="1">$C64*'LookUp Ranges'!AG$82</f>
        <v>#REF!</v>
      </c>
      <c r="AP64" s="362" t="e">
        <f ca="1">$C64*'LookUp Ranges'!AH$82</f>
        <v>#REF!</v>
      </c>
      <c r="AQ64" s="362" t="e">
        <f ca="1">$C64*'LookUp Ranges'!AI$82</f>
        <v>#REF!</v>
      </c>
      <c r="AR64" s="362" t="e">
        <f ca="1">$C64*'LookUp Ranges'!AJ$82</f>
        <v>#REF!</v>
      </c>
      <c r="AS64" s="362" t="e">
        <f ca="1">$C64*'LookUp Ranges'!AK$82</f>
        <v>#REF!</v>
      </c>
      <c r="AT64" s="362" t="e">
        <f ca="1">$C64*'LookUp Ranges'!AL$82</f>
        <v>#REF!</v>
      </c>
      <c r="AU64" s="362" t="e">
        <f ca="1">$C64*'LookUp Ranges'!AM$82</f>
        <v>#REF!</v>
      </c>
      <c r="AV64" s="362" t="e">
        <f ca="1">$C64*'LookUp Ranges'!AN$82</f>
        <v>#REF!</v>
      </c>
      <c r="AW64" s="362" t="e">
        <f ca="1">$C64*'LookUp Ranges'!AO$82</f>
        <v>#REF!</v>
      </c>
      <c r="AX64" s="362"/>
      <c r="AY64" s="362"/>
      <c r="AZ64" s="362"/>
      <c r="BA64" s="362"/>
      <c r="BB64" s="362"/>
      <c r="BC64" s="362"/>
      <c r="BD64" s="362"/>
      <c r="BE64" s="362"/>
      <c r="BF64" s="362"/>
      <c r="BG64" s="362"/>
      <c r="BH64" s="362"/>
      <c r="BI64" s="362"/>
      <c r="BJ64" s="362"/>
      <c r="BK64" s="362"/>
      <c r="BL64" s="363"/>
      <c r="BM64" s="363"/>
      <c r="BN64" s="363"/>
      <c r="BO64" s="363"/>
      <c r="BP64" s="363"/>
      <c r="BQ64" s="363"/>
      <c r="BR64" s="363"/>
      <c r="BS64" s="363"/>
      <c r="BT64" s="363"/>
      <c r="BU64" s="363"/>
      <c r="BV64" s="363"/>
      <c r="BW64" s="363"/>
      <c r="BX64" s="363"/>
      <c r="BY64" s="363"/>
      <c r="BZ64" s="363"/>
      <c r="CA64" s="363"/>
      <c r="CB64" s="363"/>
      <c r="CC64" s="363"/>
      <c r="CD64" s="363"/>
      <c r="CE64" s="363"/>
      <c r="CF64" s="363"/>
      <c r="CG64" s="362"/>
      <c r="CH64" s="362"/>
      <c r="CI64" s="362"/>
      <c r="CJ64" s="362"/>
      <c r="CK64" s="362"/>
      <c r="CL64" s="362"/>
      <c r="CM64" s="362"/>
      <c r="CN64" s="362"/>
      <c r="CO64" s="362"/>
      <c r="CP64" s="362"/>
      <c r="CQ64" s="362"/>
      <c r="CR64" s="362"/>
      <c r="CS64" s="362"/>
      <c r="CT64" s="362"/>
      <c r="CU64" s="362"/>
      <c r="CV64" s="362"/>
      <c r="CW64" s="362"/>
      <c r="CX64" s="362"/>
      <c r="CY64" s="362"/>
      <c r="CZ64" s="360" t="e">
        <f t="shared" ca="1" si="128"/>
        <v>#REF!</v>
      </c>
    </row>
    <row r="65" spans="1:104" x14ac:dyDescent="0.2">
      <c r="A65" s="133">
        <f t="shared" si="129"/>
        <v>8</v>
      </c>
      <c r="B65" s="133">
        <f t="shared" si="130"/>
        <v>7</v>
      </c>
      <c r="C65" s="125">
        <f t="shared" ca="1" si="127"/>
        <v>0</v>
      </c>
      <c r="D65" s="361"/>
      <c r="E65" s="361"/>
      <c r="F65" s="361"/>
      <c r="G65" s="361"/>
      <c r="H65" s="361"/>
      <c r="I65" s="361"/>
      <c r="J65" s="361"/>
      <c r="K65" s="362" t="e">
        <f ca="1">$C65*'LookUp Ranges'!B$82</f>
        <v>#REF!</v>
      </c>
      <c r="L65" s="362" t="e">
        <f ca="1">$C65*'LookUp Ranges'!C$82</f>
        <v>#REF!</v>
      </c>
      <c r="M65" s="362" t="e">
        <f ca="1">$C65*'LookUp Ranges'!D$82</f>
        <v>#REF!</v>
      </c>
      <c r="N65" s="362" t="e">
        <f ca="1">$C65*'LookUp Ranges'!E$82</f>
        <v>#REF!</v>
      </c>
      <c r="O65" s="362" t="e">
        <f ca="1">$C65*'LookUp Ranges'!F$82</f>
        <v>#REF!</v>
      </c>
      <c r="P65" s="362" t="e">
        <f ca="1">$C65*'LookUp Ranges'!G$82</f>
        <v>#REF!</v>
      </c>
      <c r="Q65" s="362" t="e">
        <f ca="1">$C65*'LookUp Ranges'!H$82</f>
        <v>#REF!</v>
      </c>
      <c r="R65" s="362" t="e">
        <f ca="1">$C65*'LookUp Ranges'!I$82</f>
        <v>#REF!</v>
      </c>
      <c r="S65" s="362" t="e">
        <f ca="1">$C65*'LookUp Ranges'!J$82</f>
        <v>#REF!</v>
      </c>
      <c r="T65" s="362" t="e">
        <f ca="1">$C65*'LookUp Ranges'!K$82</f>
        <v>#REF!</v>
      </c>
      <c r="U65" s="362" t="e">
        <f ca="1">$C65*'LookUp Ranges'!L$82</f>
        <v>#REF!</v>
      </c>
      <c r="V65" s="362" t="e">
        <f ca="1">$C65*'LookUp Ranges'!M$82</f>
        <v>#REF!</v>
      </c>
      <c r="W65" s="362" t="e">
        <f ca="1">$C65*'LookUp Ranges'!N$82</f>
        <v>#REF!</v>
      </c>
      <c r="X65" s="362" t="e">
        <f ca="1">$C65*'LookUp Ranges'!O$82</f>
        <v>#REF!</v>
      </c>
      <c r="Y65" s="362" t="e">
        <f ca="1">$C65*'LookUp Ranges'!P$82</f>
        <v>#REF!</v>
      </c>
      <c r="Z65" s="362" t="e">
        <f ca="1">$C65*'LookUp Ranges'!Q$82</f>
        <v>#REF!</v>
      </c>
      <c r="AA65" s="362" t="e">
        <f ca="1">$C65*'LookUp Ranges'!R$82</f>
        <v>#REF!</v>
      </c>
      <c r="AB65" s="362" t="e">
        <f ca="1">$C65*'LookUp Ranges'!S$82</f>
        <v>#REF!</v>
      </c>
      <c r="AC65" s="362" t="e">
        <f ca="1">$C65*'LookUp Ranges'!T$82</f>
        <v>#REF!</v>
      </c>
      <c r="AD65" s="362" t="e">
        <f ca="1">$C65*'LookUp Ranges'!U$82</f>
        <v>#REF!</v>
      </c>
      <c r="AE65" s="362" t="e">
        <f ca="1">$C65*'LookUp Ranges'!V$82</f>
        <v>#REF!</v>
      </c>
      <c r="AF65" s="362" t="e">
        <f ca="1">$C65*'LookUp Ranges'!W$82</f>
        <v>#REF!</v>
      </c>
      <c r="AG65" s="362" t="e">
        <f ca="1">$C65*'LookUp Ranges'!X$82</f>
        <v>#REF!</v>
      </c>
      <c r="AH65" s="362" t="e">
        <f ca="1">$C65*'LookUp Ranges'!Y$82</f>
        <v>#REF!</v>
      </c>
      <c r="AI65" s="362" t="e">
        <f ca="1">$C65*'LookUp Ranges'!Z$82</f>
        <v>#REF!</v>
      </c>
      <c r="AJ65" s="362" t="e">
        <f ca="1">$C65*'LookUp Ranges'!AA$82</f>
        <v>#REF!</v>
      </c>
      <c r="AK65" s="362" t="e">
        <f ca="1">$C65*'LookUp Ranges'!AB$82</f>
        <v>#REF!</v>
      </c>
      <c r="AL65" s="362" t="e">
        <f ca="1">$C65*'LookUp Ranges'!AC$82</f>
        <v>#REF!</v>
      </c>
      <c r="AM65" s="362" t="e">
        <f ca="1">$C65*'LookUp Ranges'!AD$82</f>
        <v>#REF!</v>
      </c>
      <c r="AN65" s="362" t="e">
        <f ca="1">$C65*'LookUp Ranges'!AE$82</f>
        <v>#REF!</v>
      </c>
      <c r="AO65" s="362" t="e">
        <f ca="1">$C65*'LookUp Ranges'!AF$82</f>
        <v>#REF!</v>
      </c>
      <c r="AP65" s="362" t="e">
        <f ca="1">$C65*'LookUp Ranges'!AG$82</f>
        <v>#REF!</v>
      </c>
      <c r="AQ65" s="362" t="e">
        <f ca="1">$C65*'LookUp Ranges'!AH$82</f>
        <v>#REF!</v>
      </c>
      <c r="AR65" s="362" t="e">
        <f ca="1">$C65*'LookUp Ranges'!AI$82</f>
        <v>#REF!</v>
      </c>
      <c r="AS65" s="362" t="e">
        <f ca="1">$C65*'LookUp Ranges'!AJ$82</f>
        <v>#REF!</v>
      </c>
      <c r="AT65" s="362" t="e">
        <f ca="1">$C65*'LookUp Ranges'!AK$82</f>
        <v>#REF!</v>
      </c>
      <c r="AU65" s="362" t="e">
        <f ca="1">$C65*'LookUp Ranges'!AL$82</f>
        <v>#REF!</v>
      </c>
      <c r="AV65" s="362" t="e">
        <f ca="1">$C65*'LookUp Ranges'!AM$82</f>
        <v>#REF!</v>
      </c>
      <c r="AW65" s="362" t="e">
        <f ca="1">$C65*'LookUp Ranges'!AN$82</f>
        <v>#REF!</v>
      </c>
      <c r="AX65" s="362" t="e">
        <f ca="1">$C65*'LookUp Ranges'!AO$82</f>
        <v>#REF!</v>
      </c>
      <c r="AY65" s="362"/>
      <c r="AZ65" s="362"/>
      <c r="BA65" s="362"/>
      <c r="BB65" s="362"/>
      <c r="BC65" s="362"/>
      <c r="BD65" s="362"/>
      <c r="BE65" s="362"/>
      <c r="BF65" s="362"/>
      <c r="BG65" s="362"/>
      <c r="BH65" s="362"/>
      <c r="BI65" s="362"/>
      <c r="BJ65" s="362"/>
      <c r="BK65" s="362"/>
      <c r="BL65" s="363"/>
      <c r="BM65" s="363"/>
      <c r="BN65" s="363"/>
      <c r="BO65" s="363"/>
      <c r="BP65" s="363"/>
      <c r="BQ65" s="363"/>
      <c r="BR65" s="363"/>
      <c r="BS65" s="363"/>
      <c r="BT65" s="363"/>
      <c r="BU65" s="363"/>
      <c r="BV65" s="363"/>
      <c r="BW65" s="363"/>
      <c r="BX65" s="363"/>
      <c r="BY65" s="363"/>
      <c r="BZ65" s="363"/>
      <c r="CA65" s="363"/>
      <c r="CB65" s="363"/>
      <c r="CC65" s="363"/>
      <c r="CD65" s="363"/>
      <c r="CE65" s="363"/>
      <c r="CF65" s="363"/>
      <c r="CG65" s="362"/>
      <c r="CH65" s="362"/>
      <c r="CI65" s="362"/>
      <c r="CJ65" s="362"/>
      <c r="CK65" s="362"/>
      <c r="CL65" s="362"/>
      <c r="CM65" s="362"/>
      <c r="CN65" s="362"/>
      <c r="CO65" s="362"/>
      <c r="CP65" s="362"/>
      <c r="CQ65" s="362"/>
      <c r="CR65" s="362"/>
      <c r="CS65" s="362"/>
      <c r="CT65" s="362"/>
      <c r="CU65" s="362"/>
      <c r="CV65" s="362"/>
      <c r="CW65" s="362"/>
      <c r="CX65" s="362"/>
      <c r="CY65" s="362"/>
      <c r="CZ65" s="360" t="e">
        <f t="shared" ca="1" si="128"/>
        <v>#REF!</v>
      </c>
    </row>
    <row r="66" spans="1:104" x14ac:dyDescent="0.2">
      <c r="A66" s="133">
        <f t="shared" si="129"/>
        <v>9</v>
      </c>
      <c r="B66" s="133">
        <f t="shared" si="130"/>
        <v>8</v>
      </c>
      <c r="C66" s="125">
        <f t="shared" ca="1" si="127"/>
        <v>0</v>
      </c>
      <c r="D66" s="361"/>
      <c r="E66" s="361"/>
      <c r="F66" s="361"/>
      <c r="G66" s="361"/>
      <c r="H66" s="361"/>
      <c r="I66" s="361"/>
      <c r="J66" s="361"/>
      <c r="K66" s="361"/>
      <c r="L66" s="362" t="e">
        <f ca="1">$C66*'LookUp Ranges'!B$82</f>
        <v>#REF!</v>
      </c>
      <c r="M66" s="362" t="e">
        <f ca="1">$C66*'LookUp Ranges'!C$82</f>
        <v>#REF!</v>
      </c>
      <c r="N66" s="362" t="e">
        <f ca="1">$C66*'LookUp Ranges'!D$82</f>
        <v>#REF!</v>
      </c>
      <c r="O66" s="362" t="e">
        <f ca="1">$C66*'LookUp Ranges'!E$82</f>
        <v>#REF!</v>
      </c>
      <c r="P66" s="362" t="e">
        <f ca="1">$C66*'LookUp Ranges'!F$82</f>
        <v>#REF!</v>
      </c>
      <c r="Q66" s="362" t="e">
        <f ca="1">$C66*'LookUp Ranges'!G$82</f>
        <v>#REF!</v>
      </c>
      <c r="R66" s="362" t="e">
        <f ca="1">$C66*'LookUp Ranges'!H$82</f>
        <v>#REF!</v>
      </c>
      <c r="S66" s="362" t="e">
        <f ca="1">$C66*'LookUp Ranges'!I$82</f>
        <v>#REF!</v>
      </c>
      <c r="T66" s="362" t="e">
        <f ca="1">$C66*'LookUp Ranges'!J$82</f>
        <v>#REF!</v>
      </c>
      <c r="U66" s="362" t="e">
        <f ca="1">$C66*'LookUp Ranges'!K$82</f>
        <v>#REF!</v>
      </c>
      <c r="V66" s="362" t="e">
        <f ca="1">$C66*'LookUp Ranges'!L$82</f>
        <v>#REF!</v>
      </c>
      <c r="W66" s="362" t="e">
        <f ca="1">$C66*'LookUp Ranges'!M$82</f>
        <v>#REF!</v>
      </c>
      <c r="X66" s="362" t="e">
        <f ca="1">$C66*'LookUp Ranges'!N$82</f>
        <v>#REF!</v>
      </c>
      <c r="Y66" s="362" t="e">
        <f ca="1">$C66*'LookUp Ranges'!O$82</f>
        <v>#REF!</v>
      </c>
      <c r="Z66" s="362" t="e">
        <f ca="1">$C66*'LookUp Ranges'!P$82</f>
        <v>#REF!</v>
      </c>
      <c r="AA66" s="362" t="e">
        <f ca="1">$C66*'LookUp Ranges'!Q$82</f>
        <v>#REF!</v>
      </c>
      <c r="AB66" s="362" t="e">
        <f ca="1">$C66*'LookUp Ranges'!R$82</f>
        <v>#REF!</v>
      </c>
      <c r="AC66" s="362" t="e">
        <f ca="1">$C66*'LookUp Ranges'!S$82</f>
        <v>#REF!</v>
      </c>
      <c r="AD66" s="362" t="e">
        <f ca="1">$C66*'LookUp Ranges'!T$82</f>
        <v>#REF!</v>
      </c>
      <c r="AE66" s="362" t="e">
        <f ca="1">$C66*'LookUp Ranges'!U$82</f>
        <v>#REF!</v>
      </c>
      <c r="AF66" s="362" t="e">
        <f ca="1">$C66*'LookUp Ranges'!V$82</f>
        <v>#REF!</v>
      </c>
      <c r="AG66" s="362" t="e">
        <f ca="1">$C66*'LookUp Ranges'!W$82</f>
        <v>#REF!</v>
      </c>
      <c r="AH66" s="362" t="e">
        <f ca="1">$C66*'LookUp Ranges'!X$82</f>
        <v>#REF!</v>
      </c>
      <c r="AI66" s="362" t="e">
        <f ca="1">$C66*'LookUp Ranges'!Y$82</f>
        <v>#REF!</v>
      </c>
      <c r="AJ66" s="362" t="e">
        <f ca="1">$C66*'LookUp Ranges'!Z$82</f>
        <v>#REF!</v>
      </c>
      <c r="AK66" s="362" t="e">
        <f ca="1">$C66*'LookUp Ranges'!AA$82</f>
        <v>#REF!</v>
      </c>
      <c r="AL66" s="362" t="e">
        <f ca="1">$C66*'LookUp Ranges'!AB$82</f>
        <v>#REF!</v>
      </c>
      <c r="AM66" s="362" t="e">
        <f ca="1">$C66*'LookUp Ranges'!AC$82</f>
        <v>#REF!</v>
      </c>
      <c r="AN66" s="362" t="e">
        <f ca="1">$C66*'LookUp Ranges'!AD$82</f>
        <v>#REF!</v>
      </c>
      <c r="AO66" s="362" t="e">
        <f ca="1">$C66*'LookUp Ranges'!AE$82</f>
        <v>#REF!</v>
      </c>
      <c r="AP66" s="362" t="e">
        <f ca="1">$C66*'LookUp Ranges'!AF$82</f>
        <v>#REF!</v>
      </c>
      <c r="AQ66" s="362" t="e">
        <f ca="1">$C66*'LookUp Ranges'!AG$82</f>
        <v>#REF!</v>
      </c>
      <c r="AR66" s="362" t="e">
        <f ca="1">$C66*'LookUp Ranges'!AH$82</f>
        <v>#REF!</v>
      </c>
      <c r="AS66" s="362" t="e">
        <f ca="1">$C66*'LookUp Ranges'!AI$82</f>
        <v>#REF!</v>
      </c>
      <c r="AT66" s="362" t="e">
        <f ca="1">$C66*'LookUp Ranges'!AJ$82</f>
        <v>#REF!</v>
      </c>
      <c r="AU66" s="362" t="e">
        <f ca="1">$C66*'LookUp Ranges'!AK$82</f>
        <v>#REF!</v>
      </c>
      <c r="AV66" s="362" t="e">
        <f ca="1">$C66*'LookUp Ranges'!AL$82</f>
        <v>#REF!</v>
      </c>
      <c r="AW66" s="362" t="e">
        <f ca="1">$C66*'LookUp Ranges'!AM$82</f>
        <v>#REF!</v>
      </c>
      <c r="AX66" s="362" t="e">
        <f ca="1">$C66*'LookUp Ranges'!AN$82</f>
        <v>#REF!</v>
      </c>
      <c r="AY66" s="362" t="e">
        <f ca="1">$C66*'LookUp Ranges'!AO$82</f>
        <v>#REF!</v>
      </c>
      <c r="AZ66" s="362"/>
      <c r="BA66" s="362"/>
      <c r="BB66" s="362"/>
      <c r="BC66" s="362"/>
      <c r="BD66" s="362"/>
      <c r="BE66" s="362"/>
      <c r="BF66" s="362"/>
      <c r="BG66" s="362"/>
      <c r="BH66" s="362"/>
      <c r="BI66" s="362"/>
      <c r="BJ66" s="362"/>
      <c r="BK66" s="362"/>
      <c r="BL66" s="363"/>
      <c r="BM66" s="363"/>
      <c r="BN66" s="363"/>
      <c r="BO66" s="363"/>
      <c r="BP66" s="363"/>
      <c r="BQ66" s="363"/>
      <c r="BR66" s="363"/>
      <c r="BS66" s="363"/>
      <c r="BT66" s="363"/>
      <c r="BU66" s="363"/>
      <c r="BV66" s="363"/>
      <c r="BW66" s="363"/>
      <c r="BX66" s="363"/>
      <c r="BY66" s="363"/>
      <c r="BZ66" s="363"/>
      <c r="CA66" s="363"/>
      <c r="CB66" s="363"/>
      <c r="CC66" s="363"/>
      <c r="CD66" s="363"/>
      <c r="CE66" s="363"/>
      <c r="CF66" s="363"/>
      <c r="CG66" s="362"/>
      <c r="CH66" s="362"/>
      <c r="CI66" s="362"/>
      <c r="CJ66" s="362"/>
      <c r="CK66" s="362"/>
      <c r="CL66" s="362"/>
      <c r="CM66" s="362"/>
      <c r="CN66" s="362"/>
      <c r="CO66" s="362"/>
      <c r="CP66" s="362"/>
      <c r="CQ66" s="362"/>
      <c r="CR66" s="362"/>
      <c r="CS66" s="362"/>
      <c r="CT66" s="362"/>
      <c r="CU66" s="362"/>
      <c r="CV66" s="362"/>
      <c r="CW66" s="362"/>
      <c r="CX66" s="362"/>
      <c r="CY66" s="362"/>
      <c r="CZ66" s="360" t="e">
        <f t="shared" ca="1" si="128"/>
        <v>#REF!</v>
      </c>
    </row>
    <row r="67" spans="1:104" x14ac:dyDescent="0.2">
      <c r="A67" s="133">
        <f t="shared" si="129"/>
        <v>10</v>
      </c>
      <c r="B67" s="133">
        <f t="shared" si="130"/>
        <v>9</v>
      </c>
      <c r="C67" s="125">
        <f t="shared" ca="1" si="127"/>
        <v>0</v>
      </c>
      <c r="D67" s="361"/>
      <c r="E67" s="361"/>
      <c r="F67" s="361"/>
      <c r="G67" s="361"/>
      <c r="H67" s="361"/>
      <c r="I67" s="361"/>
      <c r="J67" s="361"/>
      <c r="K67" s="361"/>
      <c r="L67" s="361"/>
      <c r="M67" s="362" t="e">
        <f ca="1">$C67*'LookUp Ranges'!B$82</f>
        <v>#REF!</v>
      </c>
      <c r="N67" s="362" t="e">
        <f ca="1">$C67*'LookUp Ranges'!C$82</f>
        <v>#REF!</v>
      </c>
      <c r="O67" s="362" t="e">
        <f ca="1">$C67*'LookUp Ranges'!D$82</f>
        <v>#REF!</v>
      </c>
      <c r="P67" s="362" t="e">
        <f ca="1">$C67*'LookUp Ranges'!E$82</f>
        <v>#REF!</v>
      </c>
      <c r="Q67" s="362" t="e">
        <f ca="1">$C67*'LookUp Ranges'!F$82</f>
        <v>#REF!</v>
      </c>
      <c r="R67" s="362" t="e">
        <f ca="1">$C67*'LookUp Ranges'!G$82</f>
        <v>#REF!</v>
      </c>
      <c r="S67" s="362" t="e">
        <f ca="1">$C67*'LookUp Ranges'!H$82</f>
        <v>#REF!</v>
      </c>
      <c r="T67" s="362" t="e">
        <f ca="1">$C67*'LookUp Ranges'!I$82</f>
        <v>#REF!</v>
      </c>
      <c r="U67" s="362" t="e">
        <f ca="1">$C67*'LookUp Ranges'!J$82</f>
        <v>#REF!</v>
      </c>
      <c r="V67" s="362" t="e">
        <f ca="1">$C67*'LookUp Ranges'!K$82</f>
        <v>#REF!</v>
      </c>
      <c r="W67" s="362" t="e">
        <f ca="1">$C67*'LookUp Ranges'!L$82</f>
        <v>#REF!</v>
      </c>
      <c r="X67" s="362" t="e">
        <f ca="1">$C67*'LookUp Ranges'!M$82</f>
        <v>#REF!</v>
      </c>
      <c r="Y67" s="362" t="e">
        <f ca="1">$C67*'LookUp Ranges'!N$82</f>
        <v>#REF!</v>
      </c>
      <c r="Z67" s="362" t="e">
        <f ca="1">$C67*'LookUp Ranges'!O$82</f>
        <v>#REF!</v>
      </c>
      <c r="AA67" s="362" t="e">
        <f ca="1">$C67*'LookUp Ranges'!P$82</f>
        <v>#REF!</v>
      </c>
      <c r="AB67" s="362" t="e">
        <f ca="1">$C67*'LookUp Ranges'!Q$82</f>
        <v>#REF!</v>
      </c>
      <c r="AC67" s="362" t="e">
        <f ca="1">$C67*'LookUp Ranges'!R$82</f>
        <v>#REF!</v>
      </c>
      <c r="AD67" s="362" t="e">
        <f ca="1">$C67*'LookUp Ranges'!S$82</f>
        <v>#REF!</v>
      </c>
      <c r="AE67" s="362" t="e">
        <f ca="1">$C67*'LookUp Ranges'!T$82</f>
        <v>#REF!</v>
      </c>
      <c r="AF67" s="362" t="e">
        <f ca="1">$C67*'LookUp Ranges'!U$82</f>
        <v>#REF!</v>
      </c>
      <c r="AG67" s="362" t="e">
        <f ca="1">$C67*'LookUp Ranges'!V$82</f>
        <v>#REF!</v>
      </c>
      <c r="AH67" s="362" t="e">
        <f ca="1">$C67*'LookUp Ranges'!W$82</f>
        <v>#REF!</v>
      </c>
      <c r="AI67" s="362" t="e">
        <f ca="1">$C67*'LookUp Ranges'!X$82</f>
        <v>#REF!</v>
      </c>
      <c r="AJ67" s="362" t="e">
        <f ca="1">$C67*'LookUp Ranges'!Y$82</f>
        <v>#REF!</v>
      </c>
      <c r="AK67" s="362" t="e">
        <f ca="1">$C67*'LookUp Ranges'!Z$82</f>
        <v>#REF!</v>
      </c>
      <c r="AL67" s="362" t="e">
        <f ca="1">$C67*'LookUp Ranges'!AA$82</f>
        <v>#REF!</v>
      </c>
      <c r="AM67" s="362" t="e">
        <f ca="1">$C67*'LookUp Ranges'!AB$82</f>
        <v>#REF!</v>
      </c>
      <c r="AN67" s="362" t="e">
        <f ca="1">$C67*'LookUp Ranges'!AC$82</f>
        <v>#REF!</v>
      </c>
      <c r="AO67" s="362" t="e">
        <f ca="1">$C67*'LookUp Ranges'!AD$82</f>
        <v>#REF!</v>
      </c>
      <c r="AP67" s="362" t="e">
        <f ca="1">$C67*'LookUp Ranges'!AE$82</f>
        <v>#REF!</v>
      </c>
      <c r="AQ67" s="362" t="e">
        <f ca="1">$C67*'LookUp Ranges'!AF$82</f>
        <v>#REF!</v>
      </c>
      <c r="AR67" s="362" t="e">
        <f ca="1">$C67*'LookUp Ranges'!AG$82</f>
        <v>#REF!</v>
      </c>
      <c r="AS67" s="362" t="e">
        <f ca="1">$C67*'LookUp Ranges'!AH$82</f>
        <v>#REF!</v>
      </c>
      <c r="AT67" s="362" t="e">
        <f ca="1">$C67*'LookUp Ranges'!AI$82</f>
        <v>#REF!</v>
      </c>
      <c r="AU67" s="362" t="e">
        <f ca="1">$C67*'LookUp Ranges'!AJ$82</f>
        <v>#REF!</v>
      </c>
      <c r="AV67" s="362" t="e">
        <f ca="1">$C67*'LookUp Ranges'!AK$82</f>
        <v>#REF!</v>
      </c>
      <c r="AW67" s="362" t="e">
        <f ca="1">$C67*'LookUp Ranges'!AL$82</f>
        <v>#REF!</v>
      </c>
      <c r="AX67" s="362" t="e">
        <f ca="1">$C67*'LookUp Ranges'!AM$82</f>
        <v>#REF!</v>
      </c>
      <c r="AY67" s="362" t="e">
        <f ca="1">$C67*'LookUp Ranges'!AN$82</f>
        <v>#REF!</v>
      </c>
      <c r="AZ67" s="362" t="e">
        <f ca="1">$C67*'LookUp Ranges'!AO$82</f>
        <v>#REF!</v>
      </c>
      <c r="BA67" s="362"/>
      <c r="BB67" s="362"/>
      <c r="BC67" s="362"/>
      <c r="BD67" s="362"/>
      <c r="BE67" s="362"/>
      <c r="BF67" s="362"/>
      <c r="BG67" s="362"/>
      <c r="BH67" s="362"/>
      <c r="BI67" s="362"/>
      <c r="BJ67" s="362"/>
      <c r="BK67" s="362"/>
      <c r="BL67" s="363"/>
      <c r="BM67" s="363"/>
      <c r="BN67" s="363"/>
      <c r="BO67" s="363"/>
      <c r="BP67" s="363"/>
      <c r="BQ67" s="363"/>
      <c r="BR67" s="363"/>
      <c r="BS67" s="363"/>
      <c r="BT67" s="363"/>
      <c r="BU67" s="363"/>
      <c r="BV67" s="363"/>
      <c r="BW67" s="363"/>
      <c r="BX67" s="363"/>
      <c r="BY67" s="363"/>
      <c r="BZ67" s="363"/>
      <c r="CA67" s="363"/>
      <c r="CB67" s="363"/>
      <c r="CC67" s="363"/>
      <c r="CD67" s="363"/>
      <c r="CE67" s="363"/>
      <c r="CF67" s="363"/>
      <c r="CG67" s="362"/>
      <c r="CH67" s="362"/>
      <c r="CI67" s="362"/>
      <c r="CJ67" s="362"/>
      <c r="CK67" s="362"/>
      <c r="CL67" s="362"/>
      <c r="CM67" s="362"/>
      <c r="CN67" s="362"/>
      <c r="CO67" s="362"/>
      <c r="CP67" s="362"/>
      <c r="CQ67" s="362"/>
      <c r="CR67" s="362"/>
      <c r="CS67" s="362"/>
      <c r="CT67" s="362"/>
      <c r="CU67" s="362"/>
      <c r="CV67" s="362"/>
      <c r="CW67" s="362"/>
      <c r="CX67" s="362"/>
      <c r="CY67" s="362"/>
      <c r="CZ67" s="360" t="e">
        <f t="shared" ca="1" si="128"/>
        <v>#REF!</v>
      </c>
    </row>
    <row r="68" spans="1:104" x14ac:dyDescent="0.2">
      <c r="A68" s="133">
        <f t="shared" si="129"/>
        <v>11</v>
      </c>
      <c r="B68" s="133">
        <f t="shared" si="130"/>
        <v>10</v>
      </c>
      <c r="C68" s="125">
        <f t="shared" ca="1" si="127"/>
        <v>0</v>
      </c>
      <c r="D68" s="361"/>
      <c r="E68" s="361"/>
      <c r="F68" s="361"/>
      <c r="G68" s="361"/>
      <c r="H68" s="361"/>
      <c r="I68" s="361"/>
      <c r="J68" s="361"/>
      <c r="K68" s="361"/>
      <c r="L68" s="361"/>
      <c r="M68" s="361"/>
      <c r="N68" s="362" t="e">
        <f ca="1">$C68*'LookUp Ranges'!B$82</f>
        <v>#REF!</v>
      </c>
      <c r="O68" s="362" t="e">
        <f ca="1">$C68*'LookUp Ranges'!C$82</f>
        <v>#REF!</v>
      </c>
      <c r="P68" s="362" t="e">
        <f ca="1">$C68*'LookUp Ranges'!D$82</f>
        <v>#REF!</v>
      </c>
      <c r="Q68" s="362" t="e">
        <f ca="1">$C68*'LookUp Ranges'!E$82</f>
        <v>#REF!</v>
      </c>
      <c r="R68" s="362" t="e">
        <f ca="1">$C68*'LookUp Ranges'!F$82</f>
        <v>#REF!</v>
      </c>
      <c r="S68" s="362" t="e">
        <f ca="1">$C68*'LookUp Ranges'!G$82</f>
        <v>#REF!</v>
      </c>
      <c r="T68" s="362" t="e">
        <f ca="1">$C68*'LookUp Ranges'!H$82</f>
        <v>#REF!</v>
      </c>
      <c r="U68" s="362" t="e">
        <f ca="1">$C68*'LookUp Ranges'!I$82</f>
        <v>#REF!</v>
      </c>
      <c r="V68" s="362" t="e">
        <f ca="1">$C68*'LookUp Ranges'!J$82</f>
        <v>#REF!</v>
      </c>
      <c r="W68" s="362" t="e">
        <f ca="1">$C68*'LookUp Ranges'!K$82</f>
        <v>#REF!</v>
      </c>
      <c r="X68" s="362" t="e">
        <f ca="1">$C68*'LookUp Ranges'!L$82</f>
        <v>#REF!</v>
      </c>
      <c r="Y68" s="362" t="e">
        <f ca="1">$C68*'LookUp Ranges'!M$82</f>
        <v>#REF!</v>
      </c>
      <c r="Z68" s="362" t="e">
        <f ca="1">$C68*'LookUp Ranges'!N$82</f>
        <v>#REF!</v>
      </c>
      <c r="AA68" s="362" t="e">
        <f ca="1">$C68*'LookUp Ranges'!O$82</f>
        <v>#REF!</v>
      </c>
      <c r="AB68" s="362" t="e">
        <f ca="1">$C68*'LookUp Ranges'!P$82</f>
        <v>#REF!</v>
      </c>
      <c r="AC68" s="362" t="e">
        <f ca="1">$C68*'LookUp Ranges'!Q$82</f>
        <v>#REF!</v>
      </c>
      <c r="AD68" s="362" t="e">
        <f ca="1">$C68*'LookUp Ranges'!R$82</f>
        <v>#REF!</v>
      </c>
      <c r="AE68" s="362" t="e">
        <f ca="1">$C68*'LookUp Ranges'!S$82</f>
        <v>#REF!</v>
      </c>
      <c r="AF68" s="362" t="e">
        <f ca="1">$C68*'LookUp Ranges'!T$82</f>
        <v>#REF!</v>
      </c>
      <c r="AG68" s="362" t="e">
        <f ca="1">$C68*'LookUp Ranges'!U$82</f>
        <v>#REF!</v>
      </c>
      <c r="AH68" s="362" t="e">
        <f ca="1">$C68*'LookUp Ranges'!V$82</f>
        <v>#REF!</v>
      </c>
      <c r="AI68" s="362" t="e">
        <f ca="1">$C68*'LookUp Ranges'!W$82</f>
        <v>#REF!</v>
      </c>
      <c r="AJ68" s="362" t="e">
        <f ca="1">$C68*'LookUp Ranges'!X$82</f>
        <v>#REF!</v>
      </c>
      <c r="AK68" s="362" t="e">
        <f ca="1">$C68*'LookUp Ranges'!Y$82</f>
        <v>#REF!</v>
      </c>
      <c r="AL68" s="362" t="e">
        <f ca="1">$C68*'LookUp Ranges'!Z$82</f>
        <v>#REF!</v>
      </c>
      <c r="AM68" s="362" t="e">
        <f ca="1">$C68*'LookUp Ranges'!AA$82</f>
        <v>#REF!</v>
      </c>
      <c r="AN68" s="362" t="e">
        <f ca="1">$C68*'LookUp Ranges'!AB$82</f>
        <v>#REF!</v>
      </c>
      <c r="AO68" s="362" t="e">
        <f ca="1">$C68*'LookUp Ranges'!AC$82</f>
        <v>#REF!</v>
      </c>
      <c r="AP68" s="362" t="e">
        <f ca="1">$C68*'LookUp Ranges'!AD$82</f>
        <v>#REF!</v>
      </c>
      <c r="AQ68" s="362" t="e">
        <f ca="1">$C68*'LookUp Ranges'!AE$82</f>
        <v>#REF!</v>
      </c>
      <c r="AR68" s="362" t="e">
        <f ca="1">$C68*'LookUp Ranges'!AF$82</f>
        <v>#REF!</v>
      </c>
      <c r="AS68" s="362" t="e">
        <f ca="1">$C68*'LookUp Ranges'!AG$82</f>
        <v>#REF!</v>
      </c>
      <c r="AT68" s="362" t="e">
        <f ca="1">$C68*'LookUp Ranges'!AH$82</f>
        <v>#REF!</v>
      </c>
      <c r="AU68" s="362" t="e">
        <f ca="1">$C68*'LookUp Ranges'!AI$82</f>
        <v>#REF!</v>
      </c>
      <c r="AV68" s="362" t="e">
        <f ca="1">$C68*'LookUp Ranges'!AJ$82</f>
        <v>#REF!</v>
      </c>
      <c r="AW68" s="362" t="e">
        <f ca="1">$C68*'LookUp Ranges'!AK$82</f>
        <v>#REF!</v>
      </c>
      <c r="AX68" s="362" t="e">
        <f ca="1">$C68*'LookUp Ranges'!AL$82</f>
        <v>#REF!</v>
      </c>
      <c r="AY68" s="362" t="e">
        <f ca="1">$C68*'LookUp Ranges'!AM$82</f>
        <v>#REF!</v>
      </c>
      <c r="AZ68" s="362" t="e">
        <f ca="1">$C68*'LookUp Ranges'!AN$82</f>
        <v>#REF!</v>
      </c>
      <c r="BA68" s="362" t="e">
        <f ca="1">$C68*'LookUp Ranges'!AO$82</f>
        <v>#REF!</v>
      </c>
      <c r="BB68" s="362"/>
      <c r="BC68" s="362"/>
      <c r="BD68" s="362"/>
      <c r="BE68" s="362"/>
      <c r="BF68" s="362"/>
      <c r="BG68" s="362"/>
      <c r="BH68" s="362"/>
      <c r="BI68" s="362"/>
      <c r="BJ68" s="362"/>
      <c r="BK68" s="362"/>
      <c r="BL68" s="363"/>
      <c r="BM68" s="363"/>
      <c r="BN68" s="363"/>
      <c r="BO68" s="363"/>
      <c r="BP68" s="363"/>
      <c r="BQ68" s="363"/>
      <c r="BR68" s="363"/>
      <c r="BS68" s="363"/>
      <c r="BT68" s="363"/>
      <c r="BU68" s="363"/>
      <c r="BV68" s="363"/>
      <c r="BW68" s="363"/>
      <c r="BX68" s="363"/>
      <c r="BY68" s="363"/>
      <c r="BZ68" s="363"/>
      <c r="CA68" s="363"/>
      <c r="CB68" s="363"/>
      <c r="CC68" s="363"/>
      <c r="CD68" s="363"/>
      <c r="CE68" s="363"/>
      <c r="CF68" s="363"/>
      <c r="CG68" s="362"/>
      <c r="CH68" s="362"/>
      <c r="CI68" s="362"/>
      <c r="CJ68" s="362"/>
      <c r="CK68" s="362"/>
      <c r="CL68" s="362"/>
      <c r="CM68" s="362"/>
      <c r="CN68" s="362"/>
      <c r="CO68" s="362"/>
      <c r="CP68" s="362"/>
      <c r="CQ68" s="362"/>
      <c r="CR68" s="362"/>
      <c r="CS68" s="362"/>
      <c r="CT68" s="362"/>
      <c r="CU68" s="362"/>
      <c r="CV68" s="362"/>
      <c r="CW68" s="362"/>
      <c r="CX68" s="362"/>
      <c r="CY68" s="362"/>
      <c r="CZ68" s="360" t="e">
        <f t="shared" ca="1" si="128"/>
        <v>#REF!</v>
      </c>
    </row>
    <row r="69" spans="1:104" x14ac:dyDescent="0.2">
      <c r="A69" s="133">
        <f t="shared" si="129"/>
        <v>12</v>
      </c>
      <c r="B69" s="133">
        <f t="shared" si="130"/>
        <v>11</v>
      </c>
      <c r="C69" s="125">
        <f t="shared" ca="1" si="127"/>
        <v>0</v>
      </c>
      <c r="D69" s="361"/>
      <c r="E69" s="361"/>
      <c r="F69" s="361"/>
      <c r="G69" s="361"/>
      <c r="H69" s="361"/>
      <c r="I69" s="361"/>
      <c r="J69" s="361"/>
      <c r="K69" s="361"/>
      <c r="L69" s="361"/>
      <c r="M69" s="361"/>
      <c r="N69" s="361"/>
      <c r="O69" s="362" t="e">
        <f ca="1">$C69*'LookUp Ranges'!B$82</f>
        <v>#REF!</v>
      </c>
      <c r="P69" s="362" t="e">
        <f ca="1">$C69*'LookUp Ranges'!C$82</f>
        <v>#REF!</v>
      </c>
      <c r="Q69" s="362" t="e">
        <f ca="1">$C69*'LookUp Ranges'!D$82</f>
        <v>#REF!</v>
      </c>
      <c r="R69" s="362" t="e">
        <f ca="1">$C69*'LookUp Ranges'!E$82</f>
        <v>#REF!</v>
      </c>
      <c r="S69" s="362" t="e">
        <f ca="1">$C69*'LookUp Ranges'!F$82</f>
        <v>#REF!</v>
      </c>
      <c r="T69" s="362" t="e">
        <f ca="1">$C69*'LookUp Ranges'!G$82</f>
        <v>#REF!</v>
      </c>
      <c r="U69" s="362" t="e">
        <f ca="1">$C69*'LookUp Ranges'!H$82</f>
        <v>#REF!</v>
      </c>
      <c r="V69" s="362" t="e">
        <f ca="1">$C69*'LookUp Ranges'!I$82</f>
        <v>#REF!</v>
      </c>
      <c r="W69" s="362" t="e">
        <f ca="1">$C69*'LookUp Ranges'!J$82</f>
        <v>#REF!</v>
      </c>
      <c r="X69" s="362" t="e">
        <f ca="1">$C69*'LookUp Ranges'!K$82</f>
        <v>#REF!</v>
      </c>
      <c r="Y69" s="362" t="e">
        <f ca="1">$C69*'LookUp Ranges'!L$82</f>
        <v>#REF!</v>
      </c>
      <c r="Z69" s="362" t="e">
        <f ca="1">$C69*'LookUp Ranges'!M$82</f>
        <v>#REF!</v>
      </c>
      <c r="AA69" s="362" t="e">
        <f ca="1">$C69*'LookUp Ranges'!N$82</f>
        <v>#REF!</v>
      </c>
      <c r="AB69" s="362" t="e">
        <f ca="1">$C69*'LookUp Ranges'!O$82</f>
        <v>#REF!</v>
      </c>
      <c r="AC69" s="362" t="e">
        <f ca="1">$C69*'LookUp Ranges'!P$82</f>
        <v>#REF!</v>
      </c>
      <c r="AD69" s="362" t="e">
        <f ca="1">$C69*'LookUp Ranges'!Q$82</f>
        <v>#REF!</v>
      </c>
      <c r="AE69" s="362" t="e">
        <f ca="1">$C69*'LookUp Ranges'!R$82</f>
        <v>#REF!</v>
      </c>
      <c r="AF69" s="362" t="e">
        <f ca="1">$C69*'LookUp Ranges'!S$82</f>
        <v>#REF!</v>
      </c>
      <c r="AG69" s="362" t="e">
        <f ca="1">$C69*'LookUp Ranges'!T$82</f>
        <v>#REF!</v>
      </c>
      <c r="AH69" s="362" t="e">
        <f ca="1">$C69*'LookUp Ranges'!U$82</f>
        <v>#REF!</v>
      </c>
      <c r="AI69" s="362" t="e">
        <f ca="1">$C69*'LookUp Ranges'!V$82</f>
        <v>#REF!</v>
      </c>
      <c r="AJ69" s="362" t="e">
        <f ca="1">$C69*'LookUp Ranges'!W$82</f>
        <v>#REF!</v>
      </c>
      <c r="AK69" s="362" t="e">
        <f ca="1">$C69*'LookUp Ranges'!X$82</f>
        <v>#REF!</v>
      </c>
      <c r="AL69" s="362" t="e">
        <f ca="1">$C69*'LookUp Ranges'!Y$82</f>
        <v>#REF!</v>
      </c>
      <c r="AM69" s="362" t="e">
        <f ca="1">$C69*'LookUp Ranges'!Z$82</f>
        <v>#REF!</v>
      </c>
      <c r="AN69" s="362" t="e">
        <f ca="1">$C69*'LookUp Ranges'!AA$82</f>
        <v>#REF!</v>
      </c>
      <c r="AO69" s="362" t="e">
        <f ca="1">$C69*'LookUp Ranges'!AB$82</f>
        <v>#REF!</v>
      </c>
      <c r="AP69" s="362" t="e">
        <f ca="1">$C69*'LookUp Ranges'!AC$82</f>
        <v>#REF!</v>
      </c>
      <c r="AQ69" s="362" t="e">
        <f ca="1">$C69*'LookUp Ranges'!AD$82</f>
        <v>#REF!</v>
      </c>
      <c r="AR69" s="362" t="e">
        <f ca="1">$C69*'LookUp Ranges'!AE$82</f>
        <v>#REF!</v>
      </c>
      <c r="AS69" s="362" t="e">
        <f ca="1">$C69*'LookUp Ranges'!AF$82</f>
        <v>#REF!</v>
      </c>
      <c r="AT69" s="362" t="e">
        <f ca="1">$C69*'LookUp Ranges'!AG$82</f>
        <v>#REF!</v>
      </c>
      <c r="AU69" s="362" t="e">
        <f ca="1">$C69*'LookUp Ranges'!AH$82</f>
        <v>#REF!</v>
      </c>
      <c r="AV69" s="362" t="e">
        <f ca="1">$C69*'LookUp Ranges'!AI$82</f>
        <v>#REF!</v>
      </c>
      <c r="AW69" s="362" t="e">
        <f ca="1">$C69*'LookUp Ranges'!AJ$82</f>
        <v>#REF!</v>
      </c>
      <c r="AX69" s="362" t="e">
        <f ca="1">$C69*'LookUp Ranges'!AK$82</f>
        <v>#REF!</v>
      </c>
      <c r="AY69" s="362" t="e">
        <f ca="1">$C69*'LookUp Ranges'!AL$82</f>
        <v>#REF!</v>
      </c>
      <c r="AZ69" s="362" t="e">
        <f ca="1">$C69*'LookUp Ranges'!AM$82</f>
        <v>#REF!</v>
      </c>
      <c r="BA69" s="362" t="e">
        <f ca="1">$C69*'LookUp Ranges'!AN$82</f>
        <v>#REF!</v>
      </c>
      <c r="BB69" s="362" t="e">
        <f ca="1">$C69*'LookUp Ranges'!AO$82</f>
        <v>#REF!</v>
      </c>
      <c r="BC69" s="362"/>
      <c r="BD69" s="362"/>
      <c r="BE69" s="362"/>
      <c r="BF69" s="362"/>
      <c r="BG69" s="362"/>
      <c r="BH69" s="362"/>
      <c r="BI69" s="362"/>
      <c r="BJ69" s="362"/>
      <c r="BK69" s="362"/>
      <c r="BL69" s="363"/>
      <c r="BM69" s="363"/>
      <c r="BN69" s="363"/>
      <c r="BO69" s="363"/>
      <c r="BP69" s="363"/>
      <c r="BQ69" s="363"/>
      <c r="BR69" s="363"/>
      <c r="BS69" s="363"/>
      <c r="BT69" s="363"/>
      <c r="BU69" s="363"/>
      <c r="BV69" s="363"/>
      <c r="BW69" s="363"/>
      <c r="BX69" s="363"/>
      <c r="BY69" s="363"/>
      <c r="BZ69" s="363"/>
      <c r="CA69" s="363"/>
      <c r="CB69" s="363"/>
      <c r="CC69" s="363"/>
      <c r="CD69" s="363"/>
      <c r="CE69" s="363"/>
      <c r="CF69" s="363"/>
      <c r="CG69" s="362"/>
      <c r="CH69" s="362"/>
      <c r="CI69" s="362"/>
      <c r="CJ69" s="362"/>
      <c r="CK69" s="362"/>
      <c r="CL69" s="362"/>
      <c r="CM69" s="362"/>
      <c r="CN69" s="362"/>
      <c r="CO69" s="362"/>
      <c r="CP69" s="362"/>
      <c r="CQ69" s="362"/>
      <c r="CR69" s="362"/>
      <c r="CS69" s="362"/>
      <c r="CT69" s="362"/>
      <c r="CU69" s="362"/>
      <c r="CV69" s="362"/>
      <c r="CW69" s="362"/>
      <c r="CX69" s="362"/>
      <c r="CY69" s="362"/>
      <c r="CZ69" s="360" t="e">
        <f t="shared" ca="1" si="128"/>
        <v>#REF!</v>
      </c>
    </row>
    <row r="70" spans="1:104" x14ac:dyDescent="0.2">
      <c r="A70" s="133">
        <f t="shared" si="129"/>
        <v>13</v>
      </c>
      <c r="B70" s="133">
        <f t="shared" si="130"/>
        <v>12</v>
      </c>
      <c r="C70" s="125">
        <f t="shared" ca="1" si="127"/>
        <v>0</v>
      </c>
      <c r="D70" s="361"/>
      <c r="E70" s="361"/>
      <c r="F70" s="361"/>
      <c r="G70" s="361"/>
      <c r="H70" s="361"/>
      <c r="I70" s="361"/>
      <c r="J70" s="361"/>
      <c r="K70" s="361"/>
      <c r="L70" s="361"/>
      <c r="M70" s="361"/>
      <c r="N70" s="361"/>
      <c r="O70" s="361"/>
      <c r="P70" s="362" t="e">
        <f ca="1">$C70*'LookUp Ranges'!B$82</f>
        <v>#REF!</v>
      </c>
      <c r="Q70" s="362" t="e">
        <f ca="1">$C70*'LookUp Ranges'!C$82</f>
        <v>#REF!</v>
      </c>
      <c r="R70" s="362" t="e">
        <f ca="1">$C70*'LookUp Ranges'!D$82</f>
        <v>#REF!</v>
      </c>
      <c r="S70" s="362" t="e">
        <f ca="1">$C70*'LookUp Ranges'!E$82</f>
        <v>#REF!</v>
      </c>
      <c r="T70" s="362" t="e">
        <f ca="1">$C70*'LookUp Ranges'!F$82</f>
        <v>#REF!</v>
      </c>
      <c r="U70" s="362" t="e">
        <f ca="1">$C70*'LookUp Ranges'!G$82</f>
        <v>#REF!</v>
      </c>
      <c r="V70" s="362" t="e">
        <f ca="1">$C70*'LookUp Ranges'!H$82</f>
        <v>#REF!</v>
      </c>
      <c r="W70" s="362" t="e">
        <f ca="1">$C70*'LookUp Ranges'!I$82</f>
        <v>#REF!</v>
      </c>
      <c r="X70" s="362" t="e">
        <f ca="1">$C70*'LookUp Ranges'!J$82</f>
        <v>#REF!</v>
      </c>
      <c r="Y70" s="362" t="e">
        <f ca="1">$C70*'LookUp Ranges'!K$82</f>
        <v>#REF!</v>
      </c>
      <c r="Z70" s="362" t="e">
        <f ca="1">$C70*'LookUp Ranges'!L$82</f>
        <v>#REF!</v>
      </c>
      <c r="AA70" s="362" t="e">
        <f ca="1">$C70*'LookUp Ranges'!M$82</f>
        <v>#REF!</v>
      </c>
      <c r="AB70" s="362" t="e">
        <f ca="1">$C70*'LookUp Ranges'!N$82</f>
        <v>#REF!</v>
      </c>
      <c r="AC70" s="362" t="e">
        <f ca="1">$C70*'LookUp Ranges'!O$82</f>
        <v>#REF!</v>
      </c>
      <c r="AD70" s="362" t="e">
        <f ca="1">$C70*'LookUp Ranges'!P$82</f>
        <v>#REF!</v>
      </c>
      <c r="AE70" s="362" t="e">
        <f ca="1">$C70*'LookUp Ranges'!Q$82</f>
        <v>#REF!</v>
      </c>
      <c r="AF70" s="362" t="e">
        <f ca="1">$C70*'LookUp Ranges'!R$82</f>
        <v>#REF!</v>
      </c>
      <c r="AG70" s="362" t="e">
        <f ca="1">$C70*'LookUp Ranges'!S$82</f>
        <v>#REF!</v>
      </c>
      <c r="AH70" s="362" t="e">
        <f ca="1">$C70*'LookUp Ranges'!T$82</f>
        <v>#REF!</v>
      </c>
      <c r="AI70" s="362" t="e">
        <f ca="1">$C70*'LookUp Ranges'!U$82</f>
        <v>#REF!</v>
      </c>
      <c r="AJ70" s="362" t="e">
        <f ca="1">$C70*'LookUp Ranges'!V$82</f>
        <v>#REF!</v>
      </c>
      <c r="AK70" s="362" t="e">
        <f ca="1">$C70*'LookUp Ranges'!W$82</f>
        <v>#REF!</v>
      </c>
      <c r="AL70" s="362" t="e">
        <f ca="1">$C70*'LookUp Ranges'!X$82</f>
        <v>#REF!</v>
      </c>
      <c r="AM70" s="362" t="e">
        <f ca="1">$C70*'LookUp Ranges'!Y$82</f>
        <v>#REF!</v>
      </c>
      <c r="AN70" s="362" t="e">
        <f ca="1">$C70*'LookUp Ranges'!Z$82</f>
        <v>#REF!</v>
      </c>
      <c r="AO70" s="362" t="e">
        <f ca="1">$C70*'LookUp Ranges'!AA$82</f>
        <v>#REF!</v>
      </c>
      <c r="AP70" s="362" t="e">
        <f ca="1">$C70*'LookUp Ranges'!AB$82</f>
        <v>#REF!</v>
      </c>
      <c r="AQ70" s="362" t="e">
        <f ca="1">$C70*'LookUp Ranges'!AC$82</f>
        <v>#REF!</v>
      </c>
      <c r="AR70" s="362" t="e">
        <f ca="1">$C70*'LookUp Ranges'!AD$82</f>
        <v>#REF!</v>
      </c>
      <c r="AS70" s="362" t="e">
        <f ca="1">$C70*'LookUp Ranges'!AE$82</f>
        <v>#REF!</v>
      </c>
      <c r="AT70" s="362" t="e">
        <f ca="1">$C70*'LookUp Ranges'!AF$82</f>
        <v>#REF!</v>
      </c>
      <c r="AU70" s="362" t="e">
        <f ca="1">$C70*'LookUp Ranges'!AG$82</f>
        <v>#REF!</v>
      </c>
      <c r="AV70" s="362" t="e">
        <f ca="1">$C70*'LookUp Ranges'!AH$82</f>
        <v>#REF!</v>
      </c>
      <c r="AW70" s="362" t="e">
        <f ca="1">$C70*'LookUp Ranges'!AI$82</f>
        <v>#REF!</v>
      </c>
      <c r="AX70" s="362" t="e">
        <f ca="1">$C70*'LookUp Ranges'!AJ$82</f>
        <v>#REF!</v>
      </c>
      <c r="AY70" s="362" t="e">
        <f ca="1">$C70*'LookUp Ranges'!AK$82</f>
        <v>#REF!</v>
      </c>
      <c r="AZ70" s="362" t="e">
        <f ca="1">$C70*'LookUp Ranges'!AL$82</f>
        <v>#REF!</v>
      </c>
      <c r="BA70" s="362" t="e">
        <f ca="1">$C70*'LookUp Ranges'!AM$82</f>
        <v>#REF!</v>
      </c>
      <c r="BB70" s="362" t="e">
        <f ca="1">$C70*'LookUp Ranges'!AN$82</f>
        <v>#REF!</v>
      </c>
      <c r="BC70" s="362" t="e">
        <f ca="1">$C70*'LookUp Ranges'!AO$82</f>
        <v>#REF!</v>
      </c>
      <c r="BD70" s="362"/>
      <c r="BE70" s="362"/>
      <c r="BF70" s="362"/>
      <c r="BG70" s="362"/>
      <c r="BH70" s="362"/>
      <c r="BI70" s="362"/>
      <c r="BJ70" s="362"/>
      <c r="BK70" s="362"/>
      <c r="BL70" s="363"/>
      <c r="BM70" s="363"/>
      <c r="BN70" s="363"/>
      <c r="BO70" s="363"/>
      <c r="BP70" s="363"/>
      <c r="BQ70" s="363"/>
      <c r="BR70" s="363"/>
      <c r="BS70" s="363"/>
      <c r="BT70" s="363"/>
      <c r="BU70" s="363"/>
      <c r="BV70" s="363"/>
      <c r="BW70" s="363"/>
      <c r="BX70" s="363"/>
      <c r="BY70" s="363"/>
      <c r="BZ70" s="363"/>
      <c r="CA70" s="363"/>
      <c r="CB70" s="363"/>
      <c r="CC70" s="363"/>
      <c r="CD70" s="363"/>
      <c r="CE70" s="363"/>
      <c r="CF70" s="363"/>
      <c r="CG70" s="362"/>
      <c r="CH70" s="362"/>
      <c r="CI70" s="362"/>
      <c r="CJ70" s="362"/>
      <c r="CK70" s="362"/>
      <c r="CL70" s="362"/>
      <c r="CM70" s="362"/>
      <c r="CN70" s="362"/>
      <c r="CO70" s="362"/>
      <c r="CP70" s="362"/>
      <c r="CQ70" s="362"/>
      <c r="CR70" s="362"/>
      <c r="CS70" s="362"/>
      <c r="CT70" s="362"/>
      <c r="CU70" s="362"/>
      <c r="CV70" s="362"/>
      <c r="CW70" s="362"/>
      <c r="CX70" s="362"/>
      <c r="CY70" s="362"/>
      <c r="CZ70" s="360" t="e">
        <f t="shared" ca="1" si="128"/>
        <v>#REF!</v>
      </c>
    </row>
    <row r="71" spans="1:104" x14ac:dyDescent="0.2">
      <c r="A71" s="133">
        <f t="shared" si="129"/>
        <v>14</v>
      </c>
      <c r="B71" s="133">
        <f t="shared" si="130"/>
        <v>13</v>
      </c>
      <c r="C71" s="125">
        <f t="shared" ca="1" si="127"/>
        <v>0</v>
      </c>
      <c r="D71" s="361"/>
      <c r="E71" s="361"/>
      <c r="F71" s="361"/>
      <c r="G71" s="361"/>
      <c r="H71" s="361"/>
      <c r="I71" s="361"/>
      <c r="J71" s="361"/>
      <c r="K71" s="361"/>
      <c r="L71" s="361"/>
      <c r="M71" s="361"/>
      <c r="N71" s="361"/>
      <c r="O71" s="361"/>
      <c r="P71" s="361"/>
      <c r="Q71" s="362" t="e">
        <f ca="1">$C71*'LookUp Ranges'!B$82</f>
        <v>#REF!</v>
      </c>
      <c r="R71" s="362" t="e">
        <f ca="1">$C71*'LookUp Ranges'!C$82</f>
        <v>#REF!</v>
      </c>
      <c r="S71" s="362" t="e">
        <f ca="1">$C71*'LookUp Ranges'!D$82</f>
        <v>#REF!</v>
      </c>
      <c r="T71" s="362" t="e">
        <f ca="1">$C71*'LookUp Ranges'!E$82</f>
        <v>#REF!</v>
      </c>
      <c r="U71" s="362" t="e">
        <f ca="1">$C71*'LookUp Ranges'!F$82</f>
        <v>#REF!</v>
      </c>
      <c r="V71" s="362" t="e">
        <f ca="1">$C71*'LookUp Ranges'!G$82</f>
        <v>#REF!</v>
      </c>
      <c r="W71" s="362" t="e">
        <f ca="1">$C71*'LookUp Ranges'!H$82</f>
        <v>#REF!</v>
      </c>
      <c r="X71" s="362" t="e">
        <f ca="1">$C71*'LookUp Ranges'!I$82</f>
        <v>#REF!</v>
      </c>
      <c r="Y71" s="362" t="e">
        <f ca="1">$C71*'LookUp Ranges'!J$82</f>
        <v>#REF!</v>
      </c>
      <c r="Z71" s="362" t="e">
        <f ca="1">$C71*'LookUp Ranges'!K$82</f>
        <v>#REF!</v>
      </c>
      <c r="AA71" s="362" t="e">
        <f ca="1">$C71*'LookUp Ranges'!L$82</f>
        <v>#REF!</v>
      </c>
      <c r="AB71" s="362" t="e">
        <f ca="1">$C71*'LookUp Ranges'!M$82</f>
        <v>#REF!</v>
      </c>
      <c r="AC71" s="362" t="e">
        <f ca="1">$C71*'LookUp Ranges'!N$82</f>
        <v>#REF!</v>
      </c>
      <c r="AD71" s="362" t="e">
        <f ca="1">$C71*'LookUp Ranges'!O$82</f>
        <v>#REF!</v>
      </c>
      <c r="AE71" s="362" t="e">
        <f ca="1">$C71*'LookUp Ranges'!P$82</f>
        <v>#REF!</v>
      </c>
      <c r="AF71" s="362" t="e">
        <f ca="1">$C71*'LookUp Ranges'!Q$82</f>
        <v>#REF!</v>
      </c>
      <c r="AG71" s="362" t="e">
        <f ca="1">$C71*'LookUp Ranges'!R$82</f>
        <v>#REF!</v>
      </c>
      <c r="AH71" s="362" t="e">
        <f ca="1">$C71*'LookUp Ranges'!S$82</f>
        <v>#REF!</v>
      </c>
      <c r="AI71" s="362" t="e">
        <f ca="1">$C71*'LookUp Ranges'!T$82</f>
        <v>#REF!</v>
      </c>
      <c r="AJ71" s="362" t="e">
        <f ca="1">$C71*'LookUp Ranges'!U$82</f>
        <v>#REF!</v>
      </c>
      <c r="AK71" s="362" t="e">
        <f ca="1">$C71*'LookUp Ranges'!V$82</f>
        <v>#REF!</v>
      </c>
      <c r="AL71" s="362" t="e">
        <f ca="1">$C71*'LookUp Ranges'!W$82</f>
        <v>#REF!</v>
      </c>
      <c r="AM71" s="362" t="e">
        <f ca="1">$C71*'LookUp Ranges'!X$82</f>
        <v>#REF!</v>
      </c>
      <c r="AN71" s="362" t="e">
        <f ca="1">$C71*'LookUp Ranges'!Y$82</f>
        <v>#REF!</v>
      </c>
      <c r="AO71" s="362" t="e">
        <f ca="1">$C71*'LookUp Ranges'!Z$82</f>
        <v>#REF!</v>
      </c>
      <c r="AP71" s="362" t="e">
        <f ca="1">$C71*'LookUp Ranges'!AA$82</f>
        <v>#REF!</v>
      </c>
      <c r="AQ71" s="362" t="e">
        <f ca="1">$C71*'LookUp Ranges'!AB$82</f>
        <v>#REF!</v>
      </c>
      <c r="AR71" s="362" t="e">
        <f ca="1">$C71*'LookUp Ranges'!AC$82</f>
        <v>#REF!</v>
      </c>
      <c r="AS71" s="362" t="e">
        <f ca="1">$C71*'LookUp Ranges'!AD$82</f>
        <v>#REF!</v>
      </c>
      <c r="AT71" s="362" t="e">
        <f ca="1">$C71*'LookUp Ranges'!AE$82</f>
        <v>#REF!</v>
      </c>
      <c r="AU71" s="362" t="e">
        <f ca="1">$C71*'LookUp Ranges'!AF$82</f>
        <v>#REF!</v>
      </c>
      <c r="AV71" s="362" t="e">
        <f ca="1">$C71*'LookUp Ranges'!AG$82</f>
        <v>#REF!</v>
      </c>
      <c r="AW71" s="362" t="e">
        <f ca="1">$C71*'LookUp Ranges'!AH$82</f>
        <v>#REF!</v>
      </c>
      <c r="AX71" s="362" t="e">
        <f ca="1">$C71*'LookUp Ranges'!AI$82</f>
        <v>#REF!</v>
      </c>
      <c r="AY71" s="362" t="e">
        <f ca="1">$C71*'LookUp Ranges'!AJ$82</f>
        <v>#REF!</v>
      </c>
      <c r="AZ71" s="362" t="e">
        <f ca="1">$C71*'LookUp Ranges'!AK$82</f>
        <v>#REF!</v>
      </c>
      <c r="BA71" s="362" t="e">
        <f ca="1">$C71*'LookUp Ranges'!AL$82</f>
        <v>#REF!</v>
      </c>
      <c r="BB71" s="362" t="e">
        <f ca="1">$C71*'LookUp Ranges'!AM$82</f>
        <v>#REF!</v>
      </c>
      <c r="BC71" s="362" t="e">
        <f ca="1">$C71*'LookUp Ranges'!AN$82</f>
        <v>#REF!</v>
      </c>
      <c r="BD71" s="362" t="e">
        <f ca="1">$C71*'LookUp Ranges'!AO$82</f>
        <v>#REF!</v>
      </c>
      <c r="BE71" s="362"/>
      <c r="BF71" s="362"/>
      <c r="BG71" s="362"/>
      <c r="BH71" s="362"/>
      <c r="BI71" s="362"/>
      <c r="BJ71" s="362"/>
      <c r="BK71" s="362"/>
      <c r="BL71" s="363"/>
      <c r="BM71" s="363"/>
      <c r="BN71" s="363"/>
      <c r="BO71" s="363"/>
      <c r="BP71" s="363"/>
      <c r="BQ71" s="363"/>
      <c r="BR71" s="363"/>
      <c r="BS71" s="363"/>
      <c r="BT71" s="363"/>
      <c r="BU71" s="363"/>
      <c r="BV71" s="363"/>
      <c r="BW71" s="363"/>
      <c r="BX71" s="363"/>
      <c r="BY71" s="363"/>
      <c r="BZ71" s="363"/>
      <c r="CA71" s="363"/>
      <c r="CB71" s="363"/>
      <c r="CC71" s="363"/>
      <c r="CD71" s="363"/>
      <c r="CE71" s="363"/>
      <c r="CF71" s="363"/>
      <c r="CG71" s="362"/>
      <c r="CH71" s="362"/>
      <c r="CI71" s="362"/>
      <c r="CJ71" s="362"/>
      <c r="CK71" s="362"/>
      <c r="CL71" s="362"/>
      <c r="CM71" s="362"/>
      <c r="CN71" s="362"/>
      <c r="CO71" s="362"/>
      <c r="CP71" s="362"/>
      <c r="CQ71" s="362"/>
      <c r="CR71" s="362"/>
      <c r="CS71" s="362"/>
      <c r="CT71" s="362"/>
      <c r="CU71" s="362"/>
      <c r="CV71" s="362"/>
      <c r="CW71" s="362"/>
      <c r="CX71" s="362"/>
      <c r="CY71" s="362"/>
      <c r="CZ71" s="360" t="e">
        <f t="shared" ca="1" si="128"/>
        <v>#REF!</v>
      </c>
    </row>
    <row r="72" spans="1:104" x14ac:dyDescent="0.2">
      <c r="A72" s="133">
        <f t="shared" si="129"/>
        <v>15</v>
      </c>
      <c r="B72" s="133">
        <f t="shared" si="130"/>
        <v>14</v>
      </c>
      <c r="C72" s="125">
        <f t="shared" ca="1" si="127"/>
        <v>0</v>
      </c>
      <c r="D72" s="361"/>
      <c r="E72" s="361"/>
      <c r="F72" s="361"/>
      <c r="G72" s="361"/>
      <c r="H72" s="361"/>
      <c r="I72" s="361"/>
      <c r="J72" s="361"/>
      <c r="K72" s="361"/>
      <c r="L72" s="361"/>
      <c r="M72" s="361"/>
      <c r="N72" s="361"/>
      <c r="O72" s="361"/>
      <c r="P72" s="361"/>
      <c r="Q72" s="361"/>
      <c r="R72" s="362" t="e">
        <f ca="1">$C72*'LookUp Ranges'!B$82</f>
        <v>#REF!</v>
      </c>
      <c r="S72" s="362" t="e">
        <f ca="1">$C72*'LookUp Ranges'!C$82</f>
        <v>#REF!</v>
      </c>
      <c r="T72" s="362" t="e">
        <f ca="1">$C72*'LookUp Ranges'!D$82</f>
        <v>#REF!</v>
      </c>
      <c r="U72" s="362" t="e">
        <f ca="1">$C72*'LookUp Ranges'!E$82</f>
        <v>#REF!</v>
      </c>
      <c r="V72" s="362" t="e">
        <f ca="1">$C72*'LookUp Ranges'!F$82</f>
        <v>#REF!</v>
      </c>
      <c r="W72" s="362" t="e">
        <f ca="1">$C72*'LookUp Ranges'!G$82</f>
        <v>#REF!</v>
      </c>
      <c r="X72" s="362" t="e">
        <f ca="1">$C72*'LookUp Ranges'!H$82</f>
        <v>#REF!</v>
      </c>
      <c r="Y72" s="362" t="e">
        <f ca="1">$C72*'LookUp Ranges'!I$82</f>
        <v>#REF!</v>
      </c>
      <c r="Z72" s="362" t="e">
        <f ca="1">$C72*'LookUp Ranges'!J$82</f>
        <v>#REF!</v>
      </c>
      <c r="AA72" s="362" t="e">
        <f ca="1">$C72*'LookUp Ranges'!K$82</f>
        <v>#REF!</v>
      </c>
      <c r="AB72" s="362" t="e">
        <f ca="1">$C72*'LookUp Ranges'!L$82</f>
        <v>#REF!</v>
      </c>
      <c r="AC72" s="362" t="e">
        <f ca="1">$C72*'LookUp Ranges'!M$82</f>
        <v>#REF!</v>
      </c>
      <c r="AD72" s="362" t="e">
        <f ca="1">$C72*'LookUp Ranges'!N$82</f>
        <v>#REF!</v>
      </c>
      <c r="AE72" s="362" t="e">
        <f ca="1">$C72*'LookUp Ranges'!O$82</f>
        <v>#REF!</v>
      </c>
      <c r="AF72" s="362" t="e">
        <f ca="1">$C72*'LookUp Ranges'!P$82</f>
        <v>#REF!</v>
      </c>
      <c r="AG72" s="362" t="e">
        <f ca="1">$C72*'LookUp Ranges'!Q$82</f>
        <v>#REF!</v>
      </c>
      <c r="AH72" s="362" t="e">
        <f ca="1">$C72*'LookUp Ranges'!R$82</f>
        <v>#REF!</v>
      </c>
      <c r="AI72" s="362" t="e">
        <f ca="1">$C72*'LookUp Ranges'!S$82</f>
        <v>#REF!</v>
      </c>
      <c r="AJ72" s="362" t="e">
        <f ca="1">$C72*'LookUp Ranges'!T$82</f>
        <v>#REF!</v>
      </c>
      <c r="AK72" s="362" t="e">
        <f ca="1">$C72*'LookUp Ranges'!U$82</f>
        <v>#REF!</v>
      </c>
      <c r="AL72" s="362" t="e">
        <f ca="1">$C72*'LookUp Ranges'!V$82</f>
        <v>#REF!</v>
      </c>
      <c r="AM72" s="362" t="e">
        <f ca="1">$C72*'LookUp Ranges'!W$82</f>
        <v>#REF!</v>
      </c>
      <c r="AN72" s="362" t="e">
        <f ca="1">$C72*'LookUp Ranges'!X$82</f>
        <v>#REF!</v>
      </c>
      <c r="AO72" s="362" t="e">
        <f ca="1">$C72*'LookUp Ranges'!Y$82</f>
        <v>#REF!</v>
      </c>
      <c r="AP72" s="362" t="e">
        <f ca="1">$C72*'LookUp Ranges'!Z$82</f>
        <v>#REF!</v>
      </c>
      <c r="AQ72" s="362" t="e">
        <f ca="1">$C72*'LookUp Ranges'!AA$82</f>
        <v>#REF!</v>
      </c>
      <c r="AR72" s="362" t="e">
        <f ca="1">$C72*'LookUp Ranges'!AB$82</f>
        <v>#REF!</v>
      </c>
      <c r="AS72" s="362" t="e">
        <f ca="1">$C72*'LookUp Ranges'!AC$82</f>
        <v>#REF!</v>
      </c>
      <c r="AT72" s="362" t="e">
        <f ca="1">$C72*'LookUp Ranges'!AD$82</f>
        <v>#REF!</v>
      </c>
      <c r="AU72" s="362" t="e">
        <f ca="1">$C72*'LookUp Ranges'!AE$82</f>
        <v>#REF!</v>
      </c>
      <c r="AV72" s="362" t="e">
        <f ca="1">$C72*'LookUp Ranges'!AF$82</f>
        <v>#REF!</v>
      </c>
      <c r="AW72" s="362" t="e">
        <f ca="1">$C72*'LookUp Ranges'!AG$82</f>
        <v>#REF!</v>
      </c>
      <c r="AX72" s="362" t="e">
        <f ca="1">$C72*'LookUp Ranges'!AH$82</f>
        <v>#REF!</v>
      </c>
      <c r="AY72" s="362" t="e">
        <f ca="1">$C72*'LookUp Ranges'!AI$82</f>
        <v>#REF!</v>
      </c>
      <c r="AZ72" s="362" t="e">
        <f ca="1">$C72*'LookUp Ranges'!AJ$82</f>
        <v>#REF!</v>
      </c>
      <c r="BA72" s="362" t="e">
        <f ca="1">$C72*'LookUp Ranges'!AK$82</f>
        <v>#REF!</v>
      </c>
      <c r="BB72" s="362" t="e">
        <f ca="1">$C72*'LookUp Ranges'!AL$82</f>
        <v>#REF!</v>
      </c>
      <c r="BC72" s="362" t="e">
        <f ca="1">$C72*'LookUp Ranges'!AM$82</f>
        <v>#REF!</v>
      </c>
      <c r="BD72" s="362" t="e">
        <f ca="1">$C72*'LookUp Ranges'!AN$82</f>
        <v>#REF!</v>
      </c>
      <c r="BE72" s="362" t="e">
        <f ca="1">$C72*'LookUp Ranges'!AO$82</f>
        <v>#REF!</v>
      </c>
      <c r="BF72" s="362"/>
      <c r="BG72" s="362"/>
      <c r="BH72" s="362"/>
      <c r="BI72" s="362"/>
      <c r="BJ72" s="362"/>
      <c r="BK72" s="362"/>
      <c r="BL72" s="363"/>
      <c r="BM72" s="363"/>
      <c r="BN72" s="363"/>
      <c r="BO72" s="363"/>
      <c r="BP72" s="363"/>
      <c r="BQ72" s="363"/>
      <c r="BR72" s="363"/>
      <c r="BS72" s="363"/>
      <c r="BT72" s="363"/>
      <c r="BU72" s="363"/>
      <c r="BV72" s="363"/>
      <c r="BW72" s="363"/>
      <c r="BX72" s="363"/>
      <c r="BY72" s="363"/>
      <c r="BZ72" s="363"/>
      <c r="CA72" s="363"/>
      <c r="CB72" s="363"/>
      <c r="CC72" s="363"/>
      <c r="CD72" s="363"/>
      <c r="CE72" s="363"/>
      <c r="CF72" s="363"/>
      <c r="CG72" s="362"/>
      <c r="CH72" s="362"/>
      <c r="CI72" s="362"/>
      <c r="CJ72" s="362"/>
      <c r="CK72" s="362"/>
      <c r="CL72" s="362"/>
      <c r="CM72" s="362"/>
      <c r="CN72" s="362"/>
      <c r="CO72" s="362"/>
      <c r="CP72" s="362"/>
      <c r="CQ72" s="362"/>
      <c r="CR72" s="362"/>
      <c r="CS72" s="362"/>
      <c r="CT72" s="362"/>
      <c r="CU72" s="362"/>
      <c r="CV72" s="362"/>
      <c r="CW72" s="362"/>
      <c r="CX72" s="362"/>
      <c r="CY72" s="362"/>
      <c r="CZ72" s="360" t="e">
        <f t="shared" ca="1" si="128"/>
        <v>#REF!</v>
      </c>
    </row>
    <row r="73" spans="1:104" x14ac:dyDescent="0.2">
      <c r="A73" s="133">
        <f t="shared" si="129"/>
        <v>16</v>
      </c>
      <c r="B73" s="133">
        <f t="shared" si="130"/>
        <v>15</v>
      </c>
      <c r="C73" s="125">
        <f t="shared" ca="1" si="127"/>
        <v>0</v>
      </c>
      <c r="D73" s="361"/>
      <c r="E73" s="361"/>
      <c r="F73" s="361"/>
      <c r="G73" s="361"/>
      <c r="H73" s="361"/>
      <c r="I73" s="361"/>
      <c r="J73" s="361"/>
      <c r="K73" s="361"/>
      <c r="L73" s="361"/>
      <c r="M73" s="361"/>
      <c r="N73" s="361"/>
      <c r="O73" s="361"/>
      <c r="P73" s="361"/>
      <c r="Q73" s="361"/>
      <c r="R73" s="361"/>
      <c r="S73" s="362" t="e">
        <f ca="1">$C73*'LookUp Ranges'!B$82</f>
        <v>#REF!</v>
      </c>
      <c r="T73" s="362" t="e">
        <f ca="1">$C73*'LookUp Ranges'!C$82</f>
        <v>#REF!</v>
      </c>
      <c r="U73" s="362" t="e">
        <f ca="1">$C73*'LookUp Ranges'!D$82</f>
        <v>#REF!</v>
      </c>
      <c r="V73" s="362" t="e">
        <f ca="1">$C73*'LookUp Ranges'!E$82</f>
        <v>#REF!</v>
      </c>
      <c r="W73" s="362" t="e">
        <f ca="1">$C73*'LookUp Ranges'!F$82</f>
        <v>#REF!</v>
      </c>
      <c r="X73" s="362" t="e">
        <f ca="1">$C73*'LookUp Ranges'!G$82</f>
        <v>#REF!</v>
      </c>
      <c r="Y73" s="362" t="e">
        <f ca="1">$C73*'LookUp Ranges'!H$82</f>
        <v>#REF!</v>
      </c>
      <c r="Z73" s="362" t="e">
        <f ca="1">$C73*'LookUp Ranges'!I$82</f>
        <v>#REF!</v>
      </c>
      <c r="AA73" s="362" t="e">
        <f ca="1">$C73*'LookUp Ranges'!J$82</f>
        <v>#REF!</v>
      </c>
      <c r="AB73" s="362" t="e">
        <f ca="1">$C73*'LookUp Ranges'!K$82</f>
        <v>#REF!</v>
      </c>
      <c r="AC73" s="362" t="e">
        <f ca="1">$C73*'LookUp Ranges'!L$82</f>
        <v>#REF!</v>
      </c>
      <c r="AD73" s="362" t="e">
        <f ca="1">$C73*'LookUp Ranges'!M$82</f>
        <v>#REF!</v>
      </c>
      <c r="AE73" s="362" t="e">
        <f ca="1">$C73*'LookUp Ranges'!N$82</f>
        <v>#REF!</v>
      </c>
      <c r="AF73" s="362" t="e">
        <f ca="1">$C73*'LookUp Ranges'!O$82</f>
        <v>#REF!</v>
      </c>
      <c r="AG73" s="362" t="e">
        <f ca="1">$C73*'LookUp Ranges'!P$82</f>
        <v>#REF!</v>
      </c>
      <c r="AH73" s="362" t="e">
        <f ca="1">$C73*'LookUp Ranges'!Q$82</f>
        <v>#REF!</v>
      </c>
      <c r="AI73" s="362" t="e">
        <f ca="1">$C73*'LookUp Ranges'!R$82</f>
        <v>#REF!</v>
      </c>
      <c r="AJ73" s="362" t="e">
        <f ca="1">$C73*'LookUp Ranges'!S$82</f>
        <v>#REF!</v>
      </c>
      <c r="AK73" s="362" t="e">
        <f ca="1">$C73*'LookUp Ranges'!T$82</f>
        <v>#REF!</v>
      </c>
      <c r="AL73" s="362" t="e">
        <f ca="1">$C73*'LookUp Ranges'!U$82</f>
        <v>#REF!</v>
      </c>
      <c r="AM73" s="362" t="e">
        <f ca="1">$C73*'LookUp Ranges'!V$82</f>
        <v>#REF!</v>
      </c>
      <c r="AN73" s="362" t="e">
        <f ca="1">$C73*'LookUp Ranges'!W$82</f>
        <v>#REF!</v>
      </c>
      <c r="AO73" s="362" t="e">
        <f ca="1">$C73*'LookUp Ranges'!X$82</f>
        <v>#REF!</v>
      </c>
      <c r="AP73" s="362" t="e">
        <f ca="1">$C73*'LookUp Ranges'!Y$82</f>
        <v>#REF!</v>
      </c>
      <c r="AQ73" s="362" t="e">
        <f ca="1">$C73*'LookUp Ranges'!Z$82</f>
        <v>#REF!</v>
      </c>
      <c r="AR73" s="362" t="e">
        <f ca="1">$C73*'LookUp Ranges'!AA$82</f>
        <v>#REF!</v>
      </c>
      <c r="AS73" s="362" t="e">
        <f ca="1">$C73*'LookUp Ranges'!AB$82</f>
        <v>#REF!</v>
      </c>
      <c r="AT73" s="362" t="e">
        <f ca="1">$C73*'LookUp Ranges'!AC$82</f>
        <v>#REF!</v>
      </c>
      <c r="AU73" s="362" t="e">
        <f ca="1">$C73*'LookUp Ranges'!AD$82</f>
        <v>#REF!</v>
      </c>
      <c r="AV73" s="362" t="e">
        <f ca="1">$C73*'LookUp Ranges'!AE$82</f>
        <v>#REF!</v>
      </c>
      <c r="AW73" s="362" t="e">
        <f ca="1">$C73*'LookUp Ranges'!AF$82</f>
        <v>#REF!</v>
      </c>
      <c r="AX73" s="362" t="e">
        <f ca="1">$C73*'LookUp Ranges'!AG$82</f>
        <v>#REF!</v>
      </c>
      <c r="AY73" s="362" t="e">
        <f ca="1">$C73*'LookUp Ranges'!AH$82</f>
        <v>#REF!</v>
      </c>
      <c r="AZ73" s="362" t="e">
        <f ca="1">$C73*'LookUp Ranges'!AI$82</f>
        <v>#REF!</v>
      </c>
      <c r="BA73" s="362" t="e">
        <f ca="1">$C73*'LookUp Ranges'!AJ$82</f>
        <v>#REF!</v>
      </c>
      <c r="BB73" s="362" t="e">
        <f ca="1">$C73*'LookUp Ranges'!AK$82</f>
        <v>#REF!</v>
      </c>
      <c r="BC73" s="362" t="e">
        <f ca="1">$C73*'LookUp Ranges'!AL$82</f>
        <v>#REF!</v>
      </c>
      <c r="BD73" s="362" t="e">
        <f ca="1">$C73*'LookUp Ranges'!AM$82</f>
        <v>#REF!</v>
      </c>
      <c r="BE73" s="362" t="e">
        <f ca="1">$C73*'LookUp Ranges'!AN$82</f>
        <v>#REF!</v>
      </c>
      <c r="BF73" s="362" t="e">
        <f ca="1">$C73*'LookUp Ranges'!AO$82</f>
        <v>#REF!</v>
      </c>
      <c r="BG73" s="362"/>
      <c r="BH73" s="362"/>
      <c r="BI73" s="362"/>
      <c r="BJ73" s="362"/>
      <c r="BK73" s="362"/>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2"/>
      <c r="CH73" s="362"/>
      <c r="CI73" s="362"/>
      <c r="CJ73" s="362"/>
      <c r="CK73" s="362"/>
      <c r="CL73" s="362"/>
      <c r="CM73" s="362"/>
      <c r="CN73" s="362"/>
      <c r="CO73" s="362"/>
      <c r="CP73" s="362"/>
      <c r="CQ73" s="362"/>
      <c r="CR73" s="362"/>
      <c r="CS73" s="362"/>
      <c r="CT73" s="362"/>
      <c r="CU73" s="362"/>
      <c r="CV73" s="362"/>
      <c r="CW73" s="362"/>
      <c r="CX73" s="362"/>
      <c r="CY73" s="362"/>
      <c r="CZ73" s="360" t="e">
        <f t="shared" ca="1" si="128"/>
        <v>#REF!</v>
      </c>
    </row>
    <row r="74" spans="1:104" x14ac:dyDescent="0.2">
      <c r="A74" s="133">
        <f t="shared" si="129"/>
        <v>17</v>
      </c>
      <c r="B74" s="133">
        <f t="shared" si="130"/>
        <v>16</v>
      </c>
      <c r="C74" s="125">
        <f t="shared" ca="1" si="127"/>
        <v>0</v>
      </c>
      <c r="D74" s="361"/>
      <c r="E74" s="361"/>
      <c r="F74" s="361"/>
      <c r="G74" s="361"/>
      <c r="H74" s="361"/>
      <c r="I74" s="361"/>
      <c r="J74" s="361"/>
      <c r="K74" s="361"/>
      <c r="L74" s="361"/>
      <c r="M74" s="361"/>
      <c r="N74" s="361"/>
      <c r="O74" s="361"/>
      <c r="P74" s="361"/>
      <c r="Q74" s="361"/>
      <c r="R74" s="361"/>
      <c r="S74" s="361"/>
      <c r="T74" s="362" t="e">
        <f ca="1">$C74*'LookUp Ranges'!B$82</f>
        <v>#REF!</v>
      </c>
      <c r="U74" s="362" t="e">
        <f ca="1">$C74*'LookUp Ranges'!C$82</f>
        <v>#REF!</v>
      </c>
      <c r="V74" s="362" t="e">
        <f ca="1">$C74*'LookUp Ranges'!D$82</f>
        <v>#REF!</v>
      </c>
      <c r="W74" s="362" t="e">
        <f ca="1">$C74*'LookUp Ranges'!E$82</f>
        <v>#REF!</v>
      </c>
      <c r="X74" s="362" t="e">
        <f ca="1">$C74*'LookUp Ranges'!F$82</f>
        <v>#REF!</v>
      </c>
      <c r="Y74" s="362" t="e">
        <f ca="1">$C74*'LookUp Ranges'!G$82</f>
        <v>#REF!</v>
      </c>
      <c r="Z74" s="362" t="e">
        <f ca="1">$C74*'LookUp Ranges'!H$82</f>
        <v>#REF!</v>
      </c>
      <c r="AA74" s="362" t="e">
        <f ca="1">$C74*'LookUp Ranges'!I$82</f>
        <v>#REF!</v>
      </c>
      <c r="AB74" s="362" t="e">
        <f ca="1">$C74*'LookUp Ranges'!J$82</f>
        <v>#REF!</v>
      </c>
      <c r="AC74" s="362" t="e">
        <f ca="1">$C74*'LookUp Ranges'!K$82</f>
        <v>#REF!</v>
      </c>
      <c r="AD74" s="362" t="e">
        <f ca="1">$C74*'LookUp Ranges'!L$82</f>
        <v>#REF!</v>
      </c>
      <c r="AE74" s="362" t="e">
        <f ca="1">$C74*'LookUp Ranges'!M$82</f>
        <v>#REF!</v>
      </c>
      <c r="AF74" s="362" t="e">
        <f ca="1">$C74*'LookUp Ranges'!N$82</f>
        <v>#REF!</v>
      </c>
      <c r="AG74" s="362" t="e">
        <f ca="1">$C74*'LookUp Ranges'!O$82</f>
        <v>#REF!</v>
      </c>
      <c r="AH74" s="362" t="e">
        <f ca="1">$C74*'LookUp Ranges'!P$82</f>
        <v>#REF!</v>
      </c>
      <c r="AI74" s="362" t="e">
        <f ca="1">$C74*'LookUp Ranges'!Q$82</f>
        <v>#REF!</v>
      </c>
      <c r="AJ74" s="362" t="e">
        <f ca="1">$C74*'LookUp Ranges'!R$82</f>
        <v>#REF!</v>
      </c>
      <c r="AK74" s="362" t="e">
        <f ca="1">$C74*'LookUp Ranges'!S$82</f>
        <v>#REF!</v>
      </c>
      <c r="AL74" s="362" t="e">
        <f ca="1">$C74*'LookUp Ranges'!T$82</f>
        <v>#REF!</v>
      </c>
      <c r="AM74" s="362" t="e">
        <f ca="1">$C74*'LookUp Ranges'!U$82</f>
        <v>#REF!</v>
      </c>
      <c r="AN74" s="362" t="e">
        <f ca="1">$C74*'LookUp Ranges'!V$82</f>
        <v>#REF!</v>
      </c>
      <c r="AO74" s="362" t="e">
        <f ca="1">$C74*'LookUp Ranges'!W$82</f>
        <v>#REF!</v>
      </c>
      <c r="AP74" s="362" t="e">
        <f ca="1">$C74*'LookUp Ranges'!X$82</f>
        <v>#REF!</v>
      </c>
      <c r="AQ74" s="362" t="e">
        <f ca="1">$C74*'LookUp Ranges'!Y$82</f>
        <v>#REF!</v>
      </c>
      <c r="AR74" s="362" t="e">
        <f ca="1">$C74*'LookUp Ranges'!Z$82</f>
        <v>#REF!</v>
      </c>
      <c r="AS74" s="362" t="e">
        <f ca="1">$C74*'LookUp Ranges'!AA$82</f>
        <v>#REF!</v>
      </c>
      <c r="AT74" s="362" t="e">
        <f ca="1">$C74*'LookUp Ranges'!AB$82</f>
        <v>#REF!</v>
      </c>
      <c r="AU74" s="362" t="e">
        <f ca="1">$C74*'LookUp Ranges'!AC$82</f>
        <v>#REF!</v>
      </c>
      <c r="AV74" s="362" t="e">
        <f ca="1">$C74*'LookUp Ranges'!AD$82</f>
        <v>#REF!</v>
      </c>
      <c r="AW74" s="362" t="e">
        <f ca="1">$C74*'LookUp Ranges'!AE$82</f>
        <v>#REF!</v>
      </c>
      <c r="AX74" s="362" t="e">
        <f ca="1">$C74*'LookUp Ranges'!AF$82</f>
        <v>#REF!</v>
      </c>
      <c r="AY74" s="362" t="e">
        <f ca="1">$C74*'LookUp Ranges'!AG$82</f>
        <v>#REF!</v>
      </c>
      <c r="AZ74" s="362" t="e">
        <f ca="1">$C74*'LookUp Ranges'!AH$82</f>
        <v>#REF!</v>
      </c>
      <c r="BA74" s="362" t="e">
        <f ca="1">$C74*'LookUp Ranges'!AI$82</f>
        <v>#REF!</v>
      </c>
      <c r="BB74" s="362" t="e">
        <f ca="1">$C74*'LookUp Ranges'!AJ$82</f>
        <v>#REF!</v>
      </c>
      <c r="BC74" s="362" t="e">
        <f ca="1">$C74*'LookUp Ranges'!AK$82</f>
        <v>#REF!</v>
      </c>
      <c r="BD74" s="362" t="e">
        <f ca="1">$C74*'LookUp Ranges'!AL$82</f>
        <v>#REF!</v>
      </c>
      <c r="BE74" s="362" t="e">
        <f ca="1">$C74*'LookUp Ranges'!AM$82</f>
        <v>#REF!</v>
      </c>
      <c r="BF74" s="362" t="e">
        <f ca="1">$C74*'LookUp Ranges'!AN$82</f>
        <v>#REF!</v>
      </c>
      <c r="BG74" s="362" t="e">
        <f ca="1">$C74*'LookUp Ranges'!AO$82</f>
        <v>#REF!</v>
      </c>
      <c r="BH74" s="362"/>
      <c r="BI74" s="362"/>
      <c r="BJ74" s="362"/>
      <c r="BK74" s="362"/>
      <c r="BL74" s="363"/>
      <c r="BM74" s="363"/>
      <c r="BN74" s="363"/>
      <c r="BO74" s="363"/>
      <c r="BP74" s="363"/>
      <c r="BQ74" s="363"/>
      <c r="BR74" s="363"/>
      <c r="BS74" s="363"/>
      <c r="BT74" s="363"/>
      <c r="BU74" s="363"/>
      <c r="BV74" s="363"/>
      <c r="BW74" s="363"/>
      <c r="BX74" s="363"/>
      <c r="BY74" s="363"/>
      <c r="BZ74" s="363"/>
      <c r="CA74" s="363"/>
      <c r="CB74" s="363"/>
      <c r="CC74" s="363"/>
      <c r="CD74" s="363"/>
      <c r="CE74" s="363"/>
      <c r="CF74" s="363"/>
      <c r="CG74" s="362"/>
      <c r="CH74" s="362"/>
      <c r="CI74" s="362"/>
      <c r="CJ74" s="362"/>
      <c r="CK74" s="362"/>
      <c r="CL74" s="362"/>
      <c r="CM74" s="362"/>
      <c r="CN74" s="362"/>
      <c r="CO74" s="362"/>
      <c r="CP74" s="362"/>
      <c r="CQ74" s="362"/>
      <c r="CR74" s="362"/>
      <c r="CS74" s="362"/>
      <c r="CT74" s="362"/>
      <c r="CU74" s="362"/>
      <c r="CV74" s="362"/>
      <c r="CW74" s="362"/>
      <c r="CX74" s="362"/>
      <c r="CY74" s="362"/>
      <c r="CZ74" s="360" t="e">
        <f t="shared" ca="1" si="128"/>
        <v>#REF!</v>
      </c>
    </row>
    <row r="75" spans="1:104" x14ac:dyDescent="0.2">
      <c r="A75" s="133">
        <f t="shared" si="129"/>
        <v>18</v>
      </c>
      <c r="B75" s="133">
        <f t="shared" si="130"/>
        <v>17</v>
      </c>
      <c r="C75" s="125">
        <f t="shared" ca="1" si="127"/>
        <v>0</v>
      </c>
      <c r="D75" s="361"/>
      <c r="E75" s="361"/>
      <c r="F75" s="361"/>
      <c r="G75" s="361"/>
      <c r="H75" s="361"/>
      <c r="I75" s="361"/>
      <c r="J75" s="361"/>
      <c r="K75" s="361"/>
      <c r="L75" s="361"/>
      <c r="M75" s="361"/>
      <c r="N75" s="361"/>
      <c r="O75" s="361"/>
      <c r="P75" s="361"/>
      <c r="Q75" s="361"/>
      <c r="R75" s="361"/>
      <c r="S75" s="361"/>
      <c r="T75" s="361"/>
      <c r="U75" s="362" t="e">
        <f ca="1">$C75*'LookUp Ranges'!B$82</f>
        <v>#REF!</v>
      </c>
      <c r="V75" s="362" t="e">
        <f ca="1">$C75*'LookUp Ranges'!C$82</f>
        <v>#REF!</v>
      </c>
      <c r="W75" s="362" t="e">
        <f ca="1">$C75*'LookUp Ranges'!D$82</f>
        <v>#REF!</v>
      </c>
      <c r="X75" s="362" t="e">
        <f ca="1">$C75*'LookUp Ranges'!E$82</f>
        <v>#REF!</v>
      </c>
      <c r="Y75" s="362" t="e">
        <f ca="1">$C75*'LookUp Ranges'!F$82</f>
        <v>#REF!</v>
      </c>
      <c r="Z75" s="362" t="e">
        <f ca="1">$C75*'LookUp Ranges'!G$82</f>
        <v>#REF!</v>
      </c>
      <c r="AA75" s="362" t="e">
        <f ca="1">$C75*'LookUp Ranges'!H$82</f>
        <v>#REF!</v>
      </c>
      <c r="AB75" s="362" t="e">
        <f ca="1">$C75*'LookUp Ranges'!I$82</f>
        <v>#REF!</v>
      </c>
      <c r="AC75" s="362" t="e">
        <f ca="1">$C75*'LookUp Ranges'!J$82</f>
        <v>#REF!</v>
      </c>
      <c r="AD75" s="362" t="e">
        <f ca="1">$C75*'LookUp Ranges'!K$82</f>
        <v>#REF!</v>
      </c>
      <c r="AE75" s="362" t="e">
        <f ca="1">$C75*'LookUp Ranges'!L$82</f>
        <v>#REF!</v>
      </c>
      <c r="AF75" s="362" t="e">
        <f ca="1">$C75*'LookUp Ranges'!M$82</f>
        <v>#REF!</v>
      </c>
      <c r="AG75" s="362" t="e">
        <f ca="1">$C75*'LookUp Ranges'!N$82</f>
        <v>#REF!</v>
      </c>
      <c r="AH75" s="362" t="e">
        <f ca="1">$C75*'LookUp Ranges'!O$82</f>
        <v>#REF!</v>
      </c>
      <c r="AI75" s="362" t="e">
        <f ca="1">$C75*'LookUp Ranges'!P$82</f>
        <v>#REF!</v>
      </c>
      <c r="AJ75" s="362" t="e">
        <f ca="1">$C75*'LookUp Ranges'!Q$82</f>
        <v>#REF!</v>
      </c>
      <c r="AK75" s="362" t="e">
        <f ca="1">$C75*'LookUp Ranges'!R$82</f>
        <v>#REF!</v>
      </c>
      <c r="AL75" s="362" t="e">
        <f ca="1">$C75*'LookUp Ranges'!S$82</f>
        <v>#REF!</v>
      </c>
      <c r="AM75" s="362" t="e">
        <f ca="1">$C75*'LookUp Ranges'!T$82</f>
        <v>#REF!</v>
      </c>
      <c r="AN75" s="362" t="e">
        <f ca="1">$C75*'LookUp Ranges'!U$82</f>
        <v>#REF!</v>
      </c>
      <c r="AO75" s="362" t="e">
        <f ca="1">$C75*'LookUp Ranges'!V$82</f>
        <v>#REF!</v>
      </c>
      <c r="AP75" s="362" t="e">
        <f ca="1">$C75*'LookUp Ranges'!W$82</f>
        <v>#REF!</v>
      </c>
      <c r="AQ75" s="362" t="e">
        <f ca="1">$C75*'LookUp Ranges'!X$82</f>
        <v>#REF!</v>
      </c>
      <c r="AR75" s="362" t="e">
        <f ca="1">$C75*'LookUp Ranges'!Y$82</f>
        <v>#REF!</v>
      </c>
      <c r="AS75" s="362" t="e">
        <f ca="1">$C75*'LookUp Ranges'!Z$82</f>
        <v>#REF!</v>
      </c>
      <c r="AT75" s="362" t="e">
        <f ca="1">$C75*'LookUp Ranges'!AA$82</f>
        <v>#REF!</v>
      </c>
      <c r="AU75" s="362" t="e">
        <f ca="1">$C75*'LookUp Ranges'!AB$82</f>
        <v>#REF!</v>
      </c>
      <c r="AV75" s="362" t="e">
        <f ca="1">$C75*'LookUp Ranges'!AC$82</f>
        <v>#REF!</v>
      </c>
      <c r="AW75" s="362" t="e">
        <f ca="1">$C75*'LookUp Ranges'!AD$82</f>
        <v>#REF!</v>
      </c>
      <c r="AX75" s="362" t="e">
        <f ca="1">$C75*'LookUp Ranges'!AE$82</f>
        <v>#REF!</v>
      </c>
      <c r="AY75" s="362" t="e">
        <f ca="1">$C75*'LookUp Ranges'!AF$82</f>
        <v>#REF!</v>
      </c>
      <c r="AZ75" s="362" t="e">
        <f ca="1">$C75*'LookUp Ranges'!AG$82</f>
        <v>#REF!</v>
      </c>
      <c r="BA75" s="362" t="e">
        <f ca="1">$C75*'LookUp Ranges'!AH$82</f>
        <v>#REF!</v>
      </c>
      <c r="BB75" s="362" t="e">
        <f ca="1">$C75*'LookUp Ranges'!AI$82</f>
        <v>#REF!</v>
      </c>
      <c r="BC75" s="362" t="e">
        <f ca="1">$C75*'LookUp Ranges'!AJ$82</f>
        <v>#REF!</v>
      </c>
      <c r="BD75" s="362" t="e">
        <f ca="1">$C75*'LookUp Ranges'!AK$82</f>
        <v>#REF!</v>
      </c>
      <c r="BE75" s="362" t="e">
        <f ca="1">$C75*'LookUp Ranges'!AL$82</f>
        <v>#REF!</v>
      </c>
      <c r="BF75" s="362" t="e">
        <f ca="1">$C75*'LookUp Ranges'!AM$82</f>
        <v>#REF!</v>
      </c>
      <c r="BG75" s="362" t="e">
        <f ca="1">$C75*'LookUp Ranges'!AN$82</f>
        <v>#REF!</v>
      </c>
      <c r="BH75" s="362" t="e">
        <f ca="1">$C75*'LookUp Ranges'!AO$82</f>
        <v>#REF!</v>
      </c>
      <c r="BI75" s="362"/>
      <c r="BJ75" s="362"/>
      <c r="BK75" s="362"/>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2"/>
      <c r="CH75" s="362"/>
      <c r="CI75" s="362"/>
      <c r="CJ75" s="362"/>
      <c r="CK75" s="362"/>
      <c r="CL75" s="362"/>
      <c r="CM75" s="362"/>
      <c r="CN75" s="362"/>
      <c r="CO75" s="362"/>
      <c r="CP75" s="362"/>
      <c r="CQ75" s="362"/>
      <c r="CR75" s="362"/>
      <c r="CS75" s="362"/>
      <c r="CT75" s="362"/>
      <c r="CU75" s="362"/>
      <c r="CV75" s="362"/>
      <c r="CW75" s="362"/>
      <c r="CX75" s="362"/>
      <c r="CY75" s="362"/>
      <c r="CZ75" s="360" t="e">
        <f t="shared" ca="1" si="128"/>
        <v>#REF!</v>
      </c>
    </row>
    <row r="76" spans="1:104" x14ac:dyDescent="0.2">
      <c r="A76" s="133">
        <f t="shared" si="129"/>
        <v>19</v>
      </c>
      <c r="B76" s="133">
        <f t="shared" si="130"/>
        <v>18</v>
      </c>
      <c r="C76" s="125">
        <f t="shared" ca="1" si="127"/>
        <v>0</v>
      </c>
      <c r="D76" s="361"/>
      <c r="E76" s="361"/>
      <c r="F76" s="361"/>
      <c r="G76" s="361"/>
      <c r="H76" s="361"/>
      <c r="I76" s="361"/>
      <c r="J76" s="361"/>
      <c r="K76" s="361"/>
      <c r="L76" s="361"/>
      <c r="M76" s="361"/>
      <c r="N76" s="361"/>
      <c r="O76" s="361"/>
      <c r="P76" s="361"/>
      <c r="Q76" s="361"/>
      <c r="R76" s="361"/>
      <c r="S76" s="361"/>
      <c r="T76" s="361"/>
      <c r="U76" s="361"/>
      <c r="V76" s="362" t="e">
        <f ca="1">$C76*'LookUp Ranges'!B$82</f>
        <v>#REF!</v>
      </c>
      <c r="W76" s="362" t="e">
        <f ca="1">$C76*'LookUp Ranges'!C$82</f>
        <v>#REF!</v>
      </c>
      <c r="X76" s="362" t="e">
        <f ca="1">$C76*'LookUp Ranges'!D$82</f>
        <v>#REF!</v>
      </c>
      <c r="Y76" s="362" t="e">
        <f ca="1">$C76*'LookUp Ranges'!E$82</f>
        <v>#REF!</v>
      </c>
      <c r="Z76" s="362" t="e">
        <f ca="1">$C76*'LookUp Ranges'!F$82</f>
        <v>#REF!</v>
      </c>
      <c r="AA76" s="362" t="e">
        <f ca="1">$C76*'LookUp Ranges'!G$82</f>
        <v>#REF!</v>
      </c>
      <c r="AB76" s="362" t="e">
        <f ca="1">$C76*'LookUp Ranges'!H$82</f>
        <v>#REF!</v>
      </c>
      <c r="AC76" s="362" t="e">
        <f ca="1">$C76*'LookUp Ranges'!I$82</f>
        <v>#REF!</v>
      </c>
      <c r="AD76" s="362" t="e">
        <f ca="1">$C76*'LookUp Ranges'!J$82</f>
        <v>#REF!</v>
      </c>
      <c r="AE76" s="362" t="e">
        <f ca="1">$C76*'LookUp Ranges'!K$82</f>
        <v>#REF!</v>
      </c>
      <c r="AF76" s="362" t="e">
        <f ca="1">$C76*'LookUp Ranges'!L$82</f>
        <v>#REF!</v>
      </c>
      <c r="AG76" s="362" t="e">
        <f ca="1">$C76*'LookUp Ranges'!M$82</f>
        <v>#REF!</v>
      </c>
      <c r="AH76" s="362" t="e">
        <f ca="1">$C76*'LookUp Ranges'!N$82</f>
        <v>#REF!</v>
      </c>
      <c r="AI76" s="362" t="e">
        <f ca="1">$C76*'LookUp Ranges'!O$82</f>
        <v>#REF!</v>
      </c>
      <c r="AJ76" s="362" t="e">
        <f ca="1">$C76*'LookUp Ranges'!P$82</f>
        <v>#REF!</v>
      </c>
      <c r="AK76" s="362" t="e">
        <f ca="1">$C76*'LookUp Ranges'!Q$82</f>
        <v>#REF!</v>
      </c>
      <c r="AL76" s="362" t="e">
        <f ca="1">$C76*'LookUp Ranges'!R$82</f>
        <v>#REF!</v>
      </c>
      <c r="AM76" s="362" t="e">
        <f ca="1">$C76*'LookUp Ranges'!S$82</f>
        <v>#REF!</v>
      </c>
      <c r="AN76" s="362" t="e">
        <f ca="1">$C76*'LookUp Ranges'!T$82</f>
        <v>#REF!</v>
      </c>
      <c r="AO76" s="362" t="e">
        <f ca="1">$C76*'LookUp Ranges'!U$82</f>
        <v>#REF!</v>
      </c>
      <c r="AP76" s="362" t="e">
        <f ca="1">$C76*'LookUp Ranges'!V$82</f>
        <v>#REF!</v>
      </c>
      <c r="AQ76" s="362" t="e">
        <f ca="1">$C76*'LookUp Ranges'!W$82</f>
        <v>#REF!</v>
      </c>
      <c r="AR76" s="362" t="e">
        <f ca="1">$C76*'LookUp Ranges'!X$82</f>
        <v>#REF!</v>
      </c>
      <c r="AS76" s="362" t="e">
        <f ca="1">$C76*'LookUp Ranges'!Y$82</f>
        <v>#REF!</v>
      </c>
      <c r="AT76" s="362" t="e">
        <f ca="1">$C76*'LookUp Ranges'!Z$82</f>
        <v>#REF!</v>
      </c>
      <c r="AU76" s="362" t="e">
        <f ca="1">$C76*'LookUp Ranges'!AA$82</f>
        <v>#REF!</v>
      </c>
      <c r="AV76" s="362" t="e">
        <f ca="1">$C76*'LookUp Ranges'!AB$82</f>
        <v>#REF!</v>
      </c>
      <c r="AW76" s="362" t="e">
        <f ca="1">$C76*'LookUp Ranges'!AC$82</f>
        <v>#REF!</v>
      </c>
      <c r="AX76" s="362" t="e">
        <f ca="1">$C76*'LookUp Ranges'!AD$82</f>
        <v>#REF!</v>
      </c>
      <c r="AY76" s="362" t="e">
        <f ca="1">$C76*'LookUp Ranges'!AE$82</f>
        <v>#REF!</v>
      </c>
      <c r="AZ76" s="362" t="e">
        <f ca="1">$C76*'LookUp Ranges'!AF$82</f>
        <v>#REF!</v>
      </c>
      <c r="BA76" s="362" t="e">
        <f ca="1">$C76*'LookUp Ranges'!AG$82</f>
        <v>#REF!</v>
      </c>
      <c r="BB76" s="362" t="e">
        <f ca="1">$C76*'LookUp Ranges'!AH$82</f>
        <v>#REF!</v>
      </c>
      <c r="BC76" s="362" t="e">
        <f ca="1">$C76*'LookUp Ranges'!AI$82</f>
        <v>#REF!</v>
      </c>
      <c r="BD76" s="362" t="e">
        <f ca="1">$C76*'LookUp Ranges'!AJ$82</f>
        <v>#REF!</v>
      </c>
      <c r="BE76" s="362" t="e">
        <f ca="1">$C76*'LookUp Ranges'!AK$82</f>
        <v>#REF!</v>
      </c>
      <c r="BF76" s="362" t="e">
        <f ca="1">$C76*'LookUp Ranges'!AL$82</f>
        <v>#REF!</v>
      </c>
      <c r="BG76" s="362" t="e">
        <f ca="1">$C76*'LookUp Ranges'!AM$82</f>
        <v>#REF!</v>
      </c>
      <c r="BH76" s="362" t="e">
        <f ca="1">$C76*'LookUp Ranges'!AN$82</f>
        <v>#REF!</v>
      </c>
      <c r="BI76" s="362" t="e">
        <f ca="1">$C76*'LookUp Ranges'!AO$82</f>
        <v>#REF!</v>
      </c>
      <c r="BJ76" s="362"/>
      <c r="BK76" s="362"/>
      <c r="BL76" s="363"/>
      <c r="BM76" s="363"/>
      <c r="BN76" s="363"/>
      <c r="BO76" s="363"/>
      <c r="BP76" s="363"/>
      <c r="BQ76" s="363"/>
      <c r="BR76" s="363"/>
      <c r="BS76" s="363"/>
      <c r="BT76" s="363"/>
      <c r="BU76" s="363"/>
      <c r="BV76" s="363"/>
      <c r="BW76" s="363"/>
      <c r="BX76" s="363"/>
      <c r="BY76" s="363"/>
      <c r="BZ76" s="363"/>
      <c r="CA76" s="363"/>
      <c r="CB76" s="363"/>
      <c r="CC76" s="363"/>
      <c r="CD76" s="363"/>
      <c r="CE76" s="363"/>
      <c r="CF76" s="363"/>
      <c r="CG76" s="362"/>
      <c r="CH76" s="362"/>
      <c r="CI76" s="362"/>
      <c r="CJ76" s="362"/>
      <c r="CK76" s="362"/>
      <c r="CL76" s="362"/>
      <c r="CM76" s="362"/>
      <c r="CN76" s="362"/>
      <c r="CO76" s="362"/>
      <c r="CP76" s="362"/>
      <c r="CQ76" s="362"/>
      <c r="CR76" s="362"/>
      <c r="CS76" s="362"/>
      <c r="CT76" s="362"/>
      <c r="CU76" s="362"/>
      <c r="CV76" s="362"/>
      <c r="CW76" s="362"/>
      <c r="CX76" s="362"/>
      <c r="CY76" s="362"/>
      <c r="CZ76" s="360" t="e">
        <f t="shared" ca="1" si="128"/>
        <v>#REF!</v>
      </c>
    </row>
    <row r="77" spans="1:104" x14ac:dyDescent="0.2">
      <c r="A77" s="133">
        <f t="shared" si="129"/>
        <v>20</v>
      </c>
      <c r="B77" s="133">
        <f t="shared" si="130"/>
        <v>19</v>
      </c>
      <c r="C77" s="125">
        <f t="shared" ca="1" si="127"/>
        <v>0</v>
      </c>
      <c r="D77" s="361"/>
      <c r="E77" s="361"/>
      <c r="F77" s="361"/>
      <c r="G77" s="361"/>
      <c r="H77" s="361"/>
      <c r="I77" s="361"/>
      <c r="J77" s="361"/>
      <c r="K77" s="361"/>
      <c r="L77" s="361"/>
      <c r="M77" s="361"/>
      <c r="N77" s="361"/>
      <c r="O77" s="361"/>
      <c r="P77" s="361"/>
      <c r="Q77" s="361"/>
      <c r="R77" s="361"/>
      <c r="S77" s="361"/>
      <c r="T77" s="361"/>
      <c r="U77" s="361"/>
      <c r="V77" s="361"/>
      <c r="W77" s="362" t="e">
        <f ca="1">$C77*'LookUp Ranges'!B$82</f>
        <v>#REF!</v>
      </c>
      <c r="X77" s="362" t="e">
        <f ca="1">$C77*'LookUp Ranges'!C$82</f>
        <v>#REF!</v>
      </c>
      <c r="Y77" s="362" t="e">
        <f ca="1">$C77*'LookUp Ranges'!D$82</f>
        <v>#REF!</v>
      </c>
      <c r="Z77" s="362" t="e">
        <f ca="1">$C77*'LookUp Ranges'!E$82</f>
        <v>#REF!</v>
      </c>
      <c r="AA77" s="362" t="e">
        <f ca="1">$C77*'LookUp Ranges'!F$82</f>
        <v>#REF!</v>
      </c>
      <c r="AB77" s="362" t="e">
        <f ca="1">$C77*'LookUp Ranges'!G$82</f>
        <v>#REF!</v>
      </c>
      <c r="AC77" s="362" t="e">
        <f ca="1">$C77*'LookUp Ranges'!H$82</f>
        <v>#REF!</v>
      </c>
      <c r="AD77" s="362" t="e">
        <f ca="1">$C77*'LookUp Ranges'!I$82</f>
        <v>#REF!</v>
      </c>
      <c r="AE77" s="362" t="e">
        <f ca="1">$C77*'LookUp Ranges'!J$82</f>
        <v>#REF!</v>
      </c>
      <c r="AF77" s="362" t="e">
        <f ca="1">$C77*'LookUp Ranges'!K$82</f>
        <v>#REF!</v>
      </c>
      <c r="AG77" s="362" t="e">
        <f ca="1">$C77*'LookUp Ranges'!L$82</f>
        <v>#REF!</v>
      </c>
      <c r="AH77" s="362" t="e">
        <f ca="1">$C77*'LookUp Ranges'!M$82</f>
        <v>#REF!</v>
      </c>
      <c r="AI77" s="362" t="e">
        <f ca="1">$C77*'LookUp Ranges'!N$82</f>
        <v>#REF!</v>
      </c>
      <c r="AJ77" s="362" t="e">
        <f ca="1">$C77*'LookUp Ranges'!O$82</f>
        <v>#REF!</v>
      </c>
      <c r="AK77" s="362" t="e">
        <f ca="1">$C77*'LookUp Ranges'!P$82</f>
        <v>#REF!</v>
      </c>
      <c r="AL77" s="362" t="e">
        <f ca="1">$C77*'LookUp Ranges'!Q$82</f>
        <v>#REF!</v>
      </c>
      <c r="AM77" s="362" t="e">
        <f ca="1">$C77*'LookUp Ranges'!R$82</f>
        <v>#REF!</v>
      </c>
      <c r="AN77" s="362" t="e">
        <f ca="1">$C77*'LookUp Ranges'!S$82</f>
        <v>#REF!</v>
      </c>
      <c r="AO77" s="362" t="e">
        <f ca="1">$C77*'LookUp Ranges'!T$82</f>
        <v>#REF!</v>
      </c>
      <c r="AP77" s="362" t="e">
        <f ca="1">$C77*'LookUp Ranges'!U$82</f>
        <v>#REF!</v>
      </c>
      <c r="AQ77" s="362" t="e">
        <f ca="1">$C77*'LookUp Ranges'!V$82</f>
        <v>#REF!</v>
      </c>
      <c r="AR77" s="362" t="e">
        <f ca="1">$C77*'LookUp Ranges'!W$82</f>
        <v>#REF!</v>
      </c>
      <c r="AS77" s="362" t="e">
        <f ca="1">$C77*'LookUp Ranges'!X$82</f>
        <v>#REF!</v>
      </c>
      <c r="AT77" s="362" t="e">
        <f ca="1">$C77*'LookUp Ranges'!Y$82</f>
        <v>#REF!</v>
      </c>
      <c r="AU77" s="362" t="e">
        <f ca="1">$C77*'LookUp Ranges'!Z$82</f>
        <v>#REF!</v>
      </c>
      <c r="AV77" s="362" t="e">
        <f ca="1">$C77*'LookUp Ranges'!AA$82</f>
        <v>#REF!</v>
      </c>
      <c r="AW77" s="362" t="e">
        <f ca="1">$C77*'LookUp Ranges'!AB$82</f>
        <v>#REF!</v>
      </c>
      <c r="AX77" s="362" t="e">
        <f ca="1">$C77*'LookUp Ranges'!AC$82</f>
        <v>#REF!</v>
      </c>
      <c r="AY77" s="362" t="e">
        <f ca="1">$C77*'LookUp Ranges'!AD$82</f>
        <v>#REF!</v>
      </c>
      <c r="AZ77" s="362" t="e">
        <f ca="1">$C77*'LookUp Ranges'!AE$82</f>
        <v>#REF!</v>
      </c>
      <c r="BA77" s="362" t="e">
        <f ca="1">$C77*'LookUp Ranges'!AF$82</f>
        <v>#REF!</v>
      </c>
      <c r="BB77" s="362" t="e">
        <f ca="1">$C77*'LookUp Ranges'!AG$82</f>
        <v>#REF!</v>
      </c>
      <c r="BC77" s="362" t="e">
        <f ca="1">$C77*'LookUp Ranges'!AH$82</f>
        <v>#REF!</v>
      </c>
      <c r="BD77" s="362" t="e">
        <f ca="1">$C77*'LookUp Ranges'!AI$82</f>
        <v>#REF!</v>
      </c>
      <c r="BE77" s="362" t="e">
        <f ca="1">$C77*'LookUp Ranges'!AJ$82</f>
        <v>#REF!</v>
      </c>
      <c r="BF77" s="362" t="e">
        <f ca="1">$C77*'LookUp Ranges'!AK$82</f>
        <v>#REF!</v>
      </c>
      <c r="BG77" s="362" t="e">
        <f ca="1">$C77*'LookUp Ranges'!AL$82</f>
        <v>#REF!</v>
      </c>
      <c r="BH77" s="362" t="e">
        <f ca="1">$C77*'LookUp Ranges'!AM$82</f>
        <v>#REF!</v>
      </c>
      <c r="BI77" s="362" t="e">
        <f ca="1">$C77*'LookUp Ranges'!AN$82</f>
        <v>#REF!</v>
      </c>
      <c r="BJ77" s="362" t="e">
        <f ca="1">$C77*'LookUp Ranges'!AO$82</f>
        <v>#REF!</v>
      </c>
      <c r="BK77" s="362"/>
      <c r="BL77" s="363"/>
      <c r="BM77" s="363"/>
      <c r="BN77" s="363"/>
      <c r="BO77" s="363"/>
      <c r="BP77" s="363"/>
      <c r="BQ77" s="363"/>
      <c r="BR77" s="363"/>
      <c r="BS77" s="363"/>
      <c r="BT77" s="363"/>
      <c r="BU77" s="363"/>
      <c r="BV77" s="363"/>
      <c r="BW77" s="363"/>
      <c r="BX77" s="363"/>
      <c r="BY77" s="363"/>
      <c r="BZ77" s="363"/>
      <c r="CA77" s="363"/>
      <c r="CB77" s="363"/>
      <c r="CC77" s="363"/>
      <c r="CD77" s="363"/>
      <c r="CE77" s="363"/>
      <c r="CF77" s="363"/>
      <c r="CG77" s="362"/>
      <c r="CH77" s="362"/>
      <c r="CI77" s="362"/>
      <c r="CJ77" s="362"/>
      <c r="CK77" s="362"/>
      <c r="CL77" s="362"/>
      <c r="CM77" s="362"/>
      <c r="CN77" s="362"/>
      <c r="CO77" s="362"/>
      <c r="CP77" s="362"/>
      <c r="CQ77" s="362"/>
      <c r="CR77" s="362"/>
      <c r="CS77" s="362"/>
      <c r="CT77" s="362"/>
      <c r="CU77" s="362"/>
      <c r="CV77" s="362"/>
      <c r="CW77" s="362"/>
      <c r="CX77" s="362"/>
      <c r="CY77" s="362"/>
      <c r="CZ77" s="360" t="e">
        <f t="shared" ca="1" si="128"/>
        <v>#REF!</v>
      </c>
    </row>
    <row r="78" spans="1:104" s="359" customFormat="1" x14ac:dyDescent="0.2">
      <c r="A78" s="133">
        <f t="shared" si="129"/>
        <v>21</v>
      </c>
      <c r="B78" s="133">
        <f t="shared" si="130"/>
        <v>20</v>
      </c>
      <c r="C78" s="125">
        <f t="shared" ref="C78:C97" ca="1" si="131">C32</f>
        <v>0</v>
      </c>
      <c r="D78" s="361"/>
      <c r="E78" s="361"/>
      <c r="F78" s="361"/>
      <c r="G78" s="361"/>
      <c r="H78" s="361"/>
      <c r="I78" s="361"/>
      <c r="J78" s="361"/>
      <c r="K78" s="361"/>
      <c r="L78" s="361"/>
      <c r="M78" s="361"/>
      <c r="N78" s="361"/>
      <c r="O78" s="361"/>
      <c r="P78" s="361"/>
      <c r="Q78" s="361"/>
      <c r="R78" s="361"/>
      <c r="S78" s="361"/>
      <c r="T78" s="361"/>
      <c r="U78" s="361"/>
      <c r="V78" s="361"/>
      <c r="W78" s="362"/>
      <c r="X78" s="362" t="e">
        <f ca="1">$C78*'LookUp Ranges'!B$82</f>
        <v>#REF!</v>
      </c>
      <c r="Y78" s="362" t="e">
        <f ca="1">$C78*'LookUp Ranges'!C$82</f>
        <v>#REF!</v>
      </c>
      <c r="Z78" s="362" t="e">
        <f ca="1">$C78*'LookUp Ranges'!D$82</f>
        <v>#REF!</v>
      </c>
      <c r="AA78" s="362" t="e">
        <f ca="1">$C78*'LookUp Ranges'!E$82</f>
        <v>#REF!</v>
      </c>
      <c r="AB78" s="362" t="e">
        <f ca="1">$C78*'LookUp Ranges'!F$82</f>
        <v>#REF!</v>
      </c>
      <c r="AC78" s="362" t="e">
        <f ca="1">$C78*'LookUp Ranges'!G$82</f>
        <v>#REF!</v>
      </c>
      <c r="AD78" s="362" t="e">
        <f ca="1">$C78*'LookUp Ranges'!H$82</f>
        <v>#REF!</v>
      </c>
      <c r="AE78" s="362" t="e">
        <f ca="1">$C78*'LookUp Ranges'!I$82</f>
        <v>#REF!</v>
      </c>
      <c r="AF78" s="362" t="e">
        <f ca="1">$C78*'LookUp Ranges'!J$82</f>
        <v>#REF!</v>
      </c>
      <c r="AG78" s="362" t="e">
        <f ca="1">$C78*'LookUp Ranges'!K$82</f>
        <v>#REF!</v>
      </c>
      <c r="AH78" s="362" t="e">
        <f ca="1">$C78*'LookUp Ranges'!L$82</f>
        <v>#REF!</v>
      </c>
      <c r="AI78" s="362" t="e">
        <f ca="1">$C78*'LookUp Ranges'!M$82</f>
        <v>#REF!</v>
      </c>
      <c r="AJ78" s="362" t="e">
        <f ca="1">$C78*'LookUp Ranges'!N$82</f>
        <v>#REF!</v>
      </c>
      <c r="AK78" s="362" t="e">
        <f ca="1">$C78*'LookUp Ranges'!O$82</f>
        <v>#REF!</v>
      </c>
      <c r="AL78" s="362" t="e">
        <f ca="1">$C78*'LookUp Ranges'!P$82</f>
        <v>#REF!</v>
      </c>
      <c r="AM78" s="362" t="e">
        <f ca="1">$C78*'LookUp Ranges'!Q$82</f>
        <v>#REF!</v>
      </c>
      <c r="AN78" s="362" t="e">
        <f ca="1">$C78*'LookUp Ranges'!R$82</f>
        <v>#REF!</v>
      </c>
      <c r="AO78" s="362" t="e">
        <f ca="1">$C78*'LookUp Ranges'!S$82</f>
        <v>#REF!</v>
      </c>
      <c r="AP78" s="362" t="e">
        <f ca="1">$C78*'LookUp Ranges'!T$82</f>
        <v>#REF!</v>
      </c>
      <c r="AQ78" s="362" t="e">
        <f ca="1">$C78*'LookUp Ranges'!U$82</f>
        <v>#REF!</v>
      </c>
      <c r="AR78" s="362" t="e">
        <f ca="1">$C78*'LookUp Ranges'!V$82</f>
        <v>#REF!</v>
      </c>
      <c r="AS78" s="362" t="e">
        <f ca="1">$C78*'LookUp Ranges'!W$82</f>
        <v>#REF!</v>
      </c>
      <c r="AT78" s="362" t="e">
        <f ca="1">$C78*'LookUp Ranges'!X$82</f>
        <v>#REF!</v>
      </c>
      <c r="AU78" s="362" t="e">
        <f ca="1">$C78*'LookUp Ranges'!Y$82</f>
        <v>#REF!</v>
      </c>
      <c r="AV78" s="362" t="e">
        <f ca="1">$C78*'LookUp Ranges'!Z$82</f>
        <v>#REF!</v>
      </c>
      <c r="AW78" s="362" t="e">
        <f ca="1">$C78*'LookUp Ranges'!AA$82</f>
        <v>#REF!</v>
      </c>
      <c r="AX78" s="362" t="e">
        <f ca="1">$C78*'LookUp Ranges'!AB$82</f>
        <v>#REF!</v>
      </c>
      <c r="AY78" s="362" t="e">
        <f ca="1">$C78*'LookUp Ranges'!AC$82</f>
        <v>#REF!</v>
      </c>
      <c r="AZ78" s="362" t="e">
        <f ca="1">$C78*'LookUp Ranges'!AD$82</f>
        <v>#REF!</v>
      </c>
      <c r="BA78" s="362" t="e">
        <f ca="1">$C78*'LookUp Ranges'!AE$82</f>
        <v>#REF!</v>
      </c>
      <c r="BB78" s="362" t="e">
        <f ca="1">$C78*'LookUp Ranges'!AF$82</f>
        <v>#REF!</v>
      </c>
      <c r="BC78" s="362" t="e">
        <f ca="1">$C78*'LookUp Ranges'!AG$82</f>
        <v>#REF!</v>
      </c>
      <c r="BD78" s="362" t="e">
        <f ca="1">$C78*'LookUp Ranges'!AH$82</f>
        <v>#REF!</v>
      </c>
      <c r="BE78" s="362" t="e">
        <f ca="1">$C78*'LookUp Ranges'!AI$82</f>
        <v>#REF!</v>
      </c>
      <c r="BF78" s="362" t="e">
        <f ca="1">$C78*'LookUp Ranges'!AJ$82</f>
        <v>#REF!</v>
      </c>
      <c r="BG78" s="362" t="e">
        <f ca="1">$C78*'LookUp Ranges'!AK$82</f>
        <v>#REF!</v>
      </c>
      <c r="BH78" s="362" t="e">
        <f ca="1">$C78*'LookUp Ranges'!AL$82</f>
        <v>#REF!</v>
      </c>
      <c r="BI78" s="362" t="e">
        <f ca="1">$C78*'LookUp Ranges'!AM$82</f>
        <v>#REF!</v>
      </c>
      <c r="BJ78" s="362" t="e">
        <f ca="1">$C78*'LookUp Ranges'!AN$82</f>
        <v>#REF!</v>
      </c>
      <c r="BK78" s="362" t="e">
        <f ca="1">$C78*'LookUp Ranges'!AO$82</f>
        <v>#REF!</v>
      </c>
      <c r="BL78" s="363"/>
      <c r="BM78" s="363"/>
      <c r="BN78" s="363"/>
      <c r="BO78" s="363"/>
      <c r="BP78" s="363"/>
      <c r="BQ78" s="363"/>
      <c r="BR78" s="363"/>
      <c r="BS78" s="363"/>
      <c r="BT78" s="363"/>
      <c r="BU78" s="363"/>
      <c r="BV78" s="363"/>
      <c r="BW78" s="363"/>
      <c r="BX78" s="363"/>
      <c r="BY78" s="363"/>
      <c r="BZ78" s="363"/>
      <c r="CA78" s="363"/>
      <c r="CB78" s="363"/>
      <c r="CC78" s="363"/>
      <c r="CD78" s="363"/>
      <c r="CE78" s="363"/>
      <c r="CF78" s="363"/>
      <c r="CG78" s="362"/>
      <c r="CH78" s="362"/>
      <c r="CI78" s="362"/>
      <c r="CJ78" s="362"/>
      <c r="CK78" s="362"/>
      <c r="CL78" s="362"/>
      <c r="CM78" s="362"/>
      <c r="CN78" s="362"/>
      <c r="CO78" s="362"/>
      <c r="CP78" s="362"/>
      <c r="CQ78" s="362"/>
      <c r="CR78" s="362"/>
      <c r="CS78" s="362"/>
      <c r="CT78" s="362"/>
      <c r="CU78" s="362"/>
      <c r="CV78" s="362"/>
      <c r="CW78" s="362"/>
      <c r="CX78" s="362"/>
      <c r="CY78" s="362"/>
      <c r="CZ78" s="360" t="e">
        <f t="shared" ca="1" si="128"/>
        <v>#REF!</v>
      </c>
    </row>
    <row r="79" spans="1:104" s="359" customFormat="1" x14ac:dyDescent="0.2">
      <c r="A79" s="133">
        <f t="shared" si="129"/>
        <v>22</v>
      </c>
      <c r="B79" s="133">
        <f t="shared" si="130"/>
        <v>21</v>
      </c>
      <c r="C79" s="125">
        <f t="shared" ca="1" si="131"/>
        <v>0</v>
      </c>
      <c r="D79" s="361"/>
      <c r="E79" s="361"/>
      <c r="F79" s="361"/>
      <c r="G79" s="361"/>
      <c r="H79" s="361"/>
      <c r="I79" s="361"/>
      <c r="J79" s="361"/>
      <c r="K79" s="361"/>
      <c r="L79" s="361"/>
      <c r="M79" s="361"/>
      <c r="N79" s="361"/>
      <c r="O79" s="361"/>
      <c r="P79" s="361"/>
      <c r="Q79" s="361"/>
      <c r="R79" s="361"/>
      <c r="S79" s="361"/>
      <c r="T79" s="361"/>
      <c r="U79" s="361"/>
      <c r="V79" s="361"/>
      <c r="W79" s="362"/>
      <c r="X79" s="362"/>
      <c r="Y79" s="362" t="e">
        <f ca="1">$C79*'LookUp Ranges'!B$82</f>
        <v>#REF!</v>
      </c>
      <c r="Z79" s="362" t="e">
        <f ca="1">$C79*'LookUp Ranges'!C$82</f>
        <v>#REF!</v>
      </c>
      <c r="AA79" s="362" t="e">
        <f ca="1">$C79*'LookUp Ranges'!D$82</f>
        <v>#REF!</v>
      </c>
      <c r="AB79" s="362" t="e">
        <f ca="1">$C79*'LookUp Ranges'!E$82</f>
        <v>#REF!</v>
      </c>
      <c r="AC79" s="362" t="e">
        <f ca="1">$C79*'LookUp Ranges'!F$82</f>
        <v>#REF!</v>
      </c>
      <c r="AD79" s="362" t="e">
        <f ca="1">$C79*'LookUp Ranges'!G$82</f>
        <v>#REF!</v>
      </c>
      <c r="AE79" s="362" t="e">
        <f ca="1">$C79*'LookUp Ranges'!H$82</f>
        <v>#REF!</v>
      </c>
      <c r="AF79" s="362" t="e">
        <f ca="1">$C79*'LookUp Ranges'!I$82</f>
        <v>#REF!</v>
      </c>
      <c r="AG79" s="362" t="e">
        <f ca="1">$C79*'LookUp Ranges'!J$82</f>
        <v>#REF!</v>
      </c>
      <c r="AH79" s="362" t="e">
        <f ca="1">$C79*'LookUp Ranges'!K$82</f>
        <v>#REF!</v>
      </c>
      <c r="AI79" s="362" t="e">
        <f ca="1">$C79*'LookUp Ranges'!L$82</f>
        <v>#REF!</v>
      </c>
      <c r="AJ79" s="362" t="e">
        <f ca="1">$C79*'LookUp Ranges'!M$82</f>
        <v>#REF!</v>
      </c>
      <c r="AK79" s="362" t="e">
        <f ca="1">$C79*'LookUp Ranges'!N$82</f>
        <v>#REF!</v>
      </c>
      <c r="AL79" s="362" t="e">
        <f ca="1">$C79*'LookUp Ranges'!O$82</f>
        <v>#REF!</v>
      </c>
      <c r="AM79" s="362" t="e">
        <f ca="1">$C79*'LookUp Ranges'!P$82</f>
        <v>#REF!</v>
      </c>
      <c r="AN79" s="362" t="e">
        <f ca="1">$C79*'LookUp Ranges'!Q$82</f>
        <v>#REF!</v>
      </c>
      <c r="AO79" s="362" t="e">
        <f ca="1">$C79*'LookUp Ranges'!R$82</f>
        <v>#REF!</v>
      </c>
      <c r="AP79" s="362" t="e">
        <f ca="1">$C79*'LookUp Ranges'!S$82</f>
        <v>#REF!</v>
      </c>
      <c r="AQ79" s="362" t="e">
        <f ca="1">$C79*'LookUp Ranges'!T$82</f>
        <v>#REF!</v>
      </c>
      <c r="AR79" s="362" t="e">
        <f ca="1">$C79*'LookUp Ranges'!U$82</f>
        <v>#REF!</v>
      </c>
      <c r="AS79" s="362" t="e">
        <f ca="1">$C79*'LookUp Ranges'!V$82</f>
        <v>#REF!</v>
      </c>
      <c r="AT79" s="362" t="e">
        <f ca="1">$C79*'LookUp Ranges'!W$82</f>
        <v>#REF!</v>
      </c>
      <c r="AU79" s="362" t="e">
        <f ca="1">$C79*'LookUp Ranges'!X$82</f>
        <v>#REF!</v>
      </c>
      <c r="AV79" s="362" t="e">
        <f ca="1">$C79*'LookUp Ranges'!Y$82</f>
        <v>#REF!</v>
      </c>
      <c r="AW79" s="362" t="e">
        <f ca="1">$C79*'LookUp Ranges'!Z$82</f>
        <v>#REF!</v>
      </c>
      <c r="AX79" s="362" t="e">
        <f ca="1">$C79*'LookUp Ranges'!AA$82</f>
        <v>#REF!</v>
      </c>
      <c r="AY79" s="362" t="e">
        <f ca="1">$C79*'LookUp Ranges'!AB$82</f>
        <v>#REF!</v>
      </c>
      <c r="AZ79" s="362" t="e">
        <f ca="1">$C79*'LookUp Ranges'!AC$82</f>
        <v>#REF!</v>
      </c>
      <c r="BA79" s="362" t="e">
        <f ca="1">$C79*'LookUp Ranges'!AD$82</f>
        <v>#REF!</v>
      </c>
      <c r="BB79" s="362" t="e">
        <f ca="1">$C79*'LookUp Ranges'!AE$82</f>
        <v>#REF!</v>
      </c>
      <c r="BC79" s="362" t="e">
        <f ca="1">$C79*'LookUp Ranges'!AF$82</f>
        <v>#REF!</v>
      </c>
      <c r="BD79" s="362" t="e">
        <f ca="1">$C79*'LookUp Ranges'!AG$82</f>
        <v>#REF!</v>
      </c>
      <c r="BE79" s="362" t="e">
        <f ca="1">$C79*'LookUp Ranges'!AH$82</f>
        <v>#REF!</v>
      </c>
      <c r="BF79" s="362" t="e">
        <f ca="1">$C79*'LookUp Ranges'!AI$82</f>
        <v>#REF!</v>
      </c>
      <c r="BG79" s="362" t="e">
        <f ca="1">$C79*'LookUp Ranges'!AJ$82</f>
        <v>#REF!</v>
      </c>
      <c r="BH79" s="362" t="e">
        <f ca="1">$C79*'LookUp Ranges'!AK$82</f>
        <v>#REF!</v>
      </c>
      <c r="BI79" s="362" t="e">
        <f ca="1">$C79*'LookUp Ranges'!AL$82</f>
        <v>#REF!</v>
      </c>
      <c r="BJ79" s="362" t="e">
        <f ca="1">$C79*'LookUp Ranges'!AM$82</f>
        <v>#REF!</v>
      </c>
      <c r="BK79" s="362" t="e">
        <f ca="1">$C79*'LookUp Ranges'!AN$82</f>
        <v>#REF!</v>
      </c>
      <c r="BL79" s="362" t="e">
        <f ca="1">$C79*'LookUp Ranges'!AO$82</f>
        <v>#REF!</v>
      </c>
      <c r="BM79" s="363"/>
      <c r="BN79" s="363"/>
      <c r="BO79" s="363"/>
      <c r="BP79" s="363"/>
      <c r="BQ79" s="363"/>
      <c r="BR79" s="363"/>
      <c r="BS79" s="363"/>
      <c r="BT79" s="363"/>
      <c r="BU79" s="363"/>
      <c r="BV79" s="363"/>
      <c r="BW79" s="363"/>
      <c r="BX79" s="363"/>
      <c r="BY79" s="363"/>
      <c r="BZ79" s="363"/>
      <c r="CA79" s="363"/>
      <c r="CB79" s="363"/>
      <c r="CC79" s="363"/>
      <c r="CD79" s="363"/>
      <c r="CE79" s="363"/>
      <c r="CF79" s="363"/>
      <c r="CG79" s="362"/>
      <c r="CH79" s="362"/>
      <c r="CI79" s="362"/>
      <c r="CJ79" s="362"/>
      <c r="CK79" s="362"/>
      <c r="CL79" s="362"/>
      <c r="CM79" s="362"/>
      <c r="CN79" s="362"/>
      <c r="CO79" s="362"/>
      <c r="CP79" s="362"/>
      <c r="CQ79" s="362"/>
      <c r="CR79" s="362"/>
      <c r="CS79" s="362"/>
      <c r="CT79" s="362"/>
      <c r="CU79" s="362"/>
      <c r="CV79" s="362"/>
      <c r="CW79" s="362"/>
      <c r="CX79" s="362"/>
      <c r="CY79" s="362"/>
      <c r="CZ79" s="360" t="e">
        <f t="shared" ca="1" si="128"/>
        <v>#REF!</v>
      </c>
    </row>
    <row r="80" spans="1:104" s="359" customFormat="1" x14ac:dyDescent="0.2">
      <c r="A80" s="133">
        <f t="shared" si="129"/>
        <v>23</v>
      </c>
      <c r="B80" s="133">
        <f t="shared" si="130"/>
        <v>22</v>
      </c>
      <c r="C80" s="125">
        <f t="shared" ca="1" si="131"/>
        <v>0</v>
      </c>
      <c r="D80" s="361"/>
      <c r="E80" s="361"/>
      <c r="F80" s="361"/>
      <c r="G80" s="361"/>
      <c r="H80" s="361"/>
      <c r="I80" s="361"/>
      <c r="J80" s="361"/>
      <c r="K80" s="361"/>
      <c r="L80" s="361"/>
      <c r="M80" s="361"/>
      <c r="N80" s="361"/>
      <c r="O80" s="361"/>
      <c r="P80" s="361"/>
      <c r="Q80" s="361"/>
      <c r="R80" s="361"/>
      <c r="S80" s="361"/>
      <c r="T80" s="361"/>
      <c r="U80" s="361"/>
      <c r="V80" s="361"/>
      <c r="W80" s="362"/>
      <c r="X80" s="362"/>
      <c r="Y80" s="362"/>
      <c r="Z80" s="362" t="e">
        <f ca="1">$C80*'LookUp Ranges'!B$82</f>
        <v>#REF!</v>
      </c>
      <c r="AA80" s="362" t="e">
        <f ca="1">$C80*'LookUp Ranges'!C$82</f>
        <v>#REF!</v>
      </c>
      <c r="AB80" s="362" t="e">
        <f ca="1">$C80*'LookUp Ranges'!D$82</f>
        <v>#REF!</v>
      </c>
      <c r="AC80" s="362" t="e">
        <f ca="1">$C80*'LookUp Ranges'!E$82</f>
        <v>#REF!</v>
      </c>
      <c r="AD80" s="362" t="e">
        <f ca="1">$C80*'LookUp Ranges'!F$82</f>
        <v>#REF!</v>
      </c>
      <c r="AE80" s="362" t="e">
        <f ca="1">$C80*'LookUp Ranges'!G$82</f>
        <v>#REF!</v>
      </c>
      <c r="AF80" s="362" t="e">
        <f ca="1">$C80*'LookUp Ranges'!H$82</f>
        <v>#REF!</v>
      </c>
      <c r="AG80" s="362" t="e">
        <f ca="1">$C80*'LookUp Ranges'!I$82</f>
        <v>#REF!</v>
      </c>
      <c r="AH80" s="362" t="e">
        <f ca="1">$C80*'LookUp Ranges'!J$82</f>
        <v>#REF!</v>
      </c>
      <c r="AI80" s="362" t="e">
        <f ca="1">$C80*'LookUp Ranges'!K$82</f>
        <v>#REF!</v>
      </c>
      <c r="AJ80" s="362" t="e">
        <f ca="1">$C80*'LookUp Ranges'!L$82</f>
        <v>#REF!</v>
      </c>
      <c r="AK80" s="362" t="e">
        <f ca="1">$C80*'LookUp Ranges'!M$82</f>
        <v>#REF!</v>
      </c>
      <c r="AL80" s="362" t="e">
        <f ca="1">$C80*'LookUp Ranges'!N$82</f>
        <v>#REF!</v>
      </c>
      <c r="AM80" s="362" t="e">
        <f ca="1">$C80*'LookUp Ranges'!O$82</f>
        <v>#REF!</v>
      </c>
      <c r="AN80" s="362" t="e">
        <f ca="1">$C80*'LookUp Ranges'!P$82</f>
        <v>#REF!</v>
      </c>
      <c r="AO80" s="362" t="e">
        <f ca="1">$C80*'LookUp Ranges'!Q$82</f>
        <v>#REF!</v>
      </c>
      <c r="AP80" s="362" t="e">
        <f ca="1">$C80*'LookUp Ranges'!R$82</f>
        <v>#REF!</v>
      </c>
      <c r="AQ80" s="362" t="e">
        <f ca="1">$C80*'LookUp Ranges'!S$82</f>
        <v>#REF!</v>
      </c>
      <c r="AR80" s="362" t="e">
        <f ca="1">$C80*'LookUp Ranges'!T$82</f>
        <v>#REF!</v>
      </c>
      <c r="AS80" s="362" t="e">
        <f ca="1">$C80*'LookUp Ranges'!U$82</f>
        <v>#REF!</v>
      </c>
      <c r="AT80" s="362" t="e">
        <f ca="1">$C80*'LookUp Ranges'!V$82</f>
        <v>#REF!</v>
      </c>
      <c r="AU80" s="362" t="e">
        <f ca="1">$C80*'LookUp Ranges'!W$82</f>
        <v>#REF!</v>
      </c>
      <c r="AV80" s="362" t="e">
        <f ca="1">$C80*'LookUp Ranges'!X$82</f>
        <v>#REF!</v>
      </c>
      <c r="AW80" s="362" t="e">
        <f ca="1">$C80*'LookUp Ranges'!Y$82</f>
        <v>#REF!</v>
      </c>
      <c r="AX80" s="362" t="e">
        <f ca="1">$C80*'LookUp Ranges'!Z$82</f>
        <v>#REF!</v>
      </c>
      <c r="AY80" s="362" t="e">
        <f ca="1">$C80*'LookUp Ranges'!AA$82</f>
        <v>#REF!</v>
      </c>
      <c r="AZ80" s="362" t="e">
        <f ca="1">$C80*'LookUp Ranges'!AB$82</f>
        <v>#REF!</v>
      </c>
      <c r="BA80" s="362" t="e">
        <f ca="1">$C80*'LookUp Ranges'!AC$82</f>
        <v>#REF!</v>
      </c>
      <c r="BB80" s="362" t="e">
        <f ca="1">$C80*'LookUp Ranges'!AD$82</f>
        <v>#REF!</v>
      </c>
      <c r="BC80" s="362" t="e">
        <f ca="1">$C80*'LookUp Ranges'!AE$82</f>
        <v>#REF!</v>
      </c>
      <c r="BD80" s="362" t="e">
        <f ca="1">$C80*'LookUp Ranges'!AF$82</f>
        <v>#REF!</v>
      </c>
      <c r="BE80" s="362" t="e">
        <f ca="1">$C80*'LookUp Ranges'!AG$82</f>
        <v>#REF!</v>
      </c>
      <c r="BF80" s="362" t="e">
        <f ca="1">$C80*'LookUp Ranges'!AH$82</f>
        <v>#REF!</v>
      </c>
      <c r="BG80" s="362" t="e">
        <f ca="1">$C80*'LookUp Ranges'!AI$82</f>
        <v>#REF!</v>
      </c>
      <c r="BH80" s="362" t="e">
        <f ca="1">$C80*'LookUp Ranges'!AJ$82</f>
        <v>#REF!</v>
      </c>
      <c r="BI80" s="362" t="e">
        <f ca="1">$C80*'LookUp Ranges'!AK$82</f>
        <v>#REF!</v>
      </c>
      <c r="BJ80" s="362" t="e">
        <f ca="1">$C80*'LookUp Ranges'!AL$82</f>
        <v>#REF!</v>
      </c>
      <c r="BK80" s="362" t="e">
        <f ca="1">$C80*'LookUp Ranges'!AM$82</f>
        <v>#REF!</v>
      </c>
      <c r="BL80" s="362" t="e">
        <f ca="1">$C80*'LookUp Ranges'!AN$82</f>
        <v>#REF!</v>
      </c>
      <c r="BM80" s="362" t="e">
        <f ca="1">$C80*'LookUp Ranges'!AO$82</f>
        <v>#REF!</v>
      </c>
      <c r="BN80" s="363"/>
      <c r="BO80" s="363"/>
      <c r="BP80" s="363"/>
      <c r="BQ80" s="363"/>
      <c r="BR80" s="363"/>
      <c r="BS80" s="363"/>
      <c r="BT80" s="363"/>
      <c r="BU80" s="363"/>
      <c r="BV80" s="363"/>
      <c r="BW80" s="363"/>
      <c r="BX80" s="363"/>
      <c r="BY80" s="363"/>
      <c r="BZ80" s="363"/>
      <c r="CA80" s="363"/>
      <c r="CB80" s="363"/>
      <c r="CC80" s="363"/>
      <c r="CD80" s="363"/>
      <c r="CE80" s="363"/>
      <c r="CF80" s="363"/>
      <c r="CG80" s="362"/>
      <c r="CH80" s="362"/>
      <c r="CI80" s="362"/>
      <c r="CJ80" s="362"/>
      <c r="CK80" s="362"/>
      <c r="CL80" s="362"/>
      <c r="CM80" s="362"/>
      <c r="CN80" s="362"/>
      <c r="CO80" s="362"/>
      <c r="CP80" s="362"/>
      <c r="CQ80" s="362"/>
      <c r="CR80" s="362"/>
      <c r="CS80" s="362"/>
      <c r="CT80" s="362"/>
      <c r="CU80" s="362"/>
      <c r="CV80" s="362"/>
      <c r="CW80" s="362"/>
      <c r="CX80" s="362"/>
      <c r="CY80" s="362"/>
      <c r="CZ80" s="360" t="e">
        <f t="shared" ca="1" si="128"/>
        <v>#REF!</v>
      </c>
    </row>
    <row r="81" spans="1:104" s="359" customFormat="1" x14ac:dyDescent="0.2">
      <c r="A81" s="133">
        <f t="shared" si="129"/>
        <v>24</v>
      </c>
      <c r="B81" s="133">
        <f t="shared" si="130"/>
        <v>23</v>
      </c>
      <c r="C81" s="125">
        <f t="shared" ca="1" si="131"/>
        <v>0</v>
      </c>
      <c r="D81" s="361"/>
      <c r="E81" s="361"/>
      <c r="F81" s="361"/>
      <c r="G81" s="361"/>
      <c r="H81" s="361"/>
      <c r="I81" s="361"/>
      <c r="J81" s="361"/>
      <c r="K81" s="361"/>
      <c r="L81" s="361"/>
      <c r="M81" s="361"/>
      <c r="N81" s="361"/>
      <c r="O81" s="361"/>
      <c r="P81" s="361"/>
      <c r="Q81" s="361"/>
      <c r="R81" s="361"/>
      <c r="S81" s="361"/>
      <c r="T81" s="361"/>
      <c r="U81" s="361"/>
      <c r="V81" s="361"/>
      <c r="W81" s="362"/>
      <c r="X81" s="362"/>
      <c r="Y81" s="362"/>
      <c r="Z81" s="362"/>
      <c r="AA81" s="362" t="e">
        <f ca="1">$C81*'LookUp Ranges'!B$82</f>
        <v>#REF!</v>
      </c>
      <c r="AB81" s="362" t="e">
        <f ca="1">$C81*'LookUp Ranges'!C$82</f>
        <v>#REF!</v>
      </c>
      <c r="AC81" s="362" t="e">
        <f ca="1">$C81*'LookUp Ranges'!D$82</f>
        <v>#REF!</v>
      </c>
      <c r="AD81" s="362" t="e">
        <f ca="1">$C81*'LookUp Ranges'!E$82</f>
        <v>#REF!</v>
      </c>
      <c r="AE81" s="362" t="e">
        <f ca="1">$C81*'LookUp Ranges'!F$82</f>
        <v>#REF!</v>
      </c>
      <c r="AF81" s="362" t="e">
        <f ca="1">$C81*'LookUp Ranges'!G$82</f>
        <v>#REF!</v>
      </c>
      <c r="AG81" s="362" t="e">
        <f ca="1">$C81*'LookUp Ranges'!H$82</f>
        <v>#REF!</v>
      </c>
      <c r="AH81" s="362" t="e">
        <f ca="1">$C81*'LookUp Ranges'!I$82</f>
        <v>#REF!</v>
      </c>
      <c r="AI81" s="362" t="e">
        <f ca="1">$C81*'LookUp Ranges'!J$82</f>
        <v>#REF!</v>
      </c>
      <c r="AJ81" s="362" t="e">
        <f ca="1">$C81*'LookUp Ranges'!K$82</f>
        <v>#REF!</v>
      </c>
      <c r="AK81" s="362" t="e">
        <f ca="1">$C81*'LookUp Ranges'!L$82</f>
        <v>#REF!</v>
      </c>
      <c r="AL81" s="362" t="e">
        <f ca="1">$C81*'LookUp Ranges'!M$82</f>
        <v>#REF!</v>
      </c>
      <c r="AM81" s="362" t="e">
        <f ca="1">$C81*'LookUp Ranges'!N$82</f>
        <v>#REF!</v>
      </c>
      <c r="AN81" s="362" t="e">
        <f ca="1">$C81*'LookUp Ranges'!O$82</f>
        <v>#REF!</v>
      </c>
      <c r="AO81" s="362" t="e">
        <f ca="1">$C81*'LookUp Ranges'!P$82</f>
        <v>#REF!</v>
      </c>
      <c r="AP81" s="362" t="e">
        <f ca="1">$C81*'LookUp Ranges'!Q$82</f>
        <v>#REF!</v>
      </c>
      <c r="AQ81" s="362" t="e">
        <f ca="1">$C81*'LookUp Ranges'!R$82</f>
        <v>#REF!</v>
      </c>
      <c r="AR81" s="362" t="e">
        <f ca="1">$C81*'LookUp Ranges'!S$82</f>
        <v>#REF!</v>
      </c>
      <c r="AS81" s="362" t="e">
        <f ca="1">$C81*'LookUp Ranges'!T$82</f>
        <v>#REF!</v>
      </c>
      <c r="AT81" s="362" t="e">
        <f ca="1">$C81*'LookUp Ranges'!U$82</f>
        <v>#REF!</v>
      </c>
      <c r="AU81" s="362" t="e">
        <f ca="1">$C81*'LookUp Ranges'!V$82</f>
        <v>#REF!</v>
      </c>
      <c r="AV81" s="362" t="e">
        <f ca="1">$C81*'LookUp Ranges'!W$82</f>
        <v>#REF!</v>
      </c>
      <c r="AW81" s="362" t="e">
        <f ca="1">$C81*'LookUp Ranges'!X$82</f>
        <v>#REF!</v>
      </c>
      <c r="AX81" s="362" t="e">
        <f ca="1">$C81*'LookUp Ranges'!Y$82</f>
        <v>#REF!</v>
      </c>
      <c r="AY81" s="362" t="e">
        <f ca="1">$C81*'LookUp Ranges'!Z$82</f>
        <v>#REF!</v>
      </c>
      <c r="AZ81" s="362" t="e">
        <f ca="1">$C81*'LookUp Ranges'!AA$82</f>
        <v>#REF!</v>
      </c>
      <c r="BA81" s="362" t="e">
        <f ca="1">$C81*'LookUp Ranges'!AB$82</f>
        <v>#REF!</v>
      </c>
      <c r="BB81" s="362" t="e">
        <f ca="1">$C81*'LookUp Ranges'!AC$82</f>
        <v>#REF!</v>
      </c>
      <c r="BC81" s="362" t="e">
        <f ca="1">$C81*'LookUp Ranges'!AD$82</f>
        <v>#REF!</v>
      </c>
      <c r="BD81" s="362" t="e">
        <f ca="1">$C81*'LookUp Ranges'!AE$82</f>
        <v>#REF!</v>
      </c>
      <c r="BE81" s="362" t="e">
        <f ca="1">$C81*'LookUp Ranges'!AF$82</f>
        <v>#REF!</v>
      </c>
      <c r="BF81" s="362" t="e">
        <f ca="1">$C81*'LookUp Ranges'!AG$82</f>
        <v>#REF!</v>
      </c>
      <c r="BG81" s="362" t="e">
        <f ca="1">$C81*'LookUp Ranges'!AH$82</f>
        <v>#REF!</v>
      </c>
      <c r="BH81" s="362" t="e">
        <f ca="1">$C81*'LookUp Ranges'!AI$82</f>
        <v>#REF!</v>
      </c>
      <c r="BI81" s="362" t="e">
        <f ca="1">$C81*'LookUp Ranges'!AJ$82</f>
        <v>#REF!</v>
      </c>
      <c r="BJ81" s="362" t="e">
        <f ca="1">$C81*'LookUp Ranges'!AK$82</f>
        <v>#REF!</v>
      </c>
      <c r="BK81" s="362" t="e">
        <f ca="1">$C81*'LookUp Ranges'!AL$82</f>
        <v>#REF!</v>
      </c>
      <c r="BL81" s="362" t="e">
        <f ca="1">$C81*'LookUp Ranges'!AM$82</f>
        <v>#REF!</v>
      </c>
      <c r="BM81" s="362" t="e">
        <f ca="1">$C81*'LookUp Ranges'!AN$82</f>
        <v>#REF!</v>
      </c>
      <c r="BN81" s="362" t="e">
        <f ca="1">$C81*'LookUp Ranges'!AO$82</f>
        <v>#REF!</v>
      </c>
      <c r="BO81" s="363"/>
      <c r="BP81" s="363"/>
      <c r="BQ81" s="363"/>
      <c r="BR81" s="363"/>
      <c r="BS81" s="363"/>
      <c r="BT81" s="363"/>
      <c r="BU81" s="363"/>
      <c r="BV81" s="363"/>
      <c r="BW81" s="363"/>
      <c r="BX81" s="363"/>
      <c r="BY81" s="363"/>
      <c r="BZ81" s="363"/>
      <c r="CA81" s="363"/>
      <c r="CB81" s="363"/>
      <c r="CC81" s="363"/>
      <c r="CD81" s="363"/>
      <c r="CE81" s="363"/>
      <c r="CF81" s="363"/>
      <c r="CG81" s="362"/>
      <c r="CH81" s="362"/>
      <c r="CI81" s="362"/>
      <c r="CJ81" s="362"/>
      <c r="CK81" s="362"/>
      <c r="CL81" s="362"/>
      <c r="CM81" s="362"/>
      <c r="CN81" s="362"/>
      <c r="CO81" s="362"/>
      <c r="CP81" s="362"/>
      <c r="CQ81" s="362"/>
      <c r="CR81" s="362"/>
      <c r="CS81" s="362"/>
      <c r="CT81" s="362"/>
      <c r="CU81" s="362"/>
      <c r="CV81" s="362"/>
      <c r="CW81" s="362"/>
      <c r="CX81" s="362"/>
      <c r="CY81" s="362"/>
      <c r="CZ81" s="360" t="e">
        <f t="shared" ca="1" si="128"/>
        <v>#REF!</v>
      </c>
    </row>
    <row r="82" spans="1:104" s="359" customFormat="1" x14ac:dyDescent="0.2">
      <c r="A82" s="133">
        <f t="shared" si="129"/>
        <v>25</v>
      </c>
      <c r="B82" s="133">
        <f t="shared" si="130"/>
        <v>24</v>
      </c>
      <c r="C82" s="125">
        <f t="shared" ca="1" si="131"/>
        <v>0</v>
      </c>
      <c r="D82" s="361"/>
      <c r="E82" s="361"/>
      <c r="F82" s="361"/>
      <c r="G82" s="361"/>
      <c r="H82" s="361"/>
      <c r="I82" s="361"/>
      <c r="J82" s="361"/>
      <c r="K82" s="361"/>
      <c r="L82" s="361"/>
      <c r="M82" s="361"/>
      <c r="N82" s="361"/>
      <c r="O82" s="361"/>
      <c r="P82" s="361"/>
      <c r="Q82" s="361"/>
      <c r="R82" s="361"/>
      <c r="S82" s="361"/>
      <c r="T82" s="361"/>
      <c r="U82" s="361"/>
      <c r="V82" s="361"/>
      <c r="W82" s="362"/>
      <c r="X82" s="362"/>
      <c r="Y82" s="362"/>
      <c r="Z82" s="362"/>
      <c r="AA82" s="362"/>
      <c r="AB82" s="362" t="e">
        <f ca="1">$C82*'LookUp Ranges'!B$82</f>
        <v>#REF!</v>
      </c>
      <c r="AC82" s="362" t="e">
        <f ca="1">$C82*'LookUp Ranges'!C$82</f>
        <v>#REF!</v>
      </c>
      <c r="AD82" s="362" t="e">
        <f ca="1">$C82*'LookUp Ranges'!D$82</f>
        <v>#REF!</v>
      </c>
      <c r="AE82" s="362" t="e">
        <f ca="1">$C82*'LookUp Ranges'!E$82</f>
        <v>#REF!</v>
      </c>
      <c r="AF82" s="362" t="e">
        <f ca="1">$C82*'LookUp Ranges'!F$82</f>
        <v>#REF!</v>
      </c>
      <c r="AG82" s="362" t="e">
        <f ca="1">$C82*'LookUp Ranges'!G$82</f>
        <v>#REF!</v>
      </c>
      <c r="AH82" s="362" t="e">
        <f ca="1">$C82*'LookUp Ranges'!H$82</f>
        <v>#REF!</v>
      </c>
      <c r="AI82" s="362" t="e">
        <f ca="1">$C82*'LookUp Ranges'!I$82</f>
        <v>#REF!</v>
      </c>
      <c r="AJ82" s="362" t="e">
        <f ca="1">$C82*'LookUp Ranges'!J$82</f>
        <v>#REF!</v>
      </c>
      <c r="AK82" s="362" t="e">
        <f ca="1">$C82*'LookUp Ranges'!K$82</f>
        <v>#REF!</v>
      </c>
      <c r="AL82" s="362" t="e">
        <f ca="1">$C82*'LookUp Ranges'!L$82</f>
        <v>#REF!</v>
      </c>
      <c r="AM82" s="362" t="e">
        <f ca="1">$C82*'LookUp Ranges'!M$82</f>
        <v>#REF!</v>
      </c>
      <c r="AN82" s="362" t="e">
        <f ca="1">$C82*'LookUp Ranges'!N$82</f>
        <v>#REF!</v>
      </c>
      <c r="AO82" s="362" t="e">
        <f ca="1">$C82*'LookUp Ranges'!O$82</f>
        <v>#REF!</v>
      </c>
      <c r="AP82" s="362" t="e">
        <f ca="1">$C82*'LookUp Ranges'!P$82</f>
        <v>#REF!</v>
      </c>
      <c r="AQ82" s="362" t="e">
        <f ca="1">$C82*'LookUp Ranges'!Q$82</f>
        <v>#REF!</v>
      </c>
      <c r="AR82" s="362" t="e">
        <f ca="1">$C82*'LookUp Ranges'!R$82</f>
        <v>#REF!</v>
      </c>
      <c r="AS82" s="362" t="e">
        <f ca="1">$C82*'LookUp Ranges'!S$82</f>
        <v>#REF!</v>
      </c>
      <c r="AT82" s="362" t="e">
        <f ca="1">$C82*'LookUp Ranges'!T$82</f>
        <v>#REF!</v>
      </c>
      <c r="AU82" s="362" t="e">
        <f ca="1">$C82*'LookUp Ranges'!U$82</f>
        <v>#REF!</v>
      </c>
      <c r="AV82" s="362" t="e">
        <f ca="1">$C82*'LookUp Ranges'!V$82</f>
        <v>#REF!</v>
      </c>
      <c r="AW82" s="362" t="e">
        <f ca="1">$C82*'LookUp Ranges'!W$82</f>
        <v>#REF!</v>
      </c>
      <c r="AX82" s="362" t="e">
        <f ca="1">$C82*'LookUp Ranges'!X$82</f>
        <v>#REF!</v>
      </c>
      <c r="AY82" s="362" t="e">
        <f ca="1">$C82*'LookUp Ranges'!Y$82</f>
        <v>#REF!</v>
      </c>
      <c r="AZ82" s="362" t="e">
        <f ca="1">$C82*'LookUp Ranges'!Z$82</f>
        <v>#REF!</v>
      </c>
      <c r="BA82" s="362" t="e">
        <f ca="1">$C82*'LookUp Ranges'!AA$82</f>
        <v>#REF!</v>
      </c>
      <c r="BB82" s="362" t="e">
        <f ca="1">$C82*'LookUp Ranges'!AB$82</f>
        <v>#REF!</v>
      </c>
      <c r="BC82" s="362" t="e">
        <f ca="1">$C82*'LookUp Ranges'!AC$82</f>
        <v>#REF!</v>
      </c>
      <c r="BD82" s="362" t="e">
        <f ca="1">$C82*'LookUp Ranges'!AD$82</f>
        <v>#REF!</v>
      </c>
      <c r="BE82" s="362" t="e">
        <f ca="1">$C82*'LookUp Ranges'!AE$82</f>
        <v>#REF!</v>
      </c>
      <c r="BF82" s="362" t="e">
        <f ca="1">$C82*'LookUp Ranges'!AF$82</f>
        <v>#REF!</v>
      </c>
      <c r="BG82" s="362" t="e">
        <f ca="1">$C82*'LookUp Ranges'!AG$82</f>
        <v>#REF!</v>
      </c>
      <c r="BH82" s="362" t="e">
        <f ca="1">$C82*'LookUp Ranges'!AH$82</f>
        <v>#REF!</v>
      </c>
      <c r="BI82" s="362" t="e">
        <f ca="1">$C82*'LookUp Ranges'!AI$82</f>
        <v>#REF!</v>
      </c>
      <c r="BJ82" s="362" t="e">
        <f ca="1">$C82*'LookUp Ranges'!AJ$82</f>
        <v>#REF!</v>
      </c>
      <c r="BK82" s="362" t="e">
        <f ca="1">$C82*'LookUp Ranges'!AK$82</f>
        <v>#REF!</v>
      </c>
      <c r="BL82" s="362" t="e">
        <f ca="1">$C82*'LookUp Ranges'!AL$82</f>
        <v>#REF!</v>
      </c>
      <c r="BM82" s="362" t="e">
        <f ca="1">$C82*'LookUp Ranges'!AM$82</f>
        <v>#REF!</v>
      </c>
      <c r="BN82" s="362" t="e">
        <f ca="1">$C82*'LookUp Ranges'!AN$82</f>
        <v>#REF!</v>
      </c>
      <c r="BO82" s="362" t="e">
        <f ca="1">$C82*'LookUp Ranges'!AO$82</f>
        <v>#REF!</v>
      </c>
      <c r="BP82" s="363"/>
      <c r="BQ82" s="363"/>
      <c r="BR82" s="363"/>
      <c r="BS82" s="363"/>
      <c r="BT82" s="363"/>
      <c r="BU82" s="363"/>
      <c r="BV82" s="363"/>
      <c r="BW82" s="363"/>
      <c r="BX82" s="363"/>
      <c r="BY82" s="363"/>
      <c r="BZ82" s="363"/>
      <c r="CA82" s="363"/>
      <c r="CB82" s="363"/>
      <c r="CC82" s="363"/>
      <c r="CD82" s="363"/>
      <c r="CE82" s="363"/>
      <c r="CF82" s="363"/>
      <c r="CG82" s="362"/>
      <c r="CH82" s="362"/>
      <c r="CI82" s="362"/>
      <c r="CJ82" s="362"/>
      <c r="CK82" s="362"/>
      <c r="CL82" s="362"/>
      <c r="CM82" s="362"/>
      <c r="CN82" s="362"/>
      <c r="CO82" s="362"/>
      <c r="CP82" s="362"/>
      <c r="CQ82" s="362"/>
      <c r="CR82" s="362"/>
      <c r="CS82" s="362"/>
      <c r="CT82" s="362"/>
      <c r="CU82" s="362"/>
      <c r="CV82" s="362"/>
      <c r="CW82" s="362"/>
      <c r="CX82" s="362"/>
      <c r="CY82" s="362"/>
      <c r="CZ82" s="360" t="e">
        <f t="shared" ca="1" si="128"/>
        <v>#REF!</v>
      </c>
    </row>
    <row r="83" spans="1:104" s="359" customFormat="1" x14ac:dyDescent="0.2">
      <c r="A83" s="133">
        <f t="shared" si="129"/>
        <v>26</v>
      </c>
      <c r="B83" s="133">
        <f t="shared" si="130"/>
        <v>25</v>
      </c>
      <c r="C83" s="125">
        <f t="shared" ca="1" si="131"/>
        <v>0</v>
      </c>
      <c r="D83" s="361"/>
      <c r="E83" s="361"/>
      <c r="F83" s="361"/>
      <c r="G83" s="361"/>
      <c r="H83" s="361"/>
      <c r="I83" s="361"/>
      <c r="J83" s="361"/>
      <c r="K83" s="361"/>
      <c r="L83" s="361"/>
      <c r="M83" s="361"/>
      <c r="N83" s="361"/>
      <c r="O83" s="361"/>
      <c r="P83" s="361"/>
      <c r="Q83" s="361"/>
      <c r="R83" s="361"/>
      <c r="S83" s="361"/>
      <c r="T83" s="361"/>
      <c r="U83" s="361"/>
      <c r="V83" s="361"/>
      <c r="W83" s="362"/>
      <c r="X83" s="362"/>
      <c r="Y83" s="362"/>
      <c r="Z83" s="362"/>
      <c r="AA83" s="362"/>
      <c r="AB83" s="362"/>
      <c r="AC83" s="362" t="e">
        <f ca="1">$C83*'LookUp Ranges'!B$82</f>
        <v>#REF!</v>
      </c>
      <c r="AD83" s="362" t="e">
        <f ca="1">$C83*'LookUp Ranges'!C$82</f>
        <v>#REF!</v>
      </c>
      <c r="AE83" s="362" t="e">
        <f ca="1">$C83*'LookUp Ranges'!D$82</f>
        <v>#REF!</v>
      </c>
      <c r="AF83" s="362" t="e">
        <f ca="1">$C83*'LookUp Ranges'!E$82</f>
        <v>#REF!</v>
      </c>
      <c r="AG83" s="362" t="e">
        <f ca="1">$C83*'LookUp Ranges'!F$82</f>
        <v>#REF!</v>
      </c>
      <c r="AH83" s="362" t="e">
        <f ca="1">$C83*'LookUp Ranges'!G$82</f>
        <v>#REF!</v>
      </c>
      <c r="AI83" s="362" t="e">
        <f ca="1">$C83*'LookUp Ranges'!H$82</f>
        <v>#REF!</v>
      </c>
      <c r="AJ83" s="362" t="e">
        <f ca="1">$C83*'LookUp Ranges'!I$82</f>
        <v>#REF!</v>
      </c>
      <c r="AK83" s="362" t="e">
        <f ca="1">$C83*'LookUp Ranges'!J$82</f>
        <v>#REF!</v>
      </c>
      <c r="AL83" s="362" t="e">
        <f ca="1">$C83*'LookUp Ranges'!K$82</f>
        <v>#REF!</v>
      </c>
      <c r="AM83" s="362" t="e">
        <f ca="1">$C83*'LookUp Ranges'!L$82</f>
        <v>#REF!</v>
      </c>
      <c r="AN83" s="362" t="e">
        <f ca="1">$C83*'LookUp Ranges'!M$82</f>
        <v>#REF!</v>
      </c>
      <c r="AO83" s="362" t="e">
        <f ca="1">$C83*'LookUp Ranges'!N$82</f>
        <v>#REF!</v>
      </c>
      <c r="AP83" s="362" t="e">
        <f ca="1">$C83*'LookUp Ranges'!O$82</f>
        <v>#REF!</v>
      </c>
      <c r="AQ83" s="362" t="e">
        <f ca="1">$C83*'LookUp Ranges'!P$82</f>
        <v>#REF!</v>
      </c>
      <c r="AR83" s="362" t="e">
        <f ca="1">$C83*'LookUp Ranges'!Q$82</f>
        <v>#REF!</v>
      </c>
      <c r="AS83" s="362" t="e">
        <f ca="1">$C83*'LookUp Ranges'!R$82</f>
        <v>#REF!</v>
      </c>
      <c r="AT83" s="362" t="e">
        <f ca="1">$C83*'LookUp Ranges'!S$82</f>
        <v>#REF!</v>
      </c>
      <c r="AU83" s="362" t="e">
        <f ca="1">$C83*'LookUp Ranges'!T$82</f>
        <v>#REF!</v>
      </c>
      <c r="AV83" s="362" t="e">
        <f ca="1">$C83*'LookUp Ranges'!U$82</f>
        <v>#REF!</v>
      </c>
      <c r="AW83" s="362" t="e">
        <f ca="1">$C83*'LookUp Ranges'!V$82</f>
        <v>#REF!</v>
      </c>
      <c r="AX83" s="362" t="e">
        <f ca="1">$C83*'LookUp Ranges'!W$82</f>
        <v>#REF!</v>
      </c>
      <c r="AY83" s="362" t="e">
        <f ca="1">$C83*'LookUp Ranges'!X$82</f>
        <v>#REF!</v>
      </c>
      <c r="AZ83" s="362" t="e">
        <f ca="1">$C83*'LookUp Ranges'!Y$82</f>
        <v>#REF!</v>
      </c>
      <c r="BA83" s="362" t="e">
        <f ca="1">$C83*'LookUp Ranges'!Z$82</f>
        <v>#REF!</v>
      </c>
      <c r="BB83" s="362" t="e">
        <f ca="1">$C83*'LookUp Ranges'!AA$82</f>
        <v>#REF!</v>
      </c>
      <c r="BC83" s="362" t="e">
        <f ca="1">$C83*'LookUp Ranges'!AB$82</f>
        <v>#REF!</v>
      </c>
      <c r="BD83" s="362" t="e">
        <f ca="1">$C83*'LookUp Ranges'!AC$82</f>
        <v>#REF!</v>
      </c>
      <c r="BE83" s="362" t="e">
        <f ca="1">$C83*'LookUp Ranges'!AD$82</f>
        <v>#REF!</v>
      </c>
      <c r="BF83" s="362" t="e">
        <f ca="1">$C83*'LookUp Ranges'!AE$82</f>
        <v>#REF!</v>
      </c>
      <c r="BG83" s="362" t="e">
        <f ca="1">$C83*'LookUp Ranges'!AF$82</f>
        <v>#REF!</v>
      </c>
      <c r="BH83" s="362" t="e">
        <f ca="1">$C83*'LookUp Ranges'!AG$82</f>
        <v>#REF!</v>
      </c>
      <c r="BI83" s="362" t="e">
        <f ca="1">$C83*'LookUp Ranges'!AH$82</f>
        <v>#REF!</v>
      </c>
      <c r="BJ83" s="362" t="e">
        <f ca="1">$C83*'LookUp Ranges'!AI$82</f>
        <v>#REF!</v>
      </c>
      <c r="BK83" s="362" t="e">
        <f ca="1">$C83*'LookUp Ranges'!AJ$82</f>
        <v>#REF!</v>
      </c>
      <c r="BL83" s="362" t="e">
        <f ca="1">$C83*'LookUp Ranges'!AK$82</f>
        <v>#REF!</v>
      </c>
      <c r="BM83" s="362" t="e">
        <f ca="1">$C83*'LookUp Ranges'!AL$82</f>
        <v>#REF!</v>
      </c>
      <c r="BN83" s="362" t="e">
        <f ca="1">$C83*'LookUp Ranges'!AM$82</f>
        <v>#REF!</v>
      </c>
      <c r="BO83" s="362" t="e">
        <f ca="1">$C83*'LookUp Ranges'!AN$82</f>
        <v>#REF!</v>
      </c>
      <c r="BP83" s="362" t="e">
        <f ca="1">$C83*'LookUp Ranges'!AO$82</f>
        <v>#REF!</v>
      </c>
      <c r="BQ83" s="363"/>
      <c r="BR83" s="363"/>
      <c r="BS83" s="363"/>
      <c r="BT83" s="363"/>
      <c r="BU83" s="363"/>
      <c r="BV83" s="363"/>
      <c r="BW83" s="363"/>
      <c r="BX83" s="363"/>
      <c r="BY83" s="363"/>
      <c r="BZ83" s="363"/>
      <c r="CA83" s="363"/>
      <c r="CB83" s="363"/>
      <c r="CC83" s="363"/>
      <c r="CD83" s="363"/>
      <c r="CE83" s="363"/>
      <c r="CF83" s="363"/>
      <c r="CG83" s="362"/>
      <c r="CH83" s="362"/>
      <c r="CI83" s="362"/>
      <c r="CJ83" s="362"/>
      <c r="CK83" s="362"/>
      <c r="CL83" s="362"/>
      <c r="CM83" s="362"/>
      <c r="CN83" s="362"/>
      <c r="CO83" s="362"/>
      <c r="CP83" s="362"/>
      <c r="CQ83" s="362"/>
      <c r="CR83" s="362"/>
      <c r="CS83" s="362"/>
      <c r="CT83" s="362"/>
      <c r="CU83" s="362"/>
      <c r="CV83" s="362"/>
      <c r="CW83" s="362"/>
      <c r="CX83" s="362"/>
      <c r="CY83" s="362"/>
      <c r="CZ83" s="360" t="e">
        <f t="shared" ca="1" si="128"/>
        <v>#REF!</v>
      </c>
    </row>
    <row r="84" spans="1:104" s="359" customFormat="1" x14ac:dyDescent="0.2">
      <c r="A84" s="133">
        <f t="shared" si="129"/>
        <v>27</v>
      </c>
      <c r="B84" s="133">
        <f t="shared" si="130"/>
        <v>26</v>
      </c>
      <c r="C84" s="125">
        <f t="shared" ca="1" si="131"/>
        <v>0</v>
      </c>
      <c r="D84" s="361"/>
      <c r="E84" s="361"/>
      <c r="F84" s="361"/>
      <c r="G84" s="361"/>
      <c r="H84" s="361"/>
      <c r="I84" s="361"/>
      <c r="J84" s="361"/>
      <c r="K84" s="361"/>
      <c r="L84" s="361"/>
      <c r="M84" s="361"/>
      <c r="N84" s="361"/>
      <c r="O84" s="361"/>
      <c r="P84" s="361"/>
      <c r="Q84" s="361"/>
      <c r="R84" s="361"/>
      <c r="S84" s="361"/>
      <c r="T84" s="361"/>
      <c r="U84" s="361"/>
      <c r="V84" s="361"/>
      <c r="W84" s="362"/>
      <c r="X84" s="362"/>
      <c r="Y84" s="362"/>
      <c r="Z84" s="362"/>
      <c r="AA84" s="362"/>
      <c r="AB84" s="362"/>
      <c r="AC84" s="362"/>
      <c r="AD84" s="362" t="e">
        <f ca="1">$C84*'LookUp Ranges'!B$82</f>
        <v>#REF!</v>
      </c>
      <c r="AE84" s="362" t="e">
        <f ca="1">$C84*'LookUp Ranges'!C$82</f>
        <v>#REF!</v>
      </c>
      <c r="AF84" s="362" t="e">
        <f ca="1">$C84*'LookUp Ranges'!D$82</f>
        <v>#REF!</v>
      </c>
      <c r="AG84" s="362" t="e">
        <f ca="1">$C84*'LookUp Ranges'!E$82</f>
        <v>#REF!</v>
      </c>
      <c r="AH84" s="362" t="e">
        <f ca="1">$C84*'LookUp Ranges'!F$82</f>
        <v>#REF!</v>
      </c>
      <c r="AI84" s="362" t="e">
        <f ca="1">$C84*'LookUp Ranges'!G$82</f>
        <v>#REF!</v>
      </c>
      <c r="AJ84" s="362" t="e">
        <f ca="1">$C84*'LookUp Ranges'!H$82</f>
        <v>#REF!</v>
      </c>
      <c r="AK84" s="362" t="e">
        <f ca="1">$C84*'LookUp Ranges'!I$82</f>
        <v>#REF!</v>
      </c>
      <c r="AL84" s="362" t="e">
        <f ca="1">$C84*'LookUp Ranges'!J$82</f>
        <v>#REF!</v>
      </c>
      <c r="AM84" s="362" t="e">
        <f ca="1">$C84*'LookUp Ranges'!K$82</f>
        <v>#REF!</v>
      </c>
      <c r="AN84" s="362" t="e">
        <f ca="1">$C84*'LookUp Ranges'!L$82</f>
        <v>#REF!</v>
      </c>
      <c r="AO84" s="362" t="e">
        <f ca="1">$C84*'LookUp Ranges'!M$82</f>
        <v>#REF!</v>
      </c>
      <c r="AP84" s="362" t="e">
        <f ca="1">$C84*'LookUp Ranges'!N$82</f>
        <v>#REF!</v>
      </c>
      <c r="AQ84" s="362" t="e">
        <f ca="1">$C84*'LookUp Ranges'!O$82</f>
        <v>#REF!</v>
      </c>
      <c r="AR84" s="362" t="e">
        <f ca="1">$C84*'LookUp Ranges'!P$82</f>
        <v>#REF!</v>
      </c>
      <c r="AS84" s="362" t="e">
        <f ca="1">$C84*'LookUp Ranges'!Q$82</f>
        <v>#REF!</v>
      </c>
      <c r="AT84" s="362" t="e">
        <f ca="1">$C84*'LookUp Ranges'!R$82</f>
        <v>#REF!</v>
      </c>
      <c r="AU84" s="362" t="e">
        <f ca="1">$C84*'LookUp Ranges'!S$82</f>
        <v>#REF!</v>
      </c>
      <c r="AV84" s="362" t="e">
        <f ca="1">$C84*'LookUp Ranges'!T$82</f>
        <v>#REF!</v>
      </c>
      <c r="AW84" s="362" t="e">
        <f ca="1">$C84*'LookUp Ranges'!U$82</f>
        <v>#REF!</v>
      </c>
      <c r="AX84" s="362" t="e">
        <f ca="1">$C84*'LookUp Ranges'!V$82</f>
        <v>#REF!</v>
      </c>
      <c r="AY84" s="362" t="e">
        <f ca="1">$C84*'LookUp Ranges'!W$82</f>
        <v>#REF!</v>
      </c>
      <c r="AZ84" s="362" t="e">
        <f ca="1">$C84*'LookUp Ranges'!X$82</f>
        <v>#REF!</v>
      </c>
      <c r="BA84" s="362" t="e">
        <f ca="1">$C84*'LookUp Ranges'!Y$82</f>
        <v>#REF!</v>
      </c>
      <c r="BB84" s="362" t="e">
        <f ca="1">$C84*'LookUp Ranges'!Z$82</f>
        <v>#REF!</v>
      </c>
      <c r="BC84" s="362" t="e">
        <f ca="1">$C84*'LookUp Ranges'!AA$82</f>
        <v>#REF!</v>
      </c>
      <c r="BD84" s="362" t="e">
        <f ca="1">$C84*'LookUp Ranges'!AB$82</f>
        <v>#REF!</v>
      </c>
      <c r="BE84" s="362" t="e">
        <f ca="1">$C84*'LookUp Ranges'!AC$82</f>
        <v>#REF!</v>
      </c>
      <c r="BF84" s="362" t="e">
        <f ca="1">$C84*'LookUp Ranges'!AD$82</f>
        <v>#REF!</v>
      </c>
      <c r="BG84" s="362" t="e">
        <f ca="1">$C84*'LookUp Ranges'!AE$82</f>
        <v>#REF!</v>
      </c>
      <c r="BH84" s="362" t="e">
        <f ca="1">$C84*'LookUp Ranges'!AF$82</f>
        <v>#REF!</v>
      </c>
      <c r="BI84" s="362" t="e">
        <f ca="1">$C84*'LookUp Ranges'!AG$82</f>
        <v>#REF!</v>
      </c>
      <c r="BJ84" s="362" t="e">
        <f ca="1">$C84*'LookUp Ranges'!AH$82</f>
        <v>#REF!</v>
      </c>
      <c r="BK84" s="362" t="e">
        <f ca="1">$C84*'LookUp Ranges'!AI$82</f>
        <v>#REF!</v>
      </c>
      <c r="BL84" s="362" t="e">
        <f ca="1">$C84*'LookUp Ranges'!AJ$82</f>
        <v>#REF!</v>
      </c>
      <c r="BM84" s="362" t="e">
        <f ca="1">$C84*'LookUp Ranges'!AK$82</f>
        <v>#REF!</v>
      </c>
      <c r="BN84" s="362" t="e">
        <f ca="1">$C84*'LookUp Ranges'!AL$82</f>
        <v>#REF!</v>
      </c>
      <c r="BO84" s="362" t="e">
        <f ca="1">$C84*'LookUp Ranges'!AM$82</f>
        <v>#REF!</v>
      </c>
      <c r="BP84" s="362" t="e">
        <f ca="1">$C84*'LookUp Ranges'!AN$82</f>
        <v>#REF!</v>
      </c>
      <c r="BQ84" s="362" t="e">
        <f ca="1">$C84*'LookUp Ranges'!AO$82</f>
        <v>#REF!</v>
      </c>
      <c r="BR84" s="363"/>
      <c r="BS84" s="363"/>
      <c r="BT84" s="363"/>
      <c r="BU84" s="363"/>
      <c r="BV84" s="363"/>
      <c r="BW84" s="363"/>
      <c r="BX84" s="363"/>
      <c r="BY84" s="363"/>
      <c r="BZ84" s="363"/>
      <c r="CA84" s="363"/>
      <c r="CB84" s="363"/>
      <c r="CC84" s="363"/>
      <c r="CD84" s="363"/>
      <c r="CE84" s="363"/>
      <c r="CF84" s="363"/>
      <c r="CG84" s="362"/>
      <c r="CH84" s="362"/>
      <c r="CI84" s="362"/>
      <c r="CJ84" s="362"/>
      <c r="CK84" s="362"/>
      <c r="CL84" s="362"/>
      <c r="CM84" s="362"/>
      <c r="CN84" s="362"/>
      <c r="CO84" s="362"/>
      <c r="CP84" s="362"/>
      <c r="CQ84" s="362"/>
      <c r="CR84" s="362"/>
      <c r="CS84" s="362"/>
      <c r="CT84" s="362"/>
      <c r="CU84" s="362"/>
      <c r="CV84" s="362"/>
      <c r="CW84" s="362"/>
      <c r="CX84" s="362"/>
      <c r="CY84" s="362"/>
      <c r="CZ84" s="360" t="e">
        <f t="shared" ca="1" si="128"/>
        <v>#REF!</v>
      </c>
    </row>
    <row r="85" spans="1:104" s="359" customFormat="1" x14ac:dyDescent="0.2">
      <c r="A85" s="133">
        <f t="shared" si="129"/>
        <v>28</v>
      </c>
      <c r="B85" s="133">
        <f t="shared" si="130"/>
        <v>27</v>
      </c>
      <c r="C85" s="125">
        <f t="shared" ca="1" si="131"/>
        <v>0</v>
      </c>
      <c r="D85" s="361"/>
      <c r="E85" s="361"/>
      <c r="F85" s="361"/>
      <c r="G85" s="361"/>
      <c r="H85" s="361"/>
      <c r="I85" s="361"/>
      <c r="J85" s="361"/>
      <c r="K85" s="361"/>
      <c r="L85" s="361"/>
      <c r="M85" s="361"/>
      <c r="N85" s="361"/>
      <c r="O85" s="361"/>
      <c r="P85" s="361"/>
      <c r="Q85" s="361"/>
      <c r="R85" s="361"/>
      <c r="S85" s="361"/>
      <c r="T85" s="361"/>
      <c r="U85" s="361"/>
      <c r="V85" s="361"/>
      <c r="W85" s="362"/>
      <c r="X85" s="362"/>
      <c r="Y85" s="362"/>
      <c r="Z85" s="362"/>
      <c r="AA85" s="362"/>
      <c r="AB85" s="362"/>
      <c r="AC85" s="362"/>
      <c r="AD85" s="362"/>
      <c r="AE85" s="362" t="e">
        <f ca="1">$C85*'LookUp Ranges'!B$82</f>
        <v>#REF!</v>
      </c>
      <c r="AF85" s="362" t="e">
        <f ca="1">$C85*'LookUp Ranges'!C$82</f>
        <v>#REF!</v>
      </c>
      <c r="AG85" s="362" t="e">
        <f ca="1">$C85*'LookUp Ranges'!D$82</f>
        <v>#REF!</v>
      </c>
      <c r="AH85" s="362" t="e">
        <f ca="1">$C85*'LookUp Ranges'!E$82</f>
        <v>#REF!</v>
      </c>
      <c r="AI85" s="362" t="e">
        <f ca="1">$C85*'LookUp Ranges'!F$82</f>
        <v>#REF!</v>
      </c>
      <c r="AJ85" s="362" t="e">
        <f ca="1">$C85*'LookUp Ranges'!G$82</f>
        <v>#REF!</v>
      </c>
      <c r="AK85" s="362" t="e">
        <f ca="1">$C85*'LookUp Ranges'!H$82</f>
        <v>#REF!</v>
      </c>
      <c r="AL85" s="362" t="e">
        <f ca="1">$C85*'LookUp Ranges'!I$82</f>
        <v>#REF!</v>
      </c>
      <c r="AM85" s="362" t="e">
        <f ca="1">$C85*'LookUp Ranges'!J$82</f>
        <v>#REF!</v>
      </c>
      <c r="AN85" s="362" t="e">
        <f ca="1">$C85*'LookUp Ranges'!K$82</f>
        <v>#REF!</v>
      </c>
      <c r="AO85" s="362" t="e">
        <f ca="1">$C85*'LookUp Ranges'!L$82</f>
        <v>#REF!</v>
      </c>
      <c r="AP85" s="362" t="e">
        <f ca="1">$C85*'LookUp Ranges'!M$82</f>
        <v>#REF!</v>
      </c>
      <c r="AQ85" s="362" t="e">
        <f ca="1">$C85*'LookUp Ranges'!N$82</f>
        <v>#REF!</v>
      </c>
      <c r="AR85" s="362" t="e">
        <f ca="1">$C85*'LookUp Ranges'!O$82</f>
        <v>#REF!</v>
      </c>
      <c r="AS85" s="362" t="e">
        <f ca="1">$C85*'LookUp Ranges'!P$82</f>
        <v>#REF!</v>
      </c>
      <c r="AT85" s="362" t="e">
        <f ca="1">$C85*'LookUp Ranges'!Q$82</f>
        <v>#REF!</v>
      </c>
      <c r="AU85" s="362" t="e">
        <f ca="1">$C85*'LookUp Ranges'!R$82</f>
        <v>#REF!</v>
      </c>
      <c r="AV85" s="362" t="e">
        <f ca="1">$C85*'LookUp Ranges'!S$82</f>
        <v>#REF!</v>
      </c>
      <c r="AW85" s="362" t="e">
        <f ca="1">$C85*'LookUp Ranges'!T$82</f>
        <v>#REF!</v>
      </c>
      <c r="AX85" s="362" t="e">
        <f ca="1">$C85*'LookUp Ranges'!U$82</f>
        <v>#REF!</v>
      </c>
      <c r="AY85" s="362" t="e">
        <f ca="1">$C85*'LookUp Ranges'!V$82</f>
        <v>#REF!</v>
      </c>
      <c r="AZ85" s="362" t="e">
        <f ca="1">$C85*'LookUp Ranges'!W$82</f>
        <v>#REF!</v>
      </c>
      <c r="BA85" s="362" t="e">
        <f ca="1">$C85*'LookUp Ranges'!X$82</f>
        <v>#REF!</v>
      </c>
      <c r="BB85" s="362" t="e">
        <f ca="1">$C85*'LookUp Ranges'!Y$82</f>
        <v>#REF!</v>
      </c>
      <c r="BC85" s="362" t="e">
        <f ca="1">$C85*'LookUp Ranges'!Z$82</f>
        <v>#REF!</v>
      </c>
      <c r="BD85" s="362" t="e">
        <f ca="1">$C85*'LookUp Ranges'!AA$82</f>
        <v>#REF!</v>
      </c>
      <c r="BE85" s="362" t="e">
        <f ca="1">$C85*'LookUp Ranges'!AB$82</f>
        <v>#REF!</v>
      </c>
      <c r="BF85" s="362" t="e">
        <f ca="1">$C85*'LookUp Ranges'!AC$82</f>
        <v>#REF!</v>
      </c>
      <c r="BG85" s="362" t="e">
        <f ca="1">$C85*'LookUp Ranges'!AD$82</f>
        <v>#REF!</v>
      </c>
      <c r="BH85" s="362" t="e">
        <f ca="1">$C85*'LookUp Ranges'!AE$82</f>
        <v>#REF!</v>
      </c>
      <c r="BI85" s="362" t="e">
        <f ca="1">$C85*'LookUp Ranges'!AF$82</f>
        <v>#REF!</v>
      </c>
      <c r="BJ85" s="362" t="e">
        <f ca="1">$C85*'LookUp Ranges'!AG$82</f>
        <v>#REF!</v>
      </c>
      <c r="BK85" s="362" t="e">
        <f ca="1">$C85*'LookUp Ranges'!AH$82</f>
        <v>#REF!</v>
      </c>
      <c r="BL85" s="362" t="e">
        <f ca="1">$C85*'LookUp Ranges'!AI$82</f>
        <v>#REF!</v>
      </c>
      <c r="BM85" s="362" t="e">
        <f ca="1">$C85*'LookUp Ranges'!AJ$82</f>
        <v>#REF!</v>
      </c>
      <c r="BN85" s="362" t="e">
        <f ca="1">$C85*'LookUp Ranges'!AK$82</f>
        <v>#REF!</v>
      </c>
      <c r="BO85" s="362" t="e">
        <f ca="1">$C85*'LookUp Ranges'!AL$82</f>
        <v>#REF!</v>
      </c>
      <c r="BP85" s="362" t="e">
        <f ca="1">$C85*'LookUp Ranges'!AM$82</f>
        <v>#REF!</v>
      </c>
      <c r="BQ85" s="362" t="e">
        <f ca="1">$C85*'LookUp Ranges'!AN$82</f>
        <v>#REF!</v>
      </c>
      <c r="BR85" s="362" t="e">
        <f ca="1">$C85*'LookUp Ranges'!AO$82</f>
        <v>#REF!</v>
      </c>
      <c r="BS85" s="363"/>
      <c r="BT85" s="363"/>
      <c r="BU85" s="363"/>
      <c r="BV85" s="363"/>
      <c r="BW85" s="363"/>
      <c r="BX85" s="363"/>
      <c r="BY85" s="363"/>
      <c r="BZ85" s="363"/>
      <c r="CA85" s="363"/>
      <c r="CB85" s="363"/>
      <c r="CC85" s="363"/>
      <c r="CD85" s="363"/>
      <c r="CE85" s="363"/>
      <c r="CF85" s="363"/>
      <c r="CG85" s="362"/>
      <c r="CH85" s="362"/>
      <c r="CI85" s="362"/>
      <c r="CJ85" s="362"/>
      <c r="CK85" s="362"/>
      <c r="CL85" s="362"/>
      <c r="CM85" s="362"/>
      <c r="CN85" s="362"/>
      <c r="CO85" s="362"/>
      <c r="CP85" s="362"/>
      <c r="CQ85" s="362"/>
      <c r="CR85" s="362"/>
      <c r="CS85" s="362"/>
      <c r="CT85" s="362"/>
      <c r="CU85" s="362"/>
      <c r="CV85" s="362"/>
      <c r="CW85" s="362"/>
      <c r="CX85" s="362"/>
      <c r="CY85" s="362"/>
      <c r="CZ85" s="360" t="e">
        <f t="shared" ca="1" si="128"/>
        <v>#REF!</v>
      </c>
    </row>
    <row r="86" spans="1:104" s="359" customFormat="1" x14ac:dyDescent="0.2">
      <c r="A86" s="133">
        <f t="shared" si="129"/>
        <v>29</v>
      </c>
      <c r="B86" s="133">
        <f t="shared" si="130"/>
        <v>28</v>
      </c>
      <c r="C86" s="125">
        <f t="shared" ca="1" si="131"/>
        <v>0</v>
      </c>
      <c r="D86" s="361"/>
      <c r="E86" s="361"/>
      <c r="F86" s="361"/>
      <c r="G86" s="361"/>
      <c r="H86" s="361"/>
      <c r="I86" s="361"/>
      <c r="J86" s="361"/>
      <c r="K86" s="361"/>
      <c r="L86" s="361"/>
      <c r="M86" s="361"/>
      <c r="N86" s="361"/>
      <c r="O86" s="361"/>
      <c r="P86" s="361"/>
      <c r="Q86" s="361"/>
      <c r="R86" s="361"/>
      <c r="S86" s="361"/>
      <c r="T86" s="361"/>
      <c r="U86" s="361"/>
      <c r="V86" s="361"/>
      <c r="W86" s="362"/>
      <c r="X86" s="362"/>
      <c r="Y86" s="362"/>
      <c r="Z86" s="362"/>
      <c r="AA86" s="362"/>
      <c r="AB86" s="362"/>
      <c r="AC86" s="362"/>
      <c r="AD86" s="362"/>
      <c r="AE86" s="362"/>
      <c r="AF86" s="362" t="e">
        <f ca="1">$C86*'LookUp Ranges'!B$82</f>
        <v>#REF!</v>
      </c>
      <c r="AG86" s="362" t="e">
        <f ca="1">$C86*'LookUp Ranges'!C$82</f>
        <v>#REF!</v>
      </c>
      <c r="AH86" s="362" t="e">
        <f ca="1">$C86*'LookUp Ranges'!D$82</f>
        <v>#REF!</v>
      </c>
      <c r="AI86" s="362" t="e">
        <f ca="1">$C86*'LookUp Ranges'!E$82</f>
        <v>#REF!</v>
      </c>
      <c r="AJ86" s="362" t="e">
        <f ca="1">$C86*'LookUp Ranges'!F$82</f>
        <v>#REF!</v>
      </c>
      <c r="AK86" s="362" t="e">
        <f ca="1">$C86*'LookUp Ranges'!G$82</f>
        <v>#REF!</v>
      </c>
      <c r="AL86" s="362" t="e">
        <f ca="1">$C86*'LookUp Ranges'!H$82</f>
        <v>#REF!</v>
      </c>
      <c r="AM86" s="362" t="e">
        <f ca="1">$C86*'LookUp Ranges'!I$82</f>
        <v>#REF!</v>
      </c>
      <c r="AN86" s="362" t="e">
        <f ca="1">$C86*'LookUp Ranges'!J$82</f>
        <v>#REF!</v>
      </c>
      <c r="AO86" s="362" t="e">
        <f ca="1">$C86*'LookUp Ranges'!K$82</f>
        <v>#REF!</v>
      </c>
      <c r="AP86" s="362" t="e">
        <f ca="1">$C86*'LookUp Ranges'!L$82</f>
        <v>#REF!</v>
      </c>
      <c r="AQ86" s="362" t="e">
        <f ca="1">$C86*'LookUp Ranges'!M$82</f>
        <v>#REF!</v>
      </c>
      <c r="AR86" s="362" t="e">
        <f ca="1">$C86*'LookUp Ranges'!N$82</f>
        <v>#REF!</v>
      </c>
      <c r="AS86" s="362" t="e">
        <f ca="1">$C86*'LookUp Ranges'!O$82</f>
        <v>#REF!</v>
      </c>
      <c r="AT86" s="362" t="e">
        <f ca="1">$C86*'LookUp Ranges'!P$82</f>
        <v>#REF!</v>
      </c>
      <c r="AU86" s="362" t="e">
        <f ca="1">$C86*'LookUp Ranges'!Q$82</f>
        <v>#REF!</v>
      </c>
      <c r="AV86" s="362" t="e">
        <f ca="1">$C86*'LookUp Ranges'!R$82</f>
        <v>#REF!</v>
      </c>
      <c r="AW86" s="362" t="e">
        <f ca="1">$C86*'LookUp Ranges'!S$82</f>
        <v>#REF!</v>
      </c>
      <c r="AX86" s="362" t="e">
        <f ca="1">$C86*'LookUp Ranges'!T$82</f>
        <v>#REF!</v>
      </c>
      <c r="AY86" s="362" t="e">
        <f ca="1">$C86*'LookUp Ranges'!U$82</f>
        <v>#REF!</v>
      </c>
      <c r="AZ86" s="362" t="e">
        <f ca="1">$C86*'LookUp Ranges'!V$82</f>
        <v>#REF!</v>
      </c>
      <c r="BA86" s="362" t="e">
        <f ca="1">$C86*'LookUp Ranges'!W$82</f>
        <v>#REF!</v>
      </c>
      <c r="BB86" s="362" t="e">
        <f ca="1">$C86*'LookUp Ranges'!X$82</f>
        <v>#REF!</v>
      </c>
      <c r="BC86" s="362" t="e">
        <f ca="1">$C86*'LookUp Ranges'!Y$82</f>
        <v>#REF!</v>
      </c>
      <c r="BD86" s="362" t="e">
        <f ca="1">$C86*'LookUp Ranges'!Z$82</f>
        <v>#REF!</v>
      </c>
      <c r="BE86" s="362" t="e">
        <f ca="1">$C86*'LookUp Ranges'!AA$82</f>
        <v>#REF!</v>
      </c>
      <c r="BF86" s="362" t="e">
        <f ca="1">$C86*'LookUp Ranges'!AB$82</f>
        <v>#REF!</v>
      </c>
      <c r="BG86" s="362" t="e">
        <f ca="1">$C86*'LookUp Ranges'!AC$82</f>
        <v>#REF!</v>
      </c>
      <c r="BH86" s="362" t="e">
        <f ca="1">$C86*'LookUp Ranges'!AD$82</f>
        <v>#REF!</v>
      </c>
      <c r="BI86" s="362" t="e">
        <f ca="1">$C86*'LookUp Ranges'!AE$82</f>
        <v>#REF!</v>
      </c>
      <c r="BJ86" s="362" t="e">
        <f ca="1">$C86*'LookUp Ranges'!AF$82</f>
        <v>#REF!</v>
      </c>
      <c r="BK86" s="362" t="e">
        <f ca="1">$C86*'LookUp Ranges'!AG$82</f>
        <v>#REF!</v>
      </c>
      <c r="BL86" s="362" t="e">
        <f ca="1">$C86*'LookUp Ranges'!AH$82</f>
        <v>#REF!</v>
      </c>
      <c r="BM86" s="362" t="e">
        <f ca="1">$C86*'LookUp Ranges'!AI$82</f>
        <v>#REF!</v>
      </c>
      <c r="BN86" s="362" t="e">
        <f ca="1">$C86*'LookUp Ranges'!AJ$82</f>
        <v>#REF!</v>
      </c>
      <c r="BO86" s="362" t="e">
        <f ca="1">$C86*'LookUp Ranges'!AK$82</f>
        <v>#REF!</v>
      </c>
      <c r="BP86" s="362" t="e">
        <f ca="1">$C86*'LookUp Ranges'!AL$82</f>
        <v>#REF!</v>
      </c>
      <c r="BQ86" s="362" t="e">
        <f ca="1">$C86*'LookUp Ranges'!AM$82</f>
        <v>#REF!</v>
      </c>
      <c r="BR86" s="362" t="e">
        <f ca="1">$C86*'LookUp Ranges'!AN$82</f>
        <v>#REF!</v>
      </c>
      <c r="BS86" s="362" t="e">
        <f ca="1">$C86*'LookUp Ranges'!AO$82</f>
        <v>#REF!</v>
      </c>
      <c r="BT86" s="363"/>
      <c r="BU86" s="363"/>
      <c r="BV86" s="363"/>
      <c r="BW86" s="363"/>
      <c r="BX86" s="363"/>
      <c r="BY86" s="363"/>
      <c r="BZ86" s="363"/>
      <c r="CA86" s="363"/>
      <c r="CB86" s="363"/>
      <c r="CC86" s="363"/>
      <c r="CD86" s="363"/>
      <c r="CE86" s="363"/>
      <c r="CF86" s="363"/>
      <c r="CG86" s="362"/>
      <c r="CH86" s="362"/>
      <c r="CI86" s="362"/>
      <c r="CJ86" s="362"/>
      <c r="CK86" s="362"/>
      <c r="CL86" s="362"/>
      <c r="CM86" s="362"/>
      <c r="CN86" s="362"/>
      <c r="CO86" s="362"/>
      <c r="CP86" s="362"/>
      <c r="CQ86" s="362"/>
      <c r="CR86" s="362"/>
      <c r="CS86" s="362"/>
      <c r="CT86" s="362"/>
      <c r="CU86" s="362"/>
      <c r="CV86" s="362"/>
      <c r="CW86" s="362"/>
      <c r="CX86" s="362"/>
      <c r="CY86" s="362"/>
      <c r="CZ86" s="360" t="e">
        <f t="shared" ca="1" si="128"/>
        <v>#REF!</v>
      </c>
    </row>
    <row r="87" spans="1:104" s="359" customFormat="1" x14ac:dyDescent="0.2">
      <c r="A87" s="133">
        <f t="shared" si="129"/>
        <v>30</v>
      </c>
      <c r="B87" s="133">
        <f t="shared" si="130"/>
        <v>29</v>
      </c>
      <c r="C87" s="125">
        <f t="shared" ca="1" si="131"/>
        <v>0</v>
      </c>
      <c r="D87" s="361"/>
      <c r="E87" s="361"/>
      <c r="F87" s="361"/>
      <c r="G87" s="361"/>
      <c r="H87" s="361"/>
      <c r="I87" s="361"/>
      <c r="J87" s="361"/>
      <c r="K87" s="361"/>
      <c r="L87" s="361"/>
      <c r="M87" s="361"/>
      <c r="N87" s="361"/>
      <c r="O87" s="361"/>
      <c r="P87" s="361"/>
      <c r="Q87" s="361"/>
      <c r="R87" s="361"/>
      <c r="S87" s="361"/>
      <c r="T87" s="361"/>
      <c r="U87" s="361"/>
      <c r="V87" s="361"/>
      <c r="W87" s="362"/>
      <c r="X87" s="362"/>
      <c r="Y87" s="362"/>
      <c r="Z87" s="362"/>
      <c r="AA87" s="362"/>
      <c r="AB87" s="362"/>
      <c r="AC87" s="362"/>
      <c r="AD87" s="362"/>
      <c r="AE87" s="362"/>
      <c r="AF87" s="362"/>
      <c r="AG87" s="362" t="e">
        <f ca="1">$C87*'LookUp Ranges'!B$82</f>
        <v>#REF!</v>
      </c>
      <c r="AH87" s="362" t="e">
        <f ca="1">$C87*'LookUp Ranges'!C$82</f>
        <v>#REF!</v>
      </c>
      <c r="AI87" s="362" t="e">
        <f ca="1">$C87*'LookUp Ranges'!D$82</f>
        <v>#REF!</v>
      </c>
      <c r="AJ87" s="362" t="e">
        <f ca="1">$C87*'LookUp Ranges'!E$82</f>
        <v>#REF!</v>
      </c>
      <c r="AK87" s="362" t="e">
        <f ca="1">$C87*'LookUp Ranges'!F$82</f>
        <v>#REF!</v>
      </c>
      <c r="AL87" s="362" t="e">
        <f ca="1">$C87*'LookUp Ranges'!G$82</f>
        <v>#REF!</v>
      </c>
      <c r="AM87" s="362" t="e">
        <f ca="1">$C87*'LookUp Ranges'!H$82</f>
        <v>#REF!</v>
      </c>
      <c r="AN87" s="362" t="e">
        <f ca="1">$C87*'LookUp Ranges'!I$82</f>
        <v>#REF!</v>
      </c>
      <c r="AO87" s="362" t="e">
        <f ca="1">$C87*'LookUp Ranges'!J$82</f>
        <v>#REF!</v>
      </c>
      <c r="AP87" s="362" t="e">
        <f ca="1">$C87*'LookUp Ranges'!K$82</f>
        <v>#REF!</v>
      </c>
      <c r="AQ87" s="362" t="e">
        <f ca="1">$C87*'LookUp Ranges'!L$82</f>
        <v>#REF!</v>
      </c>
      <c r="AR87" s="362" t="e">
        <f ca="1">$C87*'LookUp Ranges'!M$82</f>
        <v>#REF!</v>
      </c>
      <c r="AS87" s="362" t="e">
        <f ca="1">$C87*'LookUp Ranges'!N$82</f>
        <v>#REF!</v>
      </c>
      <c r="AT87" s="362" t="e">
        <f ca="1">$C87*'LookUp Ranges'!O$82</f>
        <v>#REF!</v>
      </c>
      <c r="AU87" s="362" t="e">
        <f ca="1">$C87*'LookUp Ranges'!P$82</f>
        <v>#REF!</v>
      </c>
      <c r="AV87" s="362" t="e">
        <f ca="1">$C87*'LookUp Ranges'!Q$82</f>
        <v>#REF!</v>
      </c>
      <c r="AW87" s="362" t="e">
        <f ca="1">$C87*'LookUp Ranges'!R$82</f>
        <v>#REF!</v>
      </c>
      <c r="AX87" s="362" t="e">
        <f ca="1">$C87*'LookUp Ranges'!S$82</f>
        <v>#REF!</v>
      </c>
      <c r="AY87" s="362" t="e">
        <f ca="1">$C87*'LookUp Ranges'!T$82</f>
        <v>#REF!</v>
      </c>
      <c r="AZ87" s="362" t="e">
        <f ca="1">$C87*'LookUp Ranges'!U$82</f>
        <v>#REF!</v>
      </c>
      <c r="BA87" s="362" t="e">
        <f ca="1">$C87*'LookUp Ranges'!V$82</f>
        <v>#REF!</v>
      </c>
      <c r="BB87" s="362" t="e">
        <f ca="1">$C87*'LookUp Ranges'!W$82</f>
        <v>#REF!</v>
      </c>
      <c r="BC87" s="362" t="e">
        <f ca="1">$C87*'LookUp Ranges'!X$82</f>
        <v>#REF!</v>
      </c>
      <c r="BD87" s="362" t="e">
        <f ca="1">$C87*'LookUp Ranges'!Y$82</f>
        <v>#REF!</v>
      </c>
      <c r="BE87" s="362" t="e">
        <f ca="1">$C87*'LookUp Ranges'!Z$82</f>
        <v>#REF!</v>
      </c>
      <c r="BF87" s="362" t="e">
        <f ca="1">$C87*'LookUp Ranges'!AA$82</f>
        <v>#REF!</v>
      </c>
      <c r="BG87" s="362" t="e">
        <f ca="1">$C87*'LookUp Ranges'!AB$82</f>
        <v>#REF!</v>
      </c>
      <c r="BH87" s="362" t="e">
        <f ca="1">$C87*'LookUp Ranges'!AC$82</f>
        <v>#REF!</v>
      </c>
      <c r="BI87" s="362" t="e">
        <f ca="1">$C87*'LookUp Ranges'!AD$82</f>
        <v>#REF!</v>
      </c>
      <c r="BJ87" s="362" t="e">
        <f ca="1">$C87*'LookUp Ranges'!AE$82</f>
        <v>#REF!</v>
      </c>
      <c r="BK87" s="362" t="e">
        <f ca="1">$C87*'LookUp Ranges'!AF$82</f>
        <v>#REF!</v>
      </c>
      <c r="BL87" s="362" t="e">
        <f ca="1">$C87*'LookUp Ranges'!AG$82</f>
        <v>#REF!</v>
      </c>
      <c r="BM87" s="362" t="e">
        <f ca="1">$C87*'LookUp Ranges'!AH$82</f>
        <v>#REF!</v>
      </c>
      <c r="BN87" s="362" t="e">
        <f ca="1">$C87*'LookUp Ranges'!AI$82</f>
        <v>#REF!</v>
      </c>
      <c r="BO87" s="362" t="e">
        <f ca="1">$C87*'LookUp Ranges'!AJ$82</f>
        <v>#REF!</v>
      </c>
      <c r="BP87" s="362" t="e">
        <f ca="1">$C87*'LookUp Ranges'!AK$82</f>
        <v>#REF!</v>
      </c>
      <c r="BQ87" s="362" t="e">
        <f ca="1">$C87*'LookUp Ranges'!AL$82</f>
        <v>#REF!</v>
      </c>
      <c r="BR87" s="362" t="e">
        <f ca="1">$C87*'LookUp Ranges'!AM$82</f>
        <v>#REF!</v>
      </c>
      <c r="BS87" s="362" t="e">
        <f ca="1">$C87*'LookUp Ranges'!AN$82</f>
        <v>#REF!</v>
      </c>
      <c r="BT87" s="362" t="e">
        <f ca="1">$C87*'LookUp Ranges'!AO$82</f>
        <v>#REF!</v>
      </c>
      <c r="BU87" s="363"/>
      <c r="BV87" s="363"/>
      <c r="BW87" s="363"/>
      <c r="BX87" s="363"/>
      <c r="BY87" s="363"/>
      <c r="BZ87" s="363"/>
      <c r="CA87" s="363"/>
      <c r="CB87" s="363"/>
      <c r="CC87" s="363"/>
      <c r="CD87" s="363"/>
      <c r="CE87" s="363"/>
      <c r="CF87" s="363"/>
      <c r="CG87" s="362"/>
      <c r="CH87" s="362"/>
      <c r="CI87" s="362"/>
      <c r="CJ87" s="362"/>
      <c r="CK87" s="362"/>
      <c r="CL87" s="362"/>
      <c r="CM87" s="362"/>
      <c r="CN87" s="362"/>
      <c r="CO87" s="362"/>
      <c r="CP87" s="362"/>
      <c r="CQ87" s="362"/>
      <c r="CR87" s="362"/>
      <c r="CS87" s="362"/>
      <c r="CT87" s="362"/>
      <c r="CU87" s="362"/>
      <c r="CV87" s="362"/>
      <c r="CW87" s="362"/>
      <c r="CX87" s="362"/>
      <c r="CY87" s="362"/>
      <c r="CZ87" s="360" t="e">
        <f t="shared" ca="1" si="128"/>
        <v>#REF!</v>
      </c>
    </row>
    <row r="88" spans="1:104" s="359" customFormat="1" x14ac:dyDescent="0.2">
      <c r="A88" s="133">
        <f t="shared" si="129"/>
        <v>31</v>
      </c>
      <c r="B88" s="133">
        <f t="shared" si="130"/>
        <v>30</v>
      </c>
      <c r="C88" s="125">
        <f t="shared" ca="1" si="131"/>
        <v>0</v>
      </c>
      <c r="D88" s="361"/>
      <c r="E88" s="361"/>
      <c r="F88" s="361"/>
      <c r="G88" s="361"/>
      <c r="H88" s="361"/>
      <c r="I88" s="361"/>
      <c r="J88" s="361"/>
      <c r="K88" s="361"/>
      <c r="L88" s="361"/>
      <c r="M88" s="361"/>
      <c r="N88" s="361"/>
      <c r="O88" s="361"/>
      <c r="P88" s="361"/>
      <c r="Q88" s="361"/>
      <c r="R88" s="361"/>
      <c r="S88" s="361"/>
      <c r="T88" s="361"/>
      <c r="U88" s="361"/>
      <c r="V88" s="361"/>
      <c r="W88" s="362"/>
      <c r="X88" s="362"/>
      <c r="Y88" s="362"/>
      <c r="Z88" s="362"/>
      <c r="AA88" s="362"/>
      <c r="AB88" s="362"/>
      <c r="AC88" s="362"/>
      <c r="AD88" s="362"/>
      <c r="AE88" s="362"/>
      <c r="AF88" s="362"/>
      <c r="AG88" s="362"/>
      <c r="AH88" s="362" t="e">
        <f ca="1">$C88*'LookUp Ranges'!B$82</f>
        <v>#REF!</v>
      </c>
      <c r="AI88" s="362" t="e">
        <f ca="1">$C88*'LookUp Ranges'!C$82</f>
        <v>#REF!</v>
      </c>
      <c r="AJ88" s="362" t="e">
        <f ca="1">$C88*'LookUp Ranges'!D$82</f>
        <v>#REF!</v>
      </c>
      <c r="AK88" s="362" t="e">
        <f ca="1">$C88*'LookUp Ranges'!E$82</f>
        <v>#REF!</v>
      </c>
      <c r="AL88" s="362" t="e">
        <f ca="1">$C88*'LookUp Ranges'!F$82</f>
        <v>#REF!</v>
      </c>
      <c r="AM88" s="362" t="e">
        <f ca="1">$C88*'LookUp Ranges'!G$82</f>
        <v>#REF!</v>
      </c>
      <c r="AN88" s="362" t="e">
        <f ca="1">$C88*'LookUp Ranges'!H$82</f>
        <v>#REF!</v>
      </c>
      <c r="AO88" s="362" t="e">
        <f ca="1">$C88*'LookUp Ranges'!I$82</f>
        <v>#REF!</v>
      </c>
      <c r="AP88" s="362" t="e">
        <f ca="1">$C88*'LookUp Ranges'!J$82</f>
        <v>#REF!</v>
      </c>
      <c r="AQ88" s="362" t="e">
        <f ca="1">$C88*'LookUp Ranges'!K$82</f>
        <v>#REF!</v>
      </c>
      <c r="AR88" s="362" t="e">
        <f ca="1">$C88*'LookUp Ranges'!L$82</f>
        <v>#REF!</v>
      </c>
      <c r="AS88" s="362" t="e">
        <f ca="1">$C88*'LookUp Ranges'!M$82</f>
        <v>#REF!</v>
      </c>
      <c r="AT88" s="362" t="e">
        <f ca="1">$C88*'LookUp Ranges'!N$82</f>
        <v>#REF!</v>
      </c>
      <c r="AU88" s="362" t="e">
        <f ca="1">$C88*'LookUp Ranges'!O$82</f>
        <v>#REF!</v>
      </c>
      <c r="AV88" s="362" t="e">
        <f ca="1">$C88*'LookUp Ranges'!P$82</f>
        <v>#REF!</v>
      </c>
      <c r="AW88" s="362" t="e">
        <f ca="1">$C88*'LookUp Ranges'!Q$82</f>
        <v>#REF!</v>
      </c>
      <c r="AX88" s="362" t="e">
        <f ca="1">$C88*'LookUp Ranges'!R$82</f>
        <v>#REF!</v>
      </c>
      <c r="AY88" s="362" t="e">
        <f ca="1">$C88*'LookUp Ranges'!S$82</f>
        <v>#REF!</v>
      </c>
      <c r="AZ88" s="362" t="e">
        <f ca="1">$C88*'LookUp Ranges'!T$82</f>
        <v>#REF!</v>
      </c>
      <c r="BA88" s="362" t="e">
        <f ca="1">$C88*'LookUp Ranges'!U$82</f>
        <v>#REF!</v>
      </c>
      <c r="BB88" s="362" t="e">
        <f ca="1">$C88*'LookUp Ranges'!V$82</f>
        <v>#REF!</v>
      </c>
      <c r="BC88" s="362" t="e">
        <f ca="1">$C88*'LookUp Ranges'!W$82</f>
        <v>#REF!</v>
      </c>
      <c r="BD88" s="362" t="e">
        <f ca="1">$C88*'LookUp Ranges'!X$82</f>
        <v>#REF!</v>
      </c>
      <c r="BE88" s="362" t="e">
        <f ca="1">$C88*'LookUp Ranges'!Y$82</f>
        <v>#REF!</v>
      </c>
      <c r="BF88" s="362" t="e">
        <f ca="1">$C88*'LookUp Ranges'!Z$82</f>
        <v>#REF!</v>
      </c>
      <c r="BG88" s="362" t="e">
        <f ca="1">$C88*'LookUp Ranges'!AA$82</f>
        <v>#REF!</v>
      </c>
      <c r="BH88" s="362" t="e">
        <f ca="1">$C88*'LookUp Ranges'!AB$82</f>
        <v>#REF!</v>
      </c>
      <c r="BI88" s="362" t="e">
        <f ca="1">$C88*'LookUp Ranges'!AC$82</f>
        <v>#REF!</v>
      </c>
      <c r="BJ88" s="362" t="e">
        <f ca="1">$C88*'LookUp Ranges'!AD$82</f>
        <v>#REF!</v>
      </c>
      <c r="BK88" s="362" t="e">
        <f ca="1">$C88*'LookUp Ranges'!AE$82</f>
        <v>#REF!</v>
      </c>
      <c r="BL88" s="362" t="e">
        <f ca="1">$C88*'LookUp Ranges'!AF$82</f>
        <v>#REF!</v>
      </c>
      <c r="BM88" s="362" t="e">
        <f ca="1">$C88*'LookUp Ranges'!AG$82</f>
        <v>#REF!</v>
      </c>
      <c r="BN88" s="362" t="e">
        <f ca="1">$C88*'LookUp Ranges'!AH$82</f>
        <v>#REF!</v>
      </c>
      <c r="BO88" s="362" t="e">
        <f ca="1">$C88*'LookUp Ranges'!AI$82</f>
        <v>#REF!</v>
      </c>
      <c r="BP88" s="362" t="e">
        <f ca="1">$C88*'LookUp Ranges'!AJ$82</f>
        <v>#REF!</v>
      </c>
      <c r="BQ88" s="362" t="e">
        <f ca="1">$C88*'LookUp Ranges'!AK$82</f>
        <v>#REF!</v>
      </c>
      <c r="BR88" s="362" t="e">
        <f ca="1">$C88*'LookUp Ranges'!AL$82</f>
        <v>#REF!</v>
      </c>
      <c r="BS88" s="362" t="e">
        <f ca="1">$C88*'LookUp Ranges'!AM$82</f>
        <v>#REF!</v>
      </c>
      <c r="BT88" s="362" t="e">
        <f ca="1">$C88*'LookUp Ranges'!AN$82</f>
        <v>#REF!</v>
      </c>
      <c r="BU88" s="362" t="e">
        <f ca="1">$C88*'LookUp Ranges'!AO$82</f>
        <v>#REF!</v>
      </c>
      <c r="BV88" s="363"/>
      <c r="BW88" s="363"/>
      <c r="BX88" s="363"/>
      <c r="BY88" s="363"/>
      <c r="BZ88" s="363"/>
      <c r="CA88" s="363"/>
      <c r="CB88" s="363"/>
      <c r="CC88" s="363"/>
      <c r="CD88" s="363"/>
      <c r="CE88" s="363"/>
      <c r="CF88" s="363"/>
      <c r="CG88" s="362"/>
      <c r="CH88" s="362"/>
      <c r="CI88" s="362"/>
      <c r="CJ88" s="362"/>
      <c r="CK88" s="362"/>
      <c r="CL88" s="362"/>
      <c r="CM88" s="362"/>
      <c r="CN88" s="362"/>
      <c r="CO88" s="362"/>
      <c r="CP88" s="362"/>
      <c r="CQ88" s="362"/>
      <c r="CR88" s="362"/>
      <c r="CS88" s="362"/>
      <c r="CT88" s="362"/>
      <c r="CU88" s="362"/>
      <c r="CV88" s="362"/>
      <c r="CW88" s="362"/>
      <c r="CX88" s="362"/>
      <c r="CY88" s="362"/>
      <c r="CZ88" s="360" t="e">
        <f t="shared" ca="1" si="128"/>
        <v>#REF!</v>
      </c>
    </row>
    <row r="89" spans="1:104" s="359" customFormat="1" x14ac:dyDescent="0.2">
      <c r="A89" s="133">
        <f t="shared" si="129"/>
        <v>32</v>
      </c>
      <c r="B89" s="133">
        <f t="shared" si="130"/>
        <v>31</v>
      </c>
      <c r="C89" s="125">
        <f t="shared" ca="1" si="131"/>
        <v>0</v>
      </c>
      <c r="D89" s="361"/>
      <c r="E89" s="361"/>
      <c r="F89" s="361"/>
      <c r="G89" s="361"/>
      <c r="H89" s="361"/>
      <c r="I89" s="361"/>
      <c r="J89" s="361"/>
      <c r="K89" s="361"/>
      <c r="L89" s="361"/>
      <c r="M89" s="361"/>
      <c r="N89" s="361"/>
      <c r="O89" s="361"/>
      <c r="P89" s="361"/>
      <c r="Q89" s="361"/>
      <c r="R89" s="361"/>
      <c r="S89" s="361"/>
      <c r="T89" s="361"/>
      <c r="U89" s="361"/>
      <c r="V89" s="361"/>
      <c r="W89" s="362"/>
      <c r="X89" s="362"/>
      <c r="Y89" s="362"/>
      <c r="Z89" s="362"/>
      <c r="AA89" s="362"/>
      <c r="AB89" s="362"/>
      <c r="AC89" s="362"/>
      <c r="AD89" s="362"/>
      <c r="AE89" s="362"/>
      <c r="AF89" s="362"/>
      <c r="AG89" s="362"/>
      <c r="AH89" s="362"/>
      <c r="AI89" s="362" t="e">
        <f ca="1">$C89*'LookUp Ranges'!B$82</f>
        <v>#REF!</v>
      </c>
      <c r="AJ89" s="362" t="e">
        <f ca="1">$C89*'LookUp Ranges'!C$82</f>
        <v>#REF!</v>
      </c>
      <c r="AK89" s="362" t="e">
        <f ca="1">$C89*'LookUp Ranges'!D$82</f>
        <v>#REF!</v>
      </c>
      <c r="AL89" s="362" t="e">
        <f ca="1">$C89*'LookUp Ranges'!E$82</f>
        <v>#REF!</v>
      </c>
      <c r="AM89" s="362" t="e">
        <f ca="1">$C89*'LookUp Ranges'!F$82</f>
        <v>#REF!</v>
      </c>
      <c r="AN89" s="362" t="e">
        <f ca="1">$C89*'LookUp Ranges'!G$82</f>
        <v>#REF!</v>
      </c>
      <c r="AO89" s="362" t="e">
        <f ca="1">$C89*'LookUp Ranges'!H$82</f>
        <v>#REF!</v>
      </c>
      <c r="AP89" s="362" t="e">
        <f ca="1">$C89*'LookUp Ranges'!I$82</f>
        <v>#REF!</v>
      </c>
      <c r="AQ89" s="362" t="e">
        <f ca="1">$C89*'LookUp Ranges'!J$82</f>
        <v>#REF!</v>
      </c>
      <c r="AR89" s="362" t="e">
        <f ca="1">$C89*'LookUp Ranges'!K$82</f>
        <v>#REF!</v>
      </c>
      <c r="AS89" s="362" t="e">
        <f ca="1">$C89*'LookUp Ranges'!L$82</f>
        <v>#REF!</v>
      </c>
      <c r="AT89" s="362" t="e">
        <f ca="1">$C89*'LookUp Ranges'!M$82</f>
        <v>#REF!</v>
      </c>
      <c r="AU89" s="362" t="e">
        <f ca="1">$C89*'LookUp Ranges'!N$82</f>
        <v>#REF!</v>
      </c>
      <c r="AV89" s="362" t="e">
        <f ca="1">$C89*'LookUp Ranges'!O$82</f>
        <v>#REF!</v>
      </c>
      <c r="AW89" s="362" t="e">
        <f ca="1">$C89*'LookUp Ranges'!P$82</f>
        <v>#REF!</v>
      </c>
      <c r="AX89" s="362" t="e">
        <f ca="1">$C89*'LookUp Ranges'!Q$82</f>
        <v>#REF!</v>
      </c>
      <c r="AY89" s="362" t="e">
        <f ca="1">$C89*'LookUp Ranges'!R$82</f>
        <v>#REF!</v>
      </c>
      <c r="AZ89" s="362" t="e">
        <f ca="1">$C89*'LookUp Ranges'!S$82</f>
        <v>#REF!</v>
      </c>
      <c r="BA89" s="362" t="e">
        <f ca="1">$C89*'LookUp Ranges'!T$82</f>
        <v>#REF!</v>
      </c>
      <c r="BB89" s="362" t="e">
        <f ca="1">$C89*'LookUp Ranges'!U$82</f>
        <v>#REF!</v>
      </c>
      <c r="BC89" s="362" t="e">
        <f ca="1">$C89*'LookUp Ranges'!V$82</f>
        <v>#REF!</v>
      </c>
      <c r="BD89" s="362" t="e">
        <f ca="1">$C89*'LookUp Ranges'!W$82</f>
        <v>#REF!</v>
      </c>
      <c r="BE89" s="362" t="e">
        <f ca="1">$C89*'LookUp Ranges'!X$82</f>
        <v>#REF!</v>
      </c>
      <c r="BF89" s="362" t="e">
        <f ca="1">$C89*'LookUp Ranges'!Y$82</f>
        <v>#REF!</v>
      </c>
      <c r="BG89" s="362" t="e">
        <f ca="1">$C89*'LookUp Ranges'!Z$82</f>
        <v>#REF!</v>
      </c>
      <c r="BH89" s="362" t="e">
        <f ca="1">$C89*'LookUp Ranges'!AA$82</f>
        <v>#REF!</v>
      </c>
      <c r="BI89" s="362" t="e">
        <f ca="1">$C89*'LookUp Ranges'!AB$82</f>
        <v>#REF!</v>
      </c>
      <c r="BJ89" s="362" t="e">
        <f ca="1">$C89*'LookUp Ranges'!AC$82</f>
        <v>#REF!</v>
      </c>
      <c r="BK89" s="362" t="e">
        <f ca="1">$C89*'LookUp Ranges'!AD$82</f>
        <v>#REF!</v>
      </c>
      <c r="BL89" s="362" t="e">
        <f ca="1">$C89*'LookUp Ranges'!AE$82</f>
        <v>#REF!</v>
      </c>
      <c r="BM89" s="362" t="e">
        <f ca="1">$C89*'LookUp Ranges'!AF$82</f>
        <v>#REF!</v>
      </c>
      <c r="BN89" s="362" t="e">
        <f ca="1">$C89*'LookUp Ranges'!AG$82</f>
        <v>#REF!</v>
      </c>
      <c r="BO89" s="362" t="e">
        <f ca="1">$C89*'LookUp Ranges'!AH$82</f>
        <v>#REF!</v>
      </c>
      <c r="BP89" s="362" t="e">
        <f ca="1">$C89*'LookUp Ranges'!AI$82</f>
        <v>#REF!</v>
      </c>
      <c r="BQ89" s="362" t="e">
        <f ca="1">$C89*'LookUp Ranges'!AJ$82</f>
        <v>#REF!</v>
      </c>
      <c r="BR89" s="362" t="e">
        <f ca="1">$C89*'LookUp Ranges'!AK$82</f>
        <v>#REF!</v>
      </c>
      <c r="BS89" s="362" t="e">
        <f ca="1">$C89*'LookUp Ranges'!AL$82</f>
        <v>#REF!</v>
      </c>
      <c r="BT89" s="362" t="e">
        <f ca="1">$C89*'LookUp Ranges'!AM$82</f>
        <v>#REF!</v>
      </c>
      <c r="BU89" s="362" t="e">
        <f ca="1">$C89*'LookUp Ranges'!AN$82</f>
        <v>#REF!</v>
      </c>
      <c r="BV89" s="362" t="e">
        <f ca="1">$C89*'LookUp Ranges'!AO$82</f>
        <v>#REF!</v>
      </c>
      <c r="BW89" s="363"/>
      <c r="BX89" s="363"/>
      <c r="BY89" s="363"/>
      <c r="BZ89" s="363"/>
      <c r="CA89" s="363"/>
      <c r="CB89" s="363"/>
      <c r="CC89" s="363"/>
      <c r="CD89" s="363"/>
      <c r="CE89" s="363"/>
      <c r="CF89" s="363"/>
      <c r="CG89" s="362"/>
      <c r="CH89" s="362"/>
      <c r="CI89" s="362"/>
      <c r="CJ89" s="362"/>
      <c r="CK89" s="362"/>
      <c r="CL89" s="362"/>
      <c r="CM89" s="362"/>
      <c r="CN89" s="362"/>
      <c r="CO89" s="362"/>
      <c r="CP89" s="362"/>
      <c r="CQ89" s="362"/>
      <c r="CR89" s="362"/>
      <c r="CS89" s="362"/>
      <c r="CT89" s="362"/>
      <c r="CU89" s="362"/>
      <c r="CV89" s="362"/>
      <c r="CW89" s="362"/>
      <c r="CX89" s="362"/>
      <c r="CY89" s="362"/>
      <c r="CZ89" s="360" t="e">
        <f t="shared" ca="1" si="128"/>
        <v>#REF!</v>
      </c>
    </row>
    <row r="90" spans="1:104" s="359" customFormat="1" x14ac:dyDescent="0.2">
      <c r="A90" s="133">
        <f t="shared" si="129"/>
        <v>33</v>
      </c>
      <c r="B90" s="133">
        <f t="shared" si="130"/>
        <v>32</v>
      </c>
      <c r="C90" s="125">
        <f t="shared" ca="1" si="131"/>
        <v>0</v>
      </c>
      <c r="D90" s="361"/>
      <c r="E90" s="361"/>
      <c r="F90" s="361"/>
      <c r="G90" s="361"/>
      <c r="H90" s="361"/>
      <c r="I90" s="361"/>
      <c r="J90" s="361"/>
      <c r="K90" s="361"/>
      <c r="L90" s="361"/>
      <c r="M90" s="361"/>
      <c r="N90" s="361"/>
      <c r="O90" s="361"/>
      <c r="P90" s="361"/>
      <c r="Q90" s="361"/>
      <c r="R90" s="361"/>
      <c r="S90" s="361"/>
      <c r="T90" s="361"/>
      <c r="U90" s="361"/>
      <c r="V90" s="361"/>
      <c r="W90" s="362"/>
      <c r="X90" s="362"/>
      <c r="Y90" s="362"/>
      <c r="Z90" s="362"/>
      <c r="AA90" s="362"/>
      <c r="AB90" s="362"/>
      <c r="AC90" s="362"/>
      <c r="AD90" s="362"/>
      <c r="AE90" s="362"/>
      <c r="AF90" s="362"/>
      <c r="AG90" s="362"/>
      <c r="AH90" s="362"/>
      <c r="AI90" s="362"/>
      <c r="AJ90" s="362" t="e">
        <f ca="1">$C90*'LookUp Ranges'!B$82</f>
        <v>#REF!</v>
      </c>
      <c r="AK90" s="362" t="e">
        <f ca="1">$C90*'LookUp Ranges'!C$82</f>
        <v>#REF!</v>
      </c>
      <c r="AL90" s="362" t="e">
        <f ca="1">$C90*'LookUp Ranges'!D$82</f>
        <v>#REF!</v>
      </c>
      <c r="AM90" s="362" t="e">
        <f ca="1">$C90*'LookUp Ranges'!E$82</f>
        <v>#REF!</v>
      </c>
      <c r="AN90" s="362" t="e">
        <f ca="1">$C90*'LookUp Ranges'!F$82</f>
        <v>#REF!</v>
      </c>
      <c r="AO90" s="362" t="e">
        <f ca="1">$C90*'LookUp Ranges'!G$82</f>
        <v>#REF!</v>
      </c>
      <c r="AP90" s="362" t="e">
        <f ca="1">$C90*'LookUp Ranges'!H$82</f>
        <v>#REF!</v>
      </c>
      <c r="AQ90" s="362" t="e">
        <f ca="1">$C90*'LookUp Ranges'!I$82</f>
        <v>#REF!</v>
      </c>
      <c r="AR90" s="362" t="e">
        <f ca="1">$C90*'LookUp Ranges'!J$82</f>
        <v>#REF!</v>
      </c>
      <c r="AS90" s="362" t="e">
        <f ca="1">$C90*'LookUp Ranges'!K$82</f>
        <v>#REF!</v>
      </c>
      <c r="AT90" s="362" t="e">
        <f ca="1">$C90*'LookUp Ranges'!L$82</f>
        <v>#REF!</v>
      </c>
      <c r="AU90" s="362" t="e">
        <f ca="1">$C90*'LookUp Ranges'!M$82</f>
        <v>#REF!</v>
      </c>
      <c r="AV90" s="362" t="e">
        <f ca="1">$C90*'LookUp Ranges'!N$82</f>
        <v>#REF!</v>
      </c>
      <c r="AW90" s="362" t="e">
        <f ca="1">$C90*'LookUp Ranges'!O$82</f>
        <v>#REF!</v>
      </c>
      <c r="AX90" s="362" t="e">
        <f ca="1">$C90*'LookUp Ranges'!P$82</f>
        <v>#REF!</v>
      </c>
      <c r="AY90" s="362" t="e">
        <f ca="1">$C90*'LookUp Ranges'!Q$82</f>
        <v>#REF!</v>
      </c>
      <c r="AZ90" s="362" t="e">
        <f ca="1">$C90*'LookUp Ranges'!R$82</f>
        <v>#REF!</v>
      </c>
      <c r="BA90" s="362" t="e">
        <f ca="1">$C90*'LookUp Ranges'!S$82</f>
        <v>#REF!</v>
      </c>
      <c r="BB90" s="362" t="e">
        <f ca="1">$C90*'LookUp Ranges'!T$82</f>
        <v>#REF!</v>
      </c>
      <c r="BC90" s="362" t="e">
        <f ca="1">$C90*'LookUp Ranges'!U$82</f>
        <v>#REF!</v>
      </c>
      <c r="BD90" s="362" t="e">
        <f ca="1">$C90*'LookUp Ranges'!V$82</f>
        <v>#REF!</v>
      </c>
      <c r="BE90" s="362" t="e">
        <f ca="1">$C90*'LookUp Ranges'!W$82</f>
        <v>#REF!</v>
      </c>
      <c r="BF90" s="362" t="e">
        <f ca="1">$C90*'LookUp Ranges'!X$82</f>
        <v>#REF!</v>
      </c>
      <c r="BG90" s="362" t="e">
        <f ca="1">$C90*'LookUp Ranges'!Y$82</f>
        <v>#REF!</v>
      </c>
      <c r="BH90" s="362" t="e">
        <f ca="1">$C90*'LookUp Ranges'!Z$82</f>
        <v>#REF!</v>
      </c>
      <c r="BI90" s="362" t="e">
        <f ca="1">$C90*'LookUp Ranges'!AA$82</f>
        <v>#REF!</v>
      </c>
      <c r="BJ90" s="362" t="e">
        <f ca="1">$C90*'LookUp Ranges'!AB$82</f>
        <v>#REF!</v>
      </c>
      <c r="BK90" s="362" t="e">
        <f ca="1">$C90*'LookUp Ranges'!AC$82</f>
        <v>#REF!</v>
      </c>
      <c r="BL90" s="362" t="e">
        <f ca="1">$C90*'LookUp Ranges'!AD$82</f>
        <v>#REF!</v>
      </c>
      <c r="BM90" s="362" t="e">
        <f ca="1">$C90*'LookUp Ranges'!AE$82</f>
        <v>#REF!</v>
      </c>
      <c r="BN90" s="362" t="e">
        <f ca="1">$C90*'LookUp Ranges'!AF$82</f>
        <v>#REF!</v>
      </c>
      <c r="BO90" s="362" t="e">
        <f ca="1">$C90*'LookUp Ranges'!AG$82</f>
        <v>#REF!</v>
      </c>
      <c r="BP90" s="362" t="e">
        <f ca="1">$C90*'LookUp Ranges'!AH$82</f>
        <v>#REF!</v>
      </c>
      <c r="BQ90" s="362" t="e">
        <f ca="1">$C90*'LookUp Ranges'!AI$82</f>
        <v>#REF!</v>
      </c>
      <c r="BR90" s="362" t="e">
        <f ca="1">$C90*'LookUp Ranges'!AJ$82</f>
        <v>#REF!</v>
      </c>
      <c r="BS90" s="362" t="e">
        <f ca="1">$C90*'LookUp Ranges'!AK$82</f>
        <v>#REF!</v>
      </c>
      <c r="BT90" s="362" t="e">
        <f ca="1">$C90*'LookUp Ranges'!AL$82</f>
        <v>#REF!</v>
      </c>
      <c r="BU90" s="362" t="e">
        <f ca="1">$C90*'LookUp Ranges'!AM$82</f>
        <v>#REF!</v>
      </c>
      <c r="BV90" s="362" t="e">
        <f ca="1">$C90*'LookUp Ranges'!AN$82</f>
        <v>#REF!</v>
      </c>
      <c r="BW90" s="362" t="e">
        <f ca="1">$C90*'LookUp Ranges'!AO$82</f>
        <v>#REF!</v>
      </c>
      <c r="BX90" s="363"/>
      <c r="BY90" s="363"/>
      <c r="BZ90" s="363"/>
      <c r="CA90" s="363"/>
      <c r="CB90" s="363"/>
      <c r="CC90" s="363"/>
      <c r="CD90" s="363"/>
      <c r="CE90" s="363"/>
      <c r="CF90" s="363"/>
      <c r="CG90" s="362"/>
      <c r="CH90" s="362"/>
      <c r="CI90" s="362"/>
      <c r="CJ90" s="362"/>
      <c r="CK90" s="362"/>
      <c r="CL90" s="362"/>
      <c r="CM90" s="362"/>
      <c r="CN90" s="362"/>
      <c r="CO90" s="362"/>
      <c r="CP90" s="362"/>
      <c r="CQ90" s="362"/>
      <c r="CR90" s="362"/>
      <c r="CS90" s="362"/>
      <c r="CT90" s="362"/>
      <c r="CU90" s="362"/>
      <c r="CV90" s="362"/>
      <c r="CW90" s="362"/>
      <c r="CX90" s="362"/>
      <c r="CY90" s="362"/>
      <c r="CZ90" s="360" t="e">
        <f t="shared" ca="1" si="128"/>
        <v>#REF!</v>
      </c>
    </row>
    <row r="91" spans="1:104" s="359" customFormat="1" x14ac:dyDescent="0.2">
      <c r="A91" s="133">
        <f t="shared" si="129"/>
        <v>34</v>
      </c>
      <c r="B91" s="133">
        <f t="shared" si="130"/>
        <v>33</v>
      </c>
      <c r="C91" s="125">
        <f t="shared" ca="1" si="131"/>
        <v>0</v>
      </c>
      <c r="D91" s="361"/>
      <c r="E91" s="361"/>
      <c r="F91" s="361"/>
      <c r="G91" s="361"/>
      <c r="H91" s="361"/>
      <c r="I91" s="361"/>
      <c r="J91" s="361"/>
      <c r="K91" s="361"/>
      <c r="L91" s="361"/>
      <c r="M91" s="361"/>
      <c r="N91" s="361"/>
      <c r="O91" s="361"/>
      <c r="P91" s="361"/>
      <c r="Q91" s="361"/>
      <c r="R91" s="361"/>
      <c r="S91" s="361"/>
      <c r="T91" s="361"/>
      <c r="U91" s="361"/>
      <c r="V91" s="361"/>
      <c r="W91" s="362"/>
      <c r="X91" s="362"/>
      <c r="Y91" s="362"/>
      <c r="Z91" s="362"/>
      <c r="AA91" s="362"/>
      <c r="AB91" s="362"/>
      <c r="AC91" s="362"/>
      <c r="AD91" s="362"/>
      <c r="AE91" s="362"/>
      <c r="AF91" s="362"/>
      <c r="AG91" s="362"/>
      <c r="AH91" s="362"/>
      <c r="AI91" s="362"/>
      <c r="AJ91" s="362"/>
      <c r="AK91" s="362" t="e">
        <f ca="1">$C91*'LookUp Ranges'!B$82</f>
        <v>#REF!</v>
      </c>
      <c r="AL91" s="362" t="e">
        <f ca="1">$C91*'LookUp Ranges'!C$82</f>
        <v>#REF!</v>
      </c>
      <c r="AM91" s="362" t="e">
        <f ca="1">$C91*'LookUp Ranges'!D$82</f>
        <v>#REF!</v>
      </c>
      <c r="AN91" s="362" t="e">
        <f ca="1">$C91*'LookUp Ranges'!E$82</f>
        <v>#REF!</v>
      </c>
      <c r="AO91" s="362" t="e">
        <f ca="1">$C91*'LookUp Ranges'!F$82</f>
        <v>#REF!</v>
      </c>
      <c r="AP91" s="362" t="e">
        <f ca="1">$C91*'LookUp Ranges'!G$82</f>
        <v>#REF!</v>
      </c>
      <c r="AQ91" s="362" t="e">
        <f ca="1">$C91*'LookUp Ranges'!H$82</f>
        <v>#REF!</v>
      </c>
      <c r="AR91" s="362" t="e">
        <f ca="1">$C91*'LookUp Ranges'!I$82</f>
        <v>#REF!</v>
      </c>
      <c r="AS91" s="362" t="e">
        <f ca="1">$C91*'LookUp Ranges'!J$82</f>
        <v>#REF!</v>
      </c>
      <c r="AT91" s="362" t="e">
        <f ca="1">$C91*'LookUp Ranges'!K$82</f>
        <v>#REF!</v>
      </c>
      <c r="AU91" s="362" t="e">
        <f ca="1">$C91*'LookUp Ranges'!L$82</f>
        <v>#REF!</v>
      </c>
      <c r="AV91" s="362" t="e">
        <f ca="1">$C91*'LookUp Ranges'!M$82</f>
        <v>#REF!</v>
      </c>
      <c r="AW91" s="362" t="e">
        <f ca="1">$C91*'LookUp Ranges'!N$82</f>
        <v>#REF!</v>
      </c>
      <c r="AX91" s="362" t="e">
        <f ca="1">$C91*'LookUp Ranges'!O$82</f>
        <v>#REF!</v>
      </c>
      <c r="AY91" s="362" t="e">
        <f ca="1">$C91*'LookUp Ranges'!P$82</f>
        <v>#REF!</v>
      </c>
      <c r="AZ91" s="362" t="e">
        <f ca="1">$C91*'LookUp Ranges'!Q$82</f>
        <v>#REF!</v>
      </c>
      <c r="BA91" s="362" t="e">
        <f ca="1">$C91*'LookUp Ranges'!R$82</f>
        <v>#REF!</v>
      </c>
      <c r="BB91" s="362" t="e">
        <f ca="1">$C91*'LookUp Ranges'!S$82</f>
        <v>#REF!</v>
      </c>
      <c r="BC91" s="362" t="e">
        <f ca="1">$C91*'LookUp Ranges'!T$82</f>
        <v>#REF!</v>
      </c>
      <c r="BD91" s="362" t="e">
        <f ca="1">$C91*'LookUp Ranges'!U$82</f>
        <v>#REF!</v>
      </c>
      <c r="BE91" s="362" t="e">
        <f ca="1">$C91*'LookUp Ranges'!V$82</f>
        <v>#REF!</v>
      </c>
      <c r="BF91" s="362" t="e">
        <f ca="1">$C91*'LookUp Ranges'!W$82</f>
        <v>#REF!</v>
      </c>
      <c r="BG91" s="362" t="e">
        <f ca="1">$C91*'LookUp Ranges'!X$82</f>
        <v>#REF!</v>
      </c>
      <c r="BH91" s="362" t="e">
        <f ca="1">$C91*'LookUp Ranges'!Y$82</f>
        <v>#REF!</v>
      </c>
      <c r="BI91" s="362" t="e">
        <f ca="1">$C91*'LookUp Ranges'!Z$82</f>
        <v>#REF!</v>
      </c>
      <c r="BJ91" s="362" t="e">
        <f ca="1">$C91*'LookUp Ranges'!AA$82</f>
        <v>#REF!</v>
      </c>
      <c r="BK91" s="362" t="e">
        <f ca="1">$C91*'LookUp Ranges'!AB$82</f>
        <v>#REF!</v>
      </c>
      <c r="BL91" s="362" t="e">
        <f ca="1">$C91*'LookUp Ranges'!AC$82</f>
        <v>#REF!</v>
      </c>
      <c r="BM91" s="362" t="e">
        <f ca="1">$C91*'LookUp Ranges'!AD$82</f>
        <v>#REF!</v>
      </c>
      <c r="BN91" s="362" t="e">
        <f ca="1">$C91*'LookUp Ranges'!AE$82</f>
        <v>#REF!</v>
      </c>
      <c r="BO91" s="362" t="e">
        <f ca="1">$C91*'LookUp Ranges'!AF$82</f>
        <v>#REF!</v>
      </c>
      <c r="BP91" s="362" t="e">
        <f ca="1">$C91*'LookUp Ranges'!AG$82</f>
        <v>#REF!</v>
      </c>
      <c r="BQ91" s="362" t="e">
        <f ca="1">$C91*'LookUp Ranges'!AH$82</f>
        <v>#REF!</v>
      </c>
      <c r="BR91" s="362" t="e">
        <f ca="1">$C91*'LookUp Ranges'!AI$82</f>
        <v>#REF!</v>
      </c>
      <c r="BS91" s="362" t="e">
        <f ca="1">$C91*'LookUp Ranges'!AJ$82</f>
        <v>#REF!</v>
      </c>
      <c r="BT91" s="362" t="e">
        <f ca="1">$C91*'LookUp Ranges'!AK$82</f>
        <v>#REF!</v>
      </c>
      <c r="BU91" s="362" t="e">
        <f ca="1">$C91*'LookUp Ranges'!AL$82</f>
        <v>#REF!</v>
      </c>
      <c r="BV91" s="362" t="e">
        <f ca="1">$C91*'LookUp Ranges'!AM$82</f>
        <v>#REF!</v>
      </c>
      <c r="BW91" s="362" t="e">
        <f ca="1">$C91*'LookUp Ranges'!AN$82</f>
        <v>#REF!</v>
      </c>
      <c r="BX91" s="362" t="e">
        <f ca="1">$C91*'LookUp Ranges'!AO$82</f>
        <v>#REF!</v>
      </c>
      <c r="BY91" s="362"/>
      <c r="BZ91" s="363"/>
      <c r="CA91" s="363"/>
      <c r="CB91" s="363"/>
      <c r="CC91" s="363"/>
      <c r="CD91" s="363"/>
      <c r="CE91" s="363"/>
      <c r="CF91" s="363"/>
      <c r="CG91" s="362"/>
      <c r="CH91" s="362"/>
      <c r="CI91" s="362"/>
      <c r="CJ91" s="362"/>
      <c r="CK91" s="362"/>
      <c r="CL91" s="362"/>
      <c r="CM91" s="362"/>
      <c r="CN91" s="362"/>
      <c r="CO91" s="362"/>
      <c r="CP91" s="362"/>
      <c r="CQ91" s="362"/>
      <c r="CR91" s="362"/>
      <c r="CS91" s="362"/>
      <c r="CT91" s="362"/>
      <c r="CU91" s="362"/>
      <c r="CV91" s="362"/>
      <c r="CW91" s="362"/>
      <c r="CX91" s="362"/>
      <c r="CY91" s="362"/>
      <c r="CZ91" s="360" t="e">
        <f t="shared" ca="1" si="128"/>
        <v>#REF!</v>
      </c>
    </row>
    <row r="92" spans="1:104" s="359" customFormat="1" x14ac:dyDescent="0.2">
      <c r="A92" s="133">
        <f t="shared" si="129"/>
        <v>35</v>
      </c>
      <c r="B92" s="133">
        <f t="shared" si="130"/>
        <v>34</v>
      </c>
      <c r="C92" s="125">
        <f t="shared" ca="1" si="131"/>
        <v>0</v>
      </c>
      <c r="D92" s="361"/>
      <c r="E92" s="361"/>
      <c r="F92" s="361"/>
      <c r="G92" s="361"/>
      <c r="H92" s="361"/>
      <c r="I92" s="361"/>
      <c r="J92" s="361"/>
      <c r="K92" s="361"/>
      <c r="L92" s="361"/>
      <c r="M92" s="361"/>
      <c r="N92" s="361"/>
      <c r="O92" s="361"/>
      <c r="P92" s="361"/>
      <c r="Q92" s="361"/>
      <c r="R92" s="361"/>
      <c r="S92" s="361"/>
      <c r="T92" s="361"/>
      <c r="U92" s="361"/>
      <c r="V92" s="361"/>
      <c r="W92" s="362"/>
      <c r="X92" s="362"/>
      <c r="Y92" s="362"/>
      <c r="Z92" s="362"/>
      <c r="AA92" s="362"/>
      <c r="AB92" s="362"/>
      <c r="AC92" s="362"/>
      <c r="AD92" s="362"/>
      <c r="AE92" s="362"/>
      <c r="AF92" s="362"/>
      <c r="AG92" s="362"/>
      <c r="AH92" s="362"/>
      <c r="AI92" s="362"/>
      <c r="AJ92" s="362"/>
      <c r="AK92" s="362"/>
      <c r="AL92" s="362" t="e">
        <f ca="1">$C92*'LookUp Ranges'!B$82</f>
        <v>#REF!</v>
      </c>
      <c r="AM92" s="362" t="e">
        <f ca="1">$C92*'LookUp Ranges'!C$82</f>
        <v>#REF!</v>
      </c>
      <c r="AN92" s="362" t="e">
        <f ca="1">$C92*'LookUp Ranges'!D$82</f>
        <v>#REF!</v>
      </c>
      <c r="AO92" s="362" t="e">
        <f ca="1">$C92*'LookUp Ranges'!E$82</f>
        <v>#REF!</v>
      </c>
      <c r="AP92" s="362" t="e">
        <f ca="1">$C92*'LookUp Ranges'!F$82</f>
        <v>#REF!</v>
      </c>
      <c r="AQ92" s="362" t="e">
        <f ca="1">$C92*'LookUp Ranges'!G$82</f>
        <v>#REF!</v>
      </c>
      <c r="AR92" s="362" t="e">
        <f ca="1">$C92*'LookUp Ranges'!H$82</f>
        <v>#REF!</v>
      </c>
      <c r="AS92" s="362" t="e">
        <f ca="1">$C92*'LookUp Ranges'!I$82</f>
        <v>#REF!</v>
      </c>
      <c r="AT92" s="362" t="e">
        <f ca="1">$C92*'LookUp Ranges'!J$82</f>
        <v>#REF!</v>
      </c>
      <c r="AU92" s="362" t="e">
        <f ca="1">$C92*'LookUp Ranges'!K$82</f>
        <v>#REF!</v>
      </c>
      <c r="AV92" s="362" t="e">
        <f ca="1">$C92*'LookUp Ranges'!L$82</f>
        <v>#REF!</v>
      </c>
      <c r="AW92" s="362" t="e">
        <f ca="1">$C92*'LookUp Ranges'!M$82</f>
        <v>#REF!</v>
      </c>
      <c r="AX92" s="362" t="e">
        <f ca="1">$C92*'LookUp Ranges'!N$82</f>
        <v>#REF!</v>
      </c>
      <c r="AY92" s="362" t="e">
        <f ca="1">$C92*'LookUp Ranges'!O$82</f>
        <v>#REF!</v>
      </c>
      <c r="AZ92" s="362" t="e">
        <f ca="1">$C92*'LookUp Ranges'!P$82</f>
        <v>#REF!</v>
      </c>
      <c r="BA92" s="362" t="e">
        <f ca="1">$C92*'LookUp Ranges'!Q$82</f>
        <v>#REF!</v>
      </c>
      <c r="BB92" s="362" t="e">
        <f ca="1">$C92*'LookUp Ranges'!R$82</f>
        <v>#REF!</v>
      </c>
      <c r="BC92" s="362" t="e">
        <f ca="1">$C92*'LookUp Ranges'!S$82</f>
        <v>#REF!</v>
      </c>
      <c r="BD92" s="362" t="e">
        <f ca="1">$C92*'LookUp Ranges'!T$82</f>
        <v>#REF!</v>
      </c>
      <c r="BE92" s="362" t="e">
        <f ca="1">$C92*'LookUp Ranges'!U$82</f>
        <v>#REF!</v>
      </c>
      <c r="BF92" s="362" t="e">
        <f ca="1">$C92*'LookUp Ranges'!V$82</f>
        <v>#REF!</v>
      </c>
      <c r="BG92" s="362" t="e">
        <f ca="1">$C92*'LookUp Ranges'!W$82</f>
        <v>#REF!</v>
      </c>
      <c r="BH92" s="362" t="e">
        <f ca="1">$C92*'LookUp Ranges'!X$82</f>
        <v>#REF!</v>
      </c>
      <c r="BI92" s="362" t="e">
        <f ca="1">$C92*'LookUp Ranges'!Y$82</f>
        <v>#REF!</v>
      </c>
      <c r="BJ92" s="362" t="e">
        <f ca="1">$C92*'LookUp Ranges'!Z$82</f>
        <v>#REF!</v>
      </c>
      <c r="BK92" s="362" t="e">
        <f ca="1">$C92*'LookUp Ranges'!AA$82</f>
        <v>#REF!</v>
      </c>
      <c r="BL92" s="362" t="e">
        <f ca="1">$C92*'LookUp Ranges'!AB$82</f>
        <v>#REF!</v>
      </c>
      <c r="BM92" s="362" t="e">
        <f ca="1">$C92*'LookUp Ranges'!AC$82</f>
        <v>#REF!</v>
      </c>
      <c r="BN92" s="362" t="e">
        <f ca="1">$C92*'LookUp Ranges'!AD$82</f>
        <v>#REF!</v>
      </c>
      <c r="BO92" s="362" t="e">
        <f ca="1">$C92*'LookUp Ranges'!AE$82</f>
        <v>#REF!</v>
      </c>
      <c r="BP92" s="362" t="e">
        <f ca="1">$C92*'LookUp Ranges'!AF$82</f>
        <v>#REF!</v>
      </c>
      <c r="BQ92" s="362" t="e">
        <f ca="1">$C92*'LookUp Ranges'!AG$82</f>
        <v>#REF!</v>
      </c>
      <c r="BR92" s="362" t="e">
        <f ca="1">$C92*'LookUp Ranges'!AH$82</f>
        <v>#REF!</v>
      </c>
      <c r="BS92" s="362" t="e">
        <f ca="1">$C92*'LookUp Ranges'!AI$82</f>
        <v>#REF!</v>
      </c>
      <c r="BT92" s="362" t="e">
        <f ca="1">$C92*'LookUp Ranges'!AJ$82</f>
        <v>#REF!</v>
      </c>
      <c r="BU92" s="362" t="e">
        <f ca="1">$C92*'LookUp Ranges'!AK$82</f>
        <v>#REF!</v>
      </c>
      <c r="BV92" s="362" t="e">
        <f ca="1">$C92*'LookUp Ranges'!AL$82</f>
        <v>#REF!</v>
      </c>
      <c r="BW92" s="362" t="e">
        <f ca="1">$C92*'LookUp Ranges'!AM$82</f>
        <v>#REF!</v>
      </c>
      <c r="BX92" s="362" t="e">
        <f ca="1">$C92*'LookUp Ranges'!AN$82</f>
        <v>#REF!</v>
      </c>
      <c r="BY92" s="362" t="e">
        <f ca="1">$C92*'LookUp Ranges'!AO$82</f>
        <v>#REF!</v>
      </c>
      <c r="BZ92" s="363"/>
      <c r="CA92" s="363"/>
      <c r="CB92" s="363"/>
      <c r="CC92" s="363"/>
      <c r="CD92" s="363"/>
      <c r="CE92" s="363"/>
      <c r="CF92" s="363"/>
      <c r="CG92" s="362"/>
      <c r="CH92" s="362"/>
      <c r="CI92" s="362"/>
      <c r="CJ92" s="362"/>
      <c r="CK92" s="362"/>
      <c r="CL92" s="362"/>
      <c r="CM92" s="362"/>
      <c r="CN92" s="362"/>
      <c r="CO92" s="362"/>
      <c r="CP92" s="362"/>
      <c r="CQ92" s="362"/>
      <c r="CR92" s="362"/>
      <c r="CS92" s="362"/>
      <c r="CT92" s="362"/>
      <c r="CU92" s="362"/>
      <c r="CV92" s="362"/>
      <c r="CW92" s="362"/>
      <c r="CX92" s="362"/>
      <c r="CY92" s="362"/>
      <c r="CZ92" s="360" t="e">
        <f t="shared" ca="1" si="128"/>
        <v>#REF!</v>
      </c>
    </row>
    <row r="93" spans="1:104" s="359" customFormat="1" x14ac:dyDescent="0.2">
      <c r="A93" s="133">
        <f t="shared" si="129"/>
        <v>36</v>
      </c>
      <c r="B93" s="133">
        <f t="shared" si="130"/>
        <v>35</v>
      </c>
      <c r="C93" s="125">
        <f t="shared" ca="1" si="131"/>
        <v>0</v>
      </c>
      <c r="D93" s="361"/>
      <c r="E93" s="361"/>
      <c r="F93" s="361"/>
      <c r="G93" s="361"/>
      <c r="H93" s="361"/>
      <c r="I93" s="361"/>
      <c r="J93" s="361"/>
      <c r="K93" s="361"/>
      <c r="L93" s="361"/>
      <c r="M93" s="361"/>
      <c r="N93" s="361"/>
      <c r="O93" s="361"/>
      <c r="P93" s="361"/>
      <c r="Q93" s="361"/>
      <c r="R93" s="361"/>
      <c r="S93" s="361"/>
      <c r="T93" s="361"/>
      <c r="U93" s="361"/>
      <c r="V93" s="361"/>
      <c r="W93" s="362"/>
      <c r="X93" s="362"/>
      <c r="Y93" s="362"/>
      <c r="Z93" s="362"/>
      <c r="AA93" s="362"/>
      <c r="AB93" s="362"/>
      <c r="AC93" s="362"/>
      <c r="AD93" s="362"/>
      <c r="AE93" s="362"/>
      <c r="AF93" s="362"/>
      <c r="AG93" s="362"/>
      <c r="AH93" s="362"/>
      <c r="AI93" s="362"/>
      <c r="AJ93" s="362"/>
      <c r="AK93" s="362"/>
      <c r="AL93" s="362"/>
      <c r="AM93" s="362" t="e">
        <f ca="1">$C93*'LookUp Ranges'!B$82</f>
        <v>#REF!</v>
      </c>
      <c r="AN93" s="362" t="e">
        <f ca="1">$C93*'LookUp Ranges'!C$82</f>
        <v>#REF!</v>
      </c>
      <c r="AO93" s="362" t="e">
        <f ca="1">$C93*'LookUp Ranges'!D$82</f>
        <v>#REF!</v>
      </c>
      <c r="AP93" s="362" t="e">
        <f ca="1">$C93*'LookUp Ranges'!E$82</f>
        <v>#REF!</v>
      </c>
      <c r="AQ93" s="362" t="e">
        <f ca="1">$C93*'LookUp Ranges'!F$82</f>
        <v>#REF!</v>
      </c>
      <c r="AR93" s="362" t="e">
        <f ca="1">$C93*'LookUp Ranges'!G$82</f>
        <v>#REF!</v>
      </c>
      <c r="AS93" s="362" t="e">
        <f ca="1">$C93*'LookUp Ranges'!H$82</f>
        <v>#REF!</v>
      </c>
      <c r="AT93" s="362" t="e">
        <f ca="1">$C93*'LookUp Ranges'!I$82</f>
        <v>#REF!</v>
      </c>
      <c r="AU93" s="362" t="e">
        <f ca="1">$C93*'LookUp Ranges'!J$82</f>
        <v>#REF!</v>
      </c>
      <c r="AV93" s="362" t="e">
        <f ca="1">$C93*'LookUp Ranges'!K$82</f>
        <v>#REF!</v>
      </c>
      <c r="AW93" s="362" t="e">
        <f ca="1">$C93*'LookUp Ranges'!L$82</f>
        <v>#REF!</v>
      </c>
      <c r="AX93" s="362" t="e">
        <f ca="1">$C93*'LookUp Ranges'!M$82</f>
        <v>#REF!</v>
      </c>
      <c r="AY93" s="362" t="e">
        <f ca="1">$C93*'LookUp Ranges'!N$82</f>
        <v>#REF!</v>
      </c>
      <c r="AZ93" s="362" t="e">
        <f ca="1">$C93*'LookUp Ranges'!O$82</f>
        <v>#REF!</v>
      </c>
      <c r="BA93" s="362" t="e">
        <f ca="1">$C93*'LookUp Ranges'!P$82</f>
        <v>#REF!</v>
      </c>
      <c r="BB93" s="362" t="e">
        <f ca="1">$C93*'LookUp Ranges'!Q$82</f>
        <v>#REF!</v>
      </c>
      <c r="BC93" s="362" t="e">
        <f ca="1">$C93*'LookUp Ranges'!R$82</f>
        <v>#REF!</v>
      </c>
      <c r="BD93" s="362" t="e">
        <f ca="1">$C93*'LookUp Ranges'!S$82</f>
        <v>#REF!</v>
      </c>
      <c r="BE93" s="362" t="e">
        <f ca="1">$C93*'LookUp Ranges'!T$82</f>
        <v>#REF!</v>
      </c>
      <c r="BF93" s="362" t="e">
        <f ca="1">$C93*'LookUp Ranges'!U$82</f>
        <v>#REF!</v>
      </c>
      <c r="BG93" s="362" t="e">
        <f ca="1">$C93*'LookUp Ranges'!V$82</f>
        <v>#REF!</v>
      </c>
      <c r="BH93" s="362" t="e">
        <f ca="1">$C93*'LookUp Ranges'!W$82</f>
        <v>#REF!</v>
      </c>
      <c r="BI93" s="362" t="e">
        <f ca="1">$C93*'LookUp Ranges'!X$82</f>
        <v>#REF!</v>
      </c>
      <c r="BJ93" s="362" t="e">
        <f ca="1">$C93*'LookUp Ranges'!Y$82</f>
        <v>#REF!</v>
      </c>
      <c r="BK93" s="362" t="e">
        <f ca="1">$C93*'LookUp Ranges'!Z$82</f>
        <v>#REF!</v>
      </c>
      <c r="BL93" s="362" t="e">
        <f ca="1">$C93*'LookUp Ranges'!AA$82</f>
        <v>#REF!</v>
      </c>
      <c r="BM93" s="362" t="e">
        <f ca="1">$C93*'LookUp Ranges'!AB$82</f>
        <v>#REF!</v>
      </c>
      <c r="BN93" s="362" t="e">
        <f ca="1">$C93*'LookUp Ranges'!AC$82</f>
        <v>#REF!</v>
      </c>
      <c r="BO93" s="362" t="e">
        <f ca="1">$C93*'LookUp Ranges'!AD$82</f>
        <v>#REF!</v>
      </c>
      <c r="BP93" s="362" t="e">
        <f ca="1">$C93*'LookUp Ranges'!AE$82</f>
        <v>#REF!</v>
      </c>
      <c r="BQ93" s="362" t="e">
        <f ca="1">$C93*'LookUp Ranges'!AF$82</f>
        <v>#REF!</v>
      </c>
      <c r="BR93" s="362" t="e">
        <f ca="1">$C93*'LookUp Ranges'!AG$82</f>
        <v>#REF!</v>
      </c>
      <c r="BS93" s="362" t="e">
        <f ca="1">$C93*'LookUp Ranges'!AH$82</f>
        <v>#REF!</v>
      </c>
      <c r="BT93" s="362" t="e">
        <f ca="1">$C93*'LookUp Ranges'!AI$82</f>
        <v>#REF!</v>
      </c>
      <c r="BU93" s="362" t="e">
        <f ca="1">$C93*'LookUp Ranges'!AJ$82</f>
        <v>#REF!</v>
      </c>
      <c r="BV93" s="362" t="e">
        <f ca="1">$C93*'LookUp Ranges'!AK$82</f>
        <v>#REF!</v>
      </c>
      <c r="BW93" s="362" t="e">
        <f ca="1">$C93*'LookUp Ranges'!AL$82</f>
        <v>#REF!</v>
      </c>
      <c r="BX93" s="362" t="e">
        <f ca="1">$C93*'LookUp Ranges'!AM$82</f>
        <v>#REF!</v>
      </c>
      <c r="BY93" s="362" t="e">
        <f ca="1">$C93*'LookUp Ranges'!AN$82</f>
        <v>#REF!</v>
      </c>
      <c r="BZ93" s="362" t="e">
        <f ca="1">$C93*'LookUp Ranges'!AO$82</f>
        <v>#REF!</v>
      </c>
      <c r="CA93" s="363"/>
      <c r="CB93" s="363"/>
      <c r="CC93" s="363"/>
      <c r="CD93" s="363"/>
      <c r="CE93" s="363"/>
      <c r="CF93" s="363"/>
      <c r="CG93" s="362"/>
      <c r="CH93" s="362"/>
      <c r="CI93" s="362"/>
      <c r="CJ93" s="362"/>
      <c r="CK93" s="362"/>
      <c r="CL93" s="362"/>
      <c r="CM93" s="362"/>
      <c r="CN93" s="362"/>
      <c r="CO93" s="362"/>
      <c r="CP93" s="362"/>
      <c r="CQ93" s="362"/>
      <c r="CR93" s="362"/>
      <c r="CS93" s="362"/>
      <c r="CT93" s="362"/>
      <c r="CU93" s="362"/>
      <c r="CV93" s="362"/>
      <c r="CW93" s="362"/>
      <c r="CX93" s="362"/>
      <c r="CY93" s="362"/>
      <c r="CZ93" s="360" t="e">
        <f t="shared" ca="1" si="128"/>
        <v>#REF!</v>
      </c>
    </row>
    <row r="94" spans="1:104" s="359" customFormat="1" x14ac:dyDescent="0.2">
      <c r="A94" s="133">
        <f t="shared" si="129"/>
        <v>37</v>
      </c>
      <c r="B94" s="133">
        <f t="shared" si="130"/>
        <v>36</v>
      </c>
      <c r="C94" s="125">
        <f t="shared" ca="1" si="131"/>
        <v>0</v>
      </c>
      <c r="D94" s="361"/>
      <c r="E94" s="361"/>
      <c r="F94" s="361"/>
      <c r="G94" s="361"/>
      <c r="H94" s="361"/>
      <c r="I94" s="361"/>
      <c r="J94" s="361"/>
      <c r="K94" s="361"/>
      <c r="L94" s="361"/>
      <c r="M94" s="361"/>
      <c r="N94" s="361"/>
      <c r="O94" s="361"/>
      <c r="P94" s="361"/>
      <c r="Q94" s="361"/>
      <c r="R94" s="361"/>
      <c r="S94" s="361"/>
      <c r="T94" s="361"/>
      <c r="U94" s="361"/>
      <c r="V94" s="361"/>
      <c r="W94" s="362"/>
      <c r="X94" s="362"/>
      <c r="Y94" s="362"/>
      <c r="Z94" s="362"/>
      <c r="AA94" s="362"/>
      <c r="AB94" s="362"/>
      <c r="AC94" s="362"/>
      <c r="AD94" s="362"/>
      <c r="AE94" s="362"/>
      <c r="AF94" s="362"/>
      <c r="AG94" s="362"/>
      <c r="AH94" s="362"/>
      <c r="AI94" s="362"/>
      <c r="AJ94" s="362"/>
      <c r="AK94" s="362"/>
      <c r="AL94" s="362"/>
      <c r="AM94" s="362"/>
      <c r="AN94" s="362" t="e">
        <f ca="1">$C94*'LookUp Ranges'!B$82</f>
        <v>#REF!</v>
      </c>
      <c r="AO94" s="362" t="e">
        <f ca="1">$C94*'LookUp Ranges'!C$82</f>
        <v>#REF!</v>
      </c>
      <c r="AP94" s="362" t="e">
        <f ca="1">$C94*'LookUp Ranges'!D$82</f>
        <v>#REF!</v>
      </c>
      <c r="AQ94" s="362" t="e">
        <f ca="1">$C94*'LookUp Ranges'!E$82</f>
        <v>#REF!</v>
      </c>
      <c r="AR94" s="362" t="e">
        <f ca="1">$C94*'LookUp Ranges'!F$82</f>
        <v>#REF!</v>
      </c>
      <c r="AS94" s="362" t="e">
        <f ca="1">$C94*'LookUp Ranges'!G$82</f>
        <v>#REF!</v>
      </c>
      <c r="AT94" s="362" t="e">
        <f ca="1">$C94*'LookUp Ranges'!H$82</f>
        <v>#REF!</v>
      </c>
      <c r="AU94" s="362" t="e">
        <f ca="1">$C94*'LookUp Ranges'!I$82</f>
        <v>#REF!</v>
      </c>
      <c r="AV94" s="362" t="e">
        <f ca="1">$C94*'LookUp Ranges'!J$82</f>
        <v>#REF!</v>
      </c>
      <c r="AW94" s="362" t="e">
        <f ca="1">$C94*'LookUp Ranges'!K$82</f>
        <v>#REF!</v>
      </c>
      <c r="AX94" s="362" t="e">
        <f ca="1">$C94*'LookUp Ranges'!L$82</f>
        <v>#REF!</v>
      </c>
      <c r="AY94" s="362" t="e">
        <f ca="1">$C94*'LookUp Ranges'!M$82</f>
        <v>#REF!</v>
      </c>
      <c r="AZ94" s="362" t="e">
        <f ca="1">$C94*'LookUp Ranges'!N$82</f>
        <v>#REF!</v>
      </c>
      <c r="BA94" s="362" t="e">
        <f ca="1">$C94*'LookUp Ranges'!O$82</f>
        <v>#REF!</v>
      </c>
      <c r="BB94" s="362" t="e">
        <f ca="1">$C94*'LookUp Ranges'!P$82</f>
        <v>#REF!</v>
      </c>
      <c r="BC94" s="362" t="e">
        <f ca="1">$C94*'LookUp Ranges'!Q$82</f>
        <v>#REF!</v>
      </c>
      <c r="BD94" s="362" t="e">
        <f ca="1">$C94*'LookUp Ranges'!R$82</f>
        <v>#REF!</v>
      </c>
      <c r="BE94" s="362" t="e">
        <f ca="1">$C94*'LookUp Ranges'!S$82</f>
        <v>#REF!</v>
      </c>
      <c r="BF94" s="362" t="e">
        <f ca="1">$C94*'LookUp Ranges'!T$82</f>
        <v>#REF!</v>
      </c>
      <c r="BG94" s="362" t="e">
        <f ca="1">$C94*'LookUp Ranges'!U$82</f>
        <v>#REF!</v>
      </c>
      <c r="BH94" s="362" t="e">
        <f ca="1">$C94*'LookUp Ranges'!V$82</f>
        <v>#REF!</v>
      </c>
      <c r="BI94" s="362" t="e">
        <f ca="1">$C94*'LookUp Ranges'!W$82</f>
        <v>#REF!</v>
      </c>
      <c r="BJ94" s="362" t="e">
        <f ca="1">$C94*'LookUp Ranges'!X$82</f>
        <v>#REF!</v>
      </c>
      <c r="BK94" s="362" t="e">
        <f ca="1">$C94*'LookUp Ranges'!Y$82</f>
        <v>#REF!</v>
      </c>
      <c r="BL94" s="362" t="e">
        <f ca="1">$C94*'LookUp Ranges'!Z$82</f>
        <v>#REF!</v>
      </c>
      <c r="BM94" s="362" t="e">
        <f ca="1">$C94*'LookUp Ranges'!AA$82</f>
        <v>#REF!</v>
      </c>
      <c r="BN94" s="362" t="e">
        <f ca="1">$C94*'LookUp Ranges'!AB$82</f>
        <v>#REF!</v>
      </c>
      <c r="BO94" s="362" t="e">
        <f ca="1">$C94*'LookUp Ranges'!AC$82</f>
        <v>#REF!</v>
      </c>
      <c r="BP94" s="362" t="e">
        <f ca="1">$C94*'LookUp Ranges'!AD$82</f>
        <v>#REF!</v>
      </c>
      <c r="BQ94" s="362" t="e">
        <f ca="1">$C94*'LookUp Ranges'!AE$82</f>
        <v>#REF!</v>
      </c>
      <c r="BR94" s="362" t="e">
        <f ca="1">$C94*'LookUp Ranges'!AF$82</f>
        <v>#REF!</v>
      </c>
      <c r="BS94" s="362" t="e">
        <f ca="1">$C94*'LookUp Ranges'!AG$82</f>
        <v>#REF!</v>
      </c>
      <c r="BT94" s="362" t="e">
        <f ca="1">$C94*'LookUp Ranges'!AH$82</f>
        <v>#REF!</v>
      </c>
      <c r="BU94" s="362" t="e">
        <f ca="1">$C94*'LookUp Ranges'!AI$82</f>
        <v>#REF!</v>
      </c>
      <c r="BV94" s="362" t="e">
        <f ca="1">$C94*'LookUp Ranges'!AJ$82</f>
        <v>#REF!</v>
      </c>
      <c r="BW94" s="362" t="e">
        <f ca="1">$C94*'LookUp Ranges'!AK$82</f>
        <v>#REF!</v>
      </c>
      <c r="BX94" s="362" t="e">
        <f ca="1">$C94*'LookUp Ranges'!AL$82</f>
        <v>#REF!</v>
      </c>
      <c r="BY94" s="362" t="e">
        <f ca="1">$C94*'LookUp Ranges'!AM$82</f>
        <v>#REF!</v>
      </c>
      <c r="BZ94" s="362" t="e">
        <f ca="1">$C94*'LookUp Ranges'!AN$82</f>
        <v>#REF!</v>
      </c>
      <c r="CA94" s="362" t="e">
        <f ca="1">$C94*'LookUp Ranges'!AO$82</f>
        <v>#REF!</v>
      </c>
      <c r="CB94" s="363"/>
      <c r="CC94" s="363"/>
      <c r="CD94" s="363"/>
      <c r="CE94" s="363"/>
      <c r="CF94" s="363"/>
      <c r="CG94" s="362"/>
      <c r="CH94" s="362"/>
      <c r="CI94" s="362"/>
      <c r="CJ94" s="362"/>
      <c r="CK94" s="362"/>
      <c r="CL94" s="362"/>
      <c r="CM94" s="362"/>
      <c r="CN94" s="362"/>
      <c r="CO94" s="362"/>
      <c r="CP94" s="362"/>
      <c r="CQ94" s="362"/>
      <c r="CR94" s="362"/>
      <c r="CS94" s="362"/>
      <c r="CT94" s="362"/>
      <c r="CU94" s="362"/>
      <c r="CV94" s="362"/>
      <c r="CW94" s="362"/>
      <c r="CX94" s="362"/>
      <c r="CY94" s="362"/>
      <c r="CZ94" s="360" t="e">
        <f t="shared" ca="1" si="128"/>
        <v>#REF!</v>
      </c>
    </row>
    <row r="95" spans="1:104" s="359" customFormat="1" x14ac:dyDescent="0.2">
      <c r="A95" s="133">
        <f t="shared" si="129"/>
        <v>38</v>
      </c>
      <c r="B95" s="133">
        <f t="shared" si="130"/>
        <v>37</v>
      </c>
      <c r="C95" s="125">
        <f t="shared" ca="1" si="131"/>
        <v>0</v>
      </c>
      <c r="D95" s="361"/>
      <c r="E95" s="361"/>
      <c r="F95" s="361"/>
      <c r="G95" s="361"/>
      <c r="H95" s="361"/>
      <c r="I95" s="361"/>
      <c r="J95" s="361"/>
      <c r="K95" s="361"/>
      <c r="L95" s="361"/>
      <c r="M95" s="361"/>
      <c r="N95" s="361"/>
      <c r="O95" s="361"/>
      <c r="P95" s="361"/>
      <c r="Q95" s="361"/>
      <c r="R95" s="361"/>
      <c r="S95" s="361"/>
      <c r="T95" s="361"/>
      <c r="U95" s="361"/>
      <c r="V95" s="361"/>
      <c r="W95" s="362"/>
      <c r="X95" s="362"/>
      <c r="Y95" s="362"/>
      <c r="Z95" s="362"/>
      <c r="AA95" s="362"/>
      <c r="AB95" s="362"/>
      <c r="AC95" s="362"/>
      <c r="AD95" s="362"/>
      <c r="AE95" s="362"/>
      <c r="AF95" s="362"/>
      <c r="AG95" s="362"/>
      <c r="AH95" s="362"/>
      <c r="AI95" s="362"/>
      <c r="AJ95" s="362"/>
      <c r="AK95" s="362"/>
      <c r="AL95" s="362"/>
      <c r="AM95" s="362"/>
      <c r="AN95" s="362"/>
      <c r="AO95" s="362" t="e">
        <f ca="1">$C95*'LookUp Ranges'!B$82</f>
        <v>#REF!</v>
      </c>
      <c r="AP95" s="362" t="e">
        <f ca="1">$C95*'LookUp Ranges'!C$82</f>
        <v>#REF!</v>
      </c>
      <c r="AQ95" s="362" t="e">
        <f ca="1">$C95*'LookUp Ranges'!D$82</f>
        <v>#REF!</v>
      </c>
      <c r="AR95" s="362" t="e">
        <f ca="1">$C95*'LookUp Ranges'!E$82</f>
        <v>#REF!</v>
      </c>
      <c r="AS95" s="362" t="e">
        <f ca="1">$C95*'LookUp Ranges'!F$82</f>
        <v>#REF!</v>
      </c>
      <c r="AT95" s="362" t="e">
        <f ca="1">$C95*'LookUp Ranges'!G$82</f>
        <v>#REF!</v>
      </c>
      <c r="AU95" s="362" t="e">
        <f ca="1">$C95*'LookUp Ranges'!H$82</f>
        <v>#REF!</v>
      </c>
      <c r="AV95" s="362" t="e">
        <f ca="1">$C95*'LookUp Ranges'!I$82</f>
        <v>#REF!</v>
      </c>
      <c r="AW95" s="362" t="e">
        <f ca="1">$C95*'LookUp Ranges'!J$82</f>
        <v>#REF!</v>
      </c>
      <c r="AX95" s="362" t="e">
        <f ca="1">$C95*'LookUp Ranges'!K$82</f>
        <v>#REF!</v>
      </c>
      <c r="AY95" s="362" t="e">
        <f ca="1">$C95*'LookUp Ranges'!L$82</f>
        <v>#REF!</v>
      </c>
      <c r="AZ95" s="362" t="e">
        <f ca="1">$C95*'LookUp Ranges'!M$82</f>
        <v>#REF!</v>
      </c>
      <c r="BA95" s="362" t="e">
        <f ca="1">$C95*'LookUp Ranges'!N$82</f>
        <v>#REF!</v>
      </c>
      <c r="BB95" s="362" t="e">
        <f ca="1">$C95*'LookUp Ranges'!O$82</f>
        <v>#REF!</v>
      </c>
      <c r="BC95" s="362" t="e">
        <f ca="1">$C95*'LookUp Ranges'!P$82</f>
        <v>#REF!</v>
      </c>
      <c r="BD95" s="362" t="e">
        <f ca="1">$C95*'LookUp Ranges'!Q$82</f>
        <v>#REF!</v>
      </c>
      <c r="BE95" s="362" t="e">
        <f ca="1">$C95*'LookUp Ranges'!R$82</f>
        <v>#REF!</v>
      </c>
      <c r="BF95" s="362" t="e">
        <f ca="1">$C95*'LookUp Ranges'!S$82</f>
        <v>#REF!</v>
      </c>
      <c r="BG95" s="362" t="e">
        <f ca="1">$C95*'LookUp Ranges'!T$82</f>
        <v>#REF!</v>
      </c>
      <c r="BH95" s="362" t="e">
        <f ca="1">$C95*'LookUp Ranges'!U$82</f>
        <v>#REF!</v>
      </c>
      <c r="BI95" s="362" t="e">
        <f ca="1">$C95*'LookUp Ranges'!V$82</f>
        <v>#REF!</v>
      </c>
      <c r="BJ95" s="362" t="e">
        <f ca="1">$C95*'LookUp Ranges'!W$82</f>
        <v>#REF!</v>
      </c>
      <c r="BK95" s="362" t="e">
        <f ca="1">$C95*'LookUp Ranges'!X$82</f>
        <v>#REF!</v>
      </c>
      <c r="BL95" s="362" t="e">
        <f ca="1">$C95*'LookUp Ranges'!Y$82</f>
        <v>#REF!</v>
      </c>
      <c r="BM95" s="362" t="e">
        <f ca="1">$C95*'LookUp Ranges'!Z$82</f>
        <v>#REF!</v>
      </c>
      <c r="BN95" s="362" t="e">
        <f ca="1">$C95*'LookUp Ranges'!AA$82</f>
        <v>#REF!</v>
      </c>
      <c r="BO95" s="362" t="e">
        <f ca="1">$C95*'LookUp Ranges'!AB$82</f>
        <v>#REF!</v>
      </c>
      <c r="BP95" s="362" t="e">
        <f ca="1">$C95*'LookUp Ranges'!AC$82</f>
        <v>#REF!</v>
      </c>
      <c r="BQ95" s="362" t="e">
        <f ca="1">$C95*'LookUp Ranges'!AD$82</f>
        <v>#REF!</v>
      </c>
      <c r="BR95" s="362" t="e">
        <f ca="1">$C95*'LookUp Ranges'!AE$82</f>
        <v>#REF!</v>
      </c>
      <c r="BS95" s="362" t="e">
        <f ca="1">$C95*'LookUp Ranges'!AF$82</f>
        <v>#REF!</v>
      </c>
      <c r="BT95" s="362" t="e">
        <f ca="1">$C95*'LookUp Ranges'!AG$82</f>
        <v>#REF!</v>
      </c>
      <c r="BU95" s="362" t="e">
        <f ca="1">$C95*'LookUp Ranges'!AH$82</f>
        <v>#REF!</v>
      </c>
      <c r="BV95" s="362" t="e">
        <f ca="1">$C95*'LookUp Ranges'!AI$82</f>
        <v>#REF!</v>
      </c>
      <c r="BW95" s="362" t="e">
        <f ca="1">$C95*'LookUp Ranges'!AJ$82</f>
        <v>#REF!</v>
      </c>
      <c r="BX95" s="362" t="e">
        <f ca="1">$C95*'LookUp Ranges'!AK$82</f>
        <v>#REF!</v>
      </c>
      <c r="BY95" s="362" t="e">
        <f ca="1">$C95*'LookUp Ranges'!AL$82</f>
        <v>#REF!</v>
      </c>
      <c r="BZ95" s="362" t="e">
        <f ca="1">$C95*'LookUp Ranges'!AM$82</f>
        <v>#REF!</v>
      </c>
      <c r="CA95" s="362" t="e">
        <f ca="1">$C95*'LookUp Ranges'!AN$82</f>
        <v>#REF!</v>
      </c>
      <c r="CB95" s="362" t="e">
        <f ca="1">$C95*'LookUp Ranges'!AO$82</f>
        <v>#REF!</v>
      </c>
      <c r="CC95" s="363"/>
      <c r="CD95" s="363"/>
      <c r="CE95" s="363"/>
      <c r="CF95" s="363"/>
      <c r="CG95" s="362"/>
      <c r="CH95" s="362"/>
      <c r="CI95" s="362"/>
      <c r="CJ95" s="362"/>
      <c r="CK95" s="362"/>
      <c r="CL95" s="362"/>
      <c r="CM95" s="362"/>
      <c r="CN95" s="362"/>
      <c r="CO95" s="362"/>
      <c r="CP95" s="362"/>
      <c r="CQ95" s="362"/>
      <c r="CR95" s="362"/>
      <c r="CS95" s="362"/>
      <c r="CT95" s="362"/>
      <c r="CU95" s="362"/>
      <c r="CV95" s="362"/>
      <c r="CW95" s="362"/>
      <c r="CX95" s="362"/>
      <c r="CY95" s="362"/>
      <c r="CZ95" s="360" t="e">
        <f t="shared" ca="1" si="128"/>
        <v>#REF!</v>
      </c>
    </row>
    <row r="96" spans="1:104" s="359" customFormat="1" x14ac:dyDescent="0.2">
      <c r="A96" s="133">
        <f t="shared" si="129"/>
        <v>39</v>
      </c>
      <c r="B96" s="133">
        <f t="shared" si="130"/>
        <v>38</v>
      </c>
      <c r="C96" s="125">
        <f t="shared" ca="1" si="131"/>
        <v>0</v>
      </c>
      <c r="D96" s="361"/>
      <c r="E96" s="361"/>
      <c r="F96" s="361"/>
      <c r="G96" s="361"/>
      <c r="H96" s="361"/>
      <c r="I96" s="361"/>
      <c r="J96" s="361"/>
      <c r="K96" s="361"/>
      <c r="L96" s="361"/>
      <c r="M96" s="361"/>
      <c r="N96" s="361"/>
      <c r="O96" s="361"/>
      <c r="P96" s="361"/>
      <c r="Q96" s="361"/>
      <c r="R96" s="361"/>
      <c r="S96" s="361"/>
      <c r="T96" s="361"/>
      <c r="U96" s="361"/>
      <c r="V96" s="361"/>
      <c r="W96" s="362"/>
      <c r="X96" s="362"/>
      <c r="Y96" s="362"/>
      <c r="Z96" s="362"/>
      <c r="AA96" s="362"/>
      <c r="AB96" s="362"/>
      <c r="AC96" s="362"/>
      <c r="AD96" s="362"/>
      <c r="AE96" s="362"/>
      <c r="AF96" s="362"/>
      <c r="AG96" s="362"/>
      <c r="AH96" s="362"/>
      <c r="AI96" s="362"/>
      <c r="AJ96" s="362"/>
      <c r="AK96" s="362"/>
      <c r="AL96" s="362"/>
      <c r="AM96" s="362"/>
      <c r="AN96" s="362"/>
      <c r="AO96" s="362"/>
      <c r="AP96" s="362" t="e">
        <f ca="1">$C96*'LookUp Ranges'!B$82</f>
        <v>#REF!</v>
      </c>
      <c r="AQ96" s="362" t="e">
        <f ca="1">$C96*'LookUp Ranges'!C$82</f>
        <v>#REF!</v>
      </c>
      <c r="AR96" s="362" t="e">
        <f ca="1">$C96*'LookUp Ranges'!D$82</f>
        <v>#REF!</v>
      </c>
      <c r="AS96" s="362" t="e">
        <f ca="1">$C96*'LookUp Ranges'!E$82</f>
        <v>#REF!</v>
      </c>
      <c r="AT96" s="362" t="e">
        <f ca="1">$C96*'LookUp Ranges'!F$82</f>
        <v>#REF!</v>
      </c>
      <c r="AU96" s="362" t="e">
        <f ca="1">$C96*'LookUp Ranges'!G$82</f>
        <v>#REF!</v>
      </c>
      <c r="AV96" s="362" t="e">
        <f ca="1">$C96*'LookUp Ranges'!H$82</f>
        <v>#REF!</v>
      </c>
      <c r="AW96" s="362" t="e">
        <f ca="1">$C96*'LookUp Ranges'!I$82</f>
        <v>#REF!</v>
      </c>
      <c r="AX96" s="362" t="e">
        <f ca="1">$C96*'LookUp Ranges'!J$82</f>
        <v>#REF!</v>
      </c>
      <c r="AY96" s="362" t="e">
        <f ca="1">$C96*'LookUp Ranges'!K$82</f>
        <v>#REF!</v>
      </c>
      <c r="AZ96" s="362" t="e">
        <f ca="1">$C96*'LookUp Ranges'!L$82</f>
        <v>#REF!</v>
      </c>
      <c r="BA96" s="362" t="e">
        <f ca="1">$C96*'LookUp Ranges'!M$82</f>
        <v>#REF!</v>
      </c>
      <c r="BB96" s="362" t="e">
        <f ca="1">$C96*'LookUp Ranges'!N$82</f>
        <v>#REF!</v>
      </c>
      <c r="BC96" s="362" t="e">
        <f ca="1">$C96*'LookUp Ranges'!O$82</f>
        <v>#REF!</v>
      </c>
      <c r="BD96" s="362" t="e">
        <f ca="1">$C96*'LookUp Ranges'!P$82</f>
        <v>#REF!</v>
      </c>
      <c r="BE96" s="362" t="e">
        <f ca="1">$C96*'LookUp Ranges'!Q$82</f>
        <v>#REF!</v>
      </c>
      <c r="BF96" s="362" t="e">
        <f ca="1">$C96*'LookUp Ranges'!R$82</f>
        <v>#REF!</v>
      </c>
      <c r="BG96" s="362" t="e">
        <f ca="1">$C96*'LookUp Ranges'!S$82</f>
        <v>#REF!</v>
      </c>
      <c r="BH96" s="362" t="e">
        <f ca="1">$C96*'LookUp Ranges'!T$82</f>
        <v>#REF!</v>
      </c>
      <c r="BI96" s="362" t="e">
        <f ca="1">$C96*'LookUp Ranges'!U$82</f>
        <v>#REF!</v>
      </c>
      <c r="BJ96" s="362" t="e">
        <f ca="1">$C96*'LookUp Ranges'!V$82</f>
        <v>#REF!</v>
      </c>
      <c r="BK96" s="362" t="e">
        <f ca="1">$C96*'LookUp Ranges'!W$82</f>
        <v>#REF!</v>
      </c>
      <c r="BL96" s="362" t="e">
        <f ca="1">$C96*'LookUp Ranges'!X$82</f>
        <v>#REF!</v>
      </c>
      <c r="BM96" s="362" t="e">
        <f ca="1">$C96*'LookUp Ranges'!Y$82</f>
        <v>#REF!</v>
      </c>
      <c r="BN96" s="362" t="e">
        <f ca="1">$C96*'LookUp Ranges'!Z$82</f>
        <v>#REF!</v>
      </c>
      <c r="BO96" s="362" t="e">
        <f ca="1">$C96*'LookUp Ranges'!AA$82</f>
        <v>#REF!</v>
      </c>
      <c r="BP96" s="362" t="e">
        <f ca="1">$C96*'LookUp Ranges'!AB$82</f>
        <v>#REF!</v>
      </c>
      <c r="BQ96" s="362" t="e">
        <f ca="1">$C96*'LookUp Ranges'!AC$82</f>
        <v>#REF!</v>
      </c>
      <c r="BR96" s="362" t="e">
        <f ca="1">$C96*'LookUp Ranges'!AD$82</f>
        <v>#REF!</v>
      </c>
      <c r="BS96" s="362" t="e">
        <f ca="1">$C96*'LookUp Ranges'!AE$82</f>
        <v>#REF!</v>
      </c>
      <c r="BT96" s="362" t="e">
        <f ca="1">$C96*'LookUp Ranges'!AF$82</f>
        <v>#REF!</v>
      </c>
      <c r="BU96" s="362" t="e">
        <f ca="1">$C96*'LookUp Ranges'!AG$82</f>
        <v>#REF!</v>
      </c>
      <c r="BV96" s="362" t="e">
        <f ca="1">$C96*'LookUp Ranges'!AH$82</f>
        <v>#REF!</v>
      </c>
      <c r="BW96" s="362" t="e">
        <f ca="1">$C96*'LookUp Ranges'!AI$82</f>
        <v>#REF!</v>
      </c>
      <c r="BX96" s="362" t="e">
        <f ca="1">$C96*'LookUp Ranges'!AJ$82</f>
        <v>#REF!</v>
      </c>
      <c r="BY96" s="362" t="e">
        <f ca="1">$C96*'LookUp Ranges'!AK$82</f>
        <v>#REF!</v>
      </c>
      <c r="BZ96" s="362" t="e">
        <f ca="1">$C96*'LookUp Ranges'!AL$82</f>
        <v>#REF!</v>
      </c>
      <c r="CA96" s="362" t="e">
        <f ca="1">$C96*'LookUp Ranges'!AM$82</f>
        <v>#REF!</v>
      </c>
      <c r="CB96" s="362" t="e">
        <f ca="1">$C96*'LookUp Ranges'!AN$82</f>
        <v>#REF!</v>
      </c>
      <c r="CC96" s="362" t="e">
        <f ca="1">$C96*'LookUp Ranges'!AO$82</f>
        <v>#REF!</v>
      </c>
      <c r="CD96" s="363"/>
      <c r="CE96" s="363"/>
      <c r="CF96" s="363"/>
      <c r="CG96" s="362"/>
      <c r="CH96" s="362"/>
      <c r="CI96" s="362"/>
      <c r="CJ96" s="362"/>
      <c r="CK96" s="362"/>
      <c r="CL96" s="362"/>
      <c r="CM96" s="362"/>
      <c r="CN96" s="362"/>
      <c r="CO96" s="362"/>
      <c r="CP96" s="362"/>
      <c r="CQ96" s="362"/>
      <c r="CR96" s="362"/>
      <c r="CS96" s="362"/>
      <c r="CT96" s="362"/>
      <c r="CU96" s="362"/>
      <c r="CV96" s="362"/>
      <c r="CW96" s="362"/>
      <c r="CX96" s="362"/>
      <c r="CY96" s="362"/>
      <c r="CZ96" s="360" t="e">
        <f t="shared" ca="1" si="128"/>
        <v>#REF!</v>
      </c>
    </row>
    <row r="97" spans="1:104" s="359" customFormat="1" x14ac:dyDescent="0.2">
      <c r="A97" s="133">
        <f t="shared" si="129"/>
        <v>40</v>
      </c>
      <c r="B97" s="133">
        <f t="shared" si="130"/>
        <v>39</v>
      </c>
      <c r="C97" s="125">
        <f t="shared" ca="1" si="131"/>
        <v>0</v>
      </c>
      <c r="D97" s="361"/>
      <c r="E97" s="361"/>
      <c r="F97" s="361"/>
      <c r="G97" s="361"/>
      <c r="H97" s="361"/>
      <c r="I97" s="361"/>
      <c r="J97" s="361"/>
      <c r="K97" s="361"/>
      <c r="L97" s="361"/>
      <c r="M97" s="361"/>
      <c r="N97" s="361"/>
      <c r="O97" s="361"/>
      <c r="P97" s="361"/>
      <c r="Q97" s="361"/>
      <c r="R97" s="361"/>
      <c r="S97" s="361"/>
      <c r="T97" s="361"/>
      <c r="U97" s="361"/>
      <c r="V97" s="361"/>
      <c r="W97" s="362"/>
      <c r="X97" s="362"/>
      <c r="Y97" s="362"/>
      <c r="Z97" s="362"/>
      <c r="AA97" s="362"/>
      <c r="AB97" s="362"/>
      <c r="AC97" s="362"/>
      <c r="AD97" s="362"/>
      <c r="AE97" s="362"/>
      <c r="AF97" s="362"/>
      <c r="AG97" s="362"/>
      <c r="AH97" s="362"/>
      <c r="AI97" s="362"/>
      <c r="AJ97" s="362"/>
      <c r="AK97" s="362"/>
      <c r="AL97" s="362"/>
      <c r="AM97" s="362"/>
      <c r="AN97" s="362"/>
      <c r="AO97" s="362"/>
      <c r="AP97" s="362"/>
      <c r="AQ97" s="362" t="e">
        <f ca="1">$C97*'LookUp Ranges'!B$82</f>
        <v>#REF!</v>
      </c>
      <c r="AR97" s="362" t="e">
        <f ca="1">$C97*'LookUp Ranges'!C$82</f>
        <v>#REF!</v>
      </c>
      <c r="AS97" s="362" t="e">
        <f ca="1">$C97*'LookUp Ranges'!D$82</f>
        <v>#REF!</v>
      </c>
      <c r="AT97" s="362" t="e">
        <f ca="1">$C97*'LookUp Ranges'!E$82</f>
        <v>#REF!</v>
      </c>
      <c r="AU97" s="362" t="e">
        <f ca="1">$C97*'LookUp Ranges'!F$82</f>
        <v>#REF!</v>
      </c>
      <c r="AV97" s="362" t="e">
        <f ca="1">$C97*'LookUp Ranges'!G$82</f>
        <v>#REF!</v>
      </c>
      <c r="AW97" s="362" t="e">
        <f ca="1">$C97*'LookUp Ranges'!H$82</f>
        <v>#REF!</v>
      </c>
      <c r="AX97" s="362" t="e">
        <f ca="1">$C97*'LookUp Ranges'!I$82</f>
        <v>#REF!</v>
      </c>
      <c r="AY97" s="362" t="e">
        <f ca="1">$C97*'LookUp Ranges'!J$82</f>
        <v>#REF!</v>
      </c>
      <c r="AZ97" s="362" t="e">
        <f ca="1">$C97*'LookUp Ranges'!K$82</f>
        <v>#REF!</v>
      </c>
      <c r="BA97" s="362" t="e">
        <f ca="1">$C97*'LookUp Ranges'!L$82</f>
        <v>#REF!</v>
      </c>
      <c r="BB97" s="362" t="e">
        <f ca="1">$C97*'LookUp Ranges'!M$82</f>
        <v>#REF!</v>
      </c>
      <c r="BC97" s="362" t="e">
        <f ca="1">$C97*'LookUp Ranges'!N$82</f>
        <v>#REF!</v>
      </c>
      <c r="BD97" s="362" t="e">
        <f ca="1">$C97*'LookUp Ranges'!O$82</f>
        <v>#REF!</v>
      </c>
      <c r="BE97" s="362" t="e">
        <f ca="1">$C97*'LookUp Ranges'!P$82</f>
        <v>#REF!</v>
      </c>
      <c r="BF97" s="362" t="e">
        <f ca="1">$C97*'LookUp Ranges'!Q$82</f>
        <v>#REF!</v>
      </c>
      <c r="BG97" s="362" t="e">
        <f ca="1">$C97*'LookUp Ranges'!R$82</f>
        <v>#REF!</v>
      </c>
      <c r="BH97" s="362" t="e">
        <f ca="1">$C97*'LookUp Ranges'!S$82</f>
        <v>#REF!</v>
      </c>
      <c r="BI97" s="362" t="e">
        <f ca="1">$C97*'LookUp Ranges'!T$82</f>
        <v>#REF!</v>
      </c>
      <c r="BJ97" s="362" t="e">
        <f ca="1">$C97*'LookUp Ranges'!U$82</f>
        <v>#REF!</v>
      </c>
      <c r="BK97" s="362" t="e">
        <f ca="1">$C97*'LookUp Ranges'!V$82</f>
        <v>#REF!</v>
      </c>
      <c r="BL97" s="362" t="e">
        <f ca="1">$C97*'LookUp Ranges'!W$82</f>
        <v>#REF!</v>
      </c>
      <c r="BM97" s="362" t="e">
        <f ca="1">$C97*'LookUp Ranges'!X$82</f>
        <v>#REF!</v>
      </c>
      <c r="BN97" s="362" t="e">
        <f ca="1">$C97*'LookUp Ranges'!Y$82</f>
        <v>#REF!</v>
      </c>
      <c r="BO97" s="362" t="e">
        <f ca="1">$C97*'LookUp Ranges'!Z$82</f>
        <v>#REF!</v>
      </c>
      <c r="BP97" s="362" t="e">
        <f ca="1">$C97*'LookUp Ranges'!AA$82</f>
        <v>#REF!</v>
      </c>
      <c r="BQ97" s="362" t="e">
        <f ca="1">$C97*'LookUp Ranges'!AB$82</f>
        <v>#REF!</v>
      </c>
      <c r="BR97" s="362" t="e">
        <f ca="1">$C97*'LookUp Ranges'!AC$82</f>
        <v>#REF!</v>
      </c>
      <c r="BS97" s="362" t="e">
        <f ca="1">$C97*'LookUp Ranges'!AD$82</f>
        <v>#REF!</v>
      </c>
      <c r="BT97" s="362" t="e">
        <f ca="1">$C97*'LookUp Ranges'!AE$82</f>
        <v>#REF!</v>
      </c>
      <c r="BU97" s="362" t="e">
        <f ca="1">$C97*'LookUp Ranges'!AF$82</f>
        <v>#REF!</v>
      </c>
      <c r="BV97" s="362" t="e">
        <f ca="1">$C97*'LookUp Ranges'!AG$82</f>
        <v>#REF!</v>
      </c>
      <c r="BW97" s="362" t="e">
        <f ca="1">$C97*'LookUp Ranges'!AH$82</f>
        <v>#REF!</v>
      </c>
      <c r="BX97" s="362" t="e">
        <f ca="1">$C97*'LookUp Ranges'!AI$82</f>
        <v>#REF!</v>
      </c>
      <c r="BY97" s="362" t="e">
        <f ca="1">$C97*'LookUp Ranges'!AJ$82</f>
        <v>#REF!</v>
      </c>
      <c r="BZ97" s="362" t="e">
        <f ca="1">$C97*'LookUp Ranges'!AK$82</f>
        <v>#REF!</v>
      </c>
      <c r="CA97" s="362" t="e">
        <f ca="1">$C97*'LookUp Ranges'!AL$82</f>
        <v>#REF!</v>
      </c>
      <c r="CB97" s="362" t="e">
        <f ca="1">$C97*'LookUp Ranges'!AM$82</f>
        <v>#REF!</v>
      </c>
      <c r="CC97" s="362" t="e">
        <f ca="1">$C97*'LookUp Ranges'!AN$82</f>
        <v>#REF!</v>
      </c>
      <c r="CD97" s="362" t="e">
        <f ca="1">$C97*'LookUp Ranges'!AO$82</f>
        <v>#REF!</v>
      </c>
      <c r="CE97" s="363"/>
      <c r="CF97" s="363"/>
      <c r="CG97" s="362"/>
      <c r="CH97" s="362"/>
      <c r="CI97" s="362"/>
      <c r="CJ97" s="362"/>
      <c r="CK97" s="362"/>
      <c r="CL97" s="362"/>
      <c r="CM97" s="362"/>
      <c r="CN97" s="362"/>
      <c r="CO97" s="362"/>
      <c r="CP97" s="362"/>
      <c r="CQ97" s="362"/>
      <c r="CR97" s="362"/>
      <c r="CS97" s="362"/>
      <c r="CT97" s="362"/>
      <c r="CU97" s="362"/>
      <c r="CV97" s="362"/>
      <c r="CW97" s="362"/>
      <c r="CX97" s="362"/>
      <c r="CY97" s="362"/>
      <c r="CZ97" s="360" t="e">
        <f t="shared" ca="1" si="128"/>
        <v>#REF!</v>
      </c>
    </row>
    <row r="98" spans="1:104" s="124" customFormat="1" x14ac:dyDescent="0.2">
      <c r="A98" s="137" t="s">
        <v>46</v>
      </c>
      <c r="B98" s="137"/>
      <c r="C98" s="137"/>
      <c r="D98" s="138" t="e">
        <f t="shared" ref="D98:AQ98" ca="1" si="132">SUM(D58:D97)</f>
        <v>#REF!</v>
      </c>
      <c r="E98" s="138" t="e">
        <f t="shared" ca="1" si="132"/>
        <v>#REF!</v>
      </c>
      <c r="F98" s="138" t="e">
        <f t="shared" ca="1" si="132"/>
        <v>#REF!</v>
      </c>
      <c r="G98" s="138" t="e">
        <f t="shared" ca="1" si="132"/>
        <v>#REF!</v>
      </c>
      <c r="H98" s="138" t="e">
        <f t="shared" ca="1" si="132"/>
        <v>#REF!</v>
      </c>
      <c r="I98" s="138" t="e">
        <f t="shared" ca="1" si="132"/>
        <v>#REF!</v>
      </c>
      <c r="J98" s="138" t="e">
        <f t="shared" ca="1" si="132"/>
        <v>#REF!</v>
      </c>
      <c r="K98" s="138" t="e">
        <f t="shared" ca="1" si="132"/>
        <v>#REF!</v>
      </c>
      <c r="L98" s="138" t="e">
        <f t="shared" ca="1" si="132"/>
        <v>#REF!</v>
      </c>
      <c r="M98" s="138" t="e">
        <f t="shared" ca="1" si="132"/>
        <v>#REF!</v>
      </c>
      <c r="N98" s="138" t="e">
        <f t="shared" ca="1" si="132"/>
        <v>#REF!</v>
      </c>
      <c r="O98" s="138" t="e">
        <f t="shared" ca="1" si="132"/>
        <v>#REF!</v>
      </c>
      <c r="P98" s="138" t="e">
        <f t="shared" ca="1" si="132"/>
        <v>#REF!</v>
      </c>
      <c r="Q98" s="138" t="e">
        <f t="shared" ca="1" si="132"/>
        <v>#REF!</v>
      </c>
      <c r="R98" s="138" t="e">
        <f t="shared" ca="1" si="132"/>
        <v>#REF!</v>
      </c>
      <c r="S98" s="138" t="e">
        <f t="shared" ca="1" si="132"/>
        <v>#REF!</v>
      </c>
      <c r="T98" s="138" t="e">
        <f t="shared" ca="1" si="132"/>
        <v>#REF!</v>
      </c>
      <c r="U98" s="138" t="e">
        <f t="shared" ca="1" si="132"/>
        <v>#REF!</v>
      </c>
      <c r="V98" s="138" t="e">
        <f t="shared" ca="1" si="132"/>
        <v>#REF!</v>
      </c>
      <c r="W98" s="138" t="e">
        <f t="shared" ca="1" si="132"/>
        <v>#REF!</v>
      </c>
      <c r="X98" s="138" t="e">
        <f t="shared" ca="1" si="132"/>
        <v>#REF!</v>
      </c>
      <c r="Y98" s="138" t="e">
        <f t="shared" ca="1" si="132"/>
        <v>#REF!</v>
      </c>
      <c r="Z98" s="138" t="e">
        <f t="shared" ca="1" si="132"/>
        <v>#REF!</v>
      </c>
      <c r="AA98" s="138" t="e">
        <f t="shared" ca="1" si="132"/>
        <v>#REF!</v>
      </c>
      <c r="AB98" s="138" t="e">
        <f t="shared" ca="1" si="132"/>
        <v>#REF!</v>
      </c>
      <c r="AC98" s="138" t="e">
        <f t="shared" ca="1" si="132"/>
        <v>#REF!</v>
      </c>
      <c r="AD98" s="138" t="e">
        <f t="shared" ca="1" si="132"/>
        <v>#REF!</v>
      </c>
      <c r="AE98" s="138" t="e">
        <f t="shared" ca="1" si="132"/>
        <v>#REF!</v>
      </c>
      <c r="AF98" s="138" t="e">
        <f t="shared" ca="1" si="132"/>
        <v>#REF!</v>
      </c>
      <c r="AG98" s="138" t="e">
        <f t="shared" ca="1" si="132"/>
        <v>#REF!</v>
      </c>
      <c r="AH98" s="138" t="e">
        <f t="shared" ca="1" si="132"/>
        <v>#REF!</v>
      </c>
      <c r="AI98" s="138" t="e">
        <f t="shared" ca="1" si="132"/>
        <v>#REF!</v>
      </c>
      <c r="AJ98" s="138" t="e">
        <f t="shared" ca="1" si="132"/>
        <v>#REF!</v>
      </c>
      <c r="AK98" s="138" t="e">
        <f t="shared" ca="1" si="132"/>
        <v>#REF!</v>
      </c>
      <c r="AL98" s="138" t="e">
        <f t="shared" ca="1" si="132"/>
        <v>#REF!</v>
      </c>
      <c r="AM98" s="138" t="e">
        <f t="shared" ca="1" si="132"/>
        <v>#REF!</v>
      </c>
      <c r="AN98" s="138" t="e">
        <f t="shared" ca="1" si="132"/>
        <v>#REF!</v>
      </c>
      <c r="AO98" s="138" t="e">
        <f t="shared" ca="1" si="132"/>
        <v>#REF!</v>
      </c>
      <c r="AP98" s="138" t="e">
        <f t="shared" ca="1" si="132"/>
        <v>#REF!</v>
      </c>
      <c r="AQ98" s="138" t="e">
        <f t="shared" ca="1" si="132"/>
        <v>#REF!</v>
      </c>
      <c r="AR98" s="138" t="e">
        <f t="shared" ref="AR98:CY98" ca="1" si="133">SUM(AR58:AR97)</f>
        <v>#REF!</v>
      </c>
      <c r="AS98" s="138" t="e">
        <f t="shared" ca="1" si="133"/>
        <v>#REF!</v>
      </c>
      <c r="AT98" s="138" t="e">
        <f t="shared" ca="1" si="133"/>
        <v>#REF!</v>
      </c>
      <c r="AU98" s="138" t="e">
        <f t="shared" ca="1" si="133"/>
        <v>#REF!</v>
      </c>
      <c r="AV98" s="138" t="e">
        <f t="shared" ca="1" si="133"/>
        <v>#REF!</v>
      </c>
      <c r="AW98" s="138" t="e">
        <f t="shared" ca="1" si="133"/>
        <v>#REF!</v>
      </c>
      <c r="AX98" s="138" t="e">
        <f t="shared" ca="1" si="133"/>
        <v>#REF!</v>
      </c>
      <c r="AY98" s="138" t="e">
        <f t="shared" ca="1" si="133"/>
        <v>#REF!</v>
      </c>
      <c r="AZ98" s="138" t="e">
        <f t="shared" ca="1" si="133"/>
        <v>#REF!</v>
      </c>
      <c r="BA98" s="138" t="e">
        <f t="shared" ca="1" si="133"/>
        <v>#REF!</v>
      </c>
      <c r="BB98" s="138" t="e">
        <f t="shared" ca="1" si="133"/>
        <v>#REF!</v>
      </c>
      <c r="BC98" s="138" t="e">
        <f t="shared" ca="1" si="133"/>
        <v>#REF!</v>
      </c>
      <c r="BD98" s="138" t="e">
        <f t="shared" ca="1" si="133"/>
        <v>#REF!</v>
      </c>
      <c r="BE98" s="138" t="e">
        <f t="shared" ca="1" si="133"/>
        <v>#REF!</v>
      </c>
      <c r="BF98" s="138" t="e">
        <f t="shared" ca="1" si="133"/>
        <v>#REF!</v>
      </c>
      <c r="BG98" s="138" t="e">
        <f t="shared" ca="1" si="133"/>
        <v>#REF!</v>
      </c>
      <c r="BH98" s="138" t="e">
        <f t="shared" ca="1" si="133"/>
        <v>#REF!</v>
      </c>
      <c r="BI98" s="138" t="e">
        <f t="shared" ca="1" si="133"/>
        <v>#REF!</v>
      </c>
      <c r="BJ98" s="138" t="e">
        <f t="shared" ca="1" si="133"/>
        <v>#REF!</v>
      </c>
      <c r="BK98" s="138" t="e">
        <f t="shared" ca="1" si="133"/>
        <v>#REF!</v>
      </c>
      <c r="BL98" s="138" t="e">
        <f t="shared" ca="1" si="133"/>
        <v>#REF!</v>
      </c>
      <c r="BM98" s="138" t="e">
        <f t="shared" ca="1" si="133"/>
        <v>#REF!</v>
      </c>
      <c r="BN98" s="138" t="e">
        <f t="shared" ca="1" si="133"/>
        <v>#REF!</v>
      </c>
      <c r="BO98" s="138" t="e">
        <f t="shared" ca="1" si="133"/>
        <v>#REF!</v>
      </c>
      <c r="BP98" s="138" t="e">
        <f t="shared" ca="1" si="133"/>
        <v>#REF!</v>
      </c>
      <c r="BQ98" s="138" t="e">
        <f t="shared" ca="1" si="133"/>
        <v>#REF!</v>
      </c>
      <c r="BR98" s="138" t="e">
        <f t="shared" ca="1" si="133"/>
        <v>#REF!</v>
      </c>
      <c r="BS98" s="138" t="e">
        <f t="shared" ca="1" si="133"/>
        <v>#REF!</v>
      </c>
      <c r="BT98" s="138" t="e">
        <f t="shared" ca="1" si="133"/>
        <v>#REF!</v>
      </c>
      <c r="BU98" s="138" t="e">
        <f t="shared" ca="1" si="133"/>
        <v>#REF!</v>
      </c>
      <c r="BV98" s="138" t="e">
        <f t="shared" ca="1" si="133"/>
        <v>#REF!</v>
      </c>
      <c r="BW98" s="138" t="e">
        <f t="shared" ca="1" si="133"/>
        <v>#REF!</v>
      </c>
      <c r="BX98" s="138" t="e">
        <f t="shared" ca="1" si="133"/>
        <v>#REF!</v>
      </c>
      <c r="BY98" s="138" t="e">
        <f t="shared" ca="1" si="133"/>
        <v>#REF!</v>
      </c>
      <c r="BZ98" s="138" t="e">
        <f t="shared" ca="1" si="133"/>
        <v>#REF!</v>
      </c>
      <c r="CA98" s="138" t="e">
        <f t="shared" ca="1" si="133"/>
        <v>#REF!</v>
      </c>
      <c r="CB98" s="138" t="e">
        <f t="shared" ca="1" si="133"/>
        <v>#REF!</v>
      </c>
      <c r="CC98" s="138" t="e">
        <f t="shared" ca="1" si="133"/>
        <v>#REF!</v>
      </c>
      <c r="CD98" s="138" t="e">
        <f t="shared" ca="1" si="133"/>
        <v>#REF!</v>
      </c>
      <c r="CE98" s="138">
        <f t="shared" si="133"/>
        <v>0</v>
      </c>
      <c r="CF98" s="138">
        <f t="shared" si="133"/>
        <v>0</v>
      </c>
      <c r="CG98" s="138">
        <f t="shared" si="133"/>
        <v>0</v>
      </c>
      <c r="CH98" s="138">
        <f t="shared" si="133"/>
        <v>0</v>
      </c>
      <c r="CI98" s="138">
        <f t="shared" si="133"/>
        <v>0</v>
      </c>
      <c r="CJ98" s="138">
        <f t="shared" si="133"/>
        <v>0</v>
      </c>
      <c r="CK98" s="138">
        <f t="shared" si="133"/>
        <v>0</v>
      </c>
      <c r="CL98" s="138">
        <f t="shared" si="133"/>
        <v>0</v>
      </c>
      <c r="CM98" s="138">
        <f t="shared" si="133"/>
        <v>0</v>
      </c>
      <c r="CN98" s="138">
        <f t="shared" si="133"/>
        <v>0</v>
      </c>
      <c r="CO98" s="138">
        <f t="shared" si="133"/>
        <v>0</v>
      </c>
      <c r="CP98" s="138">
        <f t="shared" si="133"/>
        <v>0</v>
      </c>
      <c r="CQ98" s="138">
        <f t="shared" si="133"/>
        <v>0</v>
      </c>
      <c r="CR98" s="138">
        <f t="shared" si="133"/>
        <v>0</v>
      </c>
      <c r="CS98" s="138">
        <f t="shared" si="133"/>
        <v>0</v>
      </c>
      <c r="CT98" s="138">
        <f t="shared" si="133"/>
        <v>0</v>
      </c>
      <c r="CU98" s="138">
        <f t="shared" si="133"/>
        <v>0</v>
      </c>
      <c r="CV98" s="138">
        <f t="shared" si="133"/>
        <v>0</v>
      </c>
      <c r="CW98" s="138">
        <f t="shared" si="133"/>
        <v>0</v>
      </c>
      <c r="CX98" s="138">
        <f t="shared" si="133"/>
        <v>0</v>
      </c>
      <c r="CY98" s="138">
        <f t="shared" si="133"/>
        <v>0</v>
      </c>
      <c r="CZ98" s="138" t="e">
        <f ca="1">SUM(CZ58:CZ97)</f>
        <v>#REF!</v>
      </c>
    </row>
    <row r="99" spans="1:104" x14ac:dyDescent="0.2">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row>
    <row r="100" spans="1:104" x14ac:dyDescent="0.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row>
  </sheetData>
  <sheetProtection algorithmName="SHA-512" hashValue="quH95Lc7DaFqTjPPU0aptTUvcHvGBfniufQh3oRvOavHO+MjAreCgZao66MCm8JuTmCwaBZCjhnUexUvzv1GPQ==" saltValue="5bMznxraiddshXoYQKYfoQ==" spinCount="100000" sheet="1" objects="1" scenarios="1"/>
  <pageMargins left="0.75" right="0.75" top="0.25" bottom="0.25" header="0.5" footer="0.5"/>
  <pageSetup scale="53" fitToWidth="0" orientation="landscape" r:id="rId1"/>
  <headerFooter alignWithMargins="0">
    <oddFooter>&amp;R&amp;"Times New Roman,Bold"Case No. 2021-00393
Attachment to Response to JI-2 Question No. 5
&amp;P of &amp;N
Arbough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0" tint="-0.34998626667073579"/>
    <pageSetUpPr fitToPage="1"/>
  </sheetPr>
  <dimension ref="A1:DT100"/>
  <sheetViews>
    <sheetView zoomScaleNormal="100" workbookViewId="0">
      <pane xSplit="3" ySplit="8" topLeftCell="D9"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1.25" x14ac:dyDescent="0.2"/>
  <cols>
    <col min="1" max="1" width="20.125" style="121" bestFit="1" customWidth="1"/>
    <col min="2" max="2" width="5.625" style="359" customWidth="1"/>
    <col min="3" max="3" width="7.125" style="121" bestFit="1" customWidth="1"/>
    <col min="4" max="4" width="8.125" style="121" customWidth="1"/>
    <col min="5" max="6" width="6.375" style="121" bestFit="1" customWidth="1"/>
    <col min="7" max="7" width="6.75" style="121" customWidth="1"/>
    <col min="8" max="9" width="6.75" style="121" bestFit="1" customWidth="1"/>
    <col min="10" max="18" width="6" style="121" bestFit="1" customWidth="1"/>
    <col min="19" max="21" width="5.25" style="121" bestFit="1" customWidth="1"/>
    <col min="22" max="22" width="6.5" style="121" bestFit="1" customWidth="1"/>
    <col min="23" max="24" width="5.25" style="121" bestFit="1" customWidth="1"/>
    <col min="25" max="103" width="5.25" style="121" customWidth="1"/>
    <col min="104" max="104" width="7.5" style="121" customWidth="1"/>
    <col min="105" max="16384" width="9" style="121"/>
  </cols>
  <sheetData>
    <row r="1" spans="1:106" x14ac:dyDescent="0.2">
      <c r="A1" s="119" t="s">
        <v>218</v>
      </c>
      <c r="B1" s="119"/>
      <c r="C1" s="119"/>
      <c r="D1" s="119" t="e">
        <f ca="1">IF(OR(Company='LookUp Ranges'!A5,Company='LookUp Ranges'!A7),'LookUp Ranges'!C63,'LookUp Ranges'!B63)</f>
        <v>#REF!</v>
      </c>
      <c r="E1" s="119" t="s">
        <v>49</v>
      </c>
      <c r="F1" s="120" t="s">
        <v>30</v>
      </c>
      <c r="G1" s="120"/>
      <c r="H1" s="359">
        <f>FirstYearAlt2</f>
        <v>0</v>
      </c>
    </row>
    <row r="2" spans="1:106" x14ac:dyDescent="0.2">
      <c r="A2" s="119" t="s">
        <v>219</v>
      </c>
      <c r="B2" s="119"/>
      <c r="C2" s="119"/>
      <c r="D2" s="119" t="e">
        <f ca="1">'LookUp Ranges'!D63</f>
        <v>#REF!</v>
      </c>
      <c r="E2" s="119" t="s">
        <v>49</v>
      </c>
      <c r="F2" s="120" t="s">
        <v>58</v>
      </c>
      <c r="G2" s="120"/>
      <c r="H2" s="359">
        <f>InServiceAlt2</f>
        <v>0</v>
      </c>
    </row>
    <row r="3" spans="1:106" x14ac:dyDescent="0.2">
      <c r="F3" s="359"/>
      <c r="G3" s="359"/>
      <c r="H3" s="122">
        <f>H2-H1</f>
        <v>0</v>
      </c>
    </row>
    <row r="4" spans="1:106" x14ac:dyDescent="0.2">
      <c r="G4" s="123"/>
    </row>
    <row r="5" spans="1:106" x14ac:dyDescent="0.2">
      <c r="D5" s="124">
        <f>FirstYear</f>
        <v>0</v>
      </c>
      <c r="E5" s="124">
        <f>D5+1</f>
        <v>1</v>
      </c>
      <c r="F5" s="124">
        <f t="shared" ref="F5:W5" si="0">E5+1</f>
        <v>2</v>
      </c>
      <c r="G5" s="124">
        <f t="shared" si="0"/>
        <v>3</v>
      </c>
      <c r="H5" s="124">
        <f t="shared" si="0"/>
        <v>4</v>
      </c>
      <c r="I5" s="124">
        <f t="shared" si="0"/>
        <v>5</v>
      </c>
      <c r="J5" s="124">
        <f t="shared" si="0"/>
        <v>6</v>
      </c>
      <c r="K5" s="124">
        <f t="shared" si="0"/>
        <v>7</v>
      </c>
      <c r="L5" s="124">
        <f t="shared" si="0"/>
        <v>8</v>
      </c>
      <c r="M5" s="124">
        <f t="shared" si="0"/>
        <v>9</v>
      </c>
      <c r="N5" s="124">
        <f t="shared" si="0"/>
        <v>10</v>
      </c>
      <c r="O5" s="124">
        <f t="shared" si="0"/>
        <v>11</v>
      </c>
      <c r="P5" s="124">
        <f t="shared" si="0"/>
        <v>12</v>
      </c>
      <c r="Q5" s="124">
        <f t="shared" si="0"/>
        <v>13</v>
      </c>
      <c r="R5" s="124">
        <f t="shared" si="0"/>
        <v>14</v>
      </c>
      <c r="S5" s="124">
        <f t="shared" si="0"/>
        <v>15</v>
      </c>
      <c r="T5" s="124">
        <f t="shared" si="0"/>
        <v>16</v>
      </c>
      <c r="U5" s="124">
        <f t="shared" si="0"/>
        <v>17</v>
      </c>
      <c r="V5" s="124">
        <f t="shared" si="0"/>
        <v>18</v>
      </c>
      <c r="W5" s="124">
        <f t="shared" si="0"/>
        <v>19</v>
      </c>
      <c r="X5" s="124">
        <f>W5+1</f>
        <v>20</v>
      </c>
      <c r="Y5" s="124">
        <f t="shared" ref="Y5:CJ5" si="1">X5+1</f>
        <v>21</v>
      </c>
      <c r="Z5" s="124">
        <f t="shared" si="1"/>
        <v>22</v>
      </c>
      <c r="AA5" s="124">
        <f t="shared" si="1"/>
        <v>23</v>
      </c>
      <c r="AB5" s="124">
        <f t="shared" si="1"/>
        <v>24</v>
      </c>
      <c r="AC5" s="124">
        <f t="shared" si="1"/>
        <v>25</v>
      </c>
      <c r="AD5" s="124">
        <f t="shared" si="1"/>
        <v>26</v>
      </c>
      <c r="AE5" s="124">
        <f t="shared" si="1"/>
        <v>27</v>
      </c>
      <c r="AF5" s="124">
        <f t="shared" si="1"/>
        <v>28</v>
      </c>
      <c r="AG5" s="124">
        <f t="shared" si="1"/>
        <v>29</v>
      </c>
      <c r="AH5" s="124">
        <f t="shared" si="1"/>
        <v>30</v>
      </c>
      <c r="AI5" s="124">
        <f t="shared" si="1"/>
        <v>31</v>
      </c>
      <c r="AJ5" s="124">
        <f t="shared" si="1"/>
        <v>32</v>
      </c>
      <c r="AK5" s="124">
        <f t="shared" si="1"/>
        <v>33</v>
      </c>
      <c r="AL5" s="124">
        <f t="shared" si="1"/>
        <v>34</v>
      </c>
      <c r="AM5" s="124">
        <f t="shared" si="1"/>
        <v>35</v>
      </c>
      <c r="AN5" s="124">
        <f t="shared" si="1"/>
        <v>36</v>
      </c>
      <c r="AO5" s="124">
        <f t="shared" si="1"/>
        <v>37</v>
      </c>
      <c r="AP5" s="124">
        <f t="shared" si="1"/>
        <v>38</v>
      </c>
      <c r="AQ5" s="124">
        <f t="shared" si="1"/>
        <v>39</v>
      </c>
      <c r="AR5" s="124">
        <f t="shared" si="1"/>
        <v>40</v>
      </c>
      <c r="AS5" s="124">
        <f t="shared" si="1"/>
        <v>41</v>
      </c>
      <c r="AT5" s="124">
        <f t="shared" si="1"/>
        <v>42</v>
      </c>
      <c r="AU5" s="124">
        <f t="shared" si="1"/>
        <v>43</v>
      </c>
      <c r="AV5" s="124">
        <f t="shared" si="1"/>
        <v>44</v>
      </c>
      <c r="AW5" s="124">
        <f t="shared" si="1"/>
        <v>45</v>
      </c>
      <c r="AX5" s="124">
        <f t="shared" si="1"/>
        <v>46</v>
      </c>
      <c r="AY5" s="124">
        <f t="shared" si="1"/>
        <v>47</v>
      </c>
      <c r="AZ5" s="124">
        <f t="shared" si="1"/>
        <v>48</v>
      </c>
      <c r="BA5" s="124">
        <f t="shared" si="1"/>
        <v>49</v>
      </c>
      <c r="BB5" s="124">
        <f t="shared" si="1"/>
        <v>50</v>
      </c>
      <c r="BC5" s="124">
        <f t="shared" si="1"/>
        <v>51</v>
      </c>
      <c r="BD5" s="124">
        <f t="shared" si="1"/>
        <v>52</v>
      </c>
      <c r="BE5" s="124">
        <f t="shared" si="1"/>
        <v>53</v>
      </c>
      <c r="BF5" s="124">
        <f t="shared" si="1"/>
        <v>54</v>
      </c>
      <c r="BG5" s="124">
        <f t="shared" si="1"/>
        <v>55</v>
      </c>
      <c r="BH5" s="124">
        <f t="shared" si="1"/>
        <v>56</v>
      </c>
      <c r="BI5" s="124">
        <f t="shared" si="1"/>
        <v>57</v>
      </c>
      <c r="BJ5" s="124">
        <f t="shared" si="1"/>
        <v>58</v>
      </c>
      <c r="BK5" s="124">
        <f t="shared" si="1"/>
        <v>59</v>
      </c>
      <c r="BL5" s="124">
        <f t="shared" si="1"/>
        <v>60</v>
      </c>
      <c r="BM5" s="124">
        <f t="shared" si="1"/>
        <v>61</v>
      </c>
      <c r="BN5" s="124">
        <f t="shared" si="1"/>
        <v>62</v>
      </c>
      <c r="BO5" s="124">
        <f t="shared" si="1"/>
        <v>63</v>
      </c>
      <c r="BP5" s="124">
        <f t="shared" si="1"/>
        <v>64</v>
      </c>
      <c r="BQ5" s="124">
        <f t="shared" si="1"/>
        <v>65</v>
      </c>
      <c r="BR5" s="124">
        <f t="shared" si="1"/>
        <v>66</v>
      </c>
      <c r="BS5" s="124">
        <f t="shared" si="1"/>
        <v>67</v>
      </c>
      <c r="BT5" s="124">
        <f t="shared" si="1"/>
        <v>68</v>
      </c>
      <c r="BU5" s="124">
        <f t="shared" si="1"/>
        <v>69</v>
      </c>
      <c r="BV5" s="124">
        <f t="shared" si="1"/>
        <v>70</v>
      </c>
      <c r="BW5" s="124">
        <f t="shared" si="1"/>
        <v>71</v>
      </c>
      <c r="BX5" s="124">
        <f t="shared" si="1"/>
        <v>72</v>
      </c>
      <c r="BY5" s="124">
        <f t="shared" si="1"/>
        <v>73</v>
      </c>
      <c r="BZ5" s="124">
        <f t="shared" si="1"/>
        <v>74</v>
      </c>
      <c r="CA5" s="124">
        <f t="shared" si="1"/>
        <v>75</v>
      </c>
      <c r="CB5" s="124">
        <f t="shared" si="1"/>
        <v>76</v>
      </c>
      <c r="CC5" s="124">
        <f t="shared" si="1"/>
        <v>77</v>
      </c>
      <c r="CD5" s="124">
        <f t="shared" si="1"/>
        <v>78</v>
      </c>
      <c r="CE5" s="124">
        <f t="shared" si="1"/>
        <v>79</v>
      </c>
      <c r="CF5" s="124">
        <f t="shared" si="1"/>
        <v>80</v>
      </c>
      <c r="CG5" s="124">
        <f t="shared" si="1"/>
        <v>81</v>
      </c>
      <c r="CH5" s="124">
        <f t="shared" si="1"/>
        <v>82</v>
      </c>
      <c r="CI5" s="124">
        <f t="shared" si="1"/>
        <v>83</v>
      </c>
      <c r="CJ5" s="124">
        <f t="shared" si="1"/>
        <v>84</v>
      </c>
      <c r="CK5" s="124">
        <f t="shared" ref="CK5:CY5" si="2">CJ5+1</f>
        <v>85</v>
      </c>
      <c r="CL5" s="124">
        <f t="shared" si="2"/>
        <v>86</v>
      </c>
      <c r="CM5" s="124">
        <f t="shared" si="2"/>
        <v>87</v>
      </c>
      <c r="CN5" s="124">
        <f t="shared" si="2"/>
        <v>88</v>
      </c>
      <c r="CO5" s="124">
        <f t="shared" si="2"/>
        <v>89</v>
      </c>
      <c r="CP5" s="124">
        <f t="shared" si="2"/>
        <v>90</v>
      </c>
      <c r="CQ5" s="124">
        <f t="shared" si="2"/>
        <v>91</v>
      </c>
      <c r="CR5" s="124">
        <f t="shared" si="2"/>
        <v>92</v>
      </c>
      <c r="CS5" s="124">
        <f t="shared" si="2"/>
        <v>93</v>
      </c>
      <c r="CT5" s="124">
        <f t="shared" si="2"/>
        <v>94</v>
      </c>
      <c r="CU5" s="124">
        <f t="shared" si="2"/>
        <v>95</v>
      </c>
      <c r="CV5" s="124">
        <f t="shared" si="2"/>
        <v>96</v>
      </c>
      <c r="CW5" s="124">
        <f t="shared" si="2"/>
        <v>97</v>
      </c>
      <c r="CX5" s="124">
        <f t="shared" si="2"/>
        <v>98</v>
      </c>
      <c r="CY5" s="124">
        <f t="shared" si="2"/>
        <v>99</v>
      </c>
    </row>
    <row r="6" spans="1:106" x14ac:dyDescent="0.2">
      <c r="A6" s="359" t="s">
        <v>59</v>
      </c>
      <c r="C6" s="359"/>
      <c r="D6" s="125">
        <f>-Inputs!E74</f>
        <v>0</v>
      </c>
      <c r="E6" s="125">
        <f>-Inputs!F74</f>
        <v>0</v>
      </c>
      <c r="F6" s="125">
        <f>-Inputs!G74</f>
        <v>0</v>
      </c>
      <c r="G6" s="125">
        <f>-Inputs!H74</f>
        <v>0</v>
      </c>
      <c r="H6" s="125">
        <f>-Inputs!I74</f>
        <v>0</v>
      </c>
      <c r="I6" s="125">
        <f>-Inputs!J74</f>
        <v>0</v>
      </c>
      <c r="J6" s="125">
        <f>-Inputs!K74</f>
        <v>0</v>
      </c>
      <c r="K6" s="125">
        <f>-Inputs!L74</f>
        <v>0</v>
      </c>
      <c r="L6" s="125">
        <f>-Inputs!M74</f>
        <v>0</v>
      </c>
      <c r="M6" s="125">
        <f>-Inputs!N74</f>
        <v>0</v>
      </c>
      <c r="N6" s="125">
        <f>-Inputs!O74</f>
        <v>0</v>
      </c>
      <c r="O6" s="125">
        <f>-Inputs!P74</f>
        <v>0</v>
      </c>
      <c r="P6" s="125">
        <f>-Inputs!Q74</f>
        <v>0</v>
      </c>
      <c r="Q6" s="125">
        <f>-Inputs!R74</f>
        <v>0</v>
      </c>
      <c r="R6" s="125">
        <f>-Inputs!S74</f>
        <v>0</v>
      </c>
      <c r="S6" s="125">
        <f>-Inputs!T74</f>
        <v>0</v>
      </c>
      <c r="T6" s="125">
        <f>-Inputs!U74</f>
        <v>0</v>
      </c>
      <c r="U6" s="125">
        <f>-Inputs!V74</f>
        <v>0</v>
      </c>
      <c r="V6" s="125">
        <f>-Inputs!W74</f>
        <v>0</v>
      </c>
      <c r="W6" s="125">
        <f>-Inputs!X74</f>
        <v>0</v>
      </c>
      <c r="X6" s="125">
        <f>-Inputs!Y74</f>
        <v>0</v>
      </c>
      <c r="Y6" s="125">
        <f>-Inputs!Z74</f>
        <v>0</v>
      </c>
      <c r="Z6" s="125">
        <f>-Inputs!AA74</f>
        <v>0</v>
      </c>
      <c r="AA6" s="125">
        <f>-Inputs!AB74</f>
        <v>0</v>
      </c>
      <c r="AB6" s="125">
        <f>-Inputs!AC74</f>
        <v>0</v>
      </c>
      <c r="AC6" s="125">
        <f>-Inputs!AD74</f>
        <v>0</v>
      </c>
      <c r="AD6" s="125">
        <f>-Inputs!AE74</f>
        <v>0</v>
      </c>
      <c r="AE6" s="125">
        <f>-Inputs!AF74</f>
        <v>0</v>
      </c>
      <c r="AF6" s="125">
        <f>-Inputs!AG74</f>
        <v>0</v>
      </c>
      <c r="AG6" s="125">
        <f>-Inputs!AH74</f>
        <v>0</v>
      </c>
      <c r="AH6" s="125">
        <f>-Inputs!AI74</f>
        <v>0</v>
      </c>
      <c r="AI6" s="125">
        <f>-Inputs!AJ74</f>
        <v>0</v>
      </c>
      <c r="AJ6" s="125">
        <f>-Inputs!AK74</f>
        <v>0</v>
      </c>
      <c r="AK6" s="125">
        <f>-Inputs!AL74</f>
        <v>0</v>
      </c>
      <c r="AL6" s="125">
        <f>-Inputs!AM74</f>
        <v>0</v>
      </c>
      <c r="AM6" s="125">
        <f>-Inputs!AN74</f>
        <v>0</v>
      </c>
      <c r="AN6" s="125">
        <f>-Inputs!AO74</f>
        <v>0</v>
      </c>
      <c r="AO6" s="125">
        <f>-Inputs!AP74</f>
        <v>0</v>
      </c>
      <c r="AP6" s="125">
        <f>-Inputs!AQ74</f>
        <v>0</v>
      </c>
      <c r="AQ6" s="125">
        <f>-Inputs!AR74</f>
        <v>0</v>
      </c>
      <c r="AR6" s="125">
        <f>-Inputs!AS74</f>
        <v>0</v>
      </c>
      <c r="AS6" s="125">
        <f>-Inputs!AT74</f>
        <v>0</v>
      </c>
      <c r="AT6" s="125">
        <f>-Inputs!AU74</f>
        <v>0</v>
      </c>
      <c r="AU6" s="125">
        <f>-Inputs!AV74</f>
        <v>0</v>
      </c>
      <c r="AV6" s="125">
        <f>-Inputs!AW74</f>
        <v>0</v>
      </c>
      <c r="AW6" s="125">
        <f>-Inputs!AX74</f>
        <v>0</v>
      </c>
      <c r="AX6" s="125">
        <f>-Inputs!AY74</f>
        <v>0</v>
      </c>
      <c r="AY6" s="125">
        <f>-Inputs!AZ74</f>
        <v>0</v>
      </c>
      <c r="AZ6" s="125">
        <f>-Inputs!BA74</f>
        <v>0</v>
      </c>
      <c r="BA6" s="125">
        <f>-Inputs!BB74</f>
        <v>0</v>
      </c>
      <c r="BB6" s="125">
        <f>-Inputs!BC74</f>
        <v>0</v>
      </c>
      <c r="BC6" s="125">
        <f>-Inputs!BD74</f>
        <v>0</v>
      </c>
      <c r="BD6" s="125">
        <f>-Inputs!BE74</f>
        <v>0</v>
      </c>
      <c r="BE6" s="125">
        <f>-Inputs!BF74</f>
        <v>0</v>
      </c>
      <c r="BF6" s="125">
        <f>-Inputs!BG74</f>
        <v>0</v>
      </c>
      <c r="BG6" s="125">
        <f>-Inputs!BH74</f>
        <v>0</v>
      </c>
      <c r="BH6" s="125">
        <f>-Inputs!BI74</f>
        <v>0</v>
      </c>
      <c r="BI6" s="125">
        <f>-Inputs!BJ74</f>
        <v>0</v>
      </c>
      <c r="BJ6" s="125">
        <f>-Inputs!BK74</f>
        <v>0</v>
      </c>
      <c r="BK6" s="125">
        <f>-Inputs!BL74</f>
        <v>0</v>
      </c>
      <c r="BL6" s="125">
        <f>-Inputs!BM74</f>
        <v>0</v>
      </c>
      <c r="BM6" s="125">
        <f>-Inputs!BN74</f>
        <v>0</v>
      </c>
      <c r="BN6" s="125">
        <f>-Inputs!BO74</f>
        <v>0</v>
      </c>
      <c r="BO6" s="125">
        <f>-Inputs!BP74</f>
        <v>0</v>
      </c>
      <c r="BP6" s="125">
        <f>-Inputs!BQ74</f>
        <v>0</v>
      </c>
      <c r="BQ6" s="125">
        <f>-Inputs!BR74</f>
        <v>0</v>
      </c>
      <c r="BR6" s="125">
        <f>-Inputs!BS74</f>
        <v>0</v>
      </c>
      <c r="BS6" s="125">
        <f>-Inputs!BT74</f>
        <v>0</v>
      </c>
      <c r="BT6" s="125">
        <f>-Inputs!BU74</f>
        <v>0</v>
      </c>
      <c r="BU6" s="125">
        <f>-Inputs!BV74</f>
        <v>0</v>
      </c>
      <c r="BV6" s="125">
        <f>-Inputs!BW74</f>
        <v>0</v>
      </c>
      <c r="BW6" s="125">
        <f>-Inputs!BX74</f>
        <v>0</v>
      </c>
      <c r="BX6" s="125">
        <f>-Inputs!BY74</f>
        <v>0</v>
      </c>
      <c r="BY6" s="125">
        <f>-Inputs!BZ74</f>
        <v>0</v>
      </c>
      <c r="BZ6" s="125">
        <f>-Inputs!CA74</f>
        <v>0</v>
      </c>
      <c r="CA6" s="125">
        <f>-Inputs!CB74</f>
        <v>0</v>
      </c>
      <c r="CB6" s="125">
        <f>-Inputs!CC74</f>
        <v>0</v>
      </c>
      <c r="CC6" s="125">
        <f>-Inputs!CD74</f>
        <v>0</v>
      </c>
      <c r="CD6" s="125">
        <f>-Inputs!CE74</f>
        <v>0</v>
      </c>
      <c r="CE6" s="125">
        <f>-Inputs!CF74</f>
        <v>0</v>
      </c>
      <c r="CF6" s="125">
        <f>-Inputs!CG74</f>
        <v>0</v>
      </c>
      <c r="CG6" s="125">
        <f>-Inputs!CH74</f>
        <v>0</v>
      </c>
      <c r="CH6" s="125">
        <f>-Inputs!CI74</f>
        <v>0</v>
      </c>
      <c r="CI6" s="125">
        <f>-Inputs!CJ74</f>
        <v>0</v>
      </c>
      <c r="CJ6" s="125">
        <f>-Inputs!CK74</f>
        <v>0</v>
      </c>
      <c r="CK6" s="125">
        <f>-Inputs!CL74</f>
        <v>0</v>
      </c>
      <c r="CL6" s="125">
        <f>-Inputs!CM74</f>
        <v>0</v>
      </c>
      <c r="CM6" s="125">
        <f>-Inputs!CN74</f>
        <v>0</v>
      </c>
      <c r="CN6" s="125">
        <f>-Inputs!CO74</f>
        <v>0</v>
      </c>
      <c r="CO6" s="125">
        <f>-Inputs!CP74</f>
        <v>0</v>
      </c>
      <c r="CP6" s="125">
        <f>-Inputs!CQ74</f>
        <v>0</v>
      </c>
      <c r="CQ6" s="125">
        <f>-Inputs!CR74</f>
        <v>0</v>
      </c>
      <c r="CR6" s="125">
        <f>-Inputs!CS74</f>
        <v>0</v>
      </c>
      <c r="CS6" s="125">
        <f>-Inputs!CT74</f>
        <v>0</v>
      </c>
      <c r="CT6" s="125">
        <f>-Inputs!CU74</f>
        <v>0</v>
      </c>
      <c r="CU6" s="125">
        <f>-Inputs!CV74</f>
        <v>0</v>
      </c>
      <c r="CV6" s="125">
        <f>-Inputs!CW74</f>
        <v>0</v>
      </c>
      <c r="CW6" s="125">
        <f>-Inputs!CX74</f>
        <v>0</v>
      </c>
      <c r="CX6" s="125">
        <f>-Inputs!CY74</f>
        <v>0</v>
      </c>
      <c r="CY6" s="125">
        <f>-Inputs!CZ74</f>
        <v>0</v>
      </c>
    </row>
    <row r="7" spans="1:106" x14ac:dyDescent="0.2">
      <c r="A7" s="359" t="s">
        <v>60</v>
      </c>
      <c r="C7" s="359"/>
      <c r="D7" s="125">
        <f>+IF(D5=$H$2,0,D6)</f>
        <v>0</v>
      </c>
      <c r="E7" s="125">
        <f t="shared" ref="E7:BP7" si="3">+IF(E5=$H$2,0,E6)</f>
        <v>0</v>
      </c>
      <c r="F7" s="125">
        <f t="shared" si="3"/>
        <v>0</v>
      </c>
      <c r="G7" s="125">
        <f t="shared" si="3"/>
        <v>0</v>
      </c>
      <c r="H7" s="125">
        <f t="shared" si="3"/>
        <v>0</v>
      </c>
      <c r="I7" s="125">
        <f t="shared" si="3"/>
        <v>0</v>
      </c>
      <c r="J7" s="125">
        <f t="shared" si="3"/>
        <v>0</v>
      </c>
      <c r="K7" s="125">
        <f t="shared" si="3"/>
        <v>0</v>
      </c>
      <c r="L7" s="125">
        <f t="shared" si="3"/>
        <v>0</v>
      </c>
      <c r="M7" s="125">
        <f t="shared" si="3"/>
        <v>0</v>
      </c>
      <c r="N7" s="125">
        <f t="shared" si="3"/>
        <v>0</v>
      </c>
      <c r="O7" s="125">
        <f t="shared" si="3"/>
        <v>0</v>
      </c>
      <c r="P7" s="125">
        <f t="shared" si="3"/>
        <v>0</v>
      </c>
      <c r="Q7" s="125">
        <f t="shared" si="3"/>
        <v>0</v>
      </c>
      <c r="R7" s="125">
        <f t="shared" si="3"/>
        <v>0</v>
      </c>
      <c r="S7" s="125">
        <f t="shared" si="3"/>
        <v>0</v>
      </c>
      <c r="T7" s="125">
        <f t="shared" si="3"/>
        <v>0</v>
      </c>
      <c r="U7" s="125">
        <f t="shared" si="3"/>
        <v>0</v>
      </c>
      <c r="V7" s="125">
        <f t="shared" si="3"/>
        <v>0</v>
      </c>
      <c r="W7" s="125">
        <f t="shared" si="3"/>
        <v>0</v>
      </c>
      <c r="X7" s="125">
        <f t="shared" si="3"/>
        <v>0</v>
      </c>
      <c r="Y7" s="125">
        <f t="shared" si="3"/>
        <v>0</v>
      </c>
      <c r="Z7" s="125">
        <f t="shared" si="3"/>
        <v>0</v>
      </c>
      <c r="AA7" s="125">
        <f t="shared" si="3"/>
        <v>0</v>
      </c>
      <c r="AB7" s="125">
        <f t="shared" si="3"/>
        <v>0</v>
      </c>
      <c r="AC7" s="125">
        <f t="shared" si="3"/>
        <v>0</v>
      </c>
      <c r="AD7" s="125">
        <f t="shared" si="3"/>
        <v>0</v>
      </c>
      <c r="AE7" s="125">
        <f t="shared" si="3"/>
        <v>0</v>
      </c>
      <c r="AF7" s="125">
        <f t="shared" si="3"/>
        <v>0</v>
      </c>
      <c r="AG7" s="125">
        <f t="shared" si="3"/>
        <v>0</v>
      </c>
      <c r="AH7" s="125">
        <f t="shared" si="3"/>
        <v>0</v>
      </c>
      <c r="AI7" s="125">
        <f t="shared" si="3"/>
        <v>0</v>
      </c>
      <c r="AJ7" s="125">
        <f t="shared" si="3"/>
        <v>0</v>
      </c>
      <c r="AK7" s="125">
        <f t="shared" si="3"/>
        <v>0</v>
      </c>
      <c r="AL7" s="125">
        <f t="shared" si="3"/>
        <v>0</v>
      </c>
      <c r="AM7" s="125">
        <f t="shared" si="3"/>
        <v>0</v>
      </c>
      <c r="AN7" s="125">
        <f t="shared" si="3"/>
        <v>0</v>
      </c>
      <c r="AO7" s="125">
        <f t="shared" si="3"/>
        <v>0</v>
      </c>
      <c r="AP7" s="125">
        <f t="shared" si="3"/>
        <v>0</v>
      </c>
      <c r="AQ7" s="125">
        <f t="shared" si="3"/>
        <v>0</v>
      </c>
      <c r="AR7" s="125">
        <f t="shared" si="3"/>
        <v>0</v>
      </c>
      <c r="AS7" s="125">
        <f t="shared" si="3"/>
        <v>0</v>
      </c>
      <c r="AT7" s="125">
        <f t="shared" si="3"/>
        <v>0</v>
      </c>
      <c r="AU7" s="125">
        <f t="shared" si="3"/>
        <v>0</v>
      </c>
      <c r="AV7" s="125">
        <f t="shared" si="3"/>
        <v>0</v>
      </c>
      <c r="AW7" s="125">
        <f t="shared" si="3"/>
        <v>0</v>
      </c>
      <c r="AX7" s="125">
        <f t="shared" si="3"/>
        <v>0</v>
      </c>
      <c r="AY7" s="125">
        <f t="shared" si="3"/>
        <v>0</v>
      </c>
      <c r="AZ7" s="125">
        <f t="shared" si="3"/>
        <v>0</v>
      </c>
      <c r="BA7" s="125">
        <f t="shared" si="3"/>
        <v>0</v>
      </c>
      <c r="BB7" s="125">
        <f t="shared" si="3"/>
        <v>0</v>
      </c>
      <c r="BC7" s="125">
        <f t="shared" si="3"/>
        <v>0</v>
      </c>
      <c r="BD7" s="125">
        <f t="shared" si="3"/>
        <v>0</v>
      </c>
      <c r="BE7" s="125">
        <f t="shared" si="3"/>
        <v>0</v>
      </c>
      <c r="BF7" s="125">
        <f t="shared" si="3"/>
        <v>0</v>
      </c>
      <c r="BG7" s="125">
        <f t="shared" si="3"/>
        <v>0</v>
      </c>
      <c r="BH7" s="125">
        <f t="shared" si="3"/>
        <v>0</v>
      </c>
      <c r="BI7" s="125">
        <f t="shared" si="3"/>
        <v>0</v>
      </c>
      <c r="BJ7" s="125">
        <f t="shared" si="3"/>
        <v>0</v>
      </c>
      <c r="BK7" s="125">
        <f t="shared" si="3"/>
        <v>0</v>
      </c>
      <c r="BL7" s="125">
        <f t="shared" si="3"/>
        <v>0</v>
      </c>
      <c r="BM7" s="125">
        <f t="shared" si="3"/>
        <v>0</v>
      </c>
      <c r="BN7" s="125">
        <f t="shared" si="3"/>
        <v>0</v>
      </c>
      <c r="BO7" s="125">
        <f t="shared" si="3"/>
        <v>0</v>
      </c>
      <c r="BP7" s="125">
        <f t="shared" si="3"/>
        <v>0</v>
      </c>
      <c r="BQ7" s="125">
        <f t="shared" ref="BQ7:CY7" si="4">+IF(BQ5=$H$2,0,BQ6)</f>
        <v>0</v>
      </c>
      <c r="BR7" s="125">
        <f t="shared" si="4"/>
        <v>0</v>
      </c>
      <c r="BS7" s="125">
        <f t="shared" si="4"/>
        <v>0</v>
      </c>
      <c r="BT7" s="125">
        <f t="shared" si="4"/>
        <v>0</v>
      </c>
      <c r="BU7" s="125">
        <f t="shared" si="4"/>
        <v>0</v>
      </c>
      <c r="BV7" s="125">
        <f t="shared" si="4"/>
        <v>0</v>
      </c>
      <c r="BW7" s="125">
        <f t="shared" si="4"/>
        <v>0</v>
      </c>
      <c r="BX7" s="125">
        <f t="shared" si="4"/>
        <v>0</v>
      </c>
      <c r="BY7" s="125">
        <f t="shared" si="4"/>
        <v>0</v>
      </c>
      <c r="BZ7" s="125">
        <f t="shared" si="4"/>
        <v>0</v>
      </c>
      <c r="CA7" s="125">
        <f t="shared" si="4"/>
        <v>0</v>
      </c>
      <c r="CB7" s="125">
        <f t="shared" si="4"/>
        <v>0</v>
      </c>
      <c r="CC7" s="125">
        <f t="shared" si="4"/>
        <v>0</v>
      </c>
      <c r="CD7" s="125">
        <f t="shared" si="4"/>
        <v>0</v>
      </c>
      <c r="CE7" s="125">
        <f t="shared" si="4"/>
        <v>0</v>
      </c>
      <c r="CF7" s="125">
        <f t="shared" si="4"/>
        <v>0</v>
      </c>
      <c r="CG7" s="125">
        <f t="shared" si="4"/>
        <v>0</v>
      </c>
      <c r="CH7" s="125">
        <f t="shared" si="4"/>
        <v>0</v>
      </c>
      <c r="CI7" s="125">
        <f t="shared" si="4"/>
        <v>0</v>
      </c>
      <c r="CJ7" s="125">
        <f t="shared" si="4"/>
        <v>0</v>
      </c>
      <c r="CK7" s="125">
        <f t="shared" si="4"/>
        <v>0</v>
      </c>
      <c r="CL7" s="125">
        <f t="shared" si="4"/>
        <v>0</v>
      </c>
      <c r="CM7" s="125">
        <f t="shared" si="4"/>
        <v>0</v>
      </c>
      <c r="CN7" s="125">
        <f t="shared" si="4"/>
        <v>0</v>
      </c>
      <c r="CO7" s="125">
        <f t="shared" si="4"/>
        <v>0</v>
      </c>
      <c r="CP7" s="125">
        <f t="shared" si="4"/>
        <v>0</v>
      </c>
      <c r="CQ7" s="125">
        <f t="shared" si="4"/>
        <v>0</v>
      </c>
      <c r="CR7" s="125">
        <f t="shared" si="4"/>
        <v>0</v>
      </c>
      <c r="CS7" s="125">
        <f t="shared" si="4"/>
        <v>0</v>
      </c>
      <c r="CT7" s="125">
        <f t="shared" si="4"/>
        <v>0</v>
      </c>
      <c r="CU7" s="125">
        <f t="shared" si="4"/>
        <v>0</v>
      </c>
      <c r="CV7" s="125">
        <f t="shared" si="4"/>
        <v>0</v>
      </c>
      <c r="CW7" s="125">
        <f t="shared" si="4"/>
        <v>0</v>
      </c>
      <c r="CX7" s="125">
        <f t="shared" si="4"/>
        <v>0</v>
      </c>
      <c r="CY7" s="125">
        <f t="shared" si="4"/>
        <v>0</v>
      </c>
    </row>
    <row r="8" spans="1:106" x14ac:dyDescent="0.2">
      <c r="A8" s="359" t="s">
        <v>213</v>
      </c>
      <c r="C8" s="359" t="str">
        <f>IF(SUM(E7:F7)&lt;0,"y",IF(H2&gt;H1,"n",+IF(SUM(D7:I7)&lt;0,"y","n")))</f>
        <v>n</v>
      </c>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Q8" s="359"/>
      <c r="BR8" s="359"/>
      <c r="BS8" s="359"/>
      <c r="BT8" s="359"/>
      <c r="BU8" s="359"/>
      <c r="BV8" s="359"/>
      <c r="BW8" s="359"/>
      <c r="BX8" s="359"/>
      <c r="BY8" s="359"/>
      <c r="BZ8" s="359"/>
      <c r="CA8" s="359"/>
      <c r="CB8" s="359"/>
      <c r="CC8" s="359"/>
      <c r="CD8" s="359"/>
      <c r="CE8" s="359"/>
      <c r="CF8" s="359"/>
      <c r="CG8" s="359"/>
      <c r="CH8" s="359"/>
      <c r="CI8" s="359"/>
      <c r="CJ8" s="359"/>
      <c r="CK8" s="359"/>
      <c r="CL8" s="359"/>
      <c r="CM8" s="359"/>
      <c r="CN8" s="359"/>
      <c r="CO8" s="359"/>
      <c r="CP8" s="359"/>
      <c r="CQ8" s="359"/>
      <c r="CR8" s="359"/>
      <c r="CS8" s="359"/>
      <c r="CT8" s="359"/>
      <c r="CU8" s="359"/>
      <c r="CV8" s="359"/>
      <c r="CW8" s="359"/>
      <c r="CX8" s="359"/>
      <c r="CY8" s="359"/>
    </row>
    <row r="9" spans="1:106" x14ac:dyDescent="0.2">
      <c r="A9" s="359"/>
      <c r="C9" s="359"/>
    </row>
    <row r="10" spans="1:106" x14ac:dyDescent="0.2">
      <c r="A10" s="126" t="s">
        <v>43</v>
      </c>
      <c r="B10" s="126"/>
      <c r="C10" s="126"/>
      <c r="D10" s="127" t="s">
        <v>44</v>
      </c>
      <c r="E10" s="59"/>
      <c r="S10" s="60"/>
    </row>
    <row r="11" spans="1:106" s="132" customFormat="1" x14ac:dyDescent="0.2">
      <c r="A11" s="128" t="s">
        <v>47</v>
      </c>
      <c r="B11" s="128"/>
      <c r="C11" s="129" t="s">
        <v>61</v>
      </c>
      <c r="D11" s="130">
        <v>1</v>
      </c>
      <c r="E11" s="130">
        <f t="shared" ref="E11:BP11" si="5">D11+1</f>
        <v>2</v>
      </c>
      <c r="F11" s="130">
        <f t="shared" si="5"/>
        <v>3</v>
      </c>
      <c r="G11" s="130">
        <f t="shared" si="5"/>
        <v>4</v>
      </c>
      <c r="H11" s="130">
        <f t="shared" si="5"/>
        <v>5</v>
      </c>
      <c r="I11" s="130">
        <f t="shared" si="5"/>
        <v>6</v>
      </c>
      <c r="J11" s="130">
        <f t="shared" si="5"/>
        <v>7</v>
      </c>
      <c r="K11" s="130">
        <f t="shared" si="5"/>
        <v>8</v>
      </c>
      <c r="L11" s="130">
        <f t="shared" si="5"/>
        <v>9</v>
      </c>
      <c r="M11" s="130">
        <f t="shared" si="5"/>
        <v>10</v>
      </c>
      <c r="N11" s="130">
        <f t="shared" si="5"/>
        <v>11</v>
      </c>
      <c r="O11" s="130">
        <f t="shared" si="5"/>
        <v>12</v>
      </c>
      <c r="P11" s="130">
        <f t="shared" si="5"/>
        <v>13</v>
      </c>
      <c r="Q11" s="130">
        <f t="shared" si="5"/>
        <v>14</v>
      </c>
      <c r="R11" s="130">
        <f t="shared" si="5"/>
        <v>15</v>
      </c>
      <c r="S11" s="130">
        <f t="shared" si="5"/>
        <v>16</v>
      </c>
      <c r="T11" s="130">
        <f t="shared" si="5"/>
        <v>17</v>
      </c>
      <c r="U11" s="130">
        <f t="shared" si="5"/>
        <v>18</v>
      </c>
      <c r="V11" s="130">
        <f t="shared" si="5"/>
        <v>19</v>
      </c>
      <c r="W11" s="130">
        <f t="shared" si="5"/>
        <v>20</v>
      </c>
      <c r="X11" s="130">
        <f t="shared" si="5"/>
        <v>21</v>
      </c>
      <c r="Y11" s="130">
        <f t="shared" si="5"/>
        <v>22</v>
      </c>
      <c r="Z11" s="130">
        <f t="shared" si="5"/>
        <v>23</v>
      </c>
      <c r="AA11" s="130">
        <f t="shared" si="5"/>
        <v>24</v>
      </c>
      <c r="AB11" s="130">
        <f t="shared" si="5"/>
        <v>25</v>
      </c>
      <c r="AC11" s="130">
        <f t="shared" si="5"/>
        <v>26</v>
      </c>
      <c r="AD11" s="130">
        <f t="shared" si="5"/>
        <v>27</v>
      </c>
      <c r="AE11" s="130">
        <f t="shared" si="5"/>
        <v>28</v>
      </c>
      <c r="AF11" s="130">
        <f t="shared" si="5"/>
        <v>29</v>
      </c>
      <c r="AG11" s="130">
        <f t="shared" si="5"/>
        <v>30</v>
      </c>
      <c r="AH11" s="130">
        <f t="shared" si="5"/>
        <v>31</v>
      </c>
      <c r="AI11" s="130">
        <f t="shared" si="5"/>
        <v>32</v>
      </c>
      <c r="AJ11" s="130">
        <f t="shared" si="5"/>
        <v>33</v>
      </c>
      <c r="AK11" s="130">
        <f t="shared" si="5"/>
        <v>34</v>
      </c>
      <c r="AL11" s="130">
        <f t="shared" si="5"/>
        <v>35</v>
      </c>
      <c r="AM11" s="130">
        <f t="shared" si="5"/>
        <v>36</v>
      </c>
      <c r="AN11" s="130">
        <f t="shared" si="5"/>
        <v>37</v>
      </c>
      <c r="AO11" s="130">
        <f t="shared" si="5"/>
        <v>38</v>
      </c>
      <c r="AP11" s="130">
        <f t="shared" si="5"/>
        <v>39</v>
      </c>
      <c r="AQ11" s="130">
        <f t="shared" si="5"/>
        <v>40</v>
      </c>
      <c r="AR11" s="130">
        <f t="shared" si="5"/>
        <v>41</v>
      </c>
      <c r="AS11" s="130">
        <f t="shared" si="5"/>
        <v>42</v>
      </c>
      <c r="AT11" s="130">
        <f t="shared" si="5"/>
        <v>43</v>
      </c>
      <c r="AU11" s="130">
        <f t="shared" si="5"/>
        <v>44</v>
      </c>
      <c r="AV11" s="130">
        <f t="shared" si="5"/>
        <v>45</v>
      </c>
      <c r="AW11" s="130">
        <f t="shared" si="5"/>
        <v>46</v>
      </c>
      <c r="AX11" s="130">
        <f t="shared" si="5"/>
        <v>47</v>
      </c>
      <c r="AY11" s="130">
        <f t="shared" si="5"/>
        <v>48</v>
      </c>
      <c r="AZ11" s="130">
        <f t="shared" si="5"/>
        <v>49</v>
      </c>
      <c r="BA11" s="130">
        <f t="shared" si="5"/>
        <v>50</v>
      </c>
      <c r="BB11" s="130">
        <f t="shared" si="5"/>
        <v>51</v>
      </c>
      <c r="BC11" s="130">
        <f t="shared" si="5"/>
        <v>52</v>
      </c>
      <c r="BD11" s="130">
        <f t="shared" si="5"/>
        <v>53</v>
      </c>
      <c r="BE11" s="130">
        <f t="shared" si="5"/>
        <v>54</v>
      </c>
      <c r="BF11" s="130">
        <f t="shared" si="5"/>
        <v>55</v>
      </c>
      <c r="BG11" s="130">
        <f t="shared" si="5"/>
        <v>56</v>
      </c>
      <c r="BH11" s="130">
        <f t="shared" si="5"/>
        <v>57</v>
      </c>
      <c r="BI11" s="130">
        <f t="shared" si="5"/>
        <v>58</v>
      </c>
      <c r="BJ11" s="130">
        <f t="shared" si="5"/>
        <v>59</v>
      </c>
      <c r="BK11" s="130">
        <f t="shared" si="5"/>
        <v>60</v>
      </c>
      <c r="BL11" s="130">
        <f t="shared" si="5"/>
        <v>61</v>
      </c>
      <c r="BM11" s="130">
        <f t="shared" si="5"/>
        <v>62</v>
      </c>
      <c r="BN11" s="130">
        <f t="shared" si="5"/>
        <v>63</v>
      </c>
      <c r="BO11" s="130">
        <f t="shared" si="5"/>
        <v>64</v>
      </c>
      <c r="BP11" s="130">
        <f t="shared" si="5"/>
        <v>65</v>
      </c>
      <c r="BQ11" s="130">
        <f t="shared" ref="BQ11:CY11" si="6">BP11+1</f>
        <v>66</v>
      </c>
      <c r="BR11" s="130">
        <f t="shared" si="6"/>
        <v>67</v>
      </c>
      <c r="BS11" s="130">
        <f t="shared" si="6"/>
        <v>68</v>
      </c>
      <c r="BT11" s="130">
        <f t="shared" si="6"/>
        <v>69</v>
      </c>
      <c r="BU11" s="130">
        <f t="shared" si="6"/>
        <v>70</v>
      </c>
      <c r="BV11" s="130">
        <f t="shared" si="6"/>
        <v>71</v>
      </c>
      <c r="BW11" s="130">
        <f t="shared" si="6"/>
        <v>72</v>
      </c>
      <c r="BX11" s="130">
        <f t="shared" si="6"/>
        <v>73</v>
      </c>
      <c r="BY11" s="130">
        <f t="shared" si="6"/>
        <v>74</v>
      </c>
      <c r="BZ11" s="130">
        <f t="shared" si="6"/>
        <v>75</v>
      </c>
      <c r="CA11" s="130">
        <f t="shared" si="6"/>
        <v>76</v>
      </c>
      <c r="CB11" s="130">
        <f t="shared" si="6"/>
        <v>77</v>
      </c>
      <c r="CC11" s="130">
        <f t="shared" si="6"/>
        <v>78</v>
      </c>
      <c r="CD11" s="130">
        <f t="shared" si="6"/>
        <v>79</v>
      </c>
      <c r="CE11" s="130">
        <f t="shared" si="6"/>
        <v>80</v>
      </c>
      <c r="CF11" s="130">
        <f t="shared" si="6"/>
        <v>81</v>
      </c>
      <c r="CG11" s="130">
        <f t="shared" si="6"/>
        <v>82</v>
      </c>
      <c r="CH11" s="130">
        <f t="shared" si="6"/>
        <v>83</v>
      </c>
      <c r="CI11" s="130">
        <f t="shared" si="6"/>
        <v>84</v>
      </c>
      <c r="CJ11" s="130">
        <f t="shared" si="6"/>
        <v>85</v>
      </c>
      <c r="CK11" s="130">
        <f t="shared" si="6"/>
        <v>86</v>
      </c>
      <c r="CL11" s="130">
        <f t="shared" si="6"/>
        <v>87</v>
      </c>
      <c r="CM11" s="130">
        <f t="shared" si="6"/>
        <v>88</v>
      </c>
      <c r="CN11" s="130">
        <f t="shared" si="6"/>
        <v>89</v>
      </c>
      <c r="CO11" s="130">
        <f t="shared" si="6"/>
        <v>90</v>
      </c>
      <c r="CP11" s="130">
        <f t="shared" si="6"/>
        <v>91</v>
      </c>
      <c r="CQ11" s="130">
        <f t="shared" si="6"/>
        <v>92</v>
      </c>
      <c r="CR11" s="130">
        <f t="shared" si="6"/>
        <v>93</v>
      </c>
      <c r="CS11" s="130">
        <f t="shared" si="6"/>
        <v>94</v>
      </c>
      <c r="CT11" s="130">
        <f t="shared" si="6"/>
        <v>95</v>
      </c>
      <c r="CU11" s="130">
        <f t="shared" si="6"/>
        <v>96</v>
      </c>
      <c r="CV11" s="130">
        <f t="shared" si="6"/>
        <v>97</v>
      </c>
      <c r="CW11" s="130">
        <f t="shared" si="6"/>
        <v>98</v>
      </c>
      <c r="CX11" s="130">
        <f t="shared" si="6"/>
        <v>99</v>
      </c>
      <c r="CY11" s="130">
        <f t="shared" si="6"/>
        <v>100</v>
      </c>
      <c r="CZ11" s="131" t="s">
        <v>31</v>
      </c>
    </row>
    <row r="12" spans="1:106" x14ac:dyDescent="0.2">
      <c r="A12" s="133">
        <v>1</v>
      </c>
      <c r="B12" s="133">
        <f>D5</f>
        <v>0</v>
      </c>
      <c r="C12" s="371">
        <f>IF(D5=$H$2,SUM($D6:D6),IF(D5&gt;$H$2,D6,0))+IF($H$2-$D$5+1=A12,RetireValueAlt2,0)</f>
        <v>0</v>
      </c>
      <c r="D12" s="134" t="e">
        <f ca="1">($C12/$D$1)/2</f>
        <v>#REF!</v>
      </c>
      <c r="E12" s="134" t="e">
        <f t="shared" ref="E12:AJ12" ca="1" si="7">IF(E$11&lt;$D$1+$A12,$C12/$D$1,IF(E$11=$D$1+$A12,($C12/$D$1)/2,0))</f>
        <v>#REF!</v>
      </c>
      <c r="F12" s="134" t="e">
        <f t="shared" ca="1" si="7"/>
        <v>#REF!</v>
      </c>
      <c r="G12" s="134" t="e">
        <f t="shared" ca="1" si="7"/>
        <v>#REF!</v>
      </c>
      <c r="H12" s="134" t="e">
        <f t="shared" ca="1" si="7"/>
        <v>#REF!</v>
      </c>
      <c r="I12" s="134" t="e">
        <f t="shared" ca="1" si="7"/>
        <v>#REF!</v>
      </c>
      <c r="J12" s="134" t="e">
        <f t="shared" ca="1" si="7"/>
        <v>#REF!</v>
      </c>
      <c r="K12" s="134" t="e">
        <f t="shared" ca="1" si="7"/>
        <v>#REF!</v>
      </c>
      <c r="L12" s="134" t="e">
        <f t="shared" ca="1" si="7"/>
        <v>#REF!</v>
      </c>
      <c r="M12" s="134" t="e">
        <f t="shared" ca="1" si="7"/>
        <v>#REF!</v>
      </c>
      <c r="N12" s="134" t="e">
        <f t="shared" ca="1" si="7"/>
        <v>#REF!</v>
      </c>
      <c r="O12" s="134" t="e">
        <f t="shared" ca="1" si="7"/>
        <v>#REF!</v>
      </c>
      <c r="P12" s="134" t="e">
        <f t="shared" ca="1" si="7"/>
        <v>#REF!</v>
      </c>
      <c r="Q12" s="134" t="e">
        <f t="shared" ca="1" si="7"/>
        <v>#REF!</v>
      </c>
      <c r="R12" s="134" t="e">
        <f t="shared" ca="1" si="7"/>
        <v>#REF!</v>
      </c>
      <c r="S12" s="134" t="e">
        <f t="shared" ca="1" si="7"/>
        <v>#REF!</v>
      </c>
      <c r="T12" s="134" t="e">
        <f t="shared" ca="1" si="7"/>
        <v>#REF!</v>
      </c>
      <c r="U12" s="134" t="e">
        <f t="shared" ca="1" si="7"/>
        <v>#REF!</v>
      </c>
      <c r="V12" s="134" t="e">
        <f t="shared" ca="1" si="7"/>
        <v>#REF!</v>
      </c>
      <c r="W12" s="134" t="e">
        <f t="shared" ca="1" si="7"/>
        <v>#REF!</v>
      </c>
      <c r="X12" s="134" t="e">
        <f t="shared" ca="1" si="7"/>
        <v>#REF!</v>
      </c>
      <c r="Y12" s="134" t="e">
        <f t="shared" ca="1" si="7"/>
        <v>#REF!</v>
      </c>
      <c r="Z12" s="134" t="e">
        <f t="shared" ca="1" si="7"/>
        <v>#REF!</v>
      </c>
      <c r="AA12" s="134" t="e">
        <f t="shared" ca="1" si="7"/>
        <v>#REF!</v>
      </c>
      <c r="AB12" s="134" t="e">
        <f t="shared" ca="1" si="7"/>
        <v>#REF!</v>
      </c>
      <c r="AC12" s="134" t="e">
        <f t="shared" ca="1" si="7"/>
        <v>#REF!</v>
      </c>
      <c r="AD12" s="134" t="e">
        <f t="shared" ca="1" si="7"/>
        <v>#REF!</v>
      </c>
      <c r="AE12" s="134" t="e">
        <f t="shared" ca="1" si="7"/>
        <v>#REF!</v>
      </c>
      <c r="AF12" s="134" t="e">
        <f t="shared" ca="1" si="7"/>
        <v>#REF!</v>
      </c>
      <c r="AG12" s="134" t="e">
        <f t="shared" ca="1" si="7"/>
        <v>#REF!</v>
      </c>
      <c r="AH12" s="134" t="e">
        <f t="shared" ca="1" si="7"/>
        <v>#REF!</v>
      </c>
      <c r="AI12" s="134" t="e">
        <f t="shared" ca="1" si="7"/>
        <v>#REF!</v>
      </c>
      <c r="AJ12" s="134" t="e">
        <f t="shared" ca="1" si="7"/>
        <v>#REF!</v>
      </c>
      <c r="AK12" s="134" t="e">
        <f t="shared" ref="AK12:BP12" ca="1" si="8">IF(AK$11&lt;$D$1+$A12,$C12/$D$1,IF(AK$11=$D$1+$A12,($C12/$D$1)/2,0))</f>
        <v>#REF!</v>
      </c>
      <c r="AL12" s="134" t="e">
        <f t="shared" ca="1" si="8"/>
        <v>#REF!</v>
      </c>
      <c r="AM12" s="134" t="e">
        <f t="shared" ca="1" si="8"/>
        <v>#REF!</v>
      </c>
      <c r="AN12" s="134" t="e">
        <f t="shared" ca="1" si="8"/>
        <v>#REF!</v>
      </c>
      <c r="AO12" s="134" t="e">
        <f t="shared" ca="1" si="8"/>
        <v>#REF!</v>
      </c>
      <c r="AP12" s="134" t="e">
        <f t="shared" ca="1" si="8"/>
        <v>#REF!</v>
      </c>
      <c r="AQ12" s="134" t="e">
        <f t="shared" ca="1" si="8"/>
        <v>#REF!</v>
      </c>
      <c r="AR12" s="134" t="e">
        <f t="shared" ca="1" si="8"/>
        <v>#REF!</v>
      </c>
      <c r="AS12" s="134" t="e">
        <f t="shared" ca="1" si="8"/>
        <v>#REF!</v>
      </c>
      <c r="AT12" s="134" t="e">
        <f t="shared" ca="1" si="8"/>
        <v>#REF!</v>
      </c>
      <c r="AU12" s="134" t="e">
        <f t="shared" ca="1" si="8"/>
        <v>#REF!</v>
      </c>
      <c r="AV12" s="134" t="e">
        <f t="shared" ca="1" si="8"/>
        <v>#REF!</v>
      </c>
      <c r="AW12" s="134" t="e">
        <f t="shared" ca="1" si="8"/>
        <v>#REF!</v>
      </c>
      <c r="AX12" s="134" t="e">
        <f t="shared" ca="1" si="8"/>
        <v>#REF!</v>
      </c>
      <c r="AY12" s="134" t="e">
        <f t="shared" ca="1" si="8"/>
        <v>#REF!</v>
      </c>
      <c r="AZ12" s="134" t="e">
        <f t="shared" ca="1" si="8"/>
        <v>#REF!</v>
      </c>
      <c r="BA12" s="134" t="e">
        <f t="shared" ca="1" si="8"/>
        <v>#REF!</v>
      </c>
      <c r="BB12" s="134" t="e">
        <f t="shared" ca="1" si="8"/>
        <v>#REF!</v>
      </c>
      <c r="BC12" s="134" t="e">
        <f t="shared" ca="1" si="8"/>
        <v>#REF!</v>
      </c>
      <c r="BD12" s="134" t="e">
        <f t="shared" ca="1" si="8"/>
        <v>#REF!</v>
      </c>
      <c r="BE12" s="134" t="e">
        <f t="shared" ca="1" si="8"/>
        <v>#REF!</v>
      </c>
      <c r="BF12" s="134" t="e">
        <f t="shared" ca="1" si="8"/>
        <v>#REF!</v>
      </c>
      <c r="BG12" s="134" t="e">
        <f t="shared" ca="1" si="8"/>
        <v>#REF!</v>
      </c>
      <c r="BH12" s="134" t="e">
        <f t="shared" ca="1" si="8"/>
        <v>#REF!</v>
      </c>
      <c r="BI12" s="134" t="e">
        <f t="shared" ca="1" si="8"/>
        <v>#REF!</v>
      </c>
      <c r="BJ12" s="134" t="e">
        <f t="shared" ca="1" si="8"/>
        <v>#REF!</v>
      </c>
      <c r="BK12" s="134" t="e">
        <f t="shared" ca="1" si="8"/>
        <v>#REF!</v>
      </c>
      <c r="BL12" s="134" t="e">
        <f t="shared" ca="1" si="8"/>
        <v>#REF!</v>
      </c>
      <c r="BM12" s="134" t="e">
        <f t="shared" ca="1" si="8"/>
        <v>#REF!</v>
      </c>
      <c r="BN12" s="134" t="e">
        <f t="shared" ca="1" si="8"/>
        <v>#REF!</v>
      </c>
      <c r="BO12" s="134" t="e">
        <f t="shared" ca="1" si="8"/>
        <v>#REF!</v>
      </c>
      <c r="BP12" s="134" t="e">
        <f t="shared" ca="1" si="8"/>
        <v>#REF!</v>
      </c>
      <c r="BQ12" s="134" t="e">
        <f t="shared" ref="BQ12:CY12" ca="1" si="9">IF(BQ$11&lt;$D$1+$A12,$C12/$D$1,IF(BQ$11=$D$1+$A12,($C12/$D$1)/2,0))</f>
        <v>#REF!</v>
      </c>
      <c r="BR12" s="134" t="e">
        <f t="shared" ca="1" si="9"/>
        <v>#REF!</v>
      </c>
      <c r="BS12" s="134" t="e">
        <f t="shared" ca="1" si="9"/>
        <v>#REF!</v>
      </c>
      <c r="BT12" s="134" t="e">
        <f t="shared" ca="1" si="9"/>
        <v>#REF!</v>
      </c>
      <c r="BU12" s="134" t="e">
        <f t="shared" ca="1" si="9"/>
        <v>#REF!</v>
      </c>
      <c r="BV12" s="134" t="e">
        <f t="shared" ca="1" si="9"/>
        <v>#REF!</v>
      </c>
      <c r="BW12" s="134" t="e">
        <f t="shared" ca="1" si="9"/>
        <v>#REF!</v>
      </c>
      <c r="BX12" s="134" t="e">
        <f t="shared" ca="1" si="9"/>
        <v>#REF!</v>
      </c>
      <c r="BY12" s="134" t="e">
        <f t="shared" ca="1" si="9"/>
        <v>#REF!</v>
      </c>
      <c r="BZ12" s="134" t="e">
        <f t="shared" ca="1" si="9"/>
        <v>#REF!</v>
      </c>
      <c r="CA12" s="134" t="e">
        <f t="shared" ca="1" si="9"/>
        <v>#REF!</v>
      </c>
      <c r="CB12" s="134" t="e">
        <f t="shared" ca="1" si="9"/>
        <v>#REF!</v>
      </c>
      <c r="CC12" s="134" t="e">
        <f t="shared" ca="1" si="9"/>
        <v>#REF!</v>
      </c>
      <c r="CD12" s="134" t="e">
        <f t="shared" ca="1" si="9"/>
        <v>#REF!</v>
      </c>
      <c r="CE12" s="134" t="e">
        <f t="shared" ca="1" si="9"/>
        <v>#REF!</v>
      </c>
      <c r="CF12" s="134" t="e">
        <f t="shared" ca="1" si="9"/>
        <v>#REF!</v>
      </c>
      <c r="CG12" s="134" t="e">
        <f t="shared" ca="1" si="9"/>
        <v>#REF!</v>
      </c>
      <c r="CH12" s="134" t="e">
        <f t="shared" ca="1" si="9"/>
        <v>#REF!</v>
      </c>
      <c r="CI12" s="134" t="e">
        <f t="shared" ca="1" si="9"/>
        <v>#REF!</v>
      </c>
      <c r="CJ12" s="134" t="e">
        <f t="shared" ca="1" si="9"/>
        <v>#REF!</v>
      </c>
      <c r="CK12" s="134" t="e">
        <f t="shared" ca="1" si="9"/>
        <v>#REF!</v>
      </c>
      <c r="CL12" s="134" t="e">
        <f t="shared" ca="1" si="9"/>
        <v>#REF!</v>
      </c>
      <c r="CM12" s="134" t="e">
        <f t="shared" ca="1" si="9"/>
        <v>#REF!</v>
      </c>
      <c r="CN12" s="134" t="e">
        <f t="shared" ca="1" si="9"/>
        <v>#REF!</v>
      </c>
      <c r="CO12" s="134" t="e">
        <f t="shared" ca="1" si="9"/>
        <v>#REF!</v>
      </c>
      <c r="CP12" s="134" t="e">
        <f t="shared" ca="1" si="9"/>
        <v>#REF!</v>
      </c>
      <c r="CQ12" s="134" t="e">
        <f t="shared" ca="1" si="9"/>
        <v>#REF!</v>
      </c>
      <c r="CR12" s="134" t="e">
        <f t="shared" ca="1" si="9"/>
        <v>#REF!</v>
      </c>
      <c r="CS12" s="134" t="e">
        <f t="shared" ca="1" si="9"/>
        <v>#REF!</v>
      </c>
      <c r="CT12" s="134" t="e">
        <f t="shared" ca="1" si="9"/>
        <v>#REF!</v>
      </c>
      <c r="CU12" s="134" t="e">
        <f t="shared" ca="1" si="9"/>
        <v>#REF!</v>
      </c>
      <c r="CV12" s="134" t="e">
        <f t="shared" ca="1" si="9"/>
        <v>#REF!</v>
      </c>
      <c r="CW12" s="134" t="e">
        <f t="shared" ca="1" si="9"/>
        <v>#REF!</v>
      </c>
      <c r="CX12" s="134" t="e">
        <f t="shared" ca="1" si="9"/>
        <v>#REF!</v>
      </c>
      <c r="CY12" s="134" t="e">
        <f t="shared" ca="1" si="9"/>
        <v>#REF!</v>
      </c>
      <c r="CZ12" s="134" t="e">
        <f ca="1">SUM(D12:CY12)</f>
        <v>#REF!</v>
      </c>
      <c r="DA12" s="359" t="s">
        <v>184</v>
      </c>
      <c r="DB12" s="121">
        <f>+D5</f>
        <v>0</v>
      </c>
    </row>
    <row r="13" spans="1:106" x14ac:dyDescent="0.2">
      <c r="A13" s="133">
        <f t="shared" ref="A13:B51" si="10">A12+1</f>
        <v>2</v>
      </c>
      <c r="B13" s="133">
        <f>B12+1</f>
        <v>1</v>
      </c>
      <c r="C13" s="125">
        <f>IF(E5=$H$2,SUM($D6:E6),IF(E5&gt;$H$2,E6,0))+IF($H$2-$D$5+1=A13,RetireValueAlt2,0)</f>
        <v>0</v>
      </c>
      <c r="D13" s="134"/>
      <c r="E13" s="134" t="e">
        <f ca="1">($C13/$D$1)/2</f>
        <v>#REF!</v>
      </c>
      <c r="F13" s="134" t="e">
        <f t="shared" ref="F13:AK13" ca="1" si="11">IF(F$11&lt;$D$1+$A13,$C13/$D$1,IF(F$11=$D$1+$A13,($C13/$D$1)/2,0))</f>
        <v>#REF!</v>
      </c>
      <c r="G13" s="134" t="e">
        <f t="shared" ca="1" si="11"/>
        <v>#REF!</v>
      </c>
      <c r="H13" s="134" t="e">
        <f t="shared" ca="1" si="11"/>
        <v>#REF!</v>
      </c>
      <c r="I13" s="134" t="e">
        <f t="shared" ca="1" si="11"/>
        <v>#REF!</v>
      </c>
      <c r="J13" s="134" t="e">
        <f t="shared" ca="1" si="11"/>
        <v>#REF!</v>
      </c>
      <c r="K13" s="134" t="e">
        <f t="shared" ca="1" si="11"/>
        <v>#REF!</v>
      </c>
      <c r="L13" s="134" t="e">
        <f t="shared" ca="1" si="11"/>
        <v>#REF!</v>
      </c>
      <c r="M13" s="134" t="e">
        <f t="shared" ca="1" si="11"/>
        <v>#REF!</v>
      </c>
      <c r="N13" s="134" t="e">
        <f t="shared" ca="1" si="11"/>
        <v>#REF!</v>
      </c>
      <c r="O13" s="134" t="e">
        <f t="shared" ca="1" si="11"/>
        <v>#REF!</v>
      </c>
      <c r="P13" s="134" t="e">
        <f t="shared" ca="1" si="11"/>
        <v>#REF!</v>
      </c>
      <c r="Q13" s="134" t="e">
        <f t="shared" ca="1" si="11"/>
        <v>#REF!</v>
      </c>
      <c r="R13" s="134" t="e">
        <f t="shared" ca="1" si="11"/>
        <v>#REF!</v>
      </c>
      <c r="S13" s="134" t="e">
        <f t="shared" ca="1" si="11"/>
        <v>#REF!</v>
      </c>
      <c r="T13" s="134" t="e">
        <f t="shared" ca="1" si="11"/>
        <v>#REF!</v>
      </c>
      <c r="U13" s="134" t="e">
        <f t="shared" ca="1" si="11"/>
        <v>#REF!</v>
      </c>
      <c r="V13" s="134" t="e">
        <f t="shared" ca="1" si="11"/>
        <v>#REF!</v>
      </c>
      <c r="W13" s="134" t="e">
        <f t="shared" ca="1" si="11"/>
        <v>#REF!</v>
      </c>
      <c r="X13" s="134" t="e">
        <f t="shared" ca="1" si="11"/>
        <v>#REF!</v>
      </c>
      <c r="Y13" s="134" t="e">
        <f t="shared" ca="1" si="11"/>
        <v>#REF!</v>
      </c>
      <c r="Z13" s="134" t="e">
        <f t="shared" ca="1" si="11"/>
        <v>#REF!</v>
      </c>
      <c r="AA13" s="134" t="e">
        <f t="shared" ca="1" si="11"/>
        <v>#REF!</v>
      </c>
      <c r="AB13" s="134" t="e">
        <f t="shared" ca="1" si="11"/>
        <v>#REF!</v>
      </c>
      <c r="AC13" s="134" t="e">
        <f t="shared" ca="1" si="11"/>
        <v>#REF!</v>
      </c>
      <c r="AD13" s="134" t="e">
        <f t="shared" ca="1" si="11"/>
        <v>#REF!</v>
      </c>
      <c r="AE13" s="134" t="e">
        <f t="shared" ca="1" si="11"/>
        <v>#REF!</v>
      </c>
      <c r="AF13" s="134" t="e">
        <f t="shared" ca="1" si="11"/>
        <v>#REF!</v>
      </c>
      <c r="AG13" s="134" t="e">
        <f t="shared" ca="1" si="11"/>
        <v>#REF!</v>
      </c>
      <c r="AH13" s="134" t="e">
        <f t="shared" ca="1" si="11"/>
        <v>#REF!</v>
      </c>
      <c r="AI13" s="134" t="e">
        <f t="shared" ca="1" si="11"/>
        <v>#REF!</v>
      </c>
      <c r="AJ13" s="134" t="e">
        <f t="shared" ca="1" si="11"/>
        <v>#REF!</v>
      </c>
      <c r="AK13" s="134" t="e">
        <f t="shared" ca="1" si="11"/>
        <v>#REF!</v>
      </c>
      <c r="AL13" s="134" t="e">
        <f t="shared" ref="AL13:BQ13" ca="1" si="12">IF(AL$11&lt;$D$1+$A13,$C13/$D$1,IF(AL$11=$D$1+$A13,($C13/$D$1)/2,0))</f>
        <v>#REF!</v>
      </c>
      <c r="AM13" s="134" t="e">
        <f t="shared" ca="1" si="12"/>
        <v>#REF!</v>
      </c>
      <c r="AN13" s="134" t="e">
        <f t="shared" ca="1" si="12"/>
        <v>#REF!</v>
      </c>
      <c r="AO13" s="134" t="e">
        <f t="shared" ca="1" si="12"/>
        <v>#REF!</v>
      </c>
      <c r="AP13" s="134" t="e">
        <f t="shared" ca="1" si="12"/>
        <v>#REF!</v>
      </c>
      <c r="AQ13" s="134" t="e">
        <f t="shared" ca="1" si="12"/>
        <v>#REF!</v>
      </c>
      <c r="AR13" s="134" t="e">
        <f t="shared" ca="1" si="12"/>
        <v>#REF!</v>
      </c>
      <c r="AS13" s="134" t="e">
        <f t="shared" ca="1" si="12"/>
        <v>#REF!</v>
      </c>
      <c r="AT13" s="134" t="e">
        <f t="shared" ca="1" si="12"/>
        <v>#REF!</v>
      </c>
      <c r="AU13" s="134" t="e">
        <f t="shared" ca="1" si="12"/>
        <v>#REF!</v>
      </c>
      <c r="AV13" s="134" t="e">
        <f t="shared" ca="1" si="12"/>
        <v>#REF!</v>
      </c>
      <c r="AW13" s="134" t="e">
        <f t="shared" ca="1" si="12"/>
        <v>#REF!</v>
      </c>
      <c r="AX13" s="134" t="e">
        <f t="shared" ca="1" si="12"/>
        <v>#REF!</v>
      </c>
      <c r="AY13" s="134" t="e">
        <f t="shared" ca="1" si="12"/>
        <v>#REF!</v>
      </c>
      <c r="AZ13" s="134" t="e">
        <f t="shared" ca="1" si="12"/>
        <v>#REF!</v>
      </c>
      <c r="BA13" s="134" t="e">
        <f t="shared" ca="1" si="12"/>
        <v>#REF!</v>
      </c>
      <c r="BB13" s="134" t="e">
        <f t="shared" ca="1" si="12"/>
        <v>#REF!</v>
      </c>
      <c r="BC13" s="134" t="e">
        <f t="shared" ca="1" si="12"/>
        <v>#REF!</v>
      </c>
      <c r="BD13" s="134" t="e">
        <f t="shared" ca="1" si="12"/>
        <v>#REF!</v>
      </c>
      <c r="BE13" s="134" t="e">
        <f t="shared" ca="1" si="12"/>
        <v>#REF!</v>
      </c>
      <c r="BF13" s="134" t="e">
        <f t="shared" ca="1" si="12"/>
        <v>#REF!</v>
      </c>
      <c r="BG13" s="134" t="e">
        <f t="shared" ca="1" si="12"/>
        <v>#REF!</v>
      </c>
      <c r="BH13" s="134" t="e">
        <f t="shared" ca="1" si="12"/>
        <v>#REF!</v>
      </c>
      <c r="BI13" s="134" t="e">
        <f t="shared" ca="1" si="12"/>
        <v>#REF!</v>
      </c>
      <c r="BJ13" s="134" t="e">
        <f t="shared" ca="1" si="12"/>
        <v>#REF!</v>
      </c>
      <c r="BK13" s="134" t="e">
        <f t="shared" ca="1" si="12"/>
        <v>#REF!</v>
      </c>
      <c r="BL13" s="134" t="e">
        <f t="shared" ca="1" si="12"/>
        <v>#REF!</v>
      </c>
      <c r="BM13" s="134" t="e">
        <f t="shared" ca="1" si="12"/>
        <v>#REF!</v>
      </c>
      <c r="BN13" s="134" t="e">
        <f t="shared" ca="1" si="12"/>
        <v>#REF!</v>
      </c>
      <c r="BO13" s="134" t="e">
        <f t="shared" ca="1" si="12"/>
        <v>#REF!</v>
      </c>
      <c r="BP13" s="134" t="e">
        <f t="shared" ca="1" si="12"/>
        <v>#REF!</v>
      </c>
      <c r="BQ13" s="134" t="e">
        <f t="shared" ca="1" si="12"/>
        <v>#REF!</v>
      </c>
      <c r="BR13" s="134" t="e">
        <f t="shared" ref="BR13:CY13" ca="1" si="13">IF(BR$11&lt;$D$1+$A13,$C13/$D$1,IF(BR$11=$D$1+$A13,($C13/$D$1)/2,0))</f>
        <v>#REF!</v>
      </c>
      <c r="BS13" s="134" t="e">
        <f t="shared" ca="1" si="13"/>
        <v>#REF!</v>
      </c>
      <c r="BT13" s="134" t="e">
        <f t="shared" ca="1" si="13"/>
        <v>#REF!</v>
      </c>
      <c r="BU13" s="134" t="e">
        <f t="shared" ca="1" si="13"/>
        <v>#REF!</v>
      </c>
      <c r="BV13" s="134" t="e">
        <f t="shared" ca="1" si="13"/>
        <v>#REF!</v>
      </c>
      <c r="BW13" s="134" t="e">
        <f t="shared" ca="1" si="13"/>
        <v>#REF!</v>
      </c>
      <c r="BX13" s="134" t="e">
        <f t="shared" ca="1" si="13"/>
        <v>#REF!</v>
      </c>
      <c r="BY13" s="134" t="e">
        <f t="shared" ca="1" si="13"/>
        <v>#REF!</v>
      </c>
      <c r="BZ13" s="134" t="e">
        <f t="shared" ca="1" si="13"/>
        <v>#REF!</v>
      </c>
      <c r="CA13" s="134" t="e">
        <f t="shared" ca="1" si="13"/>
        <v>#REF!</v>
      </c>
      <c r="CB13" s="134" t="e">
        <f t="shared" ca="1" si="13"/>
        <v>#REF!</v>
      </c>
      <c r="CC13" s="134" t="e">
        <f t="shared" ca="1" si="13"/>
        <v>#REF!</v>
      </c>
      <c r="CD13" s="134" t="e">
        <f t="shared" ca="1" si="13"/>
        <v>#REF!</v>
      </c>
      <c r="CE13" s="134" t="e">
        <f t="shared" ca="1" si="13"/>
        <v>#REF!</v>
      </c>
      <c r="CF13" s="134" t="e">
        <f t="shared" ca="1" si="13"/>
        <v>#REF!</v>
      </c>
      <c r="CG13" s="134" t="e">
        <f t="shared" ca="1" si="13"/>
        <v>#REF!</v>
      </c>
      <c r="CH13" s="134" t="e">
        <f t="shared" ca="1" si="13"/>
        <v>#REF!</v>
      </c>
      <c r="CI13" s="134" t="e">
        <f t="shared" ca="1" si="13"/>
        <v>#REF!</v>
      </c>
      <c r="CJ13" s="134" t="e">
        <f t="shared" ca="1" si="13"/>
        <v>#REF!</v>
      </c>
      <c r="CK13" s="134" t="e">
        <f t="shared" ca="1" si="13"/>
        <v>#REF!</v>
      </c>
      <c r="CL13" s="134" t="e">
        <f t="shared" ca="1" si="13"/>
        <v>#REF!</v>
      </c>
      <c r="CM13" s="134" t="e">
        <f t="shared" ca="1" si="13"/>
        <v>#REF!</v>
      </c>
      <c r="CN13" s="134" t="e">
        <f t="shared" ca="1" si="13"/>
        <v>#REF!</v>
      </c>
      <c r="CO13" s="134" t="e">
        <f t="shared" ca="1" si="13"/>
        <v>#REF!</v>
      </c>
      <c r="CP13" s="134" t="e">
        <f t="shared" ca="1" si="13"/>
        <v>#REF!</v>
      </c>
      <c r="CQ13" s="134" t="e">
        <f t="shared" ca="1" si="13"/>
        <v>#REF!</v>
      </c>
      <c r="CR13" s="134" t="e">
        <f t="shared" ca="1" si="13"/>
        <v>#REF!</v>
      </c>
      <c r="CS13" s="134" t="e">
        <f t="shared" ca="1" si="13"/>
        <v>#REF!</v>
      </c>
      <c r="CT13" s="134" t="e">
        <f t="shared" ca="1" si="13"/>
        <v>#REF!</v>
      </c>
      <c r="CU13" s="134" t="e">
        <f t="shared" ca="1" si="13"/>
        <v>#REF!</v>
      </c>
      <c r="CV13" s="134" t="e">
        <f t="shared" ca="1" si="13"/>
        <v>#REF!</v>
      </c>
      <c r="CW13" s="134" t="e">
        <f t="shared" ca="1" si="13"/>
        <v>#REF!</v>
      </c>
      <c r="CX13" s="134" t="e">
        <f t="shared" ca="1" si="13"/>
        <v>#REF!</v>
      </c>
      <c r="CY13" s="134" t="e">
        <f t="shared" ca="1" si="13"/>
        <v>#REF!</v>
      </c>
      <c r="CZ13" s="134" t="e">
        <f t="shared" ref="CZ13:CZ51" ca="1" si="14">SUM(D13:CY13)</f>
        <v>#REF!</v>
      </c>
      <c r="DA13" s="359" t="s">
        <v>172</v>
      </c>
      <c r="DB13" s="121">
        <f>+DB12+1</f>
        <v>1</v>
      </c>
    </row>
    <row r="14" spans="1:106" x14ac:dyDescent="0.2">
      <c r="A14" s="133">
        <f t="shared" si="10"/>
        <v>3</v>
      </c>
      <c r="B14" s="133">
        <f t="shared" si="10"/>
        <v>2</v>
      </c>
      <c r="C14" s="125">
        <f>IF(F5=$H$2,SUM($D6:F6),IF(F5&gt;$H$2,F6,0))+IF($H$2-$D$5+1=A14,RetireValueAlt2,0)</f>
        <v>0</v>
      </c>
      <c r="D14" s="134"/>
      <c r="E14" s="134"/>
      <c r="F14" s="134" t="e">
        <f ca="1">($C14/$D$1)/2</f>
        <v>#REF!</v>
      </c>
      <c r="G14" s="134" t="e">
        <f t="shared" ref="G14:AL14" ca="1" si="15">IF(G$11&lt;$D$1+$A14,$C14/$D$1,IF(G$11=$D$1+$A14,($C14/$D$1)/2,0))</f>
        <v>#REF!</v>
      </c>
      <c r="H14" s="134" t="e">
        <f t="shared" ca="1" si="15"/>
        <v>#REF!</v>
      </c>
      <c r="I14" s="134" t="e">
        <f t="shared" ca="1" si="15"/>
        <v>#REF!</v>
      </c>
      <c r="J14" s="134" t="e">
        <f t="shared" ca="1" si="15"/>
        <v>#REF!</v>
      </c>
      <c r="K14" s="134" t="e">
        <f t="shared" ca="1" si="15"/>
        <v>#REF!</v>
      </c>
      <c r="L14" s="134" t="e">
        <f t="shared" ca="1" si="15"/>
        <v>#REF!</v>
      </c>
      <c r="M14" s="134" t="e">
        <f t="shared" ca="1" si="15"/>
        <v>#REF!</v>
      </c>
      <c r="N14" s="134" t="e">
        <f t="shared" ca="1" si="15"/>
        <v>#REF!</v>
      </c>
      <c r="O14" s="134" t="e">
        <f t="shared" ca="1" si="15"/>
        <v>#REF!</v>
      </c>
      <c r="P14" s="134" t="e">
        <f t="shared" ca="1" si="15"/>
        <v>#REF!</v>
      </c>
      <c r="Q14" s="134" t="e">
        <f t="shared" ca="1" si="15"/>
        <v>#REF!</v>
      </c>
      <c r="R14" s="134" t="e">
        <f t="shared" ca="1" si="15"/>
        <v>#REF!</v>
      </c>
      <c r="S14" s="134" t="e">
        <f t="shared" ca="1" si="15"/>
        <v>#REF!</v>
      </c>
      <c r="T14" s="134" t="e">
        <f t="shared" ca="1" si="15"/>
        <v>#REF!</v>
      </c>
      <c r="U14" s="134" t="e">
        <f t="shared" ca="1" si="15"/>
        <v>#REF!</v>
      </c>
      <c r="V14" s="134" t="e">
        <f t="shared" ca="1" si="15"/>
        <v>#REF!</v>
      </c>
      <c r="W14" s="134" t="e">
        <f t="shared" ca="1" si="15"/>
        <v>#REF!</v>
      </c>
      <c r="X14" s="134" t="e">
        <f t="shared" ca="1" si="15"/>
        <v>#REF!</v>
      </c>
      <c r="Y14" s="134" t="e">
        <f t="shared" ca="1" si="15"/>
        <v>#REF!</v>
      </c>
      <c r="Z14" s="134" t="e">
        <f t="shared" ca="1" si="15"/>
        <v>#REF!</v>
      </c>
      <c r="AA14" s="134" t="e">
        <f t="shared" ca="1" si="15"/>
        <v>#REF!</v>
      </c>
      <c r="AB14" s="134" t="e">
        <f t="shared" ca="1" si="15"/>
        <v>#REF!</v>
      </c>
      <c r="AC14" s="134" t="e">
        <f t="shared" ca="1" si="15"/>
        <v>#REF!</v>
      </c>
      <c r="AD14" s="134" t="e">
        <f t="shared" ca="1" si="15"/>
        <v>#REF!</v>
      </c>
      <c r="AE14" s="134" t="e">
        <f t="shared" ca="1" si="15"/>
        <v>#REF!</v>
      </c>
      <c r="AF14" s="134" t="e">
        <f t="shared" ca="1" si="15"/>
        <v>#REF!</v>
      </c>
      <c r="AG14" s="134" t="e">
        <f t="shared" ca="1" si="15"/>
        <v>#REF!</v>
      </c>
      <c r="AH14" s="134" t="e">
        <f t="shared" ca="1" si="15"/>
        <v>#REF!</v>
      </c>
      <c r="AI14" s="134" t="e">
        <f t="shared" ca="1" si="15"/>
        <v>#REF!</v>
      </c>
      <c r="AJ14" s="134" t="e">
        <f t="shared" ca="1" si="15"/>
        <v>#REF!</v>
      </c>
      <c r="AK14" s="134" t="e">
        <f t="shared" ca="1" si="15"/>
        <v>#REF!</v>
      </c>
      <c r="AL14" s="134" t="e">
        <f t="shared" ca="1" si="15"/>
        <v>#REF!</v>
      </c>
      <c r="AM14" s="134" t="e">
        <f t="shared" ref="AM14:BR14" ca="1" si="16">IF(AM$11&lt;$D$1+$A14,$C14/$D$1,IF(AM$11=$D$1+$A14,($C14/$D$1)/2,0))</f>
        <v>#REF!</v>
      </c>
      <c r="AN14" s="134" t="e">
        <f t="shared" ca="1" si="16"/>
        <v>#REF!</v>
      </c>
      <c r="AO14" s="134" t="e">
        <f t="shared" ca="1" si="16"/>
        <v>#REF!</v>
      </c>
      <c r="AP14" s="134" t="e">
        <f t="shared" ca="1" si="16"/>
        <v>#REF!</v>
      </c>
      <c r="AQ14" s="134" t="e">
        <f t="shared" ca="1" si="16"/>
        <v>#REF!</v>
      </c>
      <c r="AR14" s="134" t="e">
        <f t="shared" ca="1" si="16"/>
        <v>#REF!</v>
      </c>
      <c r="AS14" s="134" t="e">
        <f t="shared" ca="1" si="16"/>
        <v>#REF!</v>
      </c>
      <c r="AT14" s="134" t="e">
        <f t="shared" ca="1" si="16"/>
        <v>#REF!</v>
      </c>
      <c r="AU14" s="134" t="e">
        <f t="shared" ca="1" si="16"/>
        <v>#REF!</v>
      </c>
      <c r="AV14" s="134" t="e">
        <f t="shared" ca="1" si="16"/>
        <v>#REF!</v>
      </c>
      <c r="AW14" s="134" t="e">
        <f t="shared" ca="1" si="16"/>
        <v>#REF!</v>
      </c>
      <c r="AX14" s="134" t="e">
        <f t="shared" ca="1" si="16"/>
        <v>#REF!</v>
      </c>
      <c r="AY14" s="134" t="e">
        <f t="shared" ca="1" si="16"/>
        <v>#REF!</v>
      </c>
      <c r="AZ14" s="134" t="e">
        <f t="shared" ca="1" si="16"/>
        <v>#REF!</v>
      </c>
      <c r="BA14" s="134" t="e">
        <f t="shared" ca="1" si="16"/>
        <v>#REF!</v>
      </c>
      <c r="BB14" s="134" t="e">
        <f t="shared" ca="1" si="16"/>
        <v>#REF!</v>
      </c>
      <c r="BC14" s="134" t="e">
        <f t="shared" ca="1" si="16"/>
        <v>#REF!</v>
      </c>
      <c r="BD14" s="134" t="e">
        <f t="shared" ca="1" si="16"/>
        <v>#REF!</v>
      </c>
      <c r="BE14" s="134" t="e">
        <f t="shared" ca="1" si="16"/>
        <v>#REF!</v>
      </c>
      <c r="BF14" s="134" t="e">
        <f t="shared" ca="1" si="16"/>
        <v>#REF!</v>
      </c>
      <c r="BG14" s="134" t="e">
        <f t="shared" ca="1" si="16"/>
        <v>#REF!</v>
      </c>
      <c r="BH14" s="134" t="e">
        <f t="shared" ca="1" si="16"/>
        <v>#REF!</v>
      </c>
      <c r="BI14" s="134" t="e">
        <f t="shared" ca="1" si="16"/>
        <v>#REF!</v>
      </c>
      <c r="BJ14" s="134" t="e">
        <f t="shared" ca="1" si="16"/>
        <v>#REF!</v>
      </c>
      <c r="BK14" s="134" t="e">
        <f t="shared" ca="1" si="16"/>
        <v>#REF!</v>
      </c>
      <c r="BL14" s="134" t="e">
        <f t="shared" ca="1" si="16"/>
        <v>#REF!</v>
      </c>
      <c r="BM14" s="134" t="e">
        <f t="shared" ca="1" si="16"/>
        <v>#REF!</v>
      </c>
      <c r="BN14" s="134" t="e">
        <f t="shared" ca="1" si="16"/>
        <v>#REF!</v>
      </c>
      <c r="BO14" s="134" t="e">
        <f t="shared" ca="1" si="16"/>
        <v>#REF!</v>
      </c>
      <c r="BP14" s="134" t="e">
        <f t="shared" ca="1" si="16"/>
        <v>#REF!</v>
      </c>
      <c r="BQ14" s="134" t="e">
        <f t="shared" ca="1" si="16"/>
        <v>#REF!</v>
      </c>
      <c r="BR14" s="134" t="e">
        <f t="shared" ca="1" si="16"/>
        <v>#REF!</v>
      </c>
      <c r="BS14" s="134" t="e">
        <f t="shared" ref="BS14:CY14" ca="1" si="17">IF(BS$11&lt;$D$1+$A14,$C14/$D$1,IF(BS$11=$D$1+$A14,($C14/$D$1)/2,0))</f>
        <v>#REF!</v>
      </c>
      <c r="BT14" s="134" t="e">
        <f t="shared" ca="1" si="17"/>
        <v>#REF!</v>
      </c>
      <c r="BU14" s="134" t="e">
        <f t="shared" ca="1" si="17"/>
        <v>#REF!</v>
      </c>
      <c r="BV14" s="134" t="e">
        <f t="shared" ca="1" si="17"/>
        <v>#REF!</v>
      </c>
      <c r="BW14" s="134" t="e">
        <f t="shared" ca="1" si="17"/>
        <v>#REF!</v>
      </c>
      <c r="BX14" s="134" t="e">
        <f t="shared" ca="1" si="17"/>
        <v>#REF!</v>
      </c>
      <c r="BY14" s="134" t="e">
        <f t="shared" ca="1" si="17"/>
        <v>#REF!</v>
      </c>
      <c r="BZ14" s="134" t="e">
        <f t="shared" ca="1" si="17"/>
        <v>#REF!</v>
      </c>
      <c r="CA14" s="134" t="e">
        <f t="shared" ca="1" si="17"/>
        <v>#REF!</v>
      </c>
      <c r="CB14" s="134" t="e">
        <f t="shared" ca="1" si="17"/>
        <v>#REF!</v>
      </c>
      <c r="CC14" s="134" t="e">
        <f t="shared" ca="1" si="17"/>
        <v>#REF!</v>
      </c>
      <c r="CD14" s="134" t="e">
        <f t="shared" ca="1" si="17"/>
        <v>#REF!</v>
      </c>
      <c r="CE14" s="134" t="e">
        <f t="shared" ca="1" si="17"/>
        <v>#REF!</v>
      </c>
      <c r="CF14" s="134" t="e">
        <f t="shared" ca="1" si="17"/>
        <v>#REF!</v>
      </c>
      <c r="CG14" s="134" t="e">
        <f t="shared" ca="1" si="17"/>
        <v>#REF!</v>
      </c>
      <c r="CH14" s="134" t="e">
        <f t="shared" ca="1" si="17"/>
        <v>#REF!</v>
      </c>
      <c r="CI14" s="134" t="e">
        <f t="shared" ca="1" si="17"/>
        <v>#REF!</v>
      </c>
      <c r="CJ14" s="134" t="e">
        <f t="shared" ca="1" si="17"/>
        <v>#REF!</v>
      </c>
      <c r="CK14" s="134" t="e">
        <f t="shared" ca="1" si="17"/>
        <v>#REF!</v>
      </c>
      <c r="CL14" s="134" t="e">
        <f t="shared" ca="1" si="17"/>
        <v>#REF!</v>
      </c>
      <c r="CM14" s="134" t="e">
        <f t="shared" ca="1" si="17"/>
        <v>#REF!</v>
      </c>
      <c r="CN14" s="134" t="e">
        <f t="shared" ca="1" si="17"/>
        <v>#REF!</v>
      </c>
      <c r="CO14" s="134" t="e">
        <f t="shared" ca="1" si="17"/>
        <v>#REF!</v>
      </c>
      <c r="CP14" s="134" t="e">
        <f t="shared" ca="1" si="17"/>
        <v>#REF!</v>
      </c>
      <c r="CQ14" s="134" t="e">
        <f t="shared" ca="1" si="17"/>
        <v>#REF!</v>
      </c>
      <c r="CR14" s="134" t="e">
        <f t="shared" ca="1" si="17"/>
        <v>#REF!</v>
      </c>
      <c r="CS14" s="134" t="e">
        <f t="shared" ca="1" si="17"/>
        <v>#REF!</v>
      </c>
      <c r="CT14" s="134" t="e">
        <f t="shared" ca="1" si="17"/>
        <v>#REF!</v>
      </c>
      <c r="CU14" s="134" t="e">
        <f t="shared" ca="1" si="17"/>
        <v>#REF!</v>
      </c>
      <c r="CV14" s="134" t="e">
        <f t="shared" ca="1" si="17"/>
        <v>#REF!</v>
      </c>
      <c r="CW14" s="134" t="e">
        <f t="shared" ca="1" si="17"/>
        <v>#REF!</v>
      </c>
      <c r="CX14" s="134" t="e">
        <f t="shared" ca="1" si="17"/>
        <v>#REF!</v>
      </c>
      <c r="CY14" s="134" t="e">
        <f t="shared" ca="1" si="17"/>
        <v>#REF!</v>
      </c>
      <c r="CZ14" s="134" t="e">
        <f t="shared" ca="1" si="14"/>
        <v>#REF!</v>
      </c>
      <c r="DA14" s="359" t="s">
        <v>174</v>
      </c>
      <c r="DB14" s="359">
        <f t="shared" ref="DB14:DB51" si="18">+DB13+1</f>
        <v>2</v>
      </c>
    </row>
    <row r="15" spans="1:106" x14ac:dyDescent="0.2">
      <c r="A15" s="133">
        <f t="shared" si="10"/>
        <v>4</v>
      </c>
      <c r="B15" s="133">
        <f t="shared" si="10"/>
        <v>3</v>
      </c>
      <c r="C15" s="125">
        <f>IF(G5=$H$2,SUM($D6:G6),IF(G5&gt;$H$2,G6,0))+IF($H$2-$D$5+1=A15,RetireValueAlt2,0)</f>
        <v>0</v>
      </c>
      <c r="D15" s="134"/>
      <c r="E15" s="134"/>
      <c r="F15" s="134"/>
      <c r="G15" s="134" t="e">
        <f ca="1">($C15/$D$1)/2</f>
        <v>#REF!</v>
      </c>
      <c r="H15" s="134" t="e">
        <f t="shared" ref="H15:AM15" ca="1" si="19">IF(H$11&lt;$D$1+$A15,$C15/$D$1,IF(H$11=$D$1+$A15,($C15/$D$1)/2,0))</f>
        <v>#REF!</v>
      </c>
      <c r="I15" s="134" t="e">
        <f t="shared" ca="1" si="19"/>
        <v>#REF!</v>
      </c>
      <c r="J15" s="134" t="e">
        <f t="shared" ca="1" si="19"/>
        <v>#REF!</v>
      </c>
      <c r="K15" s="134" t="e">
        <f t="shared" ca="1" si="19"/>
        <v>#REF!</v>
      </c>
      <c r="L15" s="134" t="e">
        <f t="shared" ca="1" si="19"/>
        <v>#REF!</v>
      </c>
      <c r="M15" s="134" t="e">
        <f t="shared" ca="1" si="19"/>
        <v>#REF!</v>
      </c>
      <c r="N15" s="134" t="e">
        <f t="shared" ca="1" si="19"/>
        <v>#REF!</v>
      </c>
      <c r="O15" s="134" t="e">
        <f t="shared" ca="1" si="19"/>
        <v>#REF!</v>
      </c>
      <c r="P15" s="134" t="e">
        <f t="shared" ca="1" si="19"/>
        <v>#REF!</v>
      </c>
      <c r="Q15" s="134" t="e">
        <f t="shared" ca="1" si="19"/>
        <v>#REF!</v>
      </c>
      <c r="R15" s="134" t="e">
        <f t="shared" ca="1" si="19"/>
        <v>#REF!</v>
      </c>
      <c r="S15" s="134" t="e">
        <f t="shared" ca="1" si="19"/>
        <v>#REF!</v>
      </c>
      <c r="T15" s="134" t="e">
        <f t="shared" ca="1" si="19"/>
        <v>#REF!</v>
      </c>
      <c r="U15" s="134" t="e">
        <f t="shared" ca="1" si="19"/>
        <v>#REF!</v>
      </c>
      <c r="V15" s="134" t="e">
        <f t="shared" ca="1" si="19"/>
        <v>#REF!</v>
      </c>
      <c r="W15" s="134" t="e">
        <f t="shared" ca="1" si="19"/>
        <v>#REF!</v>
      </c>
      <c r="X15" s="134" t="e">
        <f t="shared" ca="1" si="19"/>
        <v>#REF!</v>
      </c>
      <c r="Y15" s="134" t="e">
        <f t="shared" ca="1" si="19"/>
        <v>#REF!</v>
      </c>
      <c r="Z15" s="134" t="e">
        <f t="shared" ca="1" si="19"/>
        <v>#REF!</v>
      </c>
      <c r="AA15" s="134" t="e">
        <f t="shared" ca="1" si="19"/>
        <v>#REF!</v>
      </c>
      <c r="AB15" s="134" t="e">
        <f t="shared" ca="1" si="19"/>
        <v>#REF!</v>
      </c>
      <c r="AC15" s="134" t="e">
        <f t="shared" ca="1" si="19"/>
        <v>#REF!</v>
      </c>
      <c r="AD15" s="134" t="e">
        <f t="shared" ca="1" si="19"/>
        <v>#REF!</v>
      </c>
      <c r="AE15" s="134" t="e">
        <f t="shared" ca="1" si="19"/>
        <v>#REF!</v>
      </c>
      <c r="AF15" s="134" t="e">
        <f t="shared" ca="1" si="19"/>
        <v>#REF!</v>
      </c>
      <c r="AG15" s="134" t="e">
        <f t="shared" ca="1" si="19"/>
        <v>#REF!</v>
      </c>
      <c r="AH15" s="134" t="e">
        <f t="shared" ca="1" si="19"/>
        <v>#REF!</v>
      </c>
      <c r="AI15" s="134" t="e">
        <f t="shared" ca="1" si="19"/>
        <v>#REF!</v>
      </c>
      <c r="AJ15" s="134" t="e">
        <f t="shared" ca="1" si="19"/>
        <v>#REF!</v>
      </c>
      <c r="AK15" s="134" t="e">
        <f t="shared" ca="1" si="19"/>
        <v>#REF!</v>
      </c>
      <c r="AL15" s="134" t="e">
        <f t="shared" ca="1" si="19"/>
        <v>#REF!</v>
      </c>
      <c r="AM15" s="134" t="e">
        <f t="shared" ca="1" si="19"/>
        <v>#REF!</v>
      </c>
      <c r="AN15" s="134" t="e">
        <f t="shared" ref="AN15:BS15" ca="1" si="20">IF(AN$11&lt;$D$1+$A15,$C15/$D$1,IF(AN$11=$D$1+$A15,($C15/$D$1)/2,0))</f>
        <v>#REF!</v>
      </c>
      <c r="AO15" s="134" t="e">
        <f t="shared" ca="1" si="20"/>
        <v>#REF!</v>
      </c>
      <c r="AP15" s="134" t="e">
        <f t="shared" ca="1" si="20"/>
        <v>#REF!</v>
      </c>
      <c r="AQ15" s="134" t="e">
        <f t="shared" ca="1" si="20"/>
        <v>#REF!</v>
      </c>
      <c r="AR15" s="134" t="e">
        <f t="shared" ca="1" si="20"/>
        <v>#REF!</v>
      </c>
      <c r="AS15" s="134" t="e">
        <f t="shared" ca="1" si="20"/>
        <v>#REF!</v>
      </c>
      <c r="AT15" s="134" t="e">
        <f t="shared" ca="1" si="20"/>
        <v>#REF!</v>
      </c>
      <c r="AU15" s="134" t="e">
        <f t="shared" ca="1" si="20"/>
        <v>#REF!</v>
      </c>
      <c r="AV15" s="134" t="e">
        <f t="shared" ca="1" si="20"/>
        <v>#REF!</v>
      </c>
      <c r="AW15" s="134" t="e">
        <f t="shared" ca="1" si="20"/>
        <v>#REF!</v>
      </c>
      <c r="AX15" s="134" t="e">
        <f t="shared" ca="1" si="20"/>
        <v>#REF!</v>
      </c>
      <c r="AY15" s="134" t="e">
        <f t="shared" ca="1" si="20"/>
        <v>#REF!</v>
      </c>
      <c r="AZ15" s="134" t="e">
        <f t="shared" ca="1" si="20"/>
        <v>#REF!</v>
      </c>
      <c r="BA15" s="134" t="e">
        <f t="shared" ca="1" si="20"/>
        <v>#REF!</v>
      </c>
      <c r="BB15" s="134" t="e">
        <f t="shared" ca="1" si="20"/>
        <v>#REF!</v>
      </c>
      <c r="BC15" s="134" t="e">
        <f t="shared" ca="1" si="20"/>
        <v>#REF!</v>
      </c>
      <c r="BD15" s="134" t="e">
        <f t="shared" ca="1" si="20"/>
        <v>#REF!</v>
      </c>
      <c r="BE15" s="134" t="e">
        <f t="shared" ca="1" si="20"/>
        <v>#REF!</v>
      </c>
      <c r="BF15" s="134" t="e">
        <f t="shared" ca="1" si="20"/>
        <v>#REF!</v>
      </c>
      <c r="BG15" s="134" t="e">
        <f t="shared" ca="1" si="20"/>
        <v>#REF!</v>
      </c>
      <c r="BH15" s="134" t="e">
        <f t="shared" ca="1" si="20"/>
        <v>#REF!</v>
      </c>
      <c r="BI15" s="134" t="e">
        <f t="shared" ca="1" si="20"/>
        <v>#REF!</v>
      </c>
      <c r="BJ15" s="134" t="e">
        <f t="shared" ca="1" si="20"/>
        <v>#REF!</v>
      </c>
      <c r="BK15" s="134" t="e">
        <f t="shared" ca="1" si="20"/>
        <v>#REF!</v>
      </c>
      <c r="BL15" s="134" t="e">
        <f t="shared" ca="1" si="20"/>
        <v>#REF!</v>
      </c>
      <c r="BM15" s="134" t="e">
        <f t="shared" ca="1" si="20"/>
        <v>#REF!</v>
      </c>
      <c r="BN15" s="134" t="e">
        <f t="shared" ca="1" si="20"/>
        <v>#REF!</v>
      </c>
      <c r="BO15" s="134" t="e">
        <f t="shared" ca="1" si="20"/>
        <v>#REF!</v>
      </c>
      <c r="BP15" s="134" t="e">
        <f t="shared" ca="1" si="20"/>
        <v>#REF!</v>
      </c>
      <c r="BQ15" s="134" t="e">
        <f t="shared" ca="1" si="20"/>
        <v>#REF!</v>
      </c>
      <c r="BR15" s="134" t="e">
        <f t="shared" ca="1" si="20"/>
        <v>#REF!</v>
      </c>
      <c r="BS15" s="134" t="e">
        <f t="shared" ca="1" si="20"/>
        <v>#REF!</v>
      </c>
      <c r="BT15" s="134" t="e">
        <f t="shared" ref="BT15:CY15" ca="1" si="21">IF(BT$11&lt;$D$1+$A15,$C15/$D$1,IF(BT$11=$D$1+$A15,($C15/$D$1)/2,0))</f>
        <v>#REF!</v>
      </c>
      <c r="BU15" s="134" t="e">
        <f t="shared" ca="1" si="21"/>
        <v>#REF!</v>
      </c>
      <c r="BV15" s="134" t="e">
        <f t="shared" ca="1" si="21"/>
        <v>#REF!</v>
      </c>
      <c r="BW15" s="134" t="e">
        <f t="shared" ca="1" si="21"/>
        <v>#REF!</v>
      </c>
      <c r="BX15" s="134" t="e">
        <f t="shared" ca="1" si="21"/>
        <v>#REF!</v>
      </c>
      <c r="BY15" s="134" t="e">
        <f t="shared" ca="1" si="21"/>
        <v>#REF!</v>
      </c>
      <c r="BZ15" s="134" t="e">
        <f t="shared" ca="1" si="21"/>
        <v>#REF!</v>
      </c>
      <c r="CA15" s="134" t="e">
        <f t="shared" ca="1" si="21"/>
        <v>#REF!</v>
      </c>
      <c r="CB15" s="134" t="e">
        <f t="shared" ca="1" si="21"/>
        <v>#REF!</v>
      </c>
      <c r="CC15" s="134" t="e">
        <f t="shared" ca="1" si="21"/>
        <v>#REF!</v>
      </c>
      <c r="CD15" s="134" t="e">
        <f t="shared" ca="1" si="21"/>
        <v>#REF!</v>
      </c>
      <c r="CE15" s="134" t="e">
        <f t="shared" ca="1" si="21"/>
        <v>#REF!</v>
      </c>
      <c r="CF15" s="134" t="e">
        <f t="shared" ca="1" si="21"/>
        <v>#REF!</v>
      </c>
      <c r="CG15" s="134" t="e">
        <f t="shared" ca="1" si="21"/>
        <v>#REF!</v>
      </c>
      <c r="CH15" s="134" t="e">
        <f t="shared" ca="1" si="21"/>
        <v>#REF!</v>
      </c>
      <c r="CI15" s="134" t="e">
        <f t="shared" ca="1" si="21"/>
        <v>#REF!</v>
      </c>
      <c r="CJ15" s="134" t="e">
        <f t="shared" ca="1" si="21"/>
        <v>#REF!</v>
      </c>
      <c r="CK15" s="134" t="e">
        <f t="shared" ca="1" si="21"/>
        <v>#REF!</v>
      </c>
      <c r="CL15" s="134" t="e">
        <f t="shared" ca="1" si="21"/>
        <v>#REF!</v>
      </c>
      <c r="CM15" s="134" t="e">
        <f t="shared" ca="1" si="21"/>
        <v>#REF!</v>
      </c>
      <c r="CN15" s="134" t="e">
        <f t="shared" ca="1" si="21"/>
        <v>#REF!</v>
      </c>
      <c r="CO15" s="134" t="e">
        <f t="shared" ca="1" si="21"/>
        <v>#REF!</v>
      </c>
      <c r="CP15" s="134" t="e">
        <f t="shared" ca="1" si="21"/>
        <v>#REF!</v>
      </c>
      <c r="CQ15" s="134" t="e">
        <f t="shared" ca="1" si="21"/>
        <v>#REF!</v>
      </c>
      <c r="CR15" s="134" t="e">
        <f t="shared" ca="1" si="21"/>
        <v>#REF!</v>
      </c>
      <c r="CS15" s="134" t="e">
        <f t="shared" ca="1" si="21"/>
        <v>#REF!</v>
      </c>
      <c r="CT15" s="134" t="e">
        <f t="shared" ca="1" si="21"/>
        <v>#REF!</v>
      </c>
      <c r="CU15" s="134" t="e">
        <f t="shared" ca="1" si="21"/>
        <v>#REF!</v>
      </c>
      <c r="CV15" s="134" t="e">
        <f t="shared" ca="1" si="21"/>
        <v>#REF!</v>
      </c>
      <c r="CW15" s="134" t="e">
        <f t="shared" ca="1" si="21"/>
        <v>#REF!</v>
      </c>
      <c r="CX15" s="134" t="e">
        <f t="shared" ca="1" si="21"/>
        <v>#REF!</v>
      </c>
      <c r="CY15" s="134" t="e">
        <f t="shared" ca="1" si="21"/>
        <v>#REF!</v>
      </c>
      <c r="CZ15" s="134" t="e">
        <f t="shared" ca="1" si="14"/>
        <v>#REF!</v>
      </c>
      <c r="DA15" s="359" t="s">
        <v>175</v>
      </c>
      <c r="DB15" s="359">
        <f t="shared" si="18"/>
        <v>3</v>
      </c>
    </row>
    <row r="16" spans="1:106" x14ac:dyDescent="0.2">
      <c r="A16" s="133">
        <f t="shared" si="10"/>
        <v>5</v>
      </c>
      <c r="B16" s="133">
        <f t="shared" si="10"/>
        <v>4</v>
      </c>
      <c r="C16" s="125">
        <f>IF(H5=$H$2,SUM($D6:H6),IF(H5&gt;$H$2,H6,0))+IF($H$2-$D$5+1=A16,RetireValueAlt2,0)</f>
        <v>0</v>
      </c>
      <c r="D16" s="134"/>
      <c r="E16" s="134"/>
      <c r="F16" s="134"/>
      <c r="G16" s="134"/>
      <c r="H16" s="134" t="e">
        <f ca="1">($C16/$D$1)/2</f>
        <v>#REF!</v>
      </c>
      <c r="I16" s="134" t="e">
        <f t="shared" ref="I16:AN16" ca="1" si="22">IF(I$11&lt;$D$1+$A16,$C16/$D$1,IF(I$11=$D$1+$A16,($C16/$D$1)/2,0))</f>
        <v>#REF!</v>
      </c>
      <c r="J16" s="134" t="e">
        <f t="shared" ca="1" si="22"/>
        <v>#REF!</v>
      </c>
      <c r="K16" s="134" t="e">
        <f t="shared" ca="1" si="22"/>
        <v>#REF!</v>
      </c>
      <c r="L16" s="134" t="e">
        <f t="shared" ca="1" si="22"/>
        <v>#REF!</v>
      </c>
      <c r="M16" s="134" t="e">
        <f t="shared" ca="1" si="22"/>
        <v>#REF!</v>
      </c>
      <c r="N16" s="134" t="e">
        <f t="shared" ca="1" si="22"/>
        <v>#REF!</v>
      </c>
      <c r="O16" s="134" t="e">
        <f t="shared" ca="1" si="22"/>
        <v>#REF!</v>
      </c>
      <c r="P16" s="134" t="e">
        <f t="shared" ca="1" si="22"/>
        <v>#REF!</v>
      </c>
      <c r="Q16" s="134" t="e">
        <f t="shared" ca="1" si="22"/>
        <v>#REF!</v>
      </c>
      <c r="R16" s="134" t="e">
        <f t="shared" ca="1" si="22"/>
        <v>#REF!</v>
      </c>
      <c r="S16" s="134" t="e">
        <f t="shared" ca="1" si="22"/>
        <v>#REF!</v>
      </c>
      <c r="T16" s="134" t="e">
        <f t="shared" ca="1" si="22"/>
        <v>#REF!</v>
      </c>
      <c r="U16" s="134" t="e">
        <f t="shared" ca="1" si="22"/>
        <v>#REF!</v>
      </c>
      <c r="V16" s="134" t="e">
        <f t="shared" ca="1" si="22"/>
        <v>#REF!</v>
      </c>
      <c r="W16" s="134" t="e">
        <f t="shared" ca="1" si="22"/>
        <v>#REF!</v>
      </c>
      <c r="X16" s="134" t="e">
        <f t="shared" ca="1" si="22"/>
        <v>#REF!</v>
      </c>
      <c r="Y16" s="134" t="e">
        <f t="shared" ca="1" si="22"/>
        <v>#REF!</v>
      </c>
      <c r="Z16" s="134" t="e">
        <f t="shared" ca="1" si="22"/>
        <v>#REF!</v>
      </c>
      <c r="AA16" s="134" t="e">
        <f t="shared" ca="1" si="22"/>
        <v>#REF!</v>
      </c>
      <c r="AB16" s="134" t="e">
        <f t="shared" ca="1" si="22"/>
        <v>#REF!</v>
      </c>
      <c r="AC16" s="134" t="e">
        <f t="shared" ca="1" si="22"/>
        <v>#REF!</v>
      </c>
      <c r="AD16" s="134" t="e">
        <f t="shared" ca="1" si="22"/>
        <v>#REF!</v>
      </c>
      <c r="AE16" s="134" t="e">
        <f t="shared" ca="1" si="22"/>
        <v>#REF!</v>
      </c>
      <c r="AF16" s="134" t="e">
        <f t="shared" ca="1" si="22"/>
        <v>#REF!</v>
      </c>
      <c r="AG16" s="134" t="e">
        <f t="shared" ca="1" si="22"/>
        <v>#REF!</v>
      </c>
      <c r="AH16" s="134" t="e">
        <f t="shared" ca="1" si="22"/>
        <v>#REF!</v>
      </c>
      <c r="AI16" s="134" t="e">
        <f t="shared" ca="1" si="22"/>
        <v>#REF!</v>
      </c>
      <c r="AJ16" s="134" t="e">
        <f t="shared" ca="1" si="22"/>
        <v>#REF!</v>
      </c>
      <c r="AK16" s="134" t="e">
        <f t="shared" ca="1" si="22"/>
        <v>#REF!</v>
      </c>
      <c r="AL16" s="134" t="e">
        <f t="shared" ca="1" si="22"/>
        <v>#REF!</v>
      </c>
      <c r="AM16" s="134" t="e">
        <f t="shared" ca="1" si="22"/>
        <v>#REF!</v>
      </c>
      <c r="AN16" s="134" t="e">
        <f t="shared" ca="1" si="22"/>
        <v>#REF!</v>
      </c>
      <c r="AO16" s="134" t="e">
        <f t="shared" ref="AO16:BT16" ca="1" si="23">IF(AO$11&lt;$D$1+$A16,$C16/$D$1,IF(AO$11=$D$1+$A16,($C16/$D$1)/2,0))</f>
        <v>#REF!</v>
      </c>
      <c r="AP16" s="134" t="e">
        <f t="shared" ca="1" si="23"/>
        <v>#REF!</v>
      </c>
      <c r="AQ16" s="134" t="e">
        <f t="shared" ca="1" si="23"/>
        <v>#REF!</v>
      </c>
      <c r="AR16" s="134" t="e">
        <f t="shared" ca="1" si="23"/>
        <v>#REF!</v>
      </c>
      <c r="AS16" s="134" t="e">
        <f t="shared" ca="1" si="23"/>
        <v>#REF!</v>
      </c>
      <c r="AT16" s="134" t="e">
        <f t="shared" ca="1" si="23"/>
        <v>#REF!</v>
      </c>
      <c r="AU16" s="134" t="e">
        <f t="shared" ca="1" si="23"/>
        <v>#REF!</v>
      </c>
      <c r="AV16" s="134" t="e">
        <f t="shared" ca="1" si="23"/>
        <v>#REF!</v>
      </c>
      <c r="AW16" s="134" t="e">
        <f t="shared" ca="1" si="23"/>
        <v>#REF!</v>
      </c>
      <c r="AX16" s="134" t="e">
        <f t="shared" ca="1" si="23"/>
        <v>#REF!</v>
      </c>
      <c r="AY16" s="134" t="e">
        <f t="shared" ca="1" si="23"/>
        <v>#REF!</v>
      </c>
      <c r="AZ16" s="134" t="e">
        <f t="shared" ca="1" si="23"/>
        <v>#REF!</v>
      </c>
      <c r="BA16" s="134" t="e">
        <f t="shared" ca="1" si="23"/>
        <v>#REF!</v>
      </c>
      <c r="BB16" s="134" t="e">
        <f t="shared" ca="1" si="23"/>
        <v>#REF!</v>
      </c>
      <c r="BC16" s="134" t="e">
        <f t="shared" ca="1" si="23"/>
        <v>#REF!</v>
      </c>
      <c r="BD16" s="134" t="e">
        <f t="shared" ca="1" si="23"/>
        <v>#REF!</v>
      </c>
      <c r="BE16" s="134" t="e">
        <f t="shared" ca="1" si="23"/>
        <v>#REF!</v>
      </c>
      <c r="BF16" s="134" t="e">
        <f t="shared" ca="1" si="23"/>
        <v>#REF!</v>
      </c>
      <c r="BG16" s="134" t="e">
        <f t="shared" ca="1" si="23"/>
        <v>#REF!</v>
      </c>
      <c r="BH16" s="134" t="e">
        <f t="shared" ca="1" si="23"/>
        <v>#REF!</v>
      </c>
      <c r="BI16" s="134" t="e">
        <f t="shared" ca="1" si="23"/>
        <v>#REF!</v>
      </c>
      <c r="BJ16" s="134" t="e">
        <f t="shared" ca="1" si="23"/>
        <v>#REF!</v>
      </c>
      <c r="BK16" s="134" t="e">
        <f t="shared" ca="1" si="23"/>
        <v>#REF!</v>
      </c>
      <c r="BL16" s="134" t="e">
        <f t="shared" ca="1" si="23"/>
        <v>#REF!</v>
      </c>
      <c r="BM16" s="134" t="e">
        <f t="shared" ca="1" si="23"/>
        <v>#REF!</v>
      </c>
      <c r="BN16" s="134" t="e">
        <f t="shared" ca="1" si="23"/>
        <v>#REF!</v>
      </c>
      <c r="BO16" s="134" t="e">
        <f t="shared" ca="1" si="23"/>
        <v>#REF!</v>
      </c>
      <c r="BP16" s="134" t="e">
        <f t="shared" ca="1" si="23"/>
        <v>#REF!</v>
      </c>
      <c r="BQ16" s="134" t="e">
        <f t="shared" ca="1" si="23"/>
        <v>#REF!</v>
      </c>
      <c r="BR16" s="134" t="e">
        <f t="shared" ca="1" si="23"/>
        <v>#REF!</v>
      </c>
      <c r="BS16" s="134" t="e">
        <f t="shared" ca="1" si="23"/>
        <v>#REF!</v>
      </c>
      <c r="BT16" s="134" t="e">
        <f t="shared" ca="1" si="23"/>
        <v>#REF!</v>
      </c>
      <c r="BU16" s="134" t="e">
        <f t="shared" ref="BU16:CY16" ca="1" si="24">IF(BU$11&lt;$D$1+$A16,$C16/$D$1,IF(BU$11=$D$1+$A16,($C16/$D$1)/2,0))</f>
        <v>#REF!</v>
      </c>
      <c r="BV16" s="134" t="e">
        <f t="shared" ca="1" si="24"/>
        <v>#REF!</v>
      </c>
      <c r="BW16" s="134" t="e">
        <f t="shared" ca="1" si="24"/>
        <v>#REF!</v>
      </c>
      <c r="BX16" s="134" t="e">
        <f t="shared" ca="1" si="24"/>
        <v>#REF!</v>
      </c>
      <c r="BY16" s="134" t="e">
        <f t="shared" ca="1" si="24"/>
        <v>#REF!</v>
      </c>
      <c r="BZ16" s="134" t="e">
        <f t="shared" ca="1" si="24"/>
        <v>#REF!</v>
      </c>
      <c r="CA16" s="134" t="e">
        <f t="shared" ca="1" si="24"/>
        <v>#REF!</v>
      </c>
      <c r="CB16" s="134" t="e">
        <f t="shared" ca="1" si="24"/>
        <v>#REF!</v>
      </c>
      <c r="CC16" s="134" t="e">
        <f t="shared" ca="1" si="24"/>
        <v>#REF!</v>
      </c>
      <c r="CD16" s="134" t="e">
        <f t="shared" ca="1" si="24"/>
        <v>#REF!</v>
      </c>
      <c r="CE16" s="134" t="e">
        <f t="shared" ca="1" si="24"/>
        <v>#REF!</v>
      </c>
      <c r="CF16" s="134" t="e">
        <f t="shared" ca="1" si="24"/>
        <v>#REF!</v>
      </c>
      <c r="CG16" s="134" t="e">
        <f t="shared" ca="1" si="24"/>
        <v>#REF!</v>
      </c>
      <c r="CH16" s="134" t="e">
        <f t="shared" ca="1" si="24"/>
        <v>#REF!</v>
      </c>
      <c r="CI16" s="134" t="e">
        <f t="shared" ca="1" si="24"/>
        <v>#REF!</v>
      </c>
      <c r="CJ16" s="134" t="e">
        <f t="shared" ca="1" si="24"/>
        <v>#REF!</v>
      </c>
      <c r="CK16" s="134" t="e">
        <f t="shared" ca="1" si="24"/>
        <v>#REF!</v>
      </c>
      <c r="CL16" s="134" t="e">
        <f t="shared" ca="1" si="24"/>
        <v>#REF!</v>
      </c>
      <c r="CM16" s="134" t="e">
        <f t="shared" ca="1" si="24"/>
        <v>#REF!</v>
      </c>
      <c r="CN16" s="134" t="e">
        <f t="shared" ca="1" si="24"/>
        <v>#REF!</v>
      </c>
      <c r="CO16" s="134" t="e">
        <f t="shared" ca="1" si="24"/>
        <v>#REF!</v>
      </c>
      <c r="CP16" s="134" t="e">
        <f t="shared" ca="1" si="24"/>
        <v>#REF!</v>
      </c>
      <c r="CQ16" s="134" t="e">
        <f t="shared" ca="1" si="24"/>
        <v>#REF!</v>
      </c>
      <c r="CR16" s="134" t="e">
        <f t="shared" ca="1" si="24"/>
        <v>#REF!</v>
      </c>
      <c r="CS16" s="134" t="e">
        <f t="shared" ca="1" si="24"/>
        <v>#REF!</v>
      </c>
      <c r="CT16" s="134" t="e">
        <f t="shared" ca="1" si="24"/>
        <v>#REF!</v>
      </c>
      <c r="CU16" s="134" t="e">
        <f t="shared" ca="1" si="24"/>
        <v>#REF!</v>
      </c>
      <c r="CV16" s="134" t="e">
        <f t="shared" ca="1" si="24"/>
        <v>#REF!</v>
      </c>
      <c r="CW16" s="134" t="e">
        <f t="shared" ca="1" si="24"/>
        <v>#REF!</v>
      </c>
      <c r="CX16" s="134" t="e">
        <f t="shared" ca="1" si="24"/>
        <v>#REF!</v>
      </c>
      <c r="CY16" s="134" t="e">
        <f t="shared" ca="1" si="24"/>
        <v>#REF!</v>
      </c>
      <c r="CZ16" s="134" t="e">
        <f t="shared" ca="1" si="14"/>
        <v>#REF!</v>
      </c>
      <c r="DA16" s="359" t="s">
        <v>176</v>
      </c>
      <c r="DB16" s="359">
        <f t="shared" si="18"/>
        <v>4</v>
      </c>
    </row>
    <row r="17" spans="1:106" x14ac:dyDescent="0.2">
      <c r="A17" s="133">
        <f t="shared" si="10"/>
        <v>6</v>
      </c>
      <c r="B17" s="133">
        <f t="shared" si="10"/>
        <v>5</v>
      </c>
      <c r="C17" s="125">
        <f ca="1">IF(INDIRECT(DA17&amp;5)=$H$2,SUM($D$6:INDIRECT(DA17&amp;6)),IF(INDIRECT(DA17&amp;5)&gt;$H$2,INDIRECT(DA17&amp;6),0))</f>
        <v>0</v>
      </c>
      <c r="D17" s="134"/>
      <c r="E17" s="134"/>
      <c r="F17" s="134"/>
      <c r="G17" s="134"/>
      <c r="H17" s="134"/>
      <c r="I17" s="134" t="e">
        <f ca="1">($C17/$D$1)/2</f>
        <v>#REF!</v>
      </c>
      <c r="J17" s="134" t="e">
        <f t="shared" ref="J17:AO17" ca="1" si="25">IF(J$11&lt;$D$1+$A17,$C17/$D$1,IF(J$11=$D$1+$A17,($C17/$D$1)/2,0))</f>
        <v>#REF!</v>
      </c>
      <c r="K17" s="134" t="e">
        <f t="shared" ca="1" si="25"/>
        <v>#REF!</v>
      </c>
      <c r="L17" s="134" t="e">
        <f t="shared" ca="1" si="25"/>
        <v>#REF!</v>
      </c>
      <c r="M17" s="134" t="e">
        <f t="shared" ca="1" si="25"/>
        <v>#REF!</v>
      </c>
      <c r="N17" s="134" t="e">
        <f t="shared" ca="1" si="25"/>
        <v>#REF!</v>
      </c>
      <c r="O17" s="134" t="e">
        <f t="shared" ca="1" si="25"/>
        <v>#REF!</v>
      </c>
      <c r="P17" s="134" t="e">
        <f t="shared" ca="1" si="25"/>
        <v>#REF!</v>
      </c>
      <c r="Q17" s="134" t="e">
        <f t="shared" ca="1" si="25"/>
        <v>#REF!</v>
      </c>
      <c r="R17" s="134" t="e">
        <f t="shared" ca="1" si="25"/>
        <v>#REF!</v>
      </c>
      <c r="S17" s="134" t="e">
        <f t="shared" ca="1" si="25"/>
        <v>#REF!</v>
      </c>
      <c r="T17" s="134" t="e">
        <f t="shared" ca="1" si="25"/>
        <v>#REF!</v>
      </c>
      <c r="U17" s="134" t="e">
        <f t="shared" ca="1" si="25"/>
        <v>#REF!</v>
      </c>
      <c r="V17" s="134" t="e">
        <f t="shared" ca="1" si="25"/>
        <v>#REF!</v>
      </c>
      <c r="W17" s="134" t="e">
        <f t="shared" ca="1" si="25"/>
        <v>#REF!</v>
      </c>
      <c r="X17" s="134" t="e">
        <f t="shared" ca="1" si="25"/>
        <v>#REF!</v>
      </c>
      <c r="Y17" s="134" t="e">
        <f t="shared" ca="1" si="25"/>
        <v>#REF!</v>
      </c>
      <c r="Z17" s="134" t="e">
        <f t="shared" ca="1" si="25"/>
        <v>#REF!</v>
      </c>
      <c r="AA17" s="134" t="e">
        <f t="shared" ca="1" si="25"/>
        <v>#REF!</v>
      </c>
      <c r="AB17" s="134" t="e">
        <f t="shared" ca="1" si="25"/>
        <v>#REF!</v>
      </c>
      <c r="AC17" s="134" t="e">
        <f t="shared" ca="1" si="25"/>
        <v>#REF!</v>
      </c>
      <c r="AD17" s="134" t="e">
        <f t="shared" ca="1" si="25"/>
        <v>#REF!</v>
      </c>
      <c r="AE17" s="134" t="e">
        <f t="shared" ca="1" si="25"/>
        <v>#REF!</v>
      </c>
      <c r="AF17" s="134" t="e">
        <f t="shared" ca="1" si="25"/>
        <v>#REF!</v>
      </c>
      <c r="AG17" s="134" t="e">
        <f t="shared" ca="1" si="25"/>
        <v>#REF!</v>
      </c>
      <c r="AH17" s="134" t="e">
        <f t="shared" ca="1" si="25"/>
        <v>#REF!</v>
      </c>
      <c r="AI17" s="134" t="e">
        <f t="shared" ca="1" si="25"/>
        <v>#REF!</v>
      </c>
      <c r="AJ17" s="134" t="e">
        <f t="shared" ca="1" si="25"/>
        <v>#REF!</v>
      </c>
      <c r="AK17" s="134" t="e">
        <f t="shared" ca="1" si="25"/>
        <v>#REF!</v>
      </c>
      <c r="AL17" s="134" t="e">
        <f t="shared" ca="1" si="25"/>
        <v>#REF!</v>
      </c>
      <c r="AM17" s="134" t="e">
        <f t="shared" ca="1" si="25"/>
        <v>#REF!</v>
      </c>
      <c r="AN17" s="134" t="e">
        <f t="shared" ca="1" si="25"/>
        <v>#REF!</v>
      </c>
      <c r="AO17" s="134" t="e">
        <f t="shared" ca="1" si="25"/>
        <v>#REF!</v>
      </c>
      <c r="AP17" s="134" t="e">
        <f t="shared" ref="AP17:BU17" ca="1" si="26">IF(AP$11&lt;$D$1+$A17,$C17/$D$1,IF(AP$11=$D$1+$A17,($C17/$D$1)/2,0))</f>
        <v>#REF!</v>
      </c>
      <c r="AQ17" s="134" t="e">
        <f t="shared" ca="1" si="26"/>
        <v>#REF!</v>
      </c>
      <c r="AR17" s="134" t="e">
        <f t="shared" ca="1" si="26"/>
        <v>#REF!</v>
      </c>
      <c r="AS17" s="134" t="e">
        <f t="shared" ca="1" si="26"/>
        <v>#REF!</v>
      </c>
      <c r="AT17" s="134" t="e">
        <f t="shared" ca="1" si="26"/>
        <v>#REF!</v>
      </c>
      <c r="AU17" s="134" t="e">
        <f t="shared" ca="1" si="26"/>
        <v>#REF!</v>
      </c>
      <c r="AV17" s="134" t="e">
        <f t="shared" ca="1" si="26"/>
        <v>#REF!</v>
      </c>
      <c r="AW17" s="134" t="e">
        <f t="shared" ca="1" si="26"/>
        <v>#REF!</v>
      </c>
      <c r="AX17" s="134" t="e">
        <f t="shared" ca="1" si="26"/>
        <v>#REF!</v>
      </c>
      <c r="AY17" s="134" t="e">
        <f t="shared" ca="1" si="26"/>
        <v>#REF!</v>
      </c>
      <c r="AZ17" s="134" t="e">
        <f t="shared" ca="1" si="26"/>
        <v>#REF!</v>
      </c>
      <c r="BA17" s="134" t="e">
        <f t="shared" ca="1" si="26"/>
        <v>#REF!</v>
      </c>
      <c r="BB17" s="134" t="e">
        <f t="shared" ca="1" si="26"/>
        <v>#REF!</v>
      </c>
      <c r="BC17" s="134" t="e">
        <f t="shared" ca="1" si="26"/>
        <v>#REF!</v>
      </c>
      <c r="BD17" s="134" t="e">
        <f t="shared" ca="1" si="26"/>
        <v>#REF!</v>
      </c>
      <c r="BE17" s="134" t="e">
        <f t="shared" ca="1" si="26"/>
        <v>#REF!</v>
      </c>
      <c r="BF17" s="134" t="e">
        <f t="shared" ca="1" si="26"/>
        <v>#REF!</v>
      </c>
      <c r="BG17" s="134" t="e">
        <f t="shared" ca="1" si="26"/>
        <v>#REF!</v>
      </c>
      <c r="BH17" s="134" t="e">
        <f t="shared" ca="1" si="26"/>
        <v>#REF!</v>
      </c>
      <c r="BI17" s="134" t="e">
        <f t="shared" ca="1" si="26"/>
        <v>#REF!</v>
      </c>
      <c r="BJ17" s="134" t="e">
        <f t="shared" ca="1" si="26"/>
        <v>#REF!</v>
      </c>
      <c r="BK17" s="134" t="e">
        <f t="shared" ca="1" si="26"/>
        <v>#REF!</v>
      </c>
      <c r="BL17" s="134" t="e">
        <f t="shared" ca="1" si="26"/>
        <v>#REF!</v>
      </c>
      <c r="BM17" s="134" t="e">
        <f t="shared" ca="1" si="26"/>
        <v>#REF!</v>
      </c>
      <c r="BN17" s="134" t="e">
        <f t="shared" ca="1" si="26"/>
        <v>#REF!</v>
      </c>
      <c r="BO17" s="134" t="e">
        <f t="shared" ca="1" si="26"/>
        <v>#REF!</v>
      </c>
      <c r="BP17" s="134" t="e">
        <f t="shared" ca="1" si="26"/>
        <v>#REF!</v>
      </c>
      <c r="BQ17" s="134" t="e">
        <f t="shared" ca="1" si="26"/>
        <v>#REF!</v>
      </c>
      <c r="BR17" s="134" t="e">
        <f t="shared" ca="1" si="26"/>
        <v>#REF!</v>
      </c>
      <c r="BS17" s="134" t="e">
        <f t="shared" ca="1" si="26"/>
        <v>#REF!</v>
      </c>
      <c r="BT17" s="134" t="e">
        <f t="shared" ca="1" si="26"/>
        <v>#REF!</v>
      </c>
      <c r="BU17" s="134" t="e">
        <f t="shared" ca="1" si="26"/>
        <v>#REF!</v>
      </c>
      <c r="BV17" s="134" t="e">
        <f t="shared" ref="BV17:CY17" ca="1" si="27">IF(BV$11&lt;$D$1+$A17,$C17/$D$1,IF(BV$11=$D$1+$A17,($C17/$D$1)/2,0))</f>
        <v>#REF!</v>
      </c>
      <c r="BW17" s="134" t="e">
        <f t="shared" ca="1" si="27"/>
        <v>#REF!</v>
      </c>
      <c r="BX17" s="134" t="e">
        <f t="shared" ca="1" si="27"/>
        <v>#REF!</v>
      </c>
      <c r="BY17" s="134" t="e">
        <f t="shared" ca="1" si="27"/>
        <v>#REF!</v>
      </c>
      <c r="BZ17" s="134" t="e">
        <f t="shared" ca="1" si="27"/>
        <v>#REF!</v>
      </c>
      <c r="CA17" s="134" t="e">
        <f t="shared" ca="1" si="27"/>
        <v>#REF!</v>
      </c>
      <c r="CB17" s="134" t="e">
        <f t="shared" ca="1" si="27"/>
        <v>#REF!</v>
      </c>
      <c r="CC17" s="134" t="e">
        <f t="shared" ca="1" si="27"/>
        <v>#REF!</v>
      </c>
      <c r="CD17" s="134" t="e">
        <f t="shared" ca="1" si="27"/>
        <v>#REF!</v>
      </c>
      <c r="CE17" s="134" t="e">
        <f t="shared" ca="1" si="27"/>
        <v>#REF!</v>
      </c>
      <c r="CF17" s="134" t="e">
        <f t="shared" ca="1" si="27"/>
        <v>#REF!</v>
      </c>
      <c r="CG17" s="134" t="e">
        <f t="shared" ca="1" si="27"/>
        <v>#REF!</v>
      </c>
      <c r="CH17" s="134" t="e">
        <f t="shared" ca="1" si="27"/>
        <v>#REF!</v>
      </c>
      <c r="CI17" s="134" t="e">
        <f t="shared" ca="1" si="27"/>
        <v>#REF!</v>
      </c>
      <c r="CJ17" s="134" t="e">
        <f t="shared" ca="1" si="27"/>
        <v>#REF!</v>
      </c>
      <c r="CK17" s="134" t="e">
        <f t="shared" ca="1" si="27"/>
        <v>#REF!</v>
      </c>
      <c r="CL17" s="134" t="e">
        <f t="shared" ca="1" si="27"/>
        <v>#REF!</v>
      </c>
      <c r="CM17" s="134" t="e">
        <f t="shared" ca="1" si="27"/>
        <v>#REF!</v>
      </c>
      <c r="CN17" s="134" t="e">
        <f t="shared" ca="1" si="27"/>
        <v>#REF!</v>
      </c>
      <c r="CO17" s="134" t="e">
        <f t="shared" ca="1" si="27"/>
        <v>#REF!</v>
      </c>
      <c r="CP17" s="134" t="e">
        <f t="shared" ca="1" si="27"/>
        <v>#REF!</v>
      </c>
      <c r="CQ17" s="134" t="e">
        <f t="shared" ca="1" si="27"/>
        <v>#REF!</v>
      </c>
      <c r="CR17" s="134" t="e">
        <f t="shared" ca="1" si="27"/>
        <v>#REF!</v>
      </c>
      <c r="CS17" s="134" t="e">
        <f t="shared" ca="1" si="27"/>
        <v>#REF!</v>
      </c>
      <c r="CT17" s="134" t="e">
        <f t="shared" ca="1" si="27"/>
        <v>#REF!</v>
      </c>
      <c r="CU17" s="134" t="e">
        <f t="shared" ca="1" si="27"/>
        <v>#REF!</v>
      </c>
      <c r="CV17" s="134" t="e">
        <f t="shared" ca="1" si="27"/>
        <v>#REF!</v>
      </c>
      <c r="CW17" s="134" t="e">
        <f t="shared" ca="1" si="27"/>
        <v>#REF!</v>
      </c>
      <c r="CX17" s="134" t="e">
        <f t="shared" ca="1" si="27"/>
        <v>#REF!</v>
      </c>
      <c r="CY17" s="134" t="e">
        <f t="shared" ca="1" si="27"/>
        <v>#REF!</v>
      </c>
      <c r="CZ17" s="134" t="e">
        <f t="shared" ca="1" si="14"/>
        <v>#REF!</v>
      </c>
      <c r="DA17" s="359" t="s">
        <v>177</v>
      </c>
      <c r="DB17" s="359">
        <f t="shared" si="18"/>
        <v>5</v>
      </c>
    </row>
    <row r="18" spans="1:106" x14ac:dyDescent="0.2">
      <c r="A18" s="133">
        <f t="shared" si="10"/>
        <v>7</v>
      </c>
      <c r="B18" s="133">
        <f t="shared" si="10"/>
        <v>6</v>
      </c>
      <c r="C18" s="125">
        <f ca="1">IF(INDIRECT(DA18&amp;5)=$H$2,SUM($D$6:INDIRECT(DA18&amp;6)),IF(INDIRECT(DA18&amp;5)&gt;$H$2,INDIRECT(DA18&amp;6),0))</f>
        <v>0</v>
      </c>
      <c r="D18" s="134"/>
      <c r="E18" s="134"/>
      <c r="F18" s="134"/>
      <c r="G18" s="134"/>
      <c r="H18" s="134"/>
      <c r="I18" s="134"/>
      <c r="J18" s="134" t="e">
        <f ca="1">($C18/$D$1)/2</f>
        <v>#REF!</v>
      </c>
      <c r="K18" s="134" t="e">
        <f t="shared" ref="K18:AP18" ca="1" si="28">IF(K$11&lt;$D$1+$A18,$C18/$D$1,IF(K$11=$D$1+$A18,($C18/$D$1)/2,0))</f>
        <v>#REF!</v>
      </c>
      <c r="L18" s="134" t="e">
        <f t="shared" ca="1" si="28"/>
        <v>#REF!</v>
      </c>
      <c r="M18" s="134" t="e">
        <f t="shared" ca="1" si="28"/>
        <v>#REF!</v>
      </c>
      <c r="N18" s="134" t="e">
        <f t="shared" ca="1" si="28"/>
        <v>#REF!</v>
      </c>
      <c r="O18" s="134" t="e">
        <f t="shared" ca="1" si="28"/>
        <v>#REF!</v>
      </c>
      <c r="P18" s="134" t="e">
        <f t="shared" ca="1" si="28"/>
        <v>#REF!</v>
      </c>
      <c r="Q18" s="134" t="e">
        <f t="shared" ca="1" si="28"/>
        <v>#REF!</v>
      </c>
      <c r="R18" s="134" t="e">
        <f t="shared" ca="1" si="28"/>
        <v>#REF!</v>
      </c>
      <c r="S18" s="134" t="e">
        <f t="shared" ca="1" si="28"/>
        <v>#REF!</v>
      </c>
      <c r="T18" s="134" t="e">
        <f t="shared" ca="1" si="28"/>
        <v>#REF!</v>
      </c>
      <c r="U18" s="134" t="e">
        <f t="shared" ca="1" si="28"/>
        <v>#REF!</v>
      </c>
      <c r="V18" s="134" t="e">
        <f t="shared" ca="1" si="28"/>
        <v>#REF!</v>
      </c>
      <c r="W18" s="134" t="e">
        <f t="shared" ca="1" si="28"/>
        <v>#REF!</v>
      </c>
      <c r="X18" s="134" t="e">
        <f t="shared" ca="1" si="28"/>
        <v>#REF!</v>
      </c>
      <c r="Y18" s="134" t="e">
        <f t="shared" ca="1" si="28"/>
        <v>#REF!</v>
      </c>
      <c r="Z18" s="134" t="e">
        <f t="shared" ca="1" si="28"/>
        <v>#REF!</v>
      </c>
      <c r="AA18" s="134" t="e">
        <f t="shared" ca="1" si="28"/>
        <v>#REF!</v>
      </c>
      <c r="AB18" s="134" t="e">
        <f t="shared" ca="1" si="28"/>
        <v>#REF!</v>
      </c>
      <c r="AC18" s="134" t="e">
        <f t="shared" ca="1" si="28"/>
        <v>#REF!</v>
      </c>
      <c r="AD18" s="134" t="e">
        <f t="shared" ca="1" si="28"/>
        <v>#REF!</v>
      </c>
      <c r="AE18" s="134" t="e">
        <f t="shared" ca="1" si="28"/>
        <v>#REF!</v>
      </c>
      <c r="AF18" s="134" t="e">
        <f t="shared" ca="1" si="28"/>
        <v>#REF!</v>
      </c>
      <c r="AG18" s="134" t="e">
        <f t="shared" ca="1" si="28"/>
        <v>#REF!</v>
      </c>
      <c r="AH18" s="134" t="e">
        <f t="shared" ca="1" si="28"/>
        <v>#REF!</v>
      </c>
      <c r="AI18" s="134" t="e">
        <f t="shared" ca="1" si="28"/>
        <v>#REF!</v>
      </c>
      <c r="AJ18" s="134" t="e">
        <f t="shared" ca="1" si="28"/>
        <v>#REF!</v>
      </c>
      <c r="AK18" s="134" t="e">
        <f t="shared" ca="1" si="28"/>
        <v>#REF!</v>
      </c>
      <c r="AL18" s="134" t="e">
        <f t="shared" ca="1" si="28"/>
        <v>#REF!</v>
      </c>
      <c r="AM18" s="134" t="e">
        <f t="shared" ca="1" si="28"/>
        <v>#REF!</v>
      </c>
      <c r="AN18" s="134" t="e">
        <f t="shared" ca="1" si="28"/>
        <v>#REF!</v>
      </c>
      <c r="AO18" s="134" t="e">
        <f t="shared" ca="1" si="28"/>
        <v>#REF!</v>
      </c>
      <c r="AP18" s="134" t="e">
        <f t="shared" ca="1" si="28"/>
        <v>#REF!</v>
      </c>
      <c r="AQ18" s="134" t="e">
        <f t="shared" ref="AQ18:BV18" ca="1" si="29">IF(AQ$11&lt;$D$1+$A18,$C18/$D$1,IF(AQ$11=$D$1+$A18,($C18/$D$1)/2,0))</f>
        <v>#REF!</v>
      </c>
      <c r="AR18" s="134" t="e">
        <f t="shared" ca="1" si="29"/>
        <v>#REF!</v>
      </c>
      <c r="AS18" s="134" t="e">
        <f t="shared" ca="1" si="29"/>
        <v>#REF!</v>
      </c>
      <c r="AT18" s="134" t="e">
        <f t="shared" ca="1" si="29"/>
        <v>#REF!</v>
      </c>
      <c r="AU18" s="134" t="e">
        <f t="shared" ca="1" si="29"/>
        <v>#REF!</v>
      </c>
      <c r="AV18" s="134" t="e">
        <f t="shared" ca="1" si="29"/>
        <v>#REF!</v>
      </c>
      <c r="AW18" s="134" t="e">
        <f t="shared" ca="1" si="29"/>
        <v>#REF!</v>
      </c>
      <c r="AX18" s="134" t="e">
        <f t="shared" ca="1" si="29"/>
        <v>#REF!</v>
      </c>
      <c r="AY18" s="134" t="e">
        <f t="shared" ca="1" si="29"/>
        <v>#REF!</v>
      </c>
      <c r="AZ18" s="134" t="e">
        <f t="shared" ca="1" si="29"/>
        <v>#REF!</v>
      </c>
      <c r="BA18" s="134" t="e">
        <f t="shared" ca="1" si="29"/>
        <v>#REF!</v>
      </c>
      <c r="BB18" s="134" t="e">
        <f t="shared" ca="1" si="29"/>
        <v>#REF!</v>
      </c>
      <c r="BC18" s="134" t="e">
        <f t="shared" ca="1" si="29"/>
        <v>#REF!</v>
      </c>
      <c r="BD18" s="134" t="e">
        <f t="shared" ca="1" si="29"/>
        <v>#REF!</v>
      </c>
      <c r="BE18" s="134" t="e">
        <f t="shared" ca="1" si="29"/>
        <v>#REF!</v>
      </c>
      <c r="BF18" s="134" t="e">
        <f t="shared" ca="1" si="29"/>
        <v>#REF!</v>
      </c>
      <c r="BG18" s="134" t="e">
        <f t="shared" ca="1" si="29"/>
        <v>#REF!</v>
      </c>
      <c r="BH18" s="134" t="e">
        <f t="shared" ca="1" si="29"/>
        <v>#REF!</v>
      </c>
      <c r="BI18" s="134" t="e">
        <f t="shared" ca="1" si="29"/>
        <v>#REF!</v>
      </c>
      <c r="BJ18" s="134" t="e">
        <f t="shared" ca="1" si="29"/>
        <v>#REF!</v>
      </c>
      <c r="BK18" s="134" t="e">
        <f t="shared" ca="1" si="29"/>
        <v>#REF!</v>
      </c>
      <c r="BL18" s="134" t="e">
        <f t="shared" ca="1" si="29"/>
        <v>#REF!</v>
      </c>
      <c r="BM18" s="134" t="e">
        <f t="shared" ca="1" si="29"/>
        <v>#REF!</v>
      </c>
      <c r="BN18" s="134" t="e">
        <f t="shared" ca="1" si="29"/>
        <v>#REF!</v>
      </c>
      <c r="BO18" s="134" t="e">
        <f t="shared" ca="1" si="29"/>
        <v>#REF!</v>
      </c>
      <c r="BP18" s="134" t="e">
        <f t="shared" ca="1" si="29"/>
        <v>#REF!</v>
      </c>
      <c r="BQ18" s="134" t="e">
        <f t="shared" ca="1" si="29"/>
        <v>#REF!</v>
      </c>
      <c r="BR18" s="134" t="e">
        <f t="shared" ca="1" si="29"/>
        <v>#REF!</v>
      </c>
      <c r="BS18" s="134" t="e">
        <f t="shared" ca="1" si="29"/>
        <v>#REF!</v>
      </c>
      <c r="BT18" s="134" t="e">
        <f t="shared" ca="1" si="29"/>
        <v>#REF!</v>
      </c>
      <c r="BU18" s="134" t="e">
        <f t="shared" ca="1" si="29"/>
        <v>#REF!</v>
      </c>
      <c r="BV18" s="134" t="e">
        <f t="shared" ca="1" si="29"/>
        <v>#REF!</v>
      </c>
      <c r="BW18" s="134" t="e">
        <f t="shared" ref="BW18:CY18" ca="1" si="30">IF(BW$11&lt;$D$1+$A18,$C18/$D$1,IF(BW$11=$D$1+$A18,($C18/$D$1)/2,0))</f>
        <v>#REF!</v>
      </c>
      <c r="BX18" s="134" t="e">
        <f t="shared" ca="1" si="30"/>
        <v>#REF!</v>
      </c>
      <c r="BY18" s="134" t="e">
        <f t="shared" ca="1" si="30"/>
        <v>#REF!</v>
      </c>
      <c r="BZ18" s="134" t="e">
        <f t="shared" ca="1" si="30"/>
        <v>#REF!</v>
      </c>
      <c r="CA18" s="134" t="e">
        <f t="shared" ca="1" si="30"/>
        <v>#REF!</v>
      </c>
      <c r="CB18" s="134" t="e">
        <f t="shared" ca="1" si="30"/>
        <v>#REF!</v>
      </c>
      <c r="CC18" s="134" t="e">
        <f t="shared" ca="1" si="30"/>
        <v>#REF!</v>
      </c>
      <c r="CD18" s="134" t="e">
        <f t="shared" ca="1" si="30"/>
        <v>#REF!</v>
      </c>
      <c r="CE18" s="134" t="e">
        <f t="shared" ca="1" si="30"/>
        <v>#REF!</v>
      </c>
      <c r="CF18" s="134" t="e">
        <f t="shared" ca="1" si="30"/>
        <v>#REF!</v>
      </c>
      <c r="CG18" s="134" t="e">
        <f t="shared" ca="1" si="30"/>
        <v>#REF!</v>
      </c>
      <c r="CH18" s="134" t="e">
        <f t="shared" ca="1" si="30"/>
        <v>#REF!</v>
      </c>
      <c r="CI18" s="134" t="e">
        <f t="shared" ca="1" si="30"/>
        <v>#REF!</v>
      </c>
      <c r="CJ18" s="134" t="e">
        <f t="shared" ca="1" si="30"/>
        <v>#REF!</v>
      </c>
      <c r="CK18" s="134" t="e">
        <f t="shared" ca="1" si="30"/>
        <v>#REF!</v>
      </c>
      <c r="CL18" s="134" t="e">
        <f t="shared" ca="1" si="30"/>
        <v>#REF!</v>
      </c>
      <c r="CM18" s="134" t="e">
        <f t="shared" ca="1" si="30"/>
        <v>#REF!</v>
      </c>
      <c r="CN18" s="134" t="e">
        <f t="shared" ca="1" si="30"/>
        <v>#REF!</v>
      </c>
      <c r="CO18" s="134" t="e">
        <f t="shared" ca="1" si="30"/>
        <v>#REF!</v>
      </c>
      <c r="CP18" s="134" t="e">
        <f t="shared" ca="1" si="30"/>
        <v>#REF!</v>
      </c>
      <c r="CQ18" s="134" t="e">
        <f t="shared" ca="1" si="30"/>
        <v>#REF!</v>
      </c>
      <c r="CR18" s="134" t="e">
        <f t="shared" ca="1" si="30"/>
        <v>#REF!</v>
      </c>
      <c r="CS18" s="134" t="e">
        <f t="shared" ca="1" si="30"/>
        <v>#REF!</v>
      </c>
      <c r="CT18" s="134" t="e">
        <f t="shared" ca="1" si="30"/>
        <v>#REF!</v>
      </c>
      <c r="CU18" s="134" t="e">
        <f t="shared" ca="1" si="30"/>
        <v>#REF!</v>
      </c>
      <c r="CV18" s="134" t="e">
        <f t="shared" ca="1" si="30"/>
        <v>#REF!</v>
      </c>
      <c r="CW18" s="134" t="e">
        <f t="shared" ca="1" si="30"/>
        <v>#REF!</v>
      </c>
      <c r="CX18" s="134" t="e">
        <f t="shared" ca="1" si="30"/>
        <v>#REF!</v>
      </c>
      <c r="CY18" s="134" t="e">
        <f t="shared" ca="1" si="30"/>
        <v>#REF!</v>
      </c>
      <c r="CZ18" s="134" t="e">
        <f t="shared" ca="1" si="14"/>
        <v>#REF!</v>
      </c>
      <c r="DA18" s="359" t="s">
        <v>178</v>
      </c>
      <c r="DB18" s="359">
        <f t="shared" si="18"/>
        <v>6</v>
      </c>
    </row>
    <row r="19" spans="1:106" x14ac:dyDescent="0.2">
      <c r="A19" s="133">
        <f t="shared" si="10"/>
        <v>8</v>
      </c>
      <c r="B19" s="133">
        <f t="shared" si="10"/>
        <v>7</v>
      </c>
      <c r="C19" s="125">
        <f ca="1">IF(INDIRECT(DA19&amp;5)=$H$2,SUM($D$6:INDIRECT(DA19&amp;6)),IF(INDIRECT(DA19&amp;5)&gt;$H$2,INDIRECT(DA19&amp;6),0))</f>
        <v>0</v>
      </c>
      <c r="D19" s="134"/>
      <c r="E19" s="134"/>
      <c r="F19" s="134"/>
      <c r="G19" s="134"/>
      <c r="H19" s="134"/>
      <c r="I19" s="134"/>
      <c r="J19" s="134"/>
      <c r="K19" s="134" t="e">
        <f ca="1">($C19/$D$1)/2</f>
        <v>#REF!</v>
      </c>
      <c r="L19" s="134" t="e">
        <f t="shared" ref="L19:AQ19" ca="1" si="31">IF(L$11&lt;$D$1+$A19,$C19/$D$1,IF(L$11=$D$1+$A19,($C19/$D$1)/2,0))</f>
        <v>#REF!</v>
      </c>
      <c r="M19" s="134" t="e">
        <f t="shared" ca="1" si="31"/>
        <v>#REF!</v>
      </c>
      <c r="N19" s="134" t="e">
        <f t="shared" ca="1" si="31"/>
        <v>#REF!</v>
      </c>
      <c r="O19" s="134" t="e">
        <f t="shared" ca="1" si="31"/>
        <v>#REF!</v>
      </c>
      <c r="P19" s="134" t="e">
        <f t="shared" ca="1" si="31"/>
        <v>#REF!</v>
      </c>
      <c r="Q19" s="134" t="e">
        <f t="shared" ca="1" si="31"/>
        <v>#REF!</v>
      </c>
      <c r="R19" s="134" t="e">
        <f t="shared" ca="1" si="31"/>
        <v>#REF!</v>
      </c>
      <c r="S19" s="134" t="e">
        <f t="shared" ca="1" si="31"/>
        <v>#REF!</v>
      </c>
      <c r="T19" s="134" t="e">
        <f t="shared" ca="1" si="31"/>
        <v>#REF!</v>
      </c>
      <c r="U19" s="134" t="e">
        <f t="shared" ca="1" si="31"/>
        <v>#REF!</v>
      </c>
      <c r="V19" s="134" t="e">
        <f t="shared" ca="1" si="31"/>
        <v>#REF!</v>
      </c>
      <c r="W19" s="134" t="e">
        <f t="shared" ca="1" si="31"/>
        <v>#REF!</v>
      </c>
      <c r="X19" s="134" t="e">
        <f t="shared" ca="1" si="31"/>
        <v>#REF!</v>
      </c>
      <c r="Y19" s="134" t="e">
        <f t="shared" ca="1" si="31"/>
        <v>#REF!</v>
      </c>
      <c r="Z19" s="134" t="e">
        <f t="shared" ca="1" si="31"/>
        <v>#REF!</v>
      </c>
      <c r="AA19" s="134" t="e">
        <f t="shared" ca="1" si="31"/>
        <v>#REF!</v>
      </c>
      <c r="AB19" s="134" t="e">
        <f t="shared" ca="1" si="31"/>
        <v>#REF!</v>
      </c>
      <c r="AC19" s="134" t="e">
        <f t="shared" ca="1" si="31"/>
        <v>#REF!</v>
      </c>
      <c r="AD19" s="134" t="e">
        <f t="shared" ca="1" si="31"/>
        <v>#REF!</v>
      </c>
      <c r="AE19" s="134" t="e">
        <f t="shared" ca="1" si="31"/>
        <v>#REF!</v>
      </c>
      <c r="AF19" s="134" t="e">
        <f t="shared" ca="1" si="31"/>
        <v>#REF!</v>
      </c>
      <c r="AG19" s="134" t="e">
        <f t="shared" ca="1" si="31"/>
        <v>#REF!</v>
      </c>
      <c r="AH19" s="134" t="e">
        <f t="shared" ca="1" si="31"/>
        <v>#REF!</v>
      </c>
      <c r="AI19" s="134" t="e">
        <f t="shared" ca="1" si="31"/>
        <v>#REF!</v>
      </c>
      <c r="AJ19" s="134" t="e">
        <f t="shared" ca="1" si="31"/>
        <v>#REF!</v>
      </c>
      <c r="AK19" s="134" t="e">
        <f t="shared" ca="1" si="31"/>
        <v>#REF!</v>
      </c>
      <c r="AL19" s="134" t="e">
        <f t="shared" ca="1" si="31"/>
        <v>#REF!</v>
      </c>
      <c r="AM19" s="134" t="e">
        <f t="shared" ca="1" si="31"/>
        <v>#REF!</v>
      </c>
      <c r="AN19" s="134" t="e">
        <f t="shared" ca="1" si="31"/>
        <v>#REF!</v>
      </c>
      <c r="AO19" s="134" t="e">
        <f t="shared" ca="1" si="31"/>
        <v>#REF!</v>
      </c>
      <c r="AP19" s="134" t="e">
        <f t="shared" ca="1" si="31"/>
        <v>#REF!</v>
      </c>
      <c r="AQ19" s="134" t="e">
        <f t="shared" ca="1" si="31"/>
        <v>#REF!</v>
      </c>
      <c r="AR19" s="134" t="e">
        <f t="shared" ref="AR19:BW19" ca="1" si="32">IF(AR$11&lt;$D$1+$A19,$C19/$D$1,IF(AR$11=$D$1+$A19,($C19/$D$1)/2,0))</f>
        <v>#REF!</v>
      </c>
      <c r="AS19" s="134" t="e">
        <f t="shared" ca="1" si="32"/>
        <v>#REF!</v>
      </c>
      <c r="AT19" s="134" t="e">
        <f t="shared" ca="1" si="32"/>
        <v>#REF!</v>
      </c>
      <c r="AU19" s="134" t="e">
        <f t="shared" ca="1" si="32"/>
        <v>#REF!</v>
      </c>
      <c r="AV19" s="134" t="e">
        <f t="shared" ca="1" si="32"/>
        <v>#REF!</v>
      </c>
      <c r="AW19" s="134" t="e">
        <f t="shared" ca="1" si="32"/>
        <v>#REF!</v>
      </c>
      <c r="AX19" s="134" t="e">
        <f t="shared" ca="1" si="32"/>
        <v>#REF!</v>
      </c>
      <c r="AY19" s="134" t="e">
        <f t="shared" ca="1" si="32"/>
        <v>#REF!</v>
      </c>
      <c r="AZ19" s="134" t="e">
        <f t="shared" ca="1" si="32"/>
        <v>#REF!</v>
      </c>
      <c r="BA19" s="134" t="e">
        <f t="shared" ca="1" si="32"/>
        <v>#REF!</v>
      </c>
      <c r="BB19" s="134" t="e">
        <f t="shared" ca="1" si="32"/>
        <v>#REF!</v>
      </c>
      <c r="BC19" s="134" t="e">
        <f t="shared" ca="1" si="32"/>
        <v>#REF!</v>
      </c>
      <c r="BD19" s="134" t="e">
        <f t="shared" ca="1" si="32"/>
        <v>#REF!</v>
      </c>
      <c r="BE19" s="134" t="e">
        <f t="shared" ca="1" si="32"/>
        <v>#REF!</v>
      </c>
      <c r="BF19" s="134" t="e">
        <f t="shared" ca="1" si="32"/>
        <v>#REF!</v>
      </c>
      <c r="BG19" s="134" t="e">
        <f t="shared" ca="1" si="32"/>
        <v>#REF!</v>
      </c>
      <c r="BH19" s="134" t="e">
        <f t="shared" ca="1" si="32"/>
        <v>#REF!</v>
      </c>
      <c r="BI19" s="134" t="e">
        <f t="shared" ca="1" si="32"/>
        <v>#REF!</v>
      </c>
      <c r="BJ19" s="134" t="e">
        <f t="shared" ca="1" si="32"/>
        <v>#REF!</v>
      </c>
      <c r="BK19" s="134" t="e">
        <f t="shared" ca="1" si="32"/>
        <v>#REF!</v>
      </c>
      <c r="BL19" s="134" t="e">
        <f t="shared" ca="1" si="32"/>
        <v>#REF!</v>
      </c>
      <c r="BM19" s="134" t="e">
        <f t="shared" ca="1" si="32"/>
        <v>#REF!</v>
      </c>
      <c r="BN19" s="134" t="e">
        <f t="shared" ca="1" si="32"/>
        <v>#REF!</v>
      </c>
      <c r="BO19" s="134" t="e">
        <f t="shared" ca="1" si="32"/>
        <v>#REF!</v>
      </c>
      <c r="BP19" s="134" t="e">
        <f t="shared" ca="1" si="32"/>
        <v>#REF!</v>
      </c>
      <c r="BQ19" s="134" t="e">
        <f t="shared" ca="1" si="32"/>
        <v>#REF!</v>
      </c>
      <c r="BR19" s="134" t="e">
        <f t="shared" ca="1" si="32"/>
        <v>#REF!</v>
      </c>
      <c r="BS19" s="134" t="e">
        <f t="shared" ca="1" si="32"/>
        <v>#REF!</v>
      </c>
      <c r="BT19" s="134" t="e">
        <f t="shared" ca="1" si="32"/>
        <v>#REF!</v>
      </c>
      <c r="BU19" s="134" t="e">
        <f t="shared" ca="1" si="32"/>
        <v>#REF!</v>
      </c>
      <c r="BV19" s="134" t="e">
        <f t="shared" ca="1" si="32"/>
        <v>#REF!</v>
      </c>
      <c r="BW19" s="134" t="e">
        <f t="shared" ca="1" si="32"/>
        <v>#REF!</v>
      </c>
      <c r="BX19" s="134" t="e">
        <f t="shared" ref="BX19:CY19" ca="1" si="33">IF(BX$11&lt;$D$1+$A19,$C19/$D$1,IF(BX$11=$D$1+$A19,($C19/$D$1)/2,0))</f>
        <v>#REF!</v>
      </c>
      <c r="BY19" s="134" t="e">
        <f t="shared" ca="1" si="33"/>
        <v>#REF!</v>
      </c>
      <c r="BZ19" s="134" t="e">
        <f t="shared" ca="1" si="33"/>
        <v>#REF!</v>
      </c>
      <c r="CA19" s="134" t="e">
        <f t="shared" ca="1" si="33"/>
        <v>#REF!</v>
      </c>
      <c r="CB19" s="134" t="e">
        <f t="shared" ca="1" si="33"/>
        <v>#REF!</v>
      </c>
      <c r="CC19" s="134" t="e">
        <f t="shared" ca="1" si="33"/>
        <v>#REF!</v>
      </c>
      <c r="CD19" s="134" t="e">
        <f t="shared" ca="1" si="33"/>
        <v>#REF!</v>
      </c>
      <c r="CE19" s="134" t="e">
        <f t="shared" ca="1" si="33"/>
        <v>#REF!</v>
      </c>
      <c r="CF19" s="134" t="e">
        <f t="shared" ca="1" si="33"/>
        <v>#REF!</v>
      </c>
      <c r="CG19" s="134" t="e">
        <f t="shared" ca="1" si="33"/>
        <v>#REF!</v>
      </c>
      <c r="CH19" s="134" t="e">
        <f t="shared" ca="1" si="33"/>
        <v>#REF!</v>
      </c>
      <c r="CI19" s="134" t="e">
        <f t="shared" ca="1" si="33"/>
        <v>#REF!</v>
      </c>
      <c r="CJ19" s="134" t="e">
        <f t="shared" ca="1" si="33"/>
        <v>#REF!</v>
      </c>
      <c r="CK19" s="134" t="e">
        <f t="shared" ca="1" si="33"/>
        <v>#REF!</v>
      </c>
      <c r="CL19" s="134" t="e">
        <f t="shared" ca="1" si="33"/>
        <v>#REF!</v>
      </c>
      <c r="CM19" s="134" t="e">
        <f t="shared" ca="1" si="33"/>
        <v>#REF!</v>
      </c>
      <c r="CN19" s="134" t="e">
        <f t="shared" ca="1" si="33"/>
        <v>#REF!</v>
      </c>
      <c r="CO19" s="134" t="e">
        <f t="shared" ca="1" si="33"/>
        <v>#REF!</v>
      </c>
      <c r="CP19" s="134" t="e">
        <f t="shared" ca="1" si="33"/>
        <v>#REF!</v>
      </c>
      <c r="CQ19" s="134" t="e">
        <f t="shared" ca="1" si="33"/>
        <v>#REF!</v>
      </c>
      <c r="CR19" s="134" t="e">
        <f t="shared" ca="1" si="33"/>
        <v>#REF!</v>
      </c>
      <c r="CS19" s="134" t="e">
        <f t="shared" ca="1" si="33"/>
        <v>#REF!</v>
      </c>
      <c r="CT19" s="134" t="e">
        <f t="shared" ca="1" si="33"/>
        <v>#REF!</v>
      </c>
      <c r="CU19" s="134" t="e">
        <f t="shared" ca="1" si="33"/>
        <v>#REF!</v>
      </c>
      <c r="CV19" s="134" t="e">
        <f t="shared" ca="1" si="33"/>
        <v>#REF!</v>
      </c>
      <c r="CW19" s="134" t="e">
        <f t="shared" ca="1" si="33"/>
        <v>#REF!</v>
      </c>
      <c r="CX19" s="134" t="e">
        <f t="shared" ca="1" si="33"/>
        <v>#REF!</v>
      </c>
      <c r="CY19" s="134" t="e">
        <f t="shared" ca="1" si="33"/>
        <v>#REF!</v>
      </c>
      <c r="CZ19" s="134" t="e">
        <f t="shared" ca="1" si="14"/>
        <v>#REF!</v>
      </c>
      <c r="DA19" s="359" t="s">
        <v>179</v>
      </c>
      <c r="DB19" s="359">
        <f t="shared" si="18"/>
        <v>7</v>
      </c>
    </row>
    <row r="20" spans="1:106" x14ac:dyDescent="0.2">
      <c r="A20" s="133">
        <f t="shared" si="10"/>
        <v>9</v>
      </c>
      <c r="B20" s="133">
        <f t="shared" si="10"/>
        <v>8</v>
      </c>
      <c r="C20" s="125">
        <f ca="1">IF(INDIRECT(DA20&amp;5)=$H$2,SUM($D$6:INDIRECT(DA20&amp;6)),IF(INDIRECT(DA20&amp;5)&gt;$H$2,INDIRECT(DA20&amp;6),0))</f>
        <v>0</v>
      </c>
      <c r="D20" s="134"/>
      <c r="E20" s="134"/>
      <c r="F20" s="134"/>
      <c r="G20" s="134"/>
      <c r="H20" s="134"/>
      <c r="I20" s="134"/>
      <c r="J20" s="134"/>
      <c r="K20" s="134"/>
      <c r="L20" s="134" t="e">
        <f ca="1">($C20/$D$1)/2</f>
        <v>#REF!</v>
      </c>
      <c r="M20" s="134" t="e">
        <f t="shared" ref="M20:AR20" ca="1" si="34">IF(M$11&lt;$D$1+$A20,$C20/$D$1,IF(M$11=$D$1+$A20,($C20/$D$1)/2,0))</f>
        <v>#REF!</v>
      </c>
      <c r="N20" s="134" t="e">
        <f t="shared" ca="1" si="34"/>
        <v>#REF!</v>
      </c>
      <c r="O20" s="134" t="e">
        <f t="shared" ca="1" si="34"/>
        <v>#REF!</v>
      </c>
      <c r="P20" s="134" t="e">
        <f t="shared" ca="1" si="34"/>
        <v>#REF!</v>
      </c>
      <c r="Q20" s="134" t="e">
        <f t="shared" ca="1" si="34"/>
        <v>#REF!</v>
      </c>
      <c r="R20" s="134" t="e">
        <f t="shared" ca="1" si="34"/>
        <v>#REF!</v>
      </c>
      <c r="S20" s="134" t="e">
        <f t="shared" ca="1" si="34"/>
        <v>#REF!</v>
      </c>
      <c r="T20" s="134" t="e">
        <f t="shared" ca="1" si="34"/>
        <v>#REF!</v>
      </c>
      <c r="U20" s="134" t="e">
        <f t="shared" ca="1" si="34"/>
        <v>#REF!</v>
      </c>
      <c r="V20" s="134" t="e">
        <f t="shared" ca="1" si="34"/>
        <v>#REF!</v>
      </c>
      <c r="W20" s="134" t="e">
        <f t="shared" ca="1" si="34"/>
        <v>#REF!</v>
      </c>
      <c r="X20" s="134" t="e">
        <f t="shared" ca="1" si="34"/>
        <v>#REF!</v>
      </c>
      <c r="Y20" s="134" t="e">
        <f t="shared" ca="1" si="34"/>
        <v>#REF!</v>
      </c>
      <c r="Z20" s="134" t="e">
        <f t="shared" ca="1" si="34"/>
        <v>#REF!</v>
      </c>
      <c r="AA20" s="134" t="e">
        <f t="shared" ca="1" si="34"/>
        <v>#REF!</v>
      </c>
      <c r="AB20" s="134" t="e">
        <f t="shared" ca="1" si="34"/>
        <v>#REF!</v>
      </c>
      <c r="AC20" s="134" t="e">
        <f t="shared" ca="1" si="34"/>
        <v>#REF!</v>
      </c>
      <c r="AD20" s="134" t="e">
        <f t="shared" ca="1" si="34"/>
        <v>#REF!</v>
      </c>
      <c r="AE20" s="134" t="e">
        <f t="shared" ca="1" si="34"/>
        <v>#REF!</v>
      </c>
      <c r="AF20" s="134" t="e">
        <f t="shared" ca="1" si="34"/>
        <v>#REF!</v>
      </c>
      <c r="AG20" s="134" t="e">
        <f t="shared" ca="1" si="34"/>
        <v>#REF!</v>
      </c>
      <c r="AH20" s="134" t="e">
        <f t="shared" ca="1" si="34"/>
        <v>#REF!</v>
      </c>
      <c r="AI20" s="134" t="e">
        <f t="shared" ca="1" si="34"/>
        <v>#REF!</v>
      </c>
      <c r="AJ20" s="134" t="e">
        <f t="shared" ca="1" si="34"/>
        <v>#REF!</v>
      </c>
      <c r="AK20" s="134" t="e">
        <f t="shared" ca="1" si="34"/>
        <v>#REF!</v>
      </c>
      <c r="AL20" s="134" t="e">
        <f t="shared" ca="1" si="34"/>
        <v>#REF!</v>
      </c>
      <c r="AM20" s="134" t="e">
        <f t="shared" ca="1" si="34"/>
        <v>#REF!</v>
      </c>
      <c r="AN20" s="134" t="e">
        <f t="shared" ca="1" si="34"/>
        <v>#REF!</v>
      </c>
      <c r="AO20" s="134" t="e">
        <f t="shared" ca="1" si="34"/>
        <v>#REF!</v>
      </c>
      <c r="AP20" s="134" t="e">
        <f t="shared" ca="1" si="34"/>
        <v>#REF!</v>
      </c>
      <c r="AQ20" s="134" t="e">
        <f t="shared" ca="1" si="34"/>
        <v>#REF!</v>
      </c>
      <c r="AR20" s="134" t="e">
        <f t="shared" ca="1" si="34"/>
        <v>#REF!</v>
      </c>
      <c r="AS20" s="134" t="e">
        <f t="shared" ref="AS20:BX20" ca="1" si="35">IF(AS$11&lt;$D$1+$A20,$C20/$D$1,IF(AS$11=$D$1+$A20,($C20/$D$1)/2,0))</f>
        <v>#REF!</v>
      </c>
      <c r="AT20" s="134" t="e">
        <f t="shared" ca="1" si="35"/>
        <v>#REF!</v>
      </c>
      <c r="AU20" s="134" t="e">
        <f t="shared" ca="1" si="35"/>
        <v>#REF!</v>
      </c>
      <c r="AV20" s="134" t="e">
        <f t="shared" ca="1" si="35"/>
        <v>#REF!</v>
      </c>
      <c r="AW20" s="134" t="e">
        <f t="shared" ca="1" si="35"/>
        <v>#REF!</v>
      </c>
      <c r="AX20" s="134" t="e">
        <f t="shared" ca="1" si="35"/>
        <v>#REF!</v>
      </c>
      <c r="AY20" s="134" t="e">
        <f t="shared" ca="1" si="35"/>
        <v>#REF!</v>
      </c>
      <c r="AZ20" s="134" t="e">
        <f t="shared" ca="1" si="35"/>
        <v>#REF!</v>
      </c>
      <c r="BA20" s="134" t="e">
        <f t="shared" ca="1" si="35"/>
        <v>#REF!</v>
      </c>
      <c r="BB20" s="134" t="e">
        <f t="shared" ca="1" si="35"/>
        <v>#REF!</v>
      </c>
      <c r="BC20" s="134" t="e">
        <f t="shared" ca="1" si="35"/>
        <v>#REF!</v>
      </c>
      <c r="BD20" s="134" t="e">
        <f t="shared" ca="1" si="35"/>
        <v>#REF!</v>
      </c>
      <c r="BE20" s="134" t="e">
        <f t="shared" ca="1" si="35"/>
        <v>#REF!</v>
      </c>
      <c r="BF20" s="134" t="e">
        <f t="shared" ca="1" si="35"/>
        <v>#REF!</v>
      </c>
      <c r="BG20" s="134" t="e">
        <f t="shared" ca="1" si="35"/>
        <v>#REF!</v>
      </c>
      <c r="BH20" s="134" t="e">
        <f t="shared" ca="1" si="35"/>
        <v>#REF!</v>
      </c>
      <c r="BI20" s="134" t="e">
        <f t="shared" ca="1" si="35"/>
        <v>#REF!</v>
      </c>
      <c r="BJ20" s="134" t="e">
        <f t="shared" ca="1" si="35"/>
        <v>#REF!</v>
      </c>
      <c r="BK20" s="134" t="e">
        <f t="shared" ca="1" si="35"/>
        <v>#REF!</v>
      </c>
      <c r="BL20" s="134" t="e">
        <f t="shared" ca="1" si="35"/>
        <v>#REF!</v>
      </c>
      <c r="BM20" s="134" t="e">
        <f t="shared" ca="1" si="35"/>
        <v>#REF!</v>
      </c>
      <c r="BN20" s="134" t="e">
        <f t="shared" ca="1" si="35"/>
        <v>#REF!</v>
      </c>
      <c r="BO20" s="134" t="e">
        <f t="shared" ca="1" si="35"/>
        <v>#REF!</v>
      </c>
      <c r="BP20" s="134" t="e">
        <f t="shared" ca="1" si="35"/>
        <v>#REF!</v>
      </c>
      <c r="BQ20" s="134" t="e">
        <f t="shared" ca="1" si="35"/>
        <v>#REF!</v>
      </c>
      <c r="BR20" s="134" t="e">
        <f t="shared" ca="1" si="35"/>
        <v>#REF!</v>
      </c>
      <c r="BS20" s="134" t="e">
        <f t="shared" ca="1" si="35"/>
        <v>#REF!</v>
      </c>
      <c r="BT20" s="134" t="e">
        <f t="shared" ca="1" si="35"/>
        <v>#REF!</v>
      </c>
      <c r="BU20" s="134" t="e">
        <f t="shared" ca="1" si="35"/>
        <v>#REF!</v>
      </c>
      <c r="BV20" s="134" t="e">
        <f t="shared" ca="1" si="35"/>
        <v>#REF!</v>
      </c>
      <c r="BW20" s="134" t="e">
        <f t="shared" ca="1" si="35"/>
        <v>#REF!</v>
      </c>
      <c r="BX20" s="134" t="e">
        <f t="shared" ca="1" si="35"/>
        <v>#REF!</v>
      </c>
      <c r="BY20" s="134" t="e">
        <f t="shared" ref="BY20:CY20" ca="1" si="36">IF(BY$11&lt;$D$1+$A20,$C20/$D$1,IF(BY$11=$D$1+$A20,($C20/$D$1)/2,0))</f>
        <v>#REF!</v>
      </c>
      <c r="BZ20" s="134" t="e">
        <f t="shared" ca="1" si="36"/>
        <v>#REF!</v>
      </c>
      <c r="CA20" s="134" t="e">
        <f t="shared" ca="1" si="36"/>
        <v>#REF!</v>
      </c>
      <c r="CB20" s="134" t="e">
        <f t="shared" ca="1" si="36"/>
        <v>#REF!</v>
      </c>
      <c r="CC20" s="134" t="e">
        <f t="shared" ca="1" si="36"/>
        <v>#REF!</v>
      </c>
      <c r="CD20" s="134" t="e">
        <f t="shared" ca="1" si="36"/>
        <v>#REF!</v>
      </c>
      <c r="CE20" s="134" t="e">
        <f t="shared" ca="1" si="36"/>
        <v>#REF!</v>
      </c>
      <c r="CF20" s="134" t="e">
        <f t="shared" ca="1" si="36"/>
        <v>#REF!</v>
      </c>
      <c r="CG20" s="134" t="e">
        <f t="shared" ca="1" si="36"/>
        <v>#REF!</v>
      </c>
      <c r="CH20" s="134" t="e">
        <f t="shared" ca="1" si="36"/>
        <v>#REF!</v>
      </c>
      <c r="CI20" s="134" t="e">
        <f t="shared" ca="1" si="36"/>
        <v>#REF!</v>
      </c>
      <c r="CJ20" s="134" t="e">
        <f t="shared" ca="1" si="36"/>
        <v>#REF!</v>
      </c>
      <c r="CK20" s="134" t="e">
        <f t="shared" ca="1" si="36"/>
        <v>#REF!</v>
      </c>
      <c r="CL20" s="134" t="e">
        <f t="shared" ca="1" si="36"/>
        <v>#REF!</v>
      </c>
      <c r="CM20" s="134" t="e">
        <f t="shared" ca="1" si="36"/>
        <v>#REF!</v>
      </c>
      <c r="CN20" s="134" t="e">
        <f t="shared" ca="1" si="36"/>
        <v>#REF!</v>
      </c>
      <c r="CO20" s="134" t="e">
        <f t="shared" ca="1" si="36"/>
        <v>#REF!</v>
      </c>
      <c r="CP20" s="134" t="e">
        <f t="shared" ca="1" si="36"/>
        <v>#REF!</v>
      </c>
      <c r="CQ20" s="134" t="e">
        <f t="shared" ca="1" si="36"/>
        <v>#REF!</v>
      </c>
      <c r="CR20" s="134" t="e">
        <f t="shared" ca="1" si="36"/>
        <v>#REF!</v>
      </c>
      <c r="CS20" s="134" t="e">
        <f t="shared" ca="1" si="36"/>
        <v>#REF!</v>
      </c>
      <c r="CT20" s="134" t="e">
        <f t="shared" ca="1" si="36"/>
        <v>#REF!</v>
      </c>
      <c r="CU20" s="134" t="e">
        <f t="shared" ca="1" si="36"/>
        <v>#REF!</v>
      </c>
      <c r="CV20" s="134" t="e">
        <f t="shared" ca="1" si="36"/>
        <v>#REF!</v>
      </c>
      <c r="CW20" s="134" t="e">
        <f t="shared" ca="1" si="36"/>
        <v>#REF!</v>
      </c>
      <c r="CX20" s="134" t="e">
        <f t="shared" ca="1" si="36"/>
        <v>#REF!</v>
      </c>
      <c r="CY20" s="134" t="e">
        <f t="shared" ca="1" si="36"/>
        <v>#REF!</v>
      </c>
      <c r="CZ20" s="134" t="e">
        <f t="shared" ca="1" si="14"/>
        <v>#REF!</v>
      </c>
      <c r="DA20" s="359" t="s">
        <v>180</v>
      </c>
      <c r="DB20" s="359">
        <f t="shared" si="18"/>
        <v>8</v>
      </c>
    </row>
    <row r="21" spans="1:106" x14ac:dyDescent="0.2">
      <c r="A21" s="133">
        <f t="shared" si="10"/>
        <v>10</v>
      </c>
      <c r="B21" s="133">
        <f t="shared" si="10"/>
        <v>9</v>
      </c>
      <c r="C21" s="125">
        <f ca="1">IF(INDIRECT(DA21&amp;5)=$H$2,SUM($D$6:INDIRECT(DA21&amp;6)),IF(INDIRECT(DA21&amp;5)&gt;$H$2,INDIRECT(DA21&amp;6),0))</f>
        <v>0</v>
      </c>
      <c r="D21" s="134"/>
      <c r="E21" s="134"/>
      <c r="F21" s="134"/>
      <c r="G21" s="134"/>
      <c r="H21" s="134"/>
      <c r="I21" s="134"/>
      <c r="J21" s="134"/>
      <c r="K21" s="134"/>
      <c r="L21" s="134"/>
      <c r="M21" s="134" t="e">
        <f ca="1">($C21/$D$1)/2</f>
        <v>#REF!</v>
      </c>
      <c r="N21" s="134" t="e">
        <f t="shared" ref="N21:AS21" ca="1" si="37">IF(N$11&lt;$D$1+$A21,$C21/$D$1,IF(N$11=$D$1+$A21,($C21/$D$1)/2,0))</f>
        <v>#REF!</v>
      </c>
      <c r="O21" s="134" t="e">
        <f t="shared" ca="1" si="37"/>
        <v>#REF!</v>
      </c>
      <c r="P21" s="134" t="e">
        <f t="shared" ca="1" si="37"/>
        <v>#REF!</v>
      </c>
      <c r="Q21" s="134" t="e">
        <f t="shared" ca="1" si="37"/>
        <v>#REF!</v>
      </c>
      <c r="R21" s="134" t="e">
        <f t="shared" ca="1" si="37"/>
        <v>#REF!</v>
      </c>
      <c r="S21" s="134" t="e">
        <f t="shared" ca="1" si="37"/>
        <v>#REF!</v>
      </c>
      <c r="T21" s="134" t="e">
        <f t="shared" ca="1" si="37"/>
        <v>#REF!</v>
      </c>
      <c r="U21" s="134" t="e">
        <f t="shared" ca="1" si="37"/>
        <v>#REF!</v>
      </c>
      <c r="V21" s="134" t="e">
        <f t="shared" ca="1" si="37"/>
        <v>#REF!</v>
      </c>
      <c r="W21" s="134" t="e">
        <f t="shared" ca="1" si="37"/>
        <v>#REF!</v>
      </c>
      <c r="X21" s="134" t="e">
        <f t="shared" ca="1" si="37"/>
        <v>#REF!</v>
      </c>
      <c r="Y21" s="134" t="e">
        <f t="shared" ca="1" si="37"/>
        <v>#REF!</v>
      </c>
      <c r="Z21" s="134" t="e">
        <f t="shared" ca="1" si="37"/>
        <v>#REF!</v>
      </c>
      <c r="AA21" s="134" t="e">
        <f t="shared" ca="1" si="37"/>
        <v>#REF!</v>
      </c>
      <c r="AB21" s="134" t="e">
        <f t="shared" ca="1" si="37"/>
        <v>#REF!</v>
      </c>
      <c r="AC21" s="134" t="e">
        <f t="shared" ca="1" si="37"/>
        <v>#REF!</v>
      </c>
      <c r="AD21" s="134" t="e">
        <f t="shared" ca="1" si="37"/>
        <v>#REF!</v>
      </c>
      <c r="AE21" s="134" t="e">
        <f t="shared" ca="1" si="37"/>
        <v>#REF!</v>
      </c>
      <c r="AF21" s="134" t="e">
        <f t="shared" ca="1" si="37"/>
        <v>#REF!</v>
      </c>
      <c r="AG21" s="134" t="e">
        <f t="shared" ca="1" si="37"/>
        <v>#REF!</v>
      </c>
      <c r="AH21" s="134" t="e">
        <f t="shared" ca="1" si="37"/>
        <v>#REF!</v>
      </c>
      <c r="AI21" s="134" t="e">
        <f t="shared" ca="1" si="37"/>
        <v>#REF!</v>
      </c>
      <c r="AJ21" s="134" t="e">
        <f t="shared" ca="1" si="37"/>
        <v>#REF!</v>
      </c>
      <c r="AK21" s="134" t="e">
        <f t="shared" ca="1" si="37"/>
        <v>#REF!</v>
      </c>
      <c r="AL21" s="134" t="e">
        <f t="shared" ca="1" si="37"/>
        <v>#REF!</v>
      </c>
      <c r="AM21" s="134" t="e">
        <f t="shared" ca="1" si="37"/>
        <v>#REF!</v>
      </c>
      <c r="AN21" s="134" t="e">
        <f t="shared" ca="1" si="37"/>
        <v>#REF!</v>
      </c>
      <c r="AO21" s="134" t="e">
        <f t="shared" ca="1" si="37"/>
        <v>#REF!</v>
      </c>
      <c r="AP21" s="134" t="e">
        <f t="shared" ca="1" si="37"/>
        <v>#REF!</v>
      </c>
      <c r="AQ21" s="134" t="e">
        <f t="shared" ca="1" si="37"/>
        <v>#REF!</v>
      </c>
      <c r="AR21" s="134" t="e">
        <f t="shared" ca="1" si="37"/>
        <v>#REF!</v>
      </c>
      <c r="AS21" s="134" t="e">
        <f t="shared" ca="1" si="37"/>
        <v>#REF!</v>
      </c>
      <c r="AT21" s="134" t="e">
        <f t="shared" ref="AT21:BY21" ca="1" si="38">IF(AT$11&lt;$D$1+$A21,$C21/$D$1,IF(AT$11=$D$1+$A21,($C21/$D$1)/2,0))</f>
        <v>#REF!</v>
      </c>
      <c r="AU21" s="134" t="e">
        <f t="shared" ca="1" si="38"/>
        <v>#REF!</v>
      </c>
      <c r="AV21" s="134" t="e">
        <f t="shared" ca="1" si="38"/>
        <v>#REF!</v>
      </c>
      <c r="AW21" s="134" t="e">
        <f t="shared" ca="1" si="38"/>
        <v>#REF!</v>
      </c>
      <c r="AX21" s="134" t="e">
        <f t="shared" ca="1" si="38"/>
        <v>#REF!</v>
      </c>
      <c r="AY21" s="134" t="e">
        <f t="shared" ca="1" si="38"/>
        <v>#REF!</v>
      </c>
      <c r="AZ21" s="134" t="e">
        <f t="shared" ca="1" si="38"/>
        <v>#REF!</v>
      </c>
      <c r="BA21" s="134" t="e">
        <f t="shared" ca="1" si="38"/>
        <v>#REF!</v>
      </c>
      <c r="BB21" s="134" t="e">
        <f t="shared" ca="1" si="38"/>
        <v>#REF!</v>
      </c>
      <c r="BC21" s="134" t="e">
        <f t="shared" ca="1" si="38"/>
        <v>#REF!</v>
      </c>
      <c r="BD21" s="134" t="e">
        <f t="shared" ca="1" si="38"/>
        <v>#REF!</v>
      </c>
      <c r="BE21" s="134" t="e">
        <f t="shared" ca="1" si="38"/>
        <v>#REF!</v>
      </c>
      <c r="BF21" s="134" t="e">
        <f t="shared" ca="1" si="38"/>
        <v>#REF!</v>
      </c>
      <c r="BG21" s="134" t="e">
        <f t="shared" ca="1" si="38"/>
        <v>#REF!</v>
      </c>
      <c r="BH21" s="134" t="e">
        <f t="shared" ca="1" si="38"/>
        <v>#REF!</v>
      </c>
      <c r="BI21" s="134" t="e">
        <f t="shared" ca="1" si="38"/>
        <v>#REF!</v>
      </c>
      <c r="BJ21" s="134" t="e">
        <f t="shared" ca="1" si="38"/>
        <v>#REF!</v>
      </c>
      <c r="BK21" s="134" t="e">
        <f t="shared" ca="1" si="38"/>
        <v>#REF!</v>
      </c>
      <c r="BL21" s="134" t="e">
        <f t="shared" ca="1" si="38"/>
        <v>#REF!</v>
      </c>
      <c r="BM21" s="134" t="e">
        <f t="shared" ca="1" si="38"/>
        <v>#REF!</v>
      </c>
      <c r="BN21" s="134" t="e">
        <f t="shared" ca="1" si="38"/>
        <v>#REF!</v>
      </c>
      <c r="BO21" s="134" t="e">
        <f t="shared" ca="1" si="38"/>
        <v>#REF!</v>
      </c>
      <c r="BP21" s="134" t="e">
        <f t="shared" ca="1" si="38"/>
        <v>#REF!</v>
      </c>
      <c r="BQ21" s="134" t="e">
        <f t="shared" ca="1" si="38"/>
        <v>#REF!</v>
      </c>
      <c r="BR21" s="134" t="e">
        <f t="shared" ca="1" si="38"/>
        <v>#REF!</v>
      </c>
      <c r="BS21" s="134" t="e">
        <f t="shared" ca="1" si="38"/>
        <v>#REF!</v>
      </c>
      <c r="BT21" s="134" t="e">
        <f t="shared" ca="1" si="38"/>
        <v>#REF!</v>
      </c>
      <c r="BU21" s="134" t="e">
        <f t="shared" ca="1" si="38"/>
        <v>#REF!</v>
      </c>
      <c r="BV21" s="134" t="e">
        <f t="shared" ca="1" si="38"/>
        <v>#REF!</v>
      </c>
      <c r="BW21" s="134" t="e">
        <f t="shared" ca="1" si="38"/>
        <v>#REF!</v>
      </c>
      <c r="BX21" s="134" t="e">
        <f t="shared" ca="1" si="38"/>
        <v>#REF!</v>
      </c>
      <c r="BY21" s="134" t="e">
        <f t="shared" ca="1" si="38"/>
        <v>#REF!</v>
      </c>
      <c r="BZ21" s="134" t="e">
        <f t="shared" ref="BZ21:CY21" ca="1" si="39">IF(BZ$11&lt;$D$1+$A21,$C21/$D$1,IF(BZ$11=$D$1+$A21,($C21/$D$1)/2,0))</f>
        <v>#REF!</v>
      </c>
      <c r="CA21" s="134" t="e">
        <f t="shared" ca="1" si="39"/>
        <v>#REF!</v>
      </c>
      <c r="CB21" s="134" t="e">
        <f t="shared" ca="1" si="39"/>
        <v>#REF!</v>
      </c>
      <c r="CC21" s="134" t="e">
        <f t="shared" ca="1" si="39"/>
        <v>#REF!</v>
      </c>
      <c r="CD21" s="134" t="e">
        <f t="shared" ca="1" si="39"/>
        <v>#REF!</v>
      </c>
      <c r="CE21" s="134" t="e">
        <f t="shared" ca="1" si="39"/>
        <v>#REF!</v>
      </c>
      <c r="CF21" s="134" t="e">
        <f t="shared" ca="1" si="39"/>
        <v>#REF!</v>
      </c>
      <c r="CG21" s="134" t="e">
        <f t="shared" ca="1" si="39"/>
        <v>#REF!</v>
      </c>
      <c r="CH21" s="134" t="e">
        <f t="shared" ca="1" si="39"/>
        <v>#REF!</v>
      </c>
      <c r="CI21" s="134" t="e">
        <f t="shared" ca="1" si="39"/>
        <v>#REF!</v>
      </c>
      <c r="CJ21" s="134" t="e">
        <f t="shared" ca="1" si="39"/>
        <v>#REF!</v>
      </c>
      <c r="CK21" s="134" t="e">
        <f t="shared" ca="1" si="39"/>
        <v>#REF!</v>
      </c>
      <c r="CL21" s="134" t="e">
        <f t="shared" ca="1" si="39"/>
        <v>#REF!</v>
      </c>
      <c r="CM21" s="134" t="e">
        <f t="shared" ca="1" si="39"/>
        <v>#REF!</v>
      </c>
      <c r="CN21" s="134" t="e">
        <f t="shared" ca="1" si="39"/>
        <v>#REF!</v>
      </c>
      <c r="CO21" s="134" t="e">
        <f t="shared" ca="1" si="39"/>
        <v>#REF!</v>
      </c>
      <c r="CP21" s="134" t="e">
        <f t="shared" ca="1" si="39"/>
        <v>#REF!</v>
      </c>
      <c r="CQ21" s="134" t="e">
        <f t="shared" ca="1" si="39"/>
        <v>#REF!</v>
      </c>
      <c r="CR21" s="134" t="e">
        <f t="shared" ca="1" si="39"/>
        <v>#REF!</v>
      </c>
      <c r="CS21" s="134" t="e">
        <f t="shared" ca="1" si="39"/>
        <v>#REF!</v>
      </c>
      <c r="CT21" s="134" t="e">
        <f t="shared" ca="1" si="39"/>
        <v>#REF!</v>
      </c>
      <c r="CU21" s="134" t="e">
        <f t="shared" ca="1" si="39"/>
        <v>#REF!</v>
      </c>
      <c r="CV21" s="134" t="e">
        <f t="shared" ca="1" si="39"/>
        <v>#REF!</v>
      </c>
      <c r="CW21" s="134" t="e">
        <f t="shared" ca="1" si="39"/>
        <v>#REF!</v>
      </c>
      <c r="CX21" s="134" t="e">
        <f t="shared" ca="1" si="39"/>
        <v>#REF!</v>
      </c>
      <c r="CY21" s="134" t="e">
        <f t="shared" ca="1" si="39"/>
        <v>#REF!</v>
      </c>
      <c r="CZ21" s="134" t="e">
        <f t="shared" ca="1" si="14"/>
        <v>#REF!</v>
      </c>
      <c r="DA21" s="359" t="s">
        <v>181</v>
      </c>
      <c r="DB21" s="359">
        <f t="shared" si="18"/>
        <v>9</v>
      </c>
    </row>
    <row r="22" spans="1:106" x14ac:dyDescent="0.2">
      <c r="A22" s="133">
        <f t="shared" si="10"/>
        <v>11</v>
      </c>
      <c r="B22" s="133">
        <f t="shared" si="10"/>
        <v>10</v>
      </c>
      <c r="C22" s="125">
        <f ca="1">IF(INDIRECT(DA22&amp;5)=$H$2,SUM($D$6:INDIRECT(DA22&amp;6)),IF(INDIRECT(DA22&amp;5)&gt;$H$2,INDIRECT(DA22&amp;6),0))</f>
        <v>0</v>
      </c>
      <c r="D22" s="134"/>
      <c r="E22" s="134"/>
      <c r="F22" s="134"/>
      <c r="G22" s="134"/>
      <c r="H22" s="134"/>
      <c r="I22" s="134"/>
      <c r="J22" s="134"/>
      <c r="K22" s="134"/>
      <c r="L22" s="134"/>
      <c r="M22" s="134"/>
      <c r="N22" s="134" t="e">
        <f ca="1">($C22/$D$1)/2</f>
        <v>#REF!</v>
      </c>
      <c r="O22" s="134" t="e">
        <f t="shared" ref="O22:AT22" ca="1" si="40">IF(O$11&lt;$D$1+$A22,$C22/$D$1,IF(O$11=$D$1+$A22,($C22/$D$1)/2,0))</f>
        <v>#REF!</v>
      </c>
      <c r="P22" s="134" t="e">
        <f t="shared" ca="1" si="40"/>
        <v>#REF!</v>
      </c>
      <c r="Q22" s="134" t="e">
        <f t="shared" ca="1" si="40"/>
        <v>#REF!</v>
      </c>
      <c r="R22" s="134" t="e">
        <f t="shared" ca="1" si="40"/>
        <v>#REF!</v>
      </c>
      <c r="S22" s="134" t="e">
        <f t="shared" ca="1" si="40"/>
        <v>#REF!</v>
      </c>
      <c r="T22" s="134" t="e">
        <f t="shared" ca="1" si="40"/>
        <v>#REF!</v>
      </c>
      <c r="U22" s="134" t="e">
        <f t="shared" ca="1" si="40"/>
        <v>#REF!</v>
      </c>
      <c r="V22" s="134" t="e">
        <f t="shared" ca="1" si="40"/>
        <v>#REF!</v>
      </c>
      <c r="W22" s="134" t="e">
        <f t="shared" ca="1" si="40"/>
        <v>#REF!</v>
      </c>
      <c r="X22" s="134" t="e">
        <f t="shared" ca="1" si="40"/>
        <v>#REF!</v>
      </c>
      <c r="Y22" s="134" t="e">
        <f t="shared" ca="1" si="40"/>
        <v>#REF!</v>
      </c>
      <c r="Z22" s="134" t="e">
        <f t="shared" ca="1" si="40"/>
        <v>#REF!</v>
      </c>
      <c r="AA22" s="134" t="e">
        <f t="shared" ca="1" si="40"/>
        <v>#REF!</v>
      </c>
      <c r="AB22" s="134" t="e">
        <f t="shared" ca="1" si="40"/>
        <v>#REF!</v>
      </c>
      <c r="AC22" s="134" t="e">
        <f t="shared" ca="1" si="40"/>
        <v>#REF!</v>
      </c>
      <c r="AD22" s="134" t="e">
        <f t="shared" ca="1" si="40"/>
        <v>#REF!</v>
      </c>
      <c r="AE22" s="134" t="e">
        <f t="shared" ca="1" si="40"/>
        <v>#REF!</v>
      </c>
      <c r="AF22" s="134" t="e">
        <f t="shared" ca="1" si="40"/>
        <v>#REF!</v>
      </c>
      <c r="AG22" s="134" t="e">
        <f t="shared" ca="1" si="40"/>
        <v>#REF!</v>
      </c>
      <c r="AH22" s="134" t="e">
        <f t="shared" ca="1" si="40"/>
        <v>#REF!</v>
      </c>
      <c r="AI22" s="134" t="e">
        <f t="shared" ca="1" si="40"/>
        <v>#REF!</v>
      </c>
      <c r="AJ22" s="134" t="e">
        <f t="shared" ca="1" si="40"/>
        <v>#REF!</v>
      </c>
      <c r="AK22" s="134" t="e">
        <f t="shared" ca="1" si="40"/>
        <v>#REF!</v>
      </c>
      <c r="AL22" s="134" t="e">
        <f t="shared" ca="1" si="40"/>
        <v>#REF!</v>
      </c>
      <c r="AM22" s="134" t="e">
        <f t="shared" ca="1" si="40"/>
        <v>#REF!</v>
      </c>
      <c r="AN22" s="134" t="e">
        <f t="shared" ca="1" si="40"/>
        <v>#REF!</v>
      </c>
      <c r="AO22" s="134" t="e">
        <f t="shared" ca="1" si="40"/>
        <v>#REF!</v>
      </c>
      <c r="AP22" s="134" t="e">
        <f t="shared" ca="1" si="40"/>
        <v>#REF!</v>
      </c>
      <c r="AQ22" s="134" t="e">
        <f t="shared" ca="1" si="40"/>
        <v>#REF!</v>
      </c>
      <c r="AR22" s="134" t="e">
        <f t="shared" ca="1" si="40"/>
        <v>#REF!</v>
      </c>
      <c r="AS22" s="134" t="e">
        <f t="shared" ca="1" si="40"/>
        <v>#REF!</v>
      </c>
      <c r="AT22" s="134" t="e">
        <f t="shared" ca="1" si="40"/>
        <v>#REF!</v>
      </c>
      <c r="AU22" s="134" t="e">
        <f t="shared" ref="AU22:BZ22" ca="1" si="41">IF(AU$11&lt;$D$1+$A22,$C22/$D$1,IF(AU$11=$D$1+$A22,($C22/$D$1)/2,0))</f>
        <v>#REF!</v>
      </c>
      <c r="AV22" s="134" t="e">
        <f t="shared" ca="1" si="41"/>
        <v>#REF!</v>
      </c>
      <c r="AW22" s="134" t="e">
        <f t="shared" ca="1" si="41"/>
        <v>#REF!</v>
      </c>
      <c r="AX22" s="134" t="e">
        <f t="shared" ca="1" si="41"/>
        <v>#REF!</v>
      </c>
      <c r="AY22" s="134" t="e">
        <f t="shared" ca="1" si="41"/>
        <v>#REF!</v>
      </c>
      <c r="AZ22" s="134" t="e">
        <f t="shared" ca="1" si="41"/>
        <v>#REF!</v>
      </c>
      <c r="BA22" s="134" t="e">
        <f t="shared" ca="1" si="41"/>
        <v>#REF!</v>
      </c>
      <c r="BB22" s="134" t="e">
        <f t="shared" ca="1" si="41"/>
        <v>#REF!</v>
      </c>
      <c r="BC22" s="134" t="e">
        <f t="shared" ca="1" si="41"/>
        <v>#REF!</v>
      </c>
      <c r="BD22" s="134" t="e">
        <f t="shared" ca="1" si="41"/>
        <v>#REF!</v>
      </c>
      <c r="BE22" s="134" t="e">
        <f t="shared" ca="1" si="41"/>
        <v>#REF!</v>
      </c>
      <c r="BF22" s="134" t="e">
        <f t="shared" ca="1" si="41"/>
        <v>#REF!</v>
      </c>
      <c r="BG22" s="134" t="e">
        <f t="shared" ca="1" si="41"/>
        <v>#REF!</v>
      </c>
      <c r="BH22" s="134" t="e">
        <f t="shared" ca="1" si="41"/>
        <v>#REF!</v>
      </c>
      <c r="BI22" s="134" t="e">
        <f t="shared" ca="1" si="41"/>
        <v>#REF!</v>
      </c>
      <c r="BJ22" s="134" t="e">
        <f t="shared" ca="1" si="41"/>
        <v>#REF!</v>
      </c>
      <c r="BK22" s="134" t="e">
        <f t="shared" ca="1" si="41"/>
        <v>#REF!</v>
      </c>
      <c r="BL22" s="134" t="e">
        <f t="shared" ca="1" si="41"/>
        <v>#REF!</v>
      </c>
      <c r="BM22" s="134" t="e">
        <f t="shared" ca="1" si="41"/>
        <v>#REF!</v>
      </c>
      <c r="BN22" s="134" t="e">
        <f t="shared" ca="1" si="41"/>
        <v>#REF!</v>
      </c>
      <c r="BO22" s="134" t="e">
        <f t="shared" ca="1" si="41"/>
        <v>#REF!</v>
      </c>
      <c r="BP22" s="134" t="e">
        <f t="shared" ca="1" si="41"/>
        <v>#REF!</v>
      </c>
      <c r="BQ22" s="134" t="e">
        <f t="shared" ca="1" si="41"/>
        <v>#REF!</v>
      </c>
      <c r="BR22" s="134" t="e">
        <f t="shared" ca="1" si="41"/>
        <v>#REF!</v>
      </c>
      <c r="BS22" s="134" t="e">
        <f t="shared" ca="1" si="41"/>
        <v>#REF!</v>
      </c>
      <c r="BT22" s="134" t="e">
        <f t="shared" ca="1" si="41"/>
        <v>#REF!</v>
      </c>
      <c r="BU22" s="134" t="e">
        <f t="shared" ca="1" si="41"/>
        <v>#REF!</v>
      </c>
      <c r="BV22" s="134" t="e">
        <f t="shared" ca="1" si="41"/>
        <v>#REF!</v>
      </c>
      <c r="BW22" s="134" t="e">
        <f t="shared" ca="1" si="41"/>
        <v>#REF!</v>
      </c>
      <c r="BX22" s="134" t="e">
        <f t="shared" ca="1" si="41"/>
        <v>#REF!</v>
      </c>
      <c r="BY22" s="134" t="e">
        <f t="shared" ca="1" si="41"/>
        <v>#REF!</v>
      </c>
      <c r="BZ22" s="134" t="e">
        <f t="shared" ca="1" si="41"/>
        <v>#REF!</v>
      </c>
      <c r="CA22" s="134" t="e">
        <f t="shared" ref="CA22:CY22" ca="1" si="42">IF(CA$11&lt;$D$1+$A22,$C22/$D$1,IF(CA$11=$D$1+$A22,($C22/$D$1)/2,0))</f>
        <v>#REF!</v>
      </c>
      <c r="CB22" s="134" t="e">
        <f t="shared" ca="1" si="42"/>
        <v>#REF!</v>
      </c>
      <c r="CC22" s="134" t="e">
        <f t="shared" ca="1" si="42"/>
        <v>#REF!</v>
      </c>
      <c r="CD22" s="134" t="e">
        <f t="shared" ca="1" si="42"/>
        <v>#REF!</v>
      </c>
      <c r="CE22" s="134" t="e">
        <f t="shared" ca="1" si="42"/>
        <v>#REF!</v>
      </c>
      <c r="CF22" s="134" t="e">
        <f t="shared" ca="1" si="42"/>
        <v>#REF!</v>
      </c>
      <c r="CG22" s="134" t="e">
        <f t="shared" ca="1" si="42"/>
        <v>#REF!</v>
      </c>
      <c r="CH22" s="134" t="e">
        <f t="shared" ca="1" si="42"/>
        <v>#REF!</v>
      </c>
      <c r="CI22" s="134" t="e">
        <f t="shared" ca="1" si="42"/>
        <v>#REF!</v>
      </c>
      <c r="CJ22" s="134" t="e">
        <f t="shared" ca="1" si="42"/>
        <v>#REF!</v>
      </c>
      <c r="CK22" s="134" t="e">
        <f t="shared" ca="1" si="42"/>
        <v>#REF!</v>
      </c>
      <c r="CL22" s="134" t="e">
        <f t="shared" ca="1" si="42"/>
        <v>#REF!</v>
      </c>
      <c r="CM22" s="134" t="e">
        <f t="shared" ca="1" si="42"/>
        <v>#REF!</v>
      </c>
      <c r="CN22" s="134" t="e">
        <f t="shared" ca="1" si="42"/>
        <v>#REF!</v>
      </c>
      <c r="CO22" s="134" t="e">
        <f t="shared" ca="1" si="42"/>
        <v>#REF!</v>
      </c>
      <c r="CP22" s="134" t="e">
        <f t="shared" ca="1" si="42"/>
        <v>#REF!</v>
      </c>
      <c r="CQ22" s="134" t="e">
        <f t="shared" ca="1" si="42"/>
        <v>#REF!</v>
      </c>
      <c r="CR22" s="134" t="e">
        <f t="shared" ca="1" si="42"/>
        <v>#REF!</v>
      </c>
      <c r="CS22" s="134" t="e">
        <f t="shared" ca="1" si="42"/>
        <v>#REF!</v>
      </c>
      <c r="CT22" s="134" t="e">
        <f t="shared" ca="1" si="42"/>
        <v>#REF!</v>
      </c>
      <c r="CU22" s="134" t="e">
        <f t="shared" ca="1" si="42"/>
        <v>#REF!</v>
      </c>
      <c r="CV22" s="134" t="e">
        <f t="shared" ca="1" si="42"/>
        <v>#REF!</v>
      </c>
      <c r="CW22" s="134" t="e">
        <f t="shared" ca="1" si="42"/>
        <v>#REF!</v>
      </c>
      <c r="CX22" s="134" t="e">
        <f t="shared" ca="1" si="42"/>
        <v>#REF!</v>
      </c>
      <c r="CY22" s="134" t="e">
        <f t="shared" ca="1" si="42"/>
        <v>#REF!</v>
      </c>
      <c r="CZ22" s="134" t="e">
        <f t="shared" ca="1" si="14"/>
        <v>#REF!</v>
      </c>
      <c r="DA22" s="359" t="s">
        <v>182</v>
      </c>
      <c r="DB22" s="359">
        <f t="shared" si="18"/>
        <v>10</v>
      </c>
    </row>
    <row r="23" spans="1:106" x14ac:dyDescent="0.2">
      <c r="A23" s="133">
        <f t="shared" si="10"/>
        <v>12</v>
      </c>
      <c r="B23" s="133">
        <f t="shared" si="10"/>
        <v>11</v>
      </c>
      <c r="C23" s="125">
        <f ca="1">IF(INDIRECT(DA23&amp;5)=$H$2,SUM($D$6:INDIRECT(DA23&amp;6)),IF(INDIRECT(DA23&amp;5)&gt;$H$2,INDIRECT(DA23&amp;6),0))</f>
        <v>0</v>
      </c>
      <c r="D23" s="134"/>
      <c r="E23" s="134"/>
      <c r="F23" s="134"/>
      <c r="G23" s="134"/>
      <c r="H23" s="134"/>
      <c r="I23" s="134"/>
      <c r="J23" s="134"/>
      <c r="K23" s="134"/>
      <c r="L23" s="134"/>
      <c r="M23" s="134"/>
      <c r="N23" s="134"/>
      <c r="O23" s="134" t="e">
        <f ca="1">($C23/$D$1)/2</f>
        <v>#REF!</v>
      </c>
      <c r="P23" s="134" t="e">
        <f t="shared" ref="P23:AU23" ca="1" si="43">IF(P$11&lt;$D$1+$A23,$C23/$D$1,IF(P$11=$D$1+$A23,($C23/$D$1)/2,0))</f>
        <v>#REF!</v>
      </c>
      <c r="Q23" s="134" t="e">
        <f t="shared" ca="1" si="43"/>
        <v>#REF!</v>
      </c>
      <c r="R23" s="134" t="e">
        <f t="shared" ca="1" si="43"/>
        <v>#REF!</v>
      </c>
      <c r="S23" s="134" t="e">
        <f t="shared" ca="1" si="43"/>
        <v>#REF!</v>
      </c>
      <c r="T23" s="134" t="e">
        <f t="shared" ca="1" si="43"/>
        <v>#REF!</v>
      </c>
      <c r="U23" s="134" t="e">
        <f t="shared" ca="1" si="43"/>
        <v>#REF!</v>
      </c>
      <c r="V23" s="134" t="e">
        <f t="shared" ca="1" si="43"/>
        <v>#REF!</v>
      </c>
      <c r="W23" s="134" t="e">
        <f t="shared" ca="1" si="43"/>
        <v>#REF!</v>
      </c>
      <c r="X23" s="134" t="e">
        <f t="shared" ca="1" si="43"/>
        <v>#REF!</v>
      </c>
      <c r="Y23" s="134" t="e">
        <f t="shared" ca="1" si="43"/>
        <v>#REF!</v>
      </c>
      <c r="Z23" s="134" t="e">
        <f t="shared" ca="1" si="43"/>
        <v>#REF!</v>
      </c>
      <c r="AA23" s="134" t="e">
        <f t="shared" ca="1" si="43"/>
        <v>#REF!</v>
      </c>
      <c r="AB23" s="134" t="e">
        <f t="shared" ca="1" si="43"/>
        <v>#REF!</v>
      </c>
      <c r="AC23" s="134" t="e">
        <f t="shared" ca="1" si="43"/>
        <v>#REF!</v>
      </c>
      <c r="AD23" s="134" t="e">
        <f t="shared" ca="1" si="43"/>
        <v>#REF!</v>
      </c>
      <c r="AE23" s="134" t="e">
        <f t="shared" ca="1" si="43"/>
        <v>#REF!</v>
      </c>
      <c r="AF23" s="134" t="e">
        <f t="shared" ca="1" si="43"/>
        <v>#REF!</v>
      </c>
      <c r="AG23" s="134" t="e">
        <f t="shared" ca="1" si="43"/>
        <v>#REF!</v>
      </c>
      <c r="AH23" s="134" t="e">
        <f t="shared" ca="1" si="43"/>
        <v>#REF!</v>
      </c>
      <c r="AI23" s="134" t="e">
        <f t="shared" ca="1" si="43"/>
        <v>#REF!</v>
      </c>
      <c r="AJ23" s="134" t="e">
        <f t="shared" ca="1" si="43"/>
        <v>#REF!</v>
      </c>
      <c r="AK23" s="134" t="e">
        <f t="shared" ca="1" si="43"/>
        <v>#REF!</v>
      </c>
      <c r="AL23" s="134" t="e">
        <f t="shared" ca="1" si="43"/>
        <v>#REF!</v>
      </c>
      <c r="AM23" s="134" t="e">
        <f t="shared" ca="1" si="43"/>
        <v>#REF!</v>
      </c>
      <c r="AN23" s="134" t="e">
        <f t="shared" ca="1" si="43"/>
        <v>#REF!</v>
      </c>
      <c r="AO23" s="134" t="e">
        <f t="shared" ca="1" si="43"/>
        <v>#REF!</v>
      </c>
      <c r="AP23" s="134" t="e">
        <f t="shared" ca="1" si="43"/>
        <v>#REF!</v>
      </c>
      <c r="AQ23" s="134" t="e">
        <f t="shared" ca="1" si="43"/>
        <v>#REF!</v>
      </c>
      <c r="AR23" s="134" t="e">
        <f t="shared" ca="1" si="43"/>
        <v>#REF!</v>
      </c>
      <c r="AS23" s="134" t="e">
        <f t="shared" ca="1" si="43"/>
        <v>#REF!</v>
      </c>
      <c r="AT23" s="134" t="e">
        <f t="shared" ca="1" si="43"/>
        <v>#REF!</v>
      </c>
      <c r="AU23" s="134" t="e">
        <f t="shared" ca="1" si="43"/>
        <v>#REF!</v>
      </c>
      <c r="AV23" s="134" t="e">
        <f t="shared" ref="AV23:CA23" ca="1" si="44">IF(AV$11&lt;$D$1+$A23,$C23/$D$1,IF(AV$11=$D$1+$A23,($C23/$D$1)/2,0))</f>
        <v>#REF!</v>
      </c>
      <c r="AW23" s="134" t="e">
        <f t="shared" ca="1" si="44"/>
        <v>#REF!</v>
      </c>
      <c r="AX23" s="134" t="e">
        <f t="shared" ca="1" si="44"/>
        <v>#REF!</v>
      </c>
      <c r="AY23" s="134" t="e">
        <f t="shared" ca="1" si="44"/>
        <v>#REF!</v>
      </c>
      <c r="AZ23" s="134" t="e">
        <f t="shared" ca="1" si="44"/>
        <v>#REF!</v>
      </c>
      <c r="BA23" s="134" t="e">
        <f t="shared" ca="1" si="44"/>
        <v>#REF!</v>
      </c>
      <c r="BB23" s="134" t="e">
        <f t="shared" ca="1" si="44"/>
        <v>#REF!</v>
      </c>
      <c r="BC23" s="134" t="e">
        <f t="shared" ca="1" si="44"/>
        <v>#REF!</v>
      </c>
      <c r="BD23" s="134" t="e">
        <f t="shared" ca="1" si="44"/>
        <v>#REF!</v>
      </c>
      <c r="BE23" s="134" t="e">
        <f t="shared" ca="1" si="44"/>
        <v>#REF!</v>
      </c>
      <c r="BF23" s="134" t="e">
        <f t="shared" ca="1" si="44"/>
        <v>#REF!</v>
      </c>
      <c r="BG23" s="134" t="e">
        <f t="shared" ca="1" si="44"/>
        <v>#REF!</v>
      </c>
      <c r="BH23" s="134" t="e">
        <f t="shared" ca="1" si="44"/>
        <v>#REF!</v>
      </c>
      <c r="BI23" s="134" t="e">
        <f t="shared" ca="1" si="44"/>
        <v>#REF!</v>
      </c>
      <c r="BJ23" s="134" t="e">
        <f t="shared" ca="1" si="44"/>
        <v>#REF!</v>
      </c>
      <c r="BK23" s="134" t="e">
        <f t="shared" ca="1" si="44"/>
        <v>#REF!</v>
      </c>
      <c r="BL23" s="134" t="e">
        <f t="shared" ca="1" si="44"/>
        <v>#REF!</v>
      </c>
      <c r="BM23" s="134" t="e">
        <f t="shared" ca="1" si="44"/>
        <v>#REF!</v>
      </c>
      <c r="BN23" s="134" t="e">
        <f t="shared" ca="1" si="44"/>
        <v>#REF!</v>
      </c>
      <c r="BO23" s="134" t="e">
        <f t="shared" ca="1" si="44"/>
        <v>#REF!</v>
      </c>
      <c r="BP23" s="134" t="e">
        <f t="shared" ca="1" si="44"/>
        <v>#REF!</v>
      </c>
      <c r="BQ23" s="134" t="e">
        <f t="shared" ca="1" si="44"/>
        <v>#REF!</v>
      </c>
      <c r="BR23" s="134" t="e">
        <f t="shared" ca="1" si="44"/>
        <v>#REF!</v>
      </c>
      <c r="BS23" s="134" t="e">
        <f t="shared" ca="1" si="44"/>
        <v>#REF!</v>
      </c>
      <c r="BT23" s="134" t="e">
        <f t="shared" ca="1" si="44"/>
        <v>#REF!</v>
      </c>
      <c r="BU23" s="134" t="e">
        <f t="shared" ca="1" si="44"/>
        <v>#REF!</v>
      </c>
      <c r="BV23" s="134" t="e">
        <f t="shared" ca="1" si="44"/>
        <v>#REF!</v>
      </c>
      <c r="BW23" s="134" t="e">
        <f t="shared" ca="1" si="44"/>
        <v>#REF!</v>
      </c>
      <c r="BX23" s="134" t="e">
        <f t="shared" ca="1" si="44"/>
        <v>#REF!</v>
      </c>
      <c r="BY23" s="134" t="e">
        <f t="shared" ca="1" si="44"/>
        <v>#REF!</v>
      </c>
      <c r="BZ23" s="134" t="e">
        <f t="shared" ca="1" si="44"/>
        <v>#REF!</v>
      </c>
      <c r="CA23" s="134" t="e">
        <f t="shared" ca="1" si="44"/>
        <v>#REF!</v>
      </c>
      <c r="CB23" s="134" t="e">
        <f t="shared" ref="CB23:CY23" ca="1" si="45">IF(CB$11&lt;$D$1+$A23,$C23/$D$1,IF(CB$11=$D$1+$A23,($C23/$D$1)/2,0))</f>
        <v>#REF!</v>
      </c>
      <c r="CC23" s="134" t="e">
        <f t="shared" ca="1" si="45"/>
        <v>#REF!</v>
      </c>
      <c r="CD23" s="134" t="e">
        <f t="shared" ca="1" si="45"/>
        <v>#REF!</v>
      </c>
      <c r="CE23" s="134" t="e">
        <f t="shared" ca="1" si="45"/>
        <v>#REF!</v>
      </c>
      <c r="CF23" s="134" t="e">
        <f t="shared" ca="1" si="45"/>
        <v>#REF!</v>
      </c>
      <c r="CG23" s="134" t="e">
        <f t="shared" ca="1" si="45"/>
        <v>#REF!</v>
      </c>
      <c r="CH23" s="134" t="e">
        <f t="shared" ca="1" si="45"/>
        <v>#REF!</v>
      </c>
      <c r="CI23" s="134" t="e">
        <f t="shared" ca="1" si="45"/>
        <v>#REF!</v>
      </c>
      <c r="CJ23" s="134" t="e">
        <f t="shared" ca="1" si="45"/>
        <v>#REF!</v>
      </c>
      <c r="CK23" s="134" t="e">
        <f t="shared" ca="1" si="45"/>
        <v>#REF!</v>
      </c>
      <c r="CL23" s="134" t="e">
        <f t="shared" ca="1" si="45"/>
        <v>#REF!</v>
      </c>
      <c r="CM23" s="134" t="e">
        <f t="shared" ca="1" si="45"/>
        <v>#REF!</v>
      </c>
      <c r="CN23" s="134" t="e">
        <f t="shared" ca="1" si="45"/>
        <v>#REF!</v>
      </c>
      <c r="CO23" s="134" t="e">
        <f t="shared" ca="1" si="45"/>
        <v>#REF!</v>
      </c>
      <c r="CP23" s="134" t="e">
        <f t="shared" ca="1" si="45"/>
        <v>#REF!</v>
      </c>
      <c r="CQ23" s="134" t="e">
        <f t="shared" ca="1" si="45"/>
        <v>#REF!</v>
      </c>
      <c r="CR23" s="134" t="e">
        <f t="shared" ca="1" si="45"/>
        <v>#REF!</v>
      </c>
      <c r="CS23" s="134" t="e">
        <f t="shared" ca="1" si="45"/>
        <v>#REF!</v>
      </c>
      <c r="CT23" s="134" t="e">
        <f t="shared" ca="1" si="45"/>
        <v>#REF!</v>
      </c>
      <c r="CU23" s="134" t="e">
        <f t="shared" ca="1" si="45"/>
        <v>#REF!</v>
      </c>
      <c r="CV23" s="134" t="e">
        <f t="shared" ca="1" si="45"/>
        <v>#REF!</v>
      </c>
      <c r="CW23" s="134" t="e">
        <f t="shared" ca="1" si="45"/>
        <v>#REF!</v>
      </c>
      <c r="CX23" s="134" t="e">
        <f t="shared" ca="1" si="45"/>
        <v>#REF!</v>
      </c>
      <c r="CY23" s="134" t="e">
        <f t="shared" ca="1" si="45"/>
        <v>#REF!</v>
      </c>
      <c r="CZ23" s="134" t="e">
        <f t="shared" ca="1" si="14"/>
        <v>#REF!</v>
      </c>
      <c r="DA23" s="359" t="s">
        <v>183</v>
      </c>
      <c r="DB23" s="359">
        <f t="shared" si="18"/>
        <v>11</v>
      </c>
    </row>
    <row r="24" spans="1:106" x14ac:dyDescent="0.2">
      <c r="A24" s="133">
        <f t="shared" si="10"/>
        <v>13</v>
      </c>
      <c r="B24" s="133">
        <f t="shared" si="10"/>
        <v>12</v>
      </c>
      <c r="C24" s="125">
        <f ca="1">IF(INDIRECT(DA24&amp;5)=$H$2,SUM($D$6:INDIRECT(DA24&amp;6)),IF(INDIRECT(DA24&amp;5)&gt;$H$2,INDIRECT(DA24&amp;6),0))</f>
        <v>0</v>
      </c>
      <c r="D24" s="134"/>
      <c r="E24" s="134"/>
      <c r="F24" s="134"/>
      <c r="G24" s="134"/>
      <c r="H24" s="134"/>
      <c r="I24" s="134"/>
      <c r="J24" s="134"/>
      <c r="K24" s="134"/>
      <c r="L24" s="134"/>
      <c r="M24" s="134"/>
      <c r="N24" s="134"/>
      <c r="O24" s="134"/>
      <c r="P24" s="134" t="e">
        <f ca="1">($C24/$D$1)/2</f>
        <v>#REF!</v>
      </c>
      <c r="Q24" s="134" t="e">
        <f t="shared" ref="Q24:AV24" ca="1" si="46">IF(Q$11&lt;$D$1+$A24,$C24/$D$1,IF(Q$11=$D$1+$A24,($C24/$D$1)/2,0))</f>
        <v>#REF!</v>
      </c>
      <c r="R24" s="134" t="e">
        <f t="shared" ca="1" si="46"/>
        <v>#REF!</v>
      </c>
      <c r="S24" s="134" t="e">
        <f t="shared" ca="1" si="46"/>
        <v>#REF!</v>
      </c>
      <c r="T24" s="134" t="e">
        <f t="shared" ca="1" si="46"/>
        <v>#REF!</v>
      </c>
      <c r="U24" s="134" t="e">
        <f t="shared" ca="1" si="46"/>
        <v>#REF!</v>
      </c>
      <c r="V24" s="134" t="e">
        <f t="shared" ca="1" si="46"/>
        <v>#REF!</v>
      </c>
      <c r="W24" s="134" t="e">
        <f t="shared" ca="1" si="46"/>
        <v>#REF!</v>
      </c>
      <c r="X24" s="134" t="e">
        <f t="shared" ca="1" si="46"/>
        <v>#REF!</v>
      </c>
      <c r="Y24" s="134" t="e">
        <f t="shared" ca="1" si="46"/>
        <v>#REF!</v>
      </c>
      <c r="Z24" s="134" t="e">
        <f t="shared" ca="1" si="46"/>
        <v>#REF!</v>
      </c>
      <c r="AA24" s="134" t="e">
        <f t="shared" ca="1" si="46"/>
        <v>#REF!</v>
      </c>
      <c r="AB24" s="134" t="e">
        <f t="shared" ca="1" si="46"/>
        <v>#REF!</v>
      </c>
      <c r="AC24" s="134" t="e">
        <f t="shared" ca="1" si="46"/>
        <v>#REF!</v>
      </c>
      <c r="AD24" s="134" t="e">
        <f t="shared" ca="1" si="46"/>
        <v>#REF!</v>
      </c>
      <c r="AE24" s="134" t="e">
        <f t="shared" ca="1" si="46"/>
        <v>#REF!</v>
      </c>
      <c r="AF24" s="134" t="e">
        <f t="shared" ca="1" si="46"/>
        <v>#REF!</v>
      </c>
      <c r="AG24" s="134" t="e">
        <f t="shared" ca="1" si="46"/>
        <v>#REF!</v>
      </c>
      <c r="AH24" s="134" t="e">
        <f t="shared" ca="1" si="46"/>
        <v>#REF!</v>
      </c>
      <c r="AI24" s="134" t="e">
        <f t="shared" ca="1" si="46"/>
        <v>#REF!</v>
      </c>
      <c r="AJ24" s="134" t="e">
        <f t="shared" ca="1" si="46"/>
        <v>#REF!</v>
      </c>
      <c r="AK24" s="134" t="e">
        <f t="shared" ca="1" si="46"/>
        <v>#REF!</v>
      </c>
      <c r="AL24" s="134" t="e">
        <f t="shared" ca="1" si="46"/>
        <v>#REF!</v>
      </c>
      <c r="AM24" s="134" t="e">
        <f t="shared" ca="1" si="46"/>
        <v>#REF!</v>
      </c>
      <c r="AN24" s="134" t="e">
        <f t="shared" ca="1" si="46"/>
        <v>#REF!</v>
      </c>
      <c r="AO24" s="134" t="e">
        <f t="shared" ca="1" si="46"/>
        <v>#REF!</v>
      </c>
      <c r="AP24" s="134" t="e">
        <f t="shared" ca="1" si="46"/>
        <v>#REF!</v>
      </c>
      <c r="AQ24" s="134" t="e">
        <f t="shared" ca="1" si="46"/>
        <v>#REF!</v>
      </c>
      <c r="AR24" s="134" t="e">
        <f t="shared" ca="1" si="46"/>
        <v>#REF!</v>
      </c>
      <c r="AS24" s="134" t="e">
        <f t="shared" ca="1" si="46"/>
        <v>#REF!</v>
      </c>
      <c r="AT24" s="134" t="e">
        <f t="shared" ca="1" si="46"/>
        <v>#REF!</v>
      </c>
      <c r="AU24" s="134" t="e">
        <f t="shared" ca="1" si="46"/>
        <v>#REF!</v>
      </c>
      <c r="AV24" s="134" t="e">
        <f t="shared" ca="1" si="46"/>
        <v>#REF!</v>
      </c>
      <c r="AW24" s="134" t="e">
        <f t="shared" ref="AW24:CB24" ca="1" si="47">IF(AW$11&lt;$D$1+$A24,$C24/$D$1,IF(AW$11=$D$1+$A24,($C24/$D$1)/2,0))</f>
        <v>#REF!</v>
      </c>
      <c r="AX24" s="134" t="e">
        <f t="shared" ca="1" si="47"/>
        <v>#REF!</v>
      </c>
      <c r="AY24" s="134" t="e">
        <f t="shared" ca="1" si="47"/>
        <v>#REF!</v>
      </c>
      <c r="AZ24" s="134" t="e">
        <f t="shared" ca="1" si="47"/>
        <v>#REF!</v>
      </c>
      <c r="BA24" s="134" t="e">
        <f t="shared" ca="1" si="47"/>
        <v>#REF!</v>
      </c>
      <c r="BB24" s="134" t="e">
        <f t="shared" ca="1" si="47"/>
        <v>#REF!</v>
      </c>
      <c r="BC24" s="134" t="e">
        <f t="shared" ca="1" si="47"/>
        <v>#REF!</v>
      </c>
      <c r="BD24" s="134" t="e">
        <f t="shared" ca="1" si="47"/>
        <v>#REF!</v>
      </c>
      <c r="BE24" s="134" t="e">
        <f t="shared" ca="1" si="47"/>
        <v>#REF!</v>
      </c>
      <c r="BF24" s="134" t="e">
        <f t="shared" ca="1" si="47"/>
        <v>#REF!</v>
      </c>
      <c r="BG24" s="134" t="e">
        <f t="shared" ca="1" si="47"/>
        <v>#REF!</v>
      </c>
      <c r="BH24" s="134" t="e">
        <f t="shared" ca="1" si="47"/>
        <v>#REF!</v>
      </c>
      <c r="BI24" s="134" t="e">
        <f t="shared" ca="1" si="47"/>
        <v>#REF!</v>
      </c>
      <c r="BJ24" s="134" t="e">
        <f t="shared" ca="1" si="47"/>
        <v>#REF!</v>
      </c>
      <c r="BK24" s="134" t="e">
        <f t="shared" ca="1" si="47"/>
        <v>#REF!</v>
      </c>
      <c r="BL24" s="134" t="e">
        <f t="shared" ca="1" si="47"/>
        <v>#REF!</v>
      </c>
      <c r="BM24" s="134" t="e">
        <f t="shared" ca="1" si="47"/>
        <v>#REF!</v>
      </c>
      <c r="BN24" s="134" t="e">
        <f t="shared" ca="1" si="47"/>
        <v>#REF!</v>
      </c>
      <c r="BO24" s="134" t="e">
        <f t="shared" ca="1" si="47"/>
        <v>#REF!</v>
      </c>
      <c r="BP24" s="134" t="e">
        <f t="shared" ca="1" si="47"/>
        <v>#REF!</v>
      </c>
      <c r="BQ24" s="134" t="e">
        <f t="shared" ca="1" si="47"/>
        <v>#REF!</v>
      </c>
      <c r="BR24" s="134" t="e">
        <f t="shared" ca="1" si="47"/>
        <v>#REF!</v>
      </c>
      <c r="BS24" s="134" t="e">
        <f t="shared" ca="1" si="47"/>
        <v>#REF!</v>
      </c>
      <c r="BT24" s="134" t="e">
        <f t="shared" ca="1" si="47"/>
        <v>#REF!</v>
      </c>
      <c r="BU24" s="134" t="e">
        <f t="shared" ca="1" si="47"/>
        <v>#REF!</v>
      </c>
      <c r="BV24" s="134" t="e">
        <f t="shared" ca="1" si="47"/>
        <v>#REF!</v>
      </c>
      <c r="BW24" s="134" t="e">
        <f t="shared" ca="1" si="47"/>
        <v>#REF!</v>
      </c>
      <c r="BX24" s="134" t="e">
        <f t="shared" ca="1" si="47"/>
        <v>#REF!</v>
      </c>
      <c r="BY24" s="134" t="e">
        <f t="shared" ca="1" si="47"/>
        <v>#REF!</v>
      </c>
      <c r="BZ24" s="134" t="e">
        <f t="shared" ca="1" si="47"/>
        <v>#REF!</v>
      </c>
      <c r="CA24" s="134" t="e">
        <f t="shared" ca="1" si="47"/>
        <v>#REF!</v>
      </c>
      <c r="CB24" s="134" t="e">
        <f t="shared" ca="1" si="47"/>
        <v>#REF!</v>
      </c>
      <c r="CC24" s="134" t="e">
        <f t="shared" ref="CC24:CY24" ca="1" si="48">IF(CC$11&lt;$D$1+$A24,$C24/$D$1,IF(CC$11=$D$1+$A24,($C24/$D$1)/2,0))</f>
        <v>#REF!</v>
      </c>
      <c r="CD24" s="134" t="e">
        <f t="shared" ca="1" si="48"/>
        <v>#REF!</v>
      </c>
      <c r="CE24" s="134" t="e">
        <f t="shared" ca="1" si="48"/>
        <v>#REF!</v>
      </c>
      <c r="CF24" s="134" t="e">
        <f t="shared" ca="1" si="48"/>
        <v>#REF!</v>
      </c>
      <c r="CG24" s="134" t="e">
        <f t="shared" ca="1" si="48"/>
        <v>#REF!</v>
      </c>
      <c r="CH24" s="134" t="e">
        <f t="shared" ca="1" si="48"/>
        <v>#REF!</v>
      </c>
      <c r="CI24" s="134" t="e">
        <f t="shared" ca="1" si="48"/>
        <v>#REF!</v>
      </c>
      <c r="CJ24" s="134" t="e">
        <f t="shared" ca="1" si="48"/>
        <v>#REF!</v>
      </c>
      <c r="CK24" s="134" t="e">
        <f t="shared" ca="1" si="48"/>
        <v>#REF!</v>
      </c>
      <c r="CL24" s="134" t="e">
        <f t="shared" ca="1" si="48"/>
        <v>#REF!</v>
      </c>
      <c r="CM24" s="134" t="e">
        <f t="shared" ca="1" si="48"/>
        <v>#REF!</v>
      </c>
      <c r="CN24" s="134" t="e">
        <f t="shared" ca="1" si="48"/>
        <v>#REF!</v>
      </c>
      <c r="CO24" s="134" t="e">
        <f t="shared" ca="1" si="48"/>
        <v>#REF!</v>
      </c>
      <c r="CP24" s="134" t="e">
        <f t="shared" ca="1" si="48"/>
        <v>#REF!</v>
      </c>
      <c r="CQ24" s="134" t="e">
        <f t="shared" ca="1" si="48"/>
        <v>#REF!</v>
      </c>
      <c r="CR24" s="134" t="e">
        <f t="shared" ca="1" si="48"/>
        <v>#REF!</v>
      </c>
      <c r="CS24" s="134" t="e">
        <f t="shared" ca="1" si="48"/>
        <v>#REF!</v>
      </c>
      <c r="CT24" s="134" t="e">
        <f t="shared" ca="1" si="48"/>
        <v>#REF!</v>
      </c>
      <c r="CU24" s="134" t="e">
        <f t="shared" ca="1" si="48"/>
        <v>#REF!</v>
      </c>
      <c r="CV24" s="134" t="e">
        <f t="shared" ca="1" si="48"/>
        <v>#REF!</v>
      </c>
      <c r="CW24" s="134" t="e">
        <f t="shared" ca="1" si="48"/>
        <v>#REF!</v>
      </c>
      <c r="CX24" s="134" t="e">
        <f t="shared" ca="1" si="48"/>
        <v>#REF!</v>
      </c>
      <c r="CY24" s="134" t="e">
        <f t="shared" ca="1" si="48"/>
        <v>#REF!</v>
      </c>
      <c r="CZ24" s="134" t="e">
        <f t="shared" ca="1" si="14"/>
        <v>#REF!</v>
      </c>
      <c r="DA24" s="359" t="s">
        <v>173</v>
      </c>
      <c r="DB24" s="359">
        <f t="shared" si="18"/>
        <v>12</v>
      </c>
    </row>
    <row r="25" spans="1:106" x14ac:dyDescent="0.2">
      <c r="A25" s="133">
        <f t="shared" si="10"/>
        <v>14</v>
      </c>
      <c r="B25" s="133">
        <f t="shared" si="10"/>
        <v>13</v>
      </c>
      <c r="C25" s="125">
        <f ca="1">IF(INDIRECT(DA25&amp;5)=$H$2,SUM($D$6:INDIRECT(DA25&amp;6)),IF(INDIRECT(DA25&amp;5)&gt;$H$2,INDIRECT(DA25&amp;6),0))</f>
        <v>0</v>
      </c>
      <c r="D25" s="134"/>
      <c r="E25" s="134"/>
      <c r="F25" s="134"/>
      <c r="G25" s="134"/>
      <c r="H25" s="134"/>
      <c r="I25" s="134"/>
      <c r="J25" s="134"/>
      <c r="K25" s="134"/>
      <c r="L25" s="134"/>
      <c r="M25" s="134"/>
      <c r="N25" s="134"/>
      <c r="O25" s="134"/>
      <c r="P25" s="134"/>
      <c r="Q25" s="134" t="e">
        <f ca="1">($C25/$D$1)/2</f>
        <v>#REF!</v>
      </c>
      <c r="R25" s="134" t="e">
        <f t="shared" ref="R25:AW25" ca="1" si="49">IF(R$11&lt;$D$1+$A25,$C25/$D$1,IF(R$11=$D$1+$A25,($C25/$D$1)/2,0))</f>
        <v>#REF!</v>
      </c>
      <c r="S25" s="134" t="e">
        <f t="shared" ca="1" si="49"/>
        <v>#REF!</v>
      </c>
      <c r="T25" s="134" t="e">
        <f t="shared" ca="1" si="49"/>
        <v>#REF!</v>
      </c>
      <c r="U25" s="134" t="e">
        <f t="shared" ca="1" si="49"/>
        <v>#REF!</v>
      </c>
      <c r="V25" s="134" t="e">
        <f t="shared" ca="1" si="49"/>
        <v>#REF!</v>
      </c>
      <c r="W25" s="134" t="e">
        <f t="shared" ca="1" si="49"/>
        <v>#REF!</v>
      </c>
      <c r="X25" s="134" t="e">
        <f t="shared" ca="1" si="49"/>
        <v>#REF!</v>
      </c>
      <c r="Y25" s="134" t="e">
        <f t="shared" ca="1" si="49"/>
        <v>#REF!</v>
      </c>
      <c r="Z25" s="134" t="e">
        <f t="shared" ca="1" si="49"/>
        <v>#REF!</v>
      </c>
      <c r="AA25" s="134" t="e">
        <f t="shared" ca="1" si="49"/>
        <v>#REF!</v>
      </c>
      <c r="AB25" s="134" t="e">
        <f t="shared" ca="1" si="49"/>
        <v>#REF!</v>
      </c>
      <c r="AC25" s="134" t="e">
        <f t="shared" ca="1" si="49"/>
        <v>#REF!</v>
      </c>
      <c r="AD25" s="134" t="e">
        <f t="shared" ca="1" si="49"/>
        <v>#REF!</v>
      </c>
      <c r="AE25" s="134" t="e">
        <f t="shared" ca="1" si="49"/>
        <v>#REF!</v>
      </c>
      <c r="AF25" s="134" t="e">
        <f t="shared" ca="1" si="49"/>
        <v>#REF!</v>
      </c>
      <c r="AG25" s="134" t="e">
        <f t="shared" ca="1" si="49"/>
        <v>#REF!</v>
      </c>
      <c r="AH25" s="134" t="e">
        <f t="shared" ca="1" si="49"/>
        <v>#REF!</v>
      </c>
      <c r="AI25" s="134" t="e">
        <f t="shared" ca="1" si="49"/>
        <v>#REF!</v>
      </c>
      <c r="AJ25" s="134" t="e">
        <f t="shared" ca="1" si="49"/>
        <v>#REF!</v>
      </c>
      <c r="AK25" s="134" t="e">
        <f t="shared" ca="1" si="49"/>
        <v>#REF!</v>
      </c>
      <c r="AL25" s="134" t="e">
        <f t="shared" ca="1" si="49"/>
        <v>#REF!</v>
      </c>
      <c r="AM25" s="134" t="e">
        <f t="shared" ca="1" si="49"/>
        <v>#REF!</v>
      </c>
      <c r="AN25" s="134" t="e">
        <f t="shared" ca="1" si="49"/>
        <v>#REF!</v>
      </c>
      <c r="AO25" s="134" t="e">
        <f t="shared" ca="1" si="49"/>
        <v>#REF!</v>
      </c>
      <c r="AP25" s="134" t="e">
        <f t="shared" ca="1" si="49"/>
        <v>#REF!</v>
      </c>
      <c r="AQ25" s="134" t="e">
        <f t="shared" ca="1" si="49"/>
        <v>#REF!</v>
      </c>
      <c r="AR25" s="134" t="e">
        <f t="shared" ca="1" si="49"/>
        <v>#REF!</v>
      </c>
      <c r="AS25" s="134" t="e">
        <f t="shared" ca="1" si="49"/>
        <v>#REF!</v>
      </c>
      <c r="AT25" s="134" t="e">
        <f t="shared" ca="1" si="49"/>
        <v>#REF!</v>
      </c>
      <c r="AU25" s="134" t="e">
        <f t="shared" ca="1" si="49"/>
        <v>#REF!</v>
      </c>
      <c r="AV25" s="134" t="e">
        <f t="shared" ca="1" si="49"/>
        <v>#REF!</v>
      </c>
      <c r="AW25" s="134" t="e">
        <f t="shared" ca="1" si="49"/>
        <v>#REF!</v>
      </c>
      <c r="AX25" s="134" t="e">
        <f t="shared" ref="AX25:CC25" ca="1" si="50">IF(AX$11&lt;$D$1+$A25,$C25/$D$1,IF(AX$11=$D$1+$A25,($C25/$D$1)/2,0))</f>
        <v>#REF!</v>
      </c>
      <c r="AY25" s="134" t="e">
        <f t="shared" ca="1" si="50"/>
        <v>#REF!</v>
      </c>
      <c r="AZ25" s="134" t="e">
        <f t="shared" ca="1" si="50"/>
        <v>#REF!</v>
      </c>
      <c r="BA25" s="134" t="e">
        <f t="shared" ca="1" si="50"/>
        <v>#REF!</v>
      </c>
      <c r="BB25" s="134" t="e">
        <f t="shared" ca="1" si="50"/>
        <v>#REF!</v>
      </c>
      <c r="BC25" s="134" t="e">
        <f t="shared" ca="1" si="50"/>
        <v>#REF!</v>
      </c>
      <c r="BD25" s="134" t="e">
        <f t="shared" ca="1" si="50"/>
        <v>#REF!</v>
      </c>
      <c r="BE25" s="134" t="e">
        <f t="shared" ca="1" si="50"/>
        <v>#REF!</v>
      </c>
      <c r="BF25" s="134" t="e">
        <f t="shared" ca="1" si="50"/>
        <v>#REF!</v>
      </c>
      <c r="BG25" s="134" t="e">
        <f t="shared" ca="1" si="50"/>
        <v>#REF!</v>
      </c>
      <c r="BH25" s="134" t="e">
        <f t="shared" ca="1" si="50"/>
        <v>#REF!</v>
      </c>
      <c r="BI25" s="134" t="e">
        <f t="shared" ca="1" si="50"/>
        <v>#REF!</v>
      </c>
      <c r="BJ25" s="134" t="e">
        <f t="shared" ca="1" si="50"/>
        <v>#REF!</v>
      </c>
      <c r="BK25" s="134" t="e">
        <f t="shared" ca="1" si="50"/>
        <v>#REF!</v>
      </c>
      <c r="BL25" s="134" t="e">
        <f t="shared" ca="1" si="50"/>
        <v>#REF!</v>
      </c>
      <c r="BM25" s="134" t="e">
        <f t="shared" ca="1" si="50"/>
        <v>#REF!</v>
      </c>
      <c r="BN25" s="134" t="e">
        <f t="shared" ca="1" si="50"/>
        <v>#REF!</v>
      </c>
      <c r="BO25" s="134" t="e">
        <f t="shared" ca="1" si="50"/>
        <v>#REF!</v>
      </c>
      <c r="BP25" s="134" t="e">
        <f t="shared" ca="1" si="50"/>
        <v>#REF!</v>
      </c>
      <c r="BQ25" s="134" t="e">
        <f t="shared" ca="1" si="50"/>
        <v>#REF!</v>
      </c>
      <c r="BR25" s="134" t="e">
        <f t="shared" ca="1" si="50"/>
        <v>#REF!</v>
      </c>
      <c r="BS25" s="134" t="e">
        <f t="shared" ca="1" si="50"/>
        <v>#REF!</v>
      </c>
      <c r="BT25" s="134" t="e">
        <f t="shared" ca="1" si="50"/>
        <v>#REF!</v>
      </c>
      <c r="BU25" s="134" t="e">
        <f t="shared" ca="1" si="50"/>
        <v>#REF!</v>
      </c>
      <c r="BV25" s="134" t="e">
        <f t="shared" ca="1" si="50"/>
        <v>#REF!</v>
      </c>
      <c r="BW25" s="134" t="e">
        <f t="shared" ca="1" si="50"/>
        <v>#REF!</v>
      </c>
      <c r="BX25" s="134" t="e">
        <f t="shared" ca="1" si="50"/>
        <v>#REF!</v>
      </c>
      <c r="BY25" s="134" t="e">
        <f t="shared" ca="1" si="50"/>
        <v>#REF!</v>
      </c>
      <c r="BZ25" s="134" t="e">
        <f t="shared" ca="1" si="50"/>
        <v>#REF!</v>
      </c>
      <c r="CA25" s="134" t="e">
        <f t="shared" ca="1" si="50"/>
        <v>#REF!</v>
      </c>
      <c r="CB25" s="134" t="e">
        <f t="shared" ca="1" si="50"/>
        <v>#REF!</v>
      </c>
      <c r="CC25" s="134" t="e">
        <f t="shared" ca="1" si="50"/>
        <v>#REF!</v>
      </c>
      <c r="CD25" s="134" t="e">
        <f t="shared" ref="CD25:CY25" ca="1" si="51">IF(CD$11&lt;$D$1+$A25,$C25/$D$1,IF(CD$11=$D$1+$A25,($C25/$D$1)/2,0))</f>
        <v>#REF!</v>
      </c>
      <c r="CE25" s="134" t="e">
        <f t="shared" ca="1" si="51"/>
        <v>#REF!</v>
      </c>
      <c r="CF25" s="134" t="e">
        <f t="shared" ca="1" si="51"/>
        <v>#REF!</v>
      </c>
      <c r="CG25" s="134" t="e">
        <f t="shared" ca="1" si="51"/>
        <v>#REF!</v>
      </c>
      <c r="CH25" s="134" t="e">
        <f t="shared" ca="1" si="51"/>
        <v>#REF!</v>
      </c>
      <c r="CI25" s="134" t="e">
        <f t="shared" ca="1" si="51"/>
        <v>#REF!</v>
      </c>
      <c r="CJ25" s="134" t="e">
        <f t="shared" ca="1" si="51"/>
        <v>#REF!</v>
      </c>
      <c r="CK25" s="134" t="e">
        <f t="shared" ca="1" si="51"/>
        <v>#REF!</v>
      </c>
      <c r="CL25" s="134" t="e">
        <f t="shared" ca="1" si="51"/>
        <v>#REF!</v>
      </c>
      <c r="CM25" s="134" t="e">
        <f t="shared" ca="1" si="51"/>
        <v>#REF!</v>
      </c>
      <c r="CN25" s="134" t="e">
        <f t="shared" ca="1" si="51"/>
        <v>#REF!</v>
      </c>
      <c r="CO25" s="134" t="e">
        <f t="shared" ca="1" si="51"/>
        <v>#REF!</v>
      </c>
      <c r="CP25" s="134" t="e">
        <f t="shared" ca="1" si="51"/>
        <v>#REF!</v>
      </c>
      <c r="CQ25" s="134" t="e">
        <f t="shared" ca="1" si="51"/>
        <v>#REF!</v>
      </c>
      <c r="CR25" s="134" t="e">
        <f t="shared" ca="1" si="51"/>
        <v>#REF!</v>
      </c>
      <c r="CS25" s="134" t="e">
        <f t="shared" ca="1" si="51"/>
        <v>#REF!</v>
      </c>
      <c r="CT25" s="134" t="e">
        <f t="shared" ca="1" si="51"/>
        <v>#REF!</v>
      </c>
      <c r="CU25" s="134" t="e">
        <f t="shared" ca="1" si="51"/>
        <v>#REF!</v>
      </c>
      <c r="CV25" s="134" t="e">
        <f t="shared" ca="1" si="51"/>
        <v>#REF!</v>
      </c>
      <c r="CW25" s="134" t="e">
        <f t="shared" ca="1" si="51"/>
        <v>#REF!</v>
      </c>
      <c r="CX25" s="134" t="e">
        <f t="shared" ca="1" si="51"/>
        <v>#REF!</v>
      </c>
      <c r="CY25" s="134" t="e">
        <f t="shared" ca="1" si="51"/>
        <v>#REF!</v>
      </c>
      <c r="CZ25" s="134" t="e">
        <f t="shared" ca="1" si="14"/>
        <v>#REF!</v>
      </c>
      <c r="DA25" s="359" t="s">
        <v>185</v>
      </c>
      <c r="DB25" s="359">
        <f t="shared" si="18"/>
        <v>13</v>
      </c>
    </row>
    <row r="26" spans="1:106" x14ac:dyDescent="0.2">
      <c r="A26" s="133">
        <f t="shared" si="10"/>
        <v>15</v>
      </c>
      <c r="B26" s="133">
        <f t="shared" si="10"/>
        <v>14</v>
      </c>
      <c r="C26" s="125">
        <f ca="1">IF(INDIRECT(DA26&amp;5)=$H$2,SUM($D$6:INDIRECT(DA26&amp;6)),IF(INDIRECT(DA26&amp;5)&gt;$H$2,INDIRECT(DA26&amp;6),0))</f>
        <v>0</v>
      </c>
      <c r="D26" s="134"/>
      <c r="E26" s="134"/>
      <c r="F26" s="134"/>
      <c r="G26" s="134"/>
      <c r="H26" s="134"/>
      <c r="I26" s="134"/>
      <c r="J26" s="134"/>
      <c r="K26" s="134"/>
      <c r="L26" s="134"/>
      <c r="M26" s="134"/>
      <c r="N26" s="134"/>
      <c r="O26" s="134"/>
      <c r="P26" s="134"/>
      <c r="Q26" s="134"/>
      <c r="R26" s="134" t="e">
        <f ca="1">($C26/$D$1)/2</f>
        <v>#REF!</v>
      </c>
      <c r="S26" s="134" t="e">
        <f t="shared" ref="S26:AX26" ca="1" si="52">IF(S$11&lt;$D$1+$A26,$C26/$D$1,IF(S$11=$D$1+$A26,($C26/$D$1)/2,0))</f>
        <v>#REF!</v>
      </c>
      <c r="T26" s="134" t="e">
        <f t="shared" ca="1" si="52"/>
        <v>#REF!</v>
      </c>
      <c r="U26" s="134" t="e">
        <f t="shared" ca="1" si="52"/>
        <v>#REF!</v>
      </c>
      <c r="V26" s="134" t="e">
        <f t="shared" ca="1" si="52"/>
        <v>#REF!</v>
      </c>
      <c r="W26" s="134" t="e">
        <f t="shared" ca="1" si="52"/>
        <v>#REF!</v>
      </c>
      <c r="X26" s="134" t="e">
        <f t="shared" ca="1" si="52"/>
        <v>#REF!</v>
      </c>
      <c r="Y26" s="134" t="e">
        <f t="shared" ca="1" si="52"/>
        <v>#REF!</v>
      </c>
      <c r="Z26" s="134" t="e">
        <f t="shared" ca="1" si="52"/>
        <v>#REF!</v>
      </c>
      <c r="AA26" s="134" t="e">
        <f t="shared" ca="1" si="52"/>
        <v>#REF!</v>
      </c>
      <c r="AB26" s="134" t="e">
        <f t="shared" ca="1" si="52"/>
        <v>#REF!</v>
      </c>
      <c r="AC26" s="134" t="e">
        <f t="shared" ca="1" si="52"/>
        <v>#REF!</v>
      </c>
      <c r="AD26" s="134" t="e">
        <f t="shared" ca="1" si="52"/>
        <v>#REF!</v>
      </c>
      <c r="AE26" s="134" t="e">
        <f t="shared" ca="1" si="52"/>
        <v>#REF!</v>
      </c>
      <c r="AF26" s="134" t="e">
        <f t="shared" ca="1" si="52"/>
        <v>#REF!</v>
      </c>
      <c r="AG26" s="134" t="e">
        <f t="shared" ca="1" si="52"/>
        <v>#REF!</v>
      </c>
      <c r="AH26" s="134" t="e">
        <f t="shared" ca="1" si="52"/>
        <v>#REF!</v>
      </c>
      <c r="AI26" s="134" t="e">
        <f t="shared" ca="1" si="52"/>
        <v>#REF!</v>
      </c>
      <c r="AJ26" s="134" t="e">
        <f t="shared" ca="1" si="52"/>
        <v>#REF!</v>
      </c>
      <c r="AK26" s="134" t="e">
        <f t="shared" ca="1" si="52"/>
        <v>#REF!</v>
      </c>
      <c r="AL26" s="134" t="e">
        <f t="shared" ca="1" si="52"/>
        <v>#REF!</v>
      </c>
      <c r="AM26" s="134" t="e">
        <f t="shared" ca="1" si="52"/>
        <v>#REF!</v>
      </c>
      <c r="AN26" s="134" t="e">
        <f t="shared" ca="1" si="52"/>
        <v>#REF!</v>
      </c>
      <c r="AO26" s="134" t="e">
        <f t="shared" ca="1" si="52"/>
        <v>#REF!</v>
      </c>
      <c r="AP26" s="134" t="e">
        <f t="shared" ca="1" si="52"/>
        <v>#REF!</v>
      </c>
      <c r="AQ26" s="134" t="e">
        <f t="shared" ca="1" si="52"/>
        <v>#REF!</v>
      </c>
      <c r="AR26" s="134" t="e">
        <f t="shared" ca="1" si="52"/>
        <v>#REF!</v>
      </c>
      <c r="AS26" s="134" t="e">
        <f t="shared" ca="1" si="52"/>
        <v>#REF!</v>
      </c>
      <c r="AT26" s="134" t="e">
        <f t="shared" ca="1" si="52"/>
        <v>#REF!</v>
      </c>
      <c r="AU26" s="134" t="e">
        <f t="shared" ca="1" si="52"/>
        <v>#REF!</v>
      </c>
      <c r="AV26" s="134" t="e">
        <f t="shared" ca="1" si="52"/>
        <v>#REF!</v>
      </c>
      <c r="AW26" s="134" t="e">
        <f t="shared" ca="1" si="52"/>
        <v>#REF!</v>
      </c>
      <c r="AX26" s="134" t="e">
        <f t="shared" ca="1" si="52"/>
        <v>#REF!</v>
      </c>
      <c r="AY26" s="134" t="e">
        <f t="shared" ref="AY26:CD26" ca="1" si="53">IF(AY$11&lt;$D$1+$A26,$C26/$D$1,IF(AY$11=$D$1+$A26,($C26/$D$1)/2,0))</f>
        <v>#REF!</v>
      </c>
      <c r="AZ26" s="134" t="e">
        <f t="shared" ca="1" si="53"/>
        <v>#REF!</v>
      </c>
      <c r="BA26" s="134" t="e">
        <f t="shared" ca="1" si="53"/>
        <v>#REF!</v>
      </c>
      <c r="BB26" s="134" t="e">
        <f t="shared" ca="1" si="53"/>
        <v>#REF!</v>
      </c>
      <c r="BC26" s="134" t="e">
        <f t="shared" ca="1" si="53"/>
        <v>#REF!</v>
      </c>
      <c r="BD26" s="134" t="e">
        <f t="shared" ca="1" si="53"/>
        <v>#REF!</v>
      </c>
      <c r="BE26" s="134" t="e">
        <f t="shared" ca="1" si="53"/>
        <v>#REF!</v>
      </c>
      <c r="BF26" s="134" t="e">
        <f t="shared" ca="1" si="53"/>
        <v>#REF!</v>
      </c>
      <c r="BG26" s="134" t="e">
        <f t="shared" ca="1" si="53"/>
        <v>#REF!</v>
      </c>
      <c r="BH26" s="134" t="e">
        <f t="shared" ca="1" si="53"/>
        <v>#REF!</v>
      </c>
      <c r="BI26" s="134" t="e">
        <f t="shared" ca="1" si="53"/>
        <v>#REF!</v>
      </c>
      <c r="BJ26" s="134" t="e">
        <f t="shared" ca="1" si="53"/>
        <v>#REF!</v>
      </c>
      <c r="BK26" s="134" t="e">
        <f t="shared" ca="1" si="53"/>
        <v>#REF!</v>
      </c>
      <c r="BL26" s="134" t="e">
        <f t="shared" ca="1" si="53"/>
        <v>#REF!</v>
      </c>
      <c r="BM26" s="134" t="e">
        <f t="shared" ca="1" si="53"/>
        <v>#REF!</v>
      </c>
      <c r="BN26" s="134" t="e">
        <f t="shared" ca="1" si="53"/>
        <v>#REF!</v>
      </c>
      <c r="BO26" s="134" t="e">
        <f t="shared" ca="1" si="53"/>
        <v>#REF!</v>
      </c>
      <c r="BP26" s="134" t="e">
        <f t="shared" ca="1" si="53"/>
        <v>#REF!</v>
      </c>
      <c r="BQ26" s="134" t="e">
        <f t="shared" ca="1" si="53"/>
        <v>#REF!</v>
      </c>
      <c r="BR26" s="134" t="e">
        <f t="shared" ca="1" si="53"/>
        <v>#REF!</v>
      </c>
      <c r="BS26" s="134" t="e">
        <f t="shared" ca="1" si="53"/>
        <v>#REF!</v>
      </c>
      <c r="BT26" s="134" t="e">
        <f t="shared" ca="1" si="53"/>
        <v>#REF!</v>
      </c>
      <c r="BU26" s="134" t="e">
        <f t="shared" ca="1" si="53"/>
        <v>#REF!</v>
      </c>
      <c r="BV26" s="134" t="e">
        <f t="shared" ca="1" si="53"/>
        <v>#REF!</v>
      </c>
      <c r="BW26" s="134" t="e">
        <f t="shared" ca="1" si="53"/>
        <v>#REF!</v>
      </c>
      <c r="BX26" s="134" t="e">
        <f t="shared" ca="1" si="53"/>
        <v>#REF!</v>
      </c>
      <c r="BY26" s="134" t="e">
        <f t="shared" ca="1" si="53"/>
        <v>#REF!</v>
      </c>
      <c r="BZ26" s="134" t="e">
        <f t="shared" ca="1" si="53"/>
        <v>#REF!</v>
      </c>
      <c r="CA26" s="134" t="e">
        <f t="shared" ca="1" si="53"/>
        <v>#REF!</v>
      </c>
      <c r="CB26" s="134" t="e">
        <f t="shared" ca="1" si="53"/>
        <v>#REF!</v>
      </c>
      <c r="CC26" s="134" t="e">
        <f t="shared" ca="1" si="53"/>
        <v>#REF!</v>
      </c>
      <c r="CD26" s="134" t="e">
        <f t="shared" ca="1" si="53"/>
        <v>#REF!</v>
      </c>
      <c r="CE26" s="134" t="e">
        <f t="shared" ref="CE26:CY26" ca="1" si="54">IF(CE$11&lt;$D$1+$A26,$C26/$D$1,IF(CE$11=$D$1+$A26,($C26/$D$1)/2,0))</f>
        <v>#REF!</v>
      </c>
      <c r="CF26" s="134" t="e">
        <f t="shared" ca="1" si="54"/>
        <v>#REF!</v>
      </c>
      <c r="CG26" s="134" t="e">
        <f t="shared" ca="1" si="54"/>
        <v>#REF!</v>
      </c>
      <c r="CH26" s="134" t="e">
        <f t="shared" ca="1" si="54"/>
        <v>#REF!</v>
      </c>
      <c r="CI26" s="134" t="e">
        <f t="shared" ca="1" si="54"/>
        <v>#REF!</v>
      </c>
      <c r="CJ26" s="134" t="e">
        <f t="shared" ca="1" si="54"/>
        <v>#REF!</v>
      </c>
      <c r="CK26" s="134" t="e">
        <f t="shared" ca="1" si="54"/>
        <v>#REF!</v>
      </c>
      <c r="CL26" s="134" t="e">
        <f t="shared" ca="1" si="54"/>
        <v>#REF!</v>
      </c>
      <c r="CM26" s="134" t="e">
        <f t="shared" ca="1" si="54"/>
        <v>#REF!</v>
      </c>
      <c r="CN26" s="134" t="e">
        <f t="shared" ca="1" si="54"/>
        <v>#REF!</v>
      </c>
      <c r="CO26" s="134" t="e">
        <f t="shared" ca="1" si="54"/>
        <v>#REF!</v>
      </c>
      <c r="CP26" s="134" t="e">
        <f t="shared" ca="1" si="54"/>
        <v>#REF!</v>
      </c>
      <c r="CQ26" s="134" t="e">
        <f t="shared" ca="1" si="54"/>
        <v>#REF!</v>
      </c>
      <c r="CR26" s="134" t="e">
        <f t="shared" ca="1" si="54"/>
        <v>#REF!</v>
      </c>
      <c r="CS26" s="134" t="e">
        <f t="shared" ca="1" si="54"/>
        <v>#REF!</v>
      </c>
      <c r="CT26" s="134" t="e">
        <f t="shared" ca="1" si="54"/>
        <v>#REF!</v>
      </c>
      <c r="CU26" s="134" t="e">
        <f t="shared" ca="1" si="54"/>
        <v>#REF!</v>
      </c>
      <c r="CV26" s="134" t="e">
        <f t="shared" ca="1" si="54"/>
        <v>#REF!</v>
      </c>
      <c r="CW26" s="134" t="e">
        <f t="shared" ca="1" si="54"/>
        <v>#REF!</v>
      </c>
      <c r="CX26" s="134" t="e">
        <f t="shared" ca="1" si="54"/>
        <v>#REF!</v>
      </c>
      <c r="CY26" s="134" t="e">
        <f t="shared" ca="1" si="54"/>
        <v>#REF!</v>
      </c>
      <c r="CZ26" s="134" t="e">
        <f t="shared" ca="1" si="14"/>
        <v>#REF!</v>
      </c>
      <c r="DA26" s="359" t="s">
        <v>186</v>
      </c>
      <c r="DB26" s="359">
        <f t="shared" si="18"/>
        <v>14</v>
      </c>
    </row>
    <row r="27" spans="1:106" x14ac:dyDescent="0.2">
      <c r="A27" s="133">
        <f t="shared" si="10"/>
        <v>16</v>
      </c>
      <c r="B27" s="133">
        <f t="shared" si="10"/>
        <v>15</v>
      </c>
      <c r="C27" s="125">
        <f ca="1">IF(INDIRECT(DA27&amp;5)=$H$2,SUM($D$6:INDIRECT(DA27&amp;6)),IF(INDIRECT(DA27&amp;5)&gt;$H$2,INDIRECT(DA27&amp;6),0))</f>
        <v>0</v>
      </c>
      <c r="D27" s="134"/>
      <c r="E27" s="134"/>
      <c r="F27" s="134"/>
      <c r="G27" s="134"/>
      <c r="H27" s="134"/>
      <c r="I27" s="134"/>
      <c r="J27" s="134"/>
      <c r="K27" s="134"/>
      <c r="L27" s="134"/>
      <c r="M27" s="134"/>
      <c r="N27" s="134"/>
      <c r="O27" s="134"/>
      <c r="P27" s="134"/>
      <c r="Q27" s="134"/>
      <c r="R27" s="134"/>
      <c r="S27" s="134" t="e">
        <f ca="1">($C27/$D$1)/2</f>
        <v>#REF!</v>
      </c>
      <c r="T27" s="134" t="e">
        <f t="shared" ref="T27:AY27" ca="1" si="55">IF(T$11&lt;$D$1+$A27,$C27/$D$1,IF(T$11=$D$1+$A27,($C27/$D$1)/2,0))</f>
        <v>#REF!</v>
      </c>
      <c r="U27" s="134" t="e">
        <f t="shared" ca="1" si="55"/>
        <v>#REF!</v>
      </c>
      <c r="V27" s="134" t="e">
        <f t="shared" ca="1" si="55"/>
        <v>#REF!</v>
      </c>
      <c r="W27" s="134" t="e">
        <f t="shared" ca="1" si="55"/>
        <v>#REF!</v>
      </c>
      <c r="X27" s="134" t="e">
        <f t="shared" ca="1" si="55"/>
        <v>#REF!</v>
      </c>
      <c r="Y27" s="134" t="e">
        <f t="shared" ca="1" si="55"/>
        <v>#REF!</v>
      </c>
      <c r="Z27" s="134" t="e">
        <f t="shared" ca="1" si="55"/>
        <v>#REF!</v>
      </c>
      <c r="AA27" s="134" t="e">
        <f t="shared" ca="1" si="55"/>
        <v>#REF!</v>
      </c>
      <c r="AB27" s="134" t="e">
        <f t="shared" ca="1" si="55"/>
        <v>#REF!</v>
      </c>
      <c r="AC27" s="134" t="e">
        <f t="shared" ca="1" si="55"/>
        <v>#REF!</v>
      </c>
      <c r="AD27" s="134" t="e">
        <f t="shared" ca="1" si="55"/>
        <v>#REF!</v>
      </c>
      <c r="AE27" s="134" t="e">
        <f t="shared" ca="1" si="55"/>
        <v>#REF!</v>
      </c>
      <c r="AF27" s="134" t="e">
        <f t="shared" ca="1" si="55"/>
        <v>#REF!</v>
      </c>
      <c r="AG27" s="134" t="e">
        <f t="shared" ca="1" si="55"/>
        <v>#REF!</v>
      </c>
      <c r="AH27" s="134" t="e">
        <f t="shared" ca="1" si="55"/>
        <v>#REF!</v>
      </c>
      <c r="AI27" s="134" t="e">
        <f t="shared" ca="1" si="55"/>
        <v>#REF!</v>
      </c>
      <c r="AJ27" s="134" t="e">
        <f t="shared" ca="1" si="55"/>
        <v>#REF!</v>
      </c>
      <c r="AK27" s="134" t="e">
        <f t="shared" ca="1" si="55"/>
        <v>#REF!</v>
      </c>
      <c r="AL27" s="134" t="e">
        <f t="shared" ca="1" si="55"/>
        <v>#REF!</v>
      </c>
      <c r="AM27" s="134" t="e">
        <f t="shared" ca="1" si="55"/>
        <v>#REF!</v>
      </c>
      <c r="AN27" s="134" t="e">
        <f t="shared" ca="1" si="55"/>
        <v>#REF!</v>
      </c>
      <c r="AO27" s="134" t="e">
        <f t="shared" ca="1" si="55"/>
        <v>#REF!</v>
      </c>
      <c r="AP27" s="134" t="e">
        <f t="shared" ca="1" si="55"/>
        <v>#REF!</v>
      </c>
      <c r="AQ27" s="134" t="e">
        <f t="shared" ca="1" si="55"/>
        <v>#REF!</v>
      </c>
      <c r="AR27" s="134" t="e">
        <f t="shared" ca="1" si="55"/>
        <v>#REF!</v>
      </c>
      <c r="AS27" s="134" t="e">
        <f t="shared" ca="1" si="55"/>
        <v>#REF!</v>
      </c>
      <c r="AT27" s="134" t="e">
        <f t="shared" ca="1" si="55"/>
        <v>#REF!</v>
      </c>
      <c r="AU27" s="134" t="e">
        <f t="shared" ca="1" si="55"/>
        <v>#REF!</v>
      </c>
      <c r="AV27" s="134" t="e">
        <f t="shared" ca="1" si="55"/>
        <v>#REF!</v>
      </c>
      <c r="AW27" s="134" t="e">
        <f t="shared" ca="1" si="55"/>
        <v>#REF!</v>
      </c>
      <c r="AX27" s="134" t="e">
        <f t="shared" ca="1" si="55"/>
        <v>#REF!</v>
      </c>
      <c r="AY27" s="134" t="e">
        <f t="shared" ca="1" si="55"/>
        <v>#REF!</v>
      </c>
      <c r="AZ27" s="134" t="e">
        <f t="shared" ref="AZ27:CE27" ca="1" si="56">IF(AZ$11&lt;$D$1+$A27,$C27/$D$1,IF(AZ$11=$D$1+$A27,($C27/$D$1)/2,0))</f>
        <v>#REF!</v>
      </c>
      <c r="BA27" s="134" t="e">
        <f t="shared" ca="1" si="56"/>
        <v>#REF!</v>
      </c>
      <c r="BB27" s="134" t="e">
        <f t="shared" ca="1" si="56"/>
        <v>#REF!</v>
      </c>
      <c r="BC27" s="134" t="e">
        <f t="shared" ca="1" si="56"/>
        <v>#REF!</v>
      </c>
      <c r="BD27" s="134" t="e">
        <f t="shared" ca="1" si="56"/>
        <v>#REF!</v>
      </c>
      <c r="BE27" s="134" t="e">
        <f t="shared" ca="1" si="56"/>
        <v>#REF!</v>
      </c>
      <c r="BF27" s="134" t="e">
        <f t="shared" ca="1" si="56"/>
        <v>#REF!</v>
      </c>
      <c r="BG27" s="134" t="e">
        <f t="shared" ca="1" si="56"/>
        <v>#REF!</v>
      </c>
      <c r="BH27" s="134" t="e">
        <f t="shared" ca="1" si="56"/>
        <v>#REF!</v>
      </c>
      <c r="BI27" s="134" t="e">
        <f t="shared" ca="1" si="56"/>
        <v>#REF!</v>
      </c>
      <c r="BJ27" s="134" t="e">
        <f t="shared" ca="1" si="56"/>
        <v>#REF!</v>
      </c>
      <c r="BK27" s="134" t="e">
        <f t="shared" ca="1" si="56"/>
        <v>#REF!</v>
      </c>
      <c r="BL27" s="134" t="e">
        <f t="shared" ca="1" si="56"/>
        <v>#REF!</v>
      </c>
      <c r="BM27" s="134" t="e">
        <f t="shared" ca="1" si="56"/>
        <v>#REF!</v>
      </c>
      <c r="BN27" s="134" t="e">
        <f t="shared" ca="1" si="56"/>
        <v>#REF!</v>
      </c>
      <c r="BO27" s="134" t="e">
        <f t="shared" ca="1" si="56"/>
        <v>#REF!</v>
      </c>
      <c r="BP27" s="134" t="e">
        <f t="shared" ca="1" si="56"/>
        <v>#REF!</v>
      </c>
      <c r="BQ27" s="134" t="e">
        <f t="shared" ca="1" si="56"/>
        <v>#REF!</v>
      </c>
      <c r="BR27" s="134" t="e">
        <f t="shared" ca="1" si="56"/>
        <v>#REF!</v>
      </c>
      <c r="BS27" s="134" t="e">
        <f t="shared" ca="1" si="56"/>
        <v>#REF!</v>
      </c>
      <c r="BT27" s="134" t="e">
        <f t="shared" ca="1" si="56"/>
        <v>#REF!</v>
      </c>
      <c r="BU27" s="134" t="e">
        <f t="shared" ca="1" si="56"/>
        <v>#REF!</v>
      </c>
      <c r="BV27" s="134" t="e">
        <f t="shared" ca="1" si="56"/>
        <v>#REF!</v>
      </c>
      <c r="BW27" s="134" t="e">
        <f t="shared" ca="1" si="56"/>
        <v>#REF!</v>
      </c>
      <c r="BX27" s="134" t="e">
        <f t="shared" ca="1" si="56"/>
        <v>#REF!</v>
      </c>
      <c r="BY27" s="134" t="e">
        <f t="shared" ca="1" si="56"/>
        <v>#REF!</v>
      </c>
      <c r="BZ27" s="134" t="e">
        <f t="shared" ca="1" si="56"/>
        <v>#REF!</v>
      </c>
      <c r="CA27" s="134" t="e">
        <f t="shared" ca="1" si="56"/>
        <v>#REF!</v>
      </c>
      <c r="CB27" s="134" t="e">
        <f t="shared" ca="1" si="56"/>
        <v>#REF!</v>
      </c>
      <c r="CC27" s="134" t="e">
        <f t="shared" ca="1" si="56"/>
        <v>#REF!</v>
      </c>
      <c r="CD27" s="134" t="e">
        <f t="shared" ca="1" si="56"/>
        <v>#REF!</v>
      </c>
      <c r="CE27" s="134" t="e">
        <f t="shared" ca="1" si="56"/>
        <v>#REF!</v>
      </c>
      <c r="CF27" s="134" t="e">
        <f t="shared" ref="CF27:CY27" ca="1" si="57">IF(CF$11&lt;$D$1+$A27,$C27/$D$1,IF(CF$11=$D$1+$A27,($C27/$D$1)/2,0))</f>
        <v>#REF!</v>
      </c>
      <c r="CG27" s="134" t="e">
        <f t="shared" ca="1" si="57"/>
        <v>#REF!</v>
      </c>
      <c r="CH27" s="134" t="e">
        <f t="shared" ca="1" si="57"/>
        <v>#REF!</v>
      </c>
      <c r="CI27" s="134" t="e">
        <f t="shared" ca="1" si="57"/>
        <v>#REF!</v>
      </c>
      <c r="CJ27" s="134" t="e">
        <f t="shared" ca="1" si="57"/>
        <v>#REF!</v>
      </c>
      <c r="CK27" s="134" t="e">
        <f t="shared" ca="1" si="57"/>
        <v>#REF!</v>
      </c>
      <c r="CL27" s="134" t="e">
        <f t="shared" ca="1" si="57"/>
        <v>#REF!</v>
      </c>
      <c r="CM27" s="134" t="e">
        <f t="shared" ca="1" si="57"/>
        <v>#REF!</v>
      </c>
      <c r="CN27" s="134" t="e">
        <f t="shared" ca="1" si="57"/>
        <v>#REF!</v>
      </c>
      <c r="CO27" s="134" t="e">
        <f t="shared" ca="1" si="57"/>
        <v>#REF!</v>
      </c>
      <c r="CP27" s="134" t="e">
        <f t="shared" ca="1" si="57"/>
        <v>#REF!</v>
      </c>
      <c r="CQ27" s="134" t="e">
        <f t="shared" ca="1" si="57"/>
        <v>#REF!</v>
      </c>
      <c r="CR27" s="134" t="e">
        <f t="shared" ca="1" si="57"/>
        <v>#REF!</v>
      </c>
      <c r="CS27" s="134" t="e">
        <f t="shared" ca="1" si="57"/>
        <v>#REF!</v>
      </c>
      <c r="CT27" s="134" t="e">
        <f t="shared" ca="1" si="57"/>
        <v>#REF!</v>
      </c>
      <c r="CU27" s="134" t="e">
        <f t="shared" ca="1" si="57"/>
        <v>#REF!</v>
      </c>
      <c r="CV27" s="134" t="e">
        <f t="shared" ca="1" si="57"/>
        <v>#REF!</v>
      </c>
      <c r="CW27" s="134" t="e">
        <f t="shared" ca="1" si="57"/>
        <v>#REF!</v>
      </c>
      <c r="CX27" s="134" t="e">
        <f t="shared" ca="1" si="57"/>
        <v>#REF!</v>
      </c>
      <c r="CY27" s="134" t="e">
        <f t="shared" ca="1" si="57"/>
        <v>#REF!</v>
      </c>
      <c r="CZ27" s="134" t="e">
        <f t="shared" ca="1" si="14"/>
        <v>#REF!</v>
      </c>
      <c r="DA27" s="359" t="s">
        <v>187</v>
      </c>
      <c r="DB27" s="359">
        <f t="shared" si="18"/>
        <v>15</v>
      </c>
    </row>
    <row r="28" spans="1:106" x14ac:dyDescent="0.2">
      <c r="A28" s="133">
        <f t="shared" si="10"/>
        <v>17</v>
      </c>
      <c r="B28" s="133">
        <f t="shared" si="10"/>
        <v>16</v>
      </c>
      <c r="C28" s="125">
        <f ca="1">IF(INDIRECT(DA28&amp;5)=$H$2,SUM($D$6:INDIRECT(DA28&amp;6)),IF(INDIRECT(DA28&amp;5)&gt;$H$2,INDIRECT(DA28&amp;6),0))</f>
        <v>0</v>
      </c>
      <c r="D28" s="134"/>
      <c r="E28" s="134"/>
      <c r="F28" s="134"/>
      <c r="G28" s="134"/>
      <c r="H28" s="134"/>
      <c r="I28" s="134"/>
      <c r="J28" s="134"/>
      <c r="K28" s="134"/>
      <c r="L28" s="134"/>
      <c r="M28" s="134"/>
      <c r="N28" s="134"/>
      <c r="O28" s="134"/>
      <c r="P28" s="134"/>
      <c r="Q28" s="134"/>
      <c r="R28" s="134"/>
      <c r="S28" s="134"/>
      <c r="T28" s="134" t="e">
        <f ca="1">($C28/$D$1)/2</f>
        <v>#REF!</v>
      </c>
      <c r="U28" s="134" t="e">
        <f t="shared" ref="U28:AZ28" ca="1" si="58">IF(U$11&lt;$D$1+$A28,$C28/$D$1,IF(U$11=$D$1+$A28,($C28/$D$1)/2,0))</f>
        <v>#REF!</v>
      </c>
      <c r="V28" s="134" t="e">
        <f t="shared" ca="1" si="58"/>
        <v>#REF!</v>
      </c>
      <c r="W28" s="134" t="e">
        <f t="shared" ca="1" si="58"/>
        <v>#REF!</v>
      </c>
      <c r="X28" s="134" t="e">
        <f t="shared" ca="1" si="58"/>
        <v>#REF!</v>
      </c>
      <c r="Y28" s="134" t="e">
        <f t="shared" ca="1" si="58"/>
        <v>#REF!</v>
      </c>
      <c r="Z28" s="134" t="e">
        <f t="shared" ca="1" si="58"/>
        <v>#REF!</v>
      </c>
      <c r="AA28" s="134" t="e">
        <f t="shared" ca="1" si="58"/>
        <v>#REF!</v>
      </c>
      <c r="AB28" s="134" t="e">
        <f t="shared" ca="1" si="58"/>
        <v>#REF!</v>
      </c>
      <c r="AC28" s="134" t="e">
        <f t="shared" ca="1" si="58"/>
        <v>#REF!</v>
      </c>
      <c r="AD28" s="134" t="e">
        <f t="shared" ca="1" si="58"/>
        <v>#REF!</v>
      </c>
      <c r="AE28" s="134" t="e">
        <f t="shared" ca="1" si="58"/>
        <v>#REF!</v>
      </c>
      <c r="AF28" s="134" t="e">
        <f t="shared" ca="1" si="58"/>
        <v>#REF!</v>
      </c>
      <c r="AG28" s="134" t="e">
        <f t="shared" ca="1" si="58"/>
        <v>#REF!</v>
      </c>
      <c r="AH28" s="134" t="e">
        <f t="shared" ca="1" si="58"/>
        <v>#REF!</v>
      </c>
      <c r="AI28" s="134" t="e">
        <f t="shared" ca="1" si="58"/>
        <v>#REF!</v>
      </c>
      <c r="AJ28" s="134" t="e">
        <f t="shared" ca="1" si="58"/>
        <v>#REF!</v>
      </c>
      <c r="AK28" s="134" t="e">
        <f t="shared" ca="1" si="58"/>
        <v>#REF!</v>
      </c>
      <c r="AL28" s="134" t="e">
        <f t="shared" ca="1" si="58"/>
        <v>#REF!</v>
      </c>
      <c r="AM28" s="134" t="e">
        <f t="shared" ca="1" si="58"/>
        <v>#REF!</v>
      </c>
      <c r="AN28" s="134" t="e">
        <f t="shared" ca="1" si="58"/>
        <v>#REF!</v>
      </c>
      <c r="AO28" s="134" t="e">
        <f t="shared" ca="1" si="58"/>
        <v>#REF!</v>
      </c>
      <c r="AP28" s="134" t="e">
        <f t="shared" ca="1" si="58"/>
        <v>#REF!</v>
      </c>
      <c r="AQ28" s="134" t="e">
        <f t="shared" ca="1" si="58"/>
        <v>#REF!</v>
      </c>
      <c r="AR28" s="134" t="e">
        <f t="shared" ca="1" si="58"/>
        <v>#REF!</v>
      </c>
      <c r="AS28" s="134" t="e">
        <f t="shared" ca="1" si="58"/>
        <v>#REF!</v>
      </c>
      <c r="AT28" s="134" t="e">
        <f t="shared" ca="1" si="58"/>
        <v>#REF!</v>
      </c>
      <c r="AU28" s="134" t="e">
        <f t="shared" ca="1" si="58"/>
        <v>#REF!</v>
      </c>
      <c r="AV28" s="134" t="e">
        <f t="shared" ca="1" si="58"/>
        <v>#REF!</v>
      </c>
      <c r="AW28" s="134" t="e">
        <f t="shared" ca="1" si="58"/>
        <v>#REF!</v>
      </c>
      <c r="AX28" s="134" t="e">
        <f t="shared" ca="1" si="58"/>
        <v>#REF!</v>
      </c>
      <c r="AY28" s="134" t="e">
        <f t="shared" ca="1" si="58"/>
        <v>#REF!</v>
      </c>
      <c r="AZ28" s="134" t="e">
        <f t="shared" ca="1" si="58"/>
        <v>#REF!</v>
      </c>
      <c r="BA28" s="134" t="e">
        <f t="shared" ref="BA28:CF28" ca="1" si="59">IF(BA$11&lt;$D$1+$A28,$C28/$D$1,IF(BA$11=$D$1+$A28,($C28/$D$1)/2,0))</f>
        <v>#REF!</v>
      </c>
      <c r="BB28" s="134" t="e">
        <f t="shared" ca="1" si="59"/>
        <v>#REF!</v>
      </c>
      <c r="BC28" s="134" t="e">
        <f t="shared" ca="1" si="59"/>
        <v>#REF!</v>
      </c>
      <c r="BD28" s="134" t="e">
        <f t="shared" ca="1" si="59"/>
        <v>#REF!</v>
      </c>
      <c r="BE28" s="134" t="e">
        <f t="shared" ca="1" si="59"/>
        <v>#REF!</v>
      </c>
      <c r="BF28" s="134" t="e">
        <f t="shared" ca="1" si="59"/>
        <v>#REF!</v>
      </c>
      <c r="BG28" s="134" t="e">
        <f t="shared" ca="1" si="59"/>
        <v>#REF!</v>
      </c>
      <c r="BH28" s="134" t="e">
        <f t="shared" ca="1" si="59"/>
        <v>#REF!</v>
      </c>
      <c r="BI28" s="134" t="e">
        <f t="shared" ca="1" si="59"/>
        <v>#REF!</v>
      </c>
      <c r="BJ28" s="134" t="e">
        <f t="shared" ca="1" si="59"/>
        <v>#REF!</v>
      </c>
      <c r="BK28" s="134" t="e">
        <f t="shared" ca="1" si="59"/>
        <v>#REF!</v>
      </c>
      <c r="BL28" s="134" t="e">
        <f t="shared" ca="1" si="59"/>
        <v>#REF!</v>
      </c>
      <c r="BM28" s="134" t="e">
        <f t="shared" ca="1" si="59"/>
        <v>#REF!</v>
      </c>
      <c r="BN28" s="134" t="e">
        <f t="shared" ca="1" si="59"/>
        <v>#REF!</v>
      </c>
      <c r="BO28" s="134" t="e">
        <f t="shared" ca="1" si="59"/>
        <v>#REF!</v>
      </c>
      <c r="BP28" s="134" t="e">
        <f t="shared" ca="1" si="59"/>
        <v>#REF!</v>
      </c>
      <c r="BQ28" s="134" t="e">
        <f t="shared" ca="1" si="59"/>
        <v>#REF!</v>
      </c>
      <c r="BR28" s="134" t="e">
        <f t="shared" ca="1" si="59"/>
        <v>#REF!</v>
      </c>
      <c r="BS28" s="134" t="e">
        <f t="shared" ca="1" si="59"/>
        <v>#REF!</v>
      </c>
      <c r="BT28" s="134" t="e">
        <f t="shared" ca="1" si="59"/>
        <v>#REF!</v>
      </c>
      <c r="BU28" s="134" t="e">
        <f t="shared" ca="1" si="59"/>
        <v>#REF!</v>
      </c>
      <c r="BV28" s="134" t="e">
        <f t="shared" ca="1" si="59"/>
        <v>#REF!</v>
      </c>
      <c r="BW28" s="134" t="e">
        <f t="shared" ca="1" si="59"/>
        <v>#REF!</v>
      </c>
      <c r="BX28" s="134" t="e">
        <f t="shared" ca="1" si="59"/>
        <v>#REF!</v>
      </c>
      <c r="BY28" s="134" t="e">
        <f t="shared" ca="1" si="59"/>
        <v>#REF!</v>
      </c>
      <c r="BZ28" s="134" t="e">
        <f t="shared" ca="1" si="59"/>
        <v>#REF!</v>
      </c>
      <c r="CA28" s="134" t="e">
        <f t="shared" ca="1" si="59"/>
        <v>#REF!</v>
      </c>
      <c r="CB28" s="134" t="e">
        <f t="shared" ca="1" si="59"/>
        <v>#REF!</v>
      </c>
      <c r="CC28" s="134" t="e">
        <f t="shared" ca="1" si="59"/>
        <v>#REF!</v>
      </c>
      <c r="CD28" s="134" t="e">
        <f t="shared" ca="1" si="59"/>
        <v>#REF!</v>
      </c>
      <c r="CE28" s="134" t="e">
        <f t="shared" ca="1" si="59"/>
        <v>#REF!</v>
      </c>
      <c r="CF28" s="134" t="e">
        <f t="shared" ca="1" si="59"/>
        <v>#REF!</v>
      </c>
      <c r="CG28" s="134" t="e">
        <f t="shared" ref="CG28:CY28" ca="1" si="60">IF(CG$11&lt;$D$1+$A28,$C28/$D$1,IF(CG$11=$D$1+$A28,($C28/$D$1)/2,0))</f>
        <v>#REF!</v>
      </c>
      <c r="CH28" s="134" t="e">
        <f t="shared" ca="1" si="60"/>
        <v>#REF!</v>
      </c>
      <c r="CI28" s="134" t="e">
        <f t="shared" ca="1" si="60"/>
        <v>#REF!</v>
      </c>
      <c r="CJ28" s="134" t="e">
        <f t="shared" ca="1" si="60"/>
        <v>#REF!</v>
      </c>
      <c r="CK28" s="134" t="e">
        <f t="shared" ca="1" si="60"/>
        <v>#REF!</v>
      </c>
      <c r="CL28" s="134" t="e">
        <f t="shared" ca="1" si="60"/>
        <v>#REF!</v>
      </c>
      <c r="CM28" s="134" t="e">
        <f t="shared" ca="1" si="60"/>
        <v>#REF!</v>
      </c>
      <c r="CN28" s="134" t="e">
        <f t="shared" ca="1" si="60"/>
        <v>#REF!</v>
      </c>
      <c r="CO28" s="134" t="e">
        <f t="shared" ca="1" si="60"/>
        <v>#REF!</v>
      </c>
      <c r="CP28" s="134" t="e">
        <f t="shared" ca="1" si="60"/>
        <v>#REF!</v>
      </c>
      <c r="CQ28" s="134" t="e">
        <f t="shared" ca="1" si="60"/>
        <v>#REF!</v>
      </c>
      <c r="CR28" s="134" t="e">
        <f t="shared" ca="1" si="60"/>
        <v>#REF!</v>
      </c>
      <c r="CS28" s="134" t="e">
        <f t="shared" ca="1" si="60"/>
        <v>#REF!</v>
      </c>
      <c r="CT28" s="134" t="e">
        <f t="shared" ca="1" si="60"/>
        <v>#REF!</v>
      </c>
      <c r="CU28" s="134" t="e">
        <f t="shared" ca="1" si="60"/>
        <v>#REF!</v>
      </c>
      <c r="CV28" s="134" t="e">
        <f t="shared" ca="1" si="60"/>
        <v>#REF!</v>
      </c>
      <c r="CW28" s="134" t="e">
        <f t="shared" ca="1" si="60"/>
        <v>#REF!</v>
      </c>
      <c r="CX28" s="134" t="e">
        <f t="shared" ca="1" si="60"/>
        <v>#REF!</v>
      </c>
      <c r="CY28" s="134" t="e">
        <f t="shared" ca="1" si="60"/>
        <v>#REF!</v>
      </c>
      <c r="CZ28" s="360" t="e">
        <f t="shared" ca="1" si="14"/>
        <v>#REF!</v>
      </c>
      <c r="DA28" s="359" t="s">
        <v>188</v>
      </c>
      <c r="DB28" s="359">
        <f t="shared" si="18"/>
        <v>16</v>
      </c>
    </row>
    <row r="29" spans="1:106" x14ac:dyDescent="0.2">
      <c r="A29" s="133">
        <f t="shared" si="10"/>
        <v>18</v>
      </c>
      <c r="B29" s="133">
        <f t="shared" si="10"/>
        <v>17</v>
      </c>
      <c r="C29" s="125">
        <f ca="1">IF(INDIRECT(DA29&amp;5)=$H$2,SUM($D$6:INDIRECT(DA29&amp;6)),IF(INDIRECT(DA29&amp;5)&gt;$H$2,INDIRECT(DA29&amp;6),0))</f>
        <v>0</v>
      </c>
      <c r="D29" s="134"/>
      <c r="E29" s="134"/>
      <c r="F29" s="134"/>
      <c r="G29" s="134"/>
      <c r="H29" s="134"/>
      <c r="I29" s="134"/>
      <c r="J29" s="134"/>
      <c r="K29" s="134"/>
      <c r="L29" s="134"/>
      <c r="M29" s="134"/>
      <c r="N29" s="134"/>
      <c r="O29" s="134"/>
      <c r="P29" s="134"/>
      <c r="Q29" s="134"/>
      <c r="R29" s="134"/>
      <c r="S29" s="134"/>
      <c r="T29" s="134"/>
      <c r="U29" s="134" t="e">
        <f ca="1">($C29/$D$1)/2</f>
        <v>#REF!</v>
      </c>
      <c r="V29" s="134" t="e">
        <f t="shared" ref="V29:BA29" ca="1" si="61">IF(V$11&lt;$D$1+$A29,$C29/$D$1,IF(V$11=$D$1+$A29,($C29/$D$1)/2,0))</f>
        <v>#REF!</v>
      </c>
      <c r="W29" s="134" t="e">
        <f t="shared" ca="1" si="61"/>
        <v>#REF!</v>
      </c>
      <c r="X29" s="134" t="e">
        <f t="shared" ca="1" si="61"/>
        <v>#REF!</v>
      </c>
      <c r="Y29" s="134" t="e">
        <f t="shared" ca="1" si="61"/>
        <v>#REF!</v>
      </c>
      <c r="Z29" s="134" t="e">
        <f t="shared" ca="1" si="61"/>
        <v>#REF!</v>
      </c>
      <c r="AA29" s="134" t="e">
        <f t="shared" ca="1" si="61"/>
        <v>#REF!</v>
      </c>
      <c r="AB29" s="134" t="e">
        <f t="shared" ca="1" si="61"/>
        <v>#REF!</v>
      </c>
      <c r="AC29" s="134" t="e">
        <f t="shared" ca="1" si="61"/>
        <v>#REF!</v>
      </c>
      <c r="AD29" s="134" t="e">
        <f t="shared" ca="1" si="61"/>
        <v>#REF!</v>
      </c>
      <c r="AE29" s="134" t="e">
        <f t="shared" ca="1" si="61"/>
        <v>#REF!</v>
      </c>
      <c r="AF29" s="134" t="e">
        <f t="shared" ca="1" si="61"/>
        <v>#REF!</v>
      </c>
      <c r="AG29" s="134" t="e">
        <f t="shared" ca="1" si="61"/>
        <v>#REF!</v>
      </c>
      <c r="AH29" s="134" t="e">
        <f t="shared" ca="1" si="61"/>
        <v>#REF!</v>
      </c>
      <c r="AI29" s="134" t="e">
        <f t="shared" ca="1" si="61"/>
        <v>#REF!</v>
      </c>
      <c r="AJ29" s="134" t="e">
        <f t="shared" ca="1" si="61"/>
        <v>#REF!</v>
      </c>
      <c r="AK29" s="134" t="e">
        <f t="shared" ca="1" si="61"/>
        <v>#REF!</v>
      </c>
      <c r="AL29" s="134" t="e">
        <f t="shared" ca="1" si="61"/>
        <v>#REF!</v>
      </c>
      <c r="AM29" s="134" t="e">
        <f t="shared" ca="1" si="61"/>
        <v>#REF!</v>
      </c>
      <c r="AN29" s="134" t="e">
        <f t="shared" ca="1" si="61"/>
        <v>#REF!</v>
      </c>
      <c r="AO29" s="134" t="e">
        <f t="shared" ca="1" si="61"/>
        <v>#REF!</v>
      </c>
      <c r="AP29" s="134" t="e">
        <f t="shared" ca="1" si="61"/>
        <v>#REF!</v>
      </c>
      <c r="AQ29" s="134" t="e">
        <f t="shared" ca="1" si="61"/>
        <v>#REF!</v>
      </c>
      <c r="AR29" s="134" t="e">
        <f t="shared" ca="1" si="61"/>
        <v>#REF!</v>
      </c>
      <c r="AS29" s="134" t="e">
        <f t="shared" ca="1" si="61"/>
        <v>#REF!</v>
      </c>
      <c r="AT29" s="134" t="e">
        <f t="shared" ca="1" si="61"/>
        <v>#REF!</v>
      </c>
      <c r="AU29" s="134" t="e">
        <f t="shared" ca="1" si="61"/>
        <v>#REF!</v>
      </c>
      <c r="AV29" s="134" t="e">
        <f t="shared" ca="1" si="61"/>
        <v>#REF!</v>
      </c>
      <c r="AW29" s="134" t="e">
        <f t="shared" ca="1" si="61"/>
        <v>#REF!</v>
      </c>
      <c r="AX29" s="134" t="e">
        <f t="shared" ca="1" si="61"/>
        <v>#REF!</v>
      </c>
      <c r="AY29" s="134" t="e">
        <f t="shared" ca="1" si="61"/>
        <v>#REF!</v>
      </c>
      <c r="AZ29" s="134" t="e">
        <f t="shared" ca="1" si="61"/>
        <v>#REF!</v>
      </c>
      <c r="BA29" s="134" t="e">
        <f t="shared" ca="1" si="61"/>
        <v>#REF!</v>
      </c>
      <c r="BB29" s="134" t="e">
        <f t="shared" ref="BB29:CG29" ca="1" si="62">IF(BB$11&lt;$D$1+$A29,$C29/$D$1,IF(BB$11=$D$1+$A29,($C29/$D$1)/2,0))</f>
        <v>#REF!</v>
      </c>
      <c r="BC29" s="134" t="e">
        <f t="shared" ca="1" si="62"/>
        <v>#REF!</v>
      </c>
      <c r="BD29" s="134" t="e">
        <f t="shared" ca="1" si="62"/>
        <v>#REF!</v>
      </c>
      <c r="BE29" s="134" t="e">
        <f t="shared" ca="1" si="62"/>
        <v>#REF!</v>
      </c>
      <c r="BF29" s="134" t="e">
        <f t="shared" ca="1" si="62"/>
        <v>#REF!</v>
      </c>
      <c r="BG29" s="134" t="e">
        <f t="shared" ca="1" si="62"/>
        <v>#REF!</v>
      </c>
      <c r="BH29" s="134" t="e">
        <f t="shared" ca="1" si="62"/>
        <v>#REF!</v>
      </c>
      <c r="BI29" s="134" t="e">
        <f t="shared" ca="1" si="62"/>
        <v>#REF!</v>
      </c>
      <c r="BJ29" s="134" t="e">
        <f t="shared" ca="1" si="62"/>
        <v>#REF!</v>
      </c>
      <c r="BK29" s="134" t="e">
        <f t="shared" ca="1" si="62"/>
        <v>#REF!</v>
      </c>
      <c r="BL29" s="134" t="e">
        <f t="shared" ca="1" si="62"/>
        <v>#REF!</v>
      </c>
      <c r="BM29" s="134" t="e">
        <f t="shared" ca="1" si="62"/>
        <v>#REF!</v>
      </c>
      <c r="BN29" s="134" t="e">
        <f t="shared" ca="1" si="62"/>
        <v>#REF!</v>
      </c>
      <c r="BO29" s="134" t="e">
        <f t="shared" ca="1" si="62"/>
        <v>#REF!</v>
      </c>
      <c r="BP29" s="134" t="e">
        <f t="shared" ca="1" si="62"/>
        <v>#REF!</v>
      </c>
      <c r="BQ29" s="134" t="e">
        <f t="shared" ca="1" si="62"/>
        <v>#REF!</v>
      </c>
      <c r="BR29" s="134" t="e">
        <f t="shared" ca="1" si="62"/>
        <v>#REF!</v>
      </c>
      <c r="BS29" s="134" t="e">
        <f t="shared" ca="1" si="62"/>
        <v>#REF!</v>
      </c>
      <c r="BT29" s="134" t="e">
        <f t="shared" ca="1" si="62"/>
        <v>#REF!</v>
      </c>
      <c r="BU29" s="134" t="e">
        <f t="shared" ca="1" si="62"/>
        <v>#REF!</v>
      </c>
      <c r="BV29" s="134" t="e">
        <f t="shared" ca="1" si="62"/>
        <v>#REF!</v>
      </c>
      <c r="BW29" s="134" t="e">
        <f t="shared" ca="1" si="62"/>
        <v>#REF!</v>
      </c>
      <c r="BX29" s="134" t="e">
        <f t="shared" ca="1" si="62"/>
        <v>#REF!</v>
      </c>
      <c r="BY29" s="134" t="e">
        <f t="shared" ca="1" si="62"/>
        <v>#REF!</v>
      </c>
      <c r="BZ29" s="134" t="e">
        <f t="shared" ca="1" si="62"/>
        <v>#REF!</v>
      </c>
      <c r="CA29" s="134" t="e">
        <f t="shared" ca="1" si="62"/>
        <v>#REF!</v>
      </c>
      <c r="CB29" s="134" t="e">
        <f t="shared" ca="1" si="62"/>
        <v>#REF!</v>
      </c>
      <c r="CC29" s="134" t="e">
        <f t="shared" ca="1" si="62"/>
        <v>#REF!</v>
      </c>
      <c r="CD29" s="134" t="e">
        <f t="shared" ca="1" si="62"/>
        <v>#REF!</v>
      </c>
      <c r="CE29" s="134" t="e">
        <f t="shared" ca="1" si="62"/>
        <v>#REF!</v>
      </c>
      <c r="CF29" s="134" t="e">
        <f t="shared" ca="1" si="62"/>
        <v>#REF!</v>
      </c>
      <c r="CG29" s="134" t="e">
        <f t="shared" ca="1" si="62"/>
        <v>#REF!</v>
      </c>
      <c r="CH29" s="134" t="e">
        <f t="shared" ref="CH29:CY29" ca="1" si="63">IF(CH$11&lt;$D$1+$A29,$C29/$D$1,IF(CH$11=$D$1+$A29,($C29/$D$1)/2,0))</f>
        <v>#REF!</v>
      </c>
      <c r="CI29" s="134" t="e">
        <f t="shared" ca="1" si="63"/>
        <v>#REF!</v>
      </c>
      <c r="CJ29" s="134" t="e">
        <f t="shared" ca="1" si="63"/>
        <v>#REF!</v>
      </c>
      <c r="CK29" s="134" t="e">
        <f t="shared" ca="1" si="63"/>
        <v>#REF!</v>
      </c>
      <c r="CL29" s="134" t="e">
        <f t="shared" ca="1" si="63"/>
        <v>#REF!</v>
      </c>
      <c r="CM29" s="134" t="e">
        <f t="shared" ca="1" si="63"/>
        <v>#REF!</v>
      </c>
      <c r="CN29" s="134" t="e">
        <f t="shared" ca="1" si="63"/>
        <v>#REF!</v>
      </c>
      <c r="CO29" s="134" t="e">
        <f t="shared" ca="1" si="63"/>
        <v>#REF!</v>
      </c>
      <c r="CP29" s="134" t="e">
        <f t="shared" ca="1" si="63"/>
        <v>#REF!</v>
      </c>
      <c r="CQ29" s="134" t="e">
        <f t="shared" ca="1" si="63"/>
        <v>#REF!</v>
      </c>
      <c r="CR29" s="134" t="e">
        <f t="shared" ca="1" si="63"/>
        <v>#REF!</v>
      </c>
      <c r="CS29" s="134" t="e">
        <f t="shared" ca="1" si="63"/>
        <v>#REF!</v>
      </c>
      <c r="CT29" s="134" t="e">
        <f t="shared" ca="1" si="63"/>
        <v>#REF!</v>
      </c>
      <c r="CU29" s="134" t="e">
        <f t="shared" ca="1" si="63"/>
        <v>#REF!</v>
      </c>
      <c r="CV29" s="134" t="e">
        <f t="shared" ca="1" si="63"/>
        <v>#REF!</v>
      </c>
      <c r="CW29" s="134" t="e">
        <f t="shared" ca="1" si="63"/>
        <v>#REF!</v>
      </c>
      <c r="CX29" s="134" t="e">
        <f t="shared" ca="1" si="63"/>
        <v>#REF!</v>
      </c>
      <c r="CY29" s="134" t="e">
        <f t="shared" ca="1" si="63"/>
        <v>#REF!</v>
      </c>
      <c r="CZ29" s="360" t="e">
        <f t="shared" ca="1" si="14"/>
        <v>#REF!</v>
      </c>
      <c r="DA29" s="359" t="s">
        <v>189</v>
      </c>
      <c r="DB29" s="359">
        <f t="shared" si="18"/>
        <v>17</v>
      </c>
    </row>
    <row r="30" spans="1:106" x14ac:dyDescent="0.2">
      <c r="A30" s="133">
        <f t="shared" si="10"/>
        <v>19</v>
      </c>
      <c r="B30" s="133">
        <f t="shared" si="10"/>
        <v>18</v>
      </c>
      <c r="C30" s="125">
        <f ca="1">IF(INDIRECT(DA30&amp;5)=$H$2,SUM($D$6:INDIRECT(DA30&amp;6)),IF(INDIRECT(DA30&amp;5)&gt;$H$2,INDIRECT(DA30&amp;6),0))</f>
        <v>0</v>
      </c>
      <c r="D30" s="134"/>
      <c r="E30" s="134"/>
      <c r="F30" s="134"/>
      <c r="G30" s="134"/>
      <c r="H30" s="134"/>
      <c r="I30" s="134"/>
      <c r="J30" s="134"/>
      <c r="K30" s="134"/>
      <c r="L30" s="134"/>
      <c r="M30" s="134"/>
      <c r="N30" s="134"/>
      <c r="O30" s="134"/>
      <c r="P30" s="134"/>
      <c r="Q30" s="134"/>
      <c r="R30" s="134"/>
      <c r="S30" s="134"/>
      <c r="T30" s="135"/>
      <c r="U30" s="134"/>
      <c r="V30" s="134" t="e">
        <f ca="1">($C30/$D$1)/2</f>
        <v>#REF!</v>
      </c>
      <c r="W30" s="134" t="e">
        <f t="shared" ref="W30:BB30" ca="1" si="64">IF(W$11&lt;$D$1+$A30,$C30/$D$1,IF(W$11=$D$1+$A30,($C30/$D$1)/2,0))</f>
        <v>#REF!</v>
      </c>
      <c r="X30" s="134" t="e">
        <f t="shared" ca="1" si="64"/>
        <v>#REF!</v>
      </c>
      <c r="Y30" s="134" t="e">
        <f t="shared" ca="1" si="64"/>
        <v>#REF!</v>
      </c>
      <c r="Z30" s="134" t="e">
        <f t="shared" ca="1" si="64"/>
        <v>#REF!</v>
      </c>
      <c r="AA30" s="134" t="e">
        <f t="shared" ca="1" si="64"/>
        <v>#REF!</v>
      </c>
      <c r="AB30" s="134" t="e">
        <f t="shared" ca="1" si="64"/>
        <v>#REF!</v>
      </c>
      <c r="AC30" s="134" t="e">
        <f t="shared" ca="1" si="64"/>
        <v>#REF!</v>
      </c>
      <c r="AD30" s="134" t="e">
        <f t="shared" ca="1" si="64"/>
        <v>#REF!</v>
      </c>
      <c r="AE30" s="134" t="e">
        <f t="shared" ca="1" si="64"/>
        <v>#REF!</v>
      </c>
      <c r="AF30" s="134" t="e">
        <f t="shared" ca="1" si="64"/>
        <v>#REF!</v>
      </c>
      <c r="AG30" s="134" t="e">
        <f t="shared" ca="1" si="64"/>
        <v>#REF!</v>
      </c>
      <c r="AH30" s="134" t="e">
        <f t="shared" ca="1" si="64"/>
        <v>#REF!</v>
      </c>
      <c r="AI30" s="134" t="e">
        <f t="shared" ca="1" si="64"/>
        <v>#REF!</v>
      </c>
      <c r="AJ30" s="134" t="e">
        <f t="shared" ca="1" si="64"/>
        <v>#REF!</v>
      </c>
      <c r="AK30" s="134" t="e">
        <f t="shared" ca="1" si="64"/>
        <v>#REF!</v>
      </c>
      <c r="AL30" s="134" t="e">
        <f t="shared" ca="1" si="64"/>
        <v>#REF!</v>
      </c>
      <c r="AM30" s="134" t="e">
        <f t="shared" ca="1" si="64"/>
        <v>#REF!</v>
      </c>
      <c r="AN30" s="134" t="e">
        <f t="shared" ca="1" si="64"/>
        <v>#REF!</v>
      </c>
      <c r="AO30" s="134" t="e">
        <f t="shared" ca="1" si="64"/>
        <v>#REF!</v>
      </c>
      <c r="AP30" s="134" t="e">
        <f t="shared" ca="1" si="64"/>
        <v>#REF!</v>
      </c>
      <c r="AQ30" s="134" t="e">
        <f t="shared" ca="1" si="64"/>
        <v>#REF!</v>
      </c>
      <c r="AR30" s="134" t="e">
        <f t="shared" ca="1" si="64"/>
        <v>#REF!</v>
      </c>
      <c r="AS30" s="134" t="e">
        <f t="shared" ca="1" si="64"/>
        <v>#REF!</v>
      </c>
      <c r="AT30" s="134" t="e">
        <f t="shared" ca="1" si="64"/>
        <v>#REF!</v>
      </c>
      <c r="AU30" s="134" t="e">
        <f t="shared" ca="1" si="64"/>
        <v>#REF!</v>
      </c>
      <c r="AV30" s="134" t="e">
        <f t="shared" ca="1" si="64"/>
        <v>#REF!</v>
      </c>
      <c r="AW30" s="134" t="e">
        <f t="shared" ca="1" si="64"/>
        <v>#REF!</v>
      </c>
      <c r="AX30" s="134" t="e">
        <f t="shared" ca="1" si="64"/>
        <v>#REF!</v>
      </c>
      <c r="AY30" s="134" t="e">
        <f t="shared" ca="1" si="64"/>
        <v>#REF!</v>
      </c>
      <c r="AZ30" s="134" t="e">
        <f t="shared" ca="1" si="64"/>
        <v>#REF!</v>
      </c>
      <c r="BA30" s="134" t="e">
        <f t="shared" ca="1" si="64"/>
        <v>#REF!</v>
      </c>
      <c r="BB30" s="134" t="e">
        <f t="shared" ca="1" si="64"/>
        <v>#REF!</v>
      </c>
      <c r="BC30" s="134" t="e">
        <f t="shared" ref="BC30:CH30" ca="1" si="65">IF(BC$11&lt;$D$1+$A30,$C30/$D$1,IF(BC$11=$D$1+$A30,($C30/$D$1)/2,0))</f>
        <v>#REF!</v>
      </c>
      <c r="BD30" s="134" t="e">
        <f t="shared" ca="1" si="65"/>
        <v>#REF!</v>
      </c>
      <c r="BE30" s="134" t="e">
        <f t="shared" ca="1" si="65"/>
        <v>#REF!</v>
      </c>
      <c r="BF30" s="134" t="e">
        <f t="shared" ca="1" si="65"/>
        <v>#REF!</v>
      </c>
      <c r="BG30" s="134" t="e">
        <f t="shared" ca="1" si="65"/>
        <v>#REF!</v>
      </c>
      <c r="BH30" s="134" t="e">
        <f t="shared" ca="1" si="65"/>
        <v>#REF!</v>
      </c>
      <c r="BI30" s="134" t="e">
        <f t="shared" ca="1" si="65"/>
        <v>#REF!</v>
      </c>
      <c r="BJ30" s="134" t="e">
        <f t="shared" ca="1" si="65"/>
        <v>#REF!</v>
      </c>
      <c r="BK30" s="134" t="e">
        <f t="shared" ca="1" si="65"/>
        <v>#REF!</v>
      </c>
      <c r="BL30" s="134" t="e">
        <f t="shared" ca="1" si="65"/>
        <v>#REF!</v>
      </c>
      <c r="BM30" s="134" t="e">
        <f t="shared" ca="1" si="65"/>
        <v>#REF!</v>
      </c>
      <c r="BN30" s="134" t="e">
        <f t="shared" ca="1" si="65"/>
        <v>#REF!</v>
      </c>
      <c r="BO30" s="134" t="e">
        <f t="shared" ca="1" si="65"/>
        <v>#REF!</v>
      </c>
      <c r="BP30" s="134" t="e">
        <f t="shared" ca="1" si="65"/>
        <v>#REF!</v>
      </c>
      <c r="BQ30" s="134" t="e">
        <f t="shared" ca="1" si="65"/>
        <v>#REF!</v>
      </c>
      <c r="BR30" s="134" t="e">
        <f t="shared" ca="1" si="65"/>
        <v>#REF!</v>
      </c>
      <c r="BS30" s="134" t="e">
        <f t="shared" ca="1" si="65"/>
        <v>#REF!</v>
      </c>
      <c r="BT30" s="134" t="e">
        <f t="shared" ca="1" si="65"/>
        <v>#REF!</v>
      </c>
      <c r="BU30" s="134" t="e">
        <f t="shared" ca="1" si="65"/>
        <v>#REF!</v>
      </c>
      <c r="BV30" s="134" t="e">
        <f t="shared" ca="1" si="65"/>
        <v>#REF!</v>
      </c>
      <c r="BW30" s="134" t="e">
        <f t="shared" ca="1" si="65"/>
        <v>#REF!</v>
      </c>
      <c r="BX30" s="134" t="e">
        <f t="shared" ca="1" si="65"/>
        <v>#REF!</v>
      </c>
      <c r="BY30" s="134" t="e">
        <f t="shared" ca="1" si="65"/>
        <v>#REF!</v>
      </c>
      <c r="BZ30" s="134" t="e">
        <f t="shared" ca="1" si="65"/>
        <v>#REF!</v>
      </c>
      <c r="CA30" s="134" t="e">
        <f t="shared" ca="1" si="65"/>
        <v>#REF!</v>
      </c>
      <c r="CB30" s="134" t="e">
        <f t="shared" ca="1" si="65"/>
        <v>#REF!</v>
      </c>
      <c r="CC30" s="134" t="e">
        <f t="shared" ca="1" si="65"/>
        <v>#REF!</v>
      </c>
      <c r="CD30" s="134" t="e">
        <f t="shared" ca="1" si="65"/>
        <v>#REF!</v>
      </c>
      <c r="CE30" s="134" t="e">
        <f t="shared" ca="1" si="65"/>
        <v>#REF!</v>
      </c>
      <c r="CF30" s="134" t="e">
        <f t="shared" ca="1" si="65"/>
        <v>#REF!</v>
      </c>
      <c r="CG30" s="134" t="e">
        <f t="shared" ca="1" si="65"/>
        <v>#REF!</v>
      </c>
      <c r="CH30" s="134" t="e">
        <f t="shared" ca="1" si="65"/>
        <v>#REF!</v>
      </c>
      <c r="CI30" s="134" t="e">
        <f t="shared" ref="CI30:CY30" ca="1" si="66">IF(CI$11&lt;$D$1+$A30,$C30/$D$1,IF(CI$11=$D$1+$A30,($C30/$D$1)/2,0))</f>
        <v>#REF!</v>
      </c>
      <c r="CJ30" s="134" t="e">
        <f t="shared" ca="1" si="66"/>
        <v>#REF!</v>
      </c>
      <c r="CK30" s="134" t="e">
        <f t="shared" ca="1" si="66"/>
        <v>#REF!</v>
      </c>
      <c r="CL30" s="134" t="e">
        <f t="shared" ca="1" si="66"/>
        <v>#REF!</v>
      </c>
      <c r="CM30" s="134" t="e">
        <f t="shared" ca="1" si="66"/>
        <v>#REF!</v>
      </c>
      <c r="CN30" s="134" t="e">
        <f t="shared" ca="1" si="66"/>
        <v>#REF!</v>
      </c>
      <c r="CO30" s="134" t="e">
        <f t="shared" ca="1" si="66"/>
        <v>#REF!</v>
      </c>
      <c r="CP30" s="134" t="e">
        <f t="shared" ca="1" si="66"/>
        <v>#REF!</v>
      </c>
      <c r="CQ30" s="134" t="e">
        <f t="shared" ca="1" si="66"/>
        <v>#REF!</v>
      </c>
      <c r="CR30" s="134" t="e">
        <f t="shared" ca="1" si="66"/>
        <v>#REF!</v>
      </c>
      <c r="CS30" s="134" t="e">
        <f t="shared" ca="1" si="66"/>
        <v>#REF!</v>
      </c>
      <c r="CT30" s="134" t="e">
        <f t="shared" ca="1" si="66"/>
        <v>#REF!</v>
      </c>
      <c r="CU30" s="134" t="e">
        <f t="shared" ca="1" si="66"/>
        <v>#REF!</v>
      </c>
      <c r="CV30" s="134" t="e">
        <f t="shared" ca="1" si="66"/>
        <v>#REF!</v>
      </c>
      <c r="CW30" s="134" t="e">
        <f t="shared" ca="1" si="66"/>
        <v>#REF!</v>
      </c>
      <c r="CX30" s="134" t="e">
        <f t="shared" ca="1" si="66"/>
        <v>#REF!</v>
      </c>
      <c r="CY30" s="134" t="e">
        <f t="shared" ca="1" si="66"/>
        <v>#REF!</v>
      </c>
      <c r="CZ30" s="360" t="e">
        <f t="shared" ca="1" si="14"/>
        <v>#REF!</v>
      </c>
      <c r="DA30" s="359" t="s">
        <v>190</v>
      </c>
      <c r="DB30" s="359">
        <f t="shared" si="18"/>
        <v>18</v>
      </c>
    </row>
    <row r="31" spans="1:106" x14ac:dyDescent="0.2">
      <c r="A31" s="133">
        <f t="shared" si="10"/>
        <v>20</v>
      </c>
      <c r="B31" s="133">
        <f t="shared" si="10"/>
        <v>19</v>
      </c>
      <c r="C31" s="125">
        <f ca="1">IF(INDIRECT(DA31&amp;5)=$H$2,SUM($D$6:INDIRECT(DA31&amp;6)),IF(INDIRECT(DA31&amp;5)&gt;$H$2,INDIRECT(DA31&amp;6),0))</f>
        <v>0</v>
      </c>
      <c r="D31" s="134"/>
      <c r="E31" s="134"/>
      <c r="F31" s="134"/>
      <c r="G31" s="134"/>
      <c r="H31" s="134"/>
      <c r="I31" s="134"/>
      <c r="J31" s="134"/>
      <c r="K31" s="134"/>
      <c r="L31" s="134"/>
      <c r="M31" s="134"/>
      <c r="N31" s="134"/>
      <c r="O31" s="134"/>
      <c r="P31" s="134"/>
      <c r="Q31" s="134"/>
      <c r="R31" s="134"/>
      <c r="S31" s="134"/>
      <c r="T31" s="135"/>
      <c r="U31" s="135"/>
      <c r="V31" s="134"/>
      <c r="W31" s="134" t="e">
        <f ca="1">($C31/$D$1)/2</f>
        <v>#REF!</v>
      </c>
      <c r="X31" s="134" t="e">
        <f t="shared" ref="X31:BC31" ca="1" si="67">IF(X$11&lt;$D$1+$A31,$C31/$D$1,IF(X$11=$D$1+$A31,($C31/$D$1)/2,0))</f>
        <v>#REF!</v>
      </c>
      <c r="Y31" s="134" t="e">
        <f t="shared" ca="1" si="67"/>
        <v>#REF!</v>
      </c>
      <c r="Z31" s="134" t="e">
        <f t="shared" ca="1" si="67"/>
        <v>#REF!</v>
      </c>
      <c r="AA31" s="134" t="e">
        <f t="shared" ca="1" si="67"/>
        <v>#REF!</v>
      </c>
      <c r="AB31" s="134" t="e">
        <f t="shared" ca="1" si="67"/>
        <v>#REF!</v>
      </c>
      <c r="AC31" s="134" t="e">
        <f t="shared" ca="1" si="67"/>
        <v>#REF!</v>
      </c>
      <c r="AD31" s="134" t="e">
        <f t="shared" ca="1" si="67"/>
        <v>#REF!</v>
      </c>
      <c r="AE31" s="134" t="e">
        <f t="shared" ca="1" si="67"/>
        <v>#REF!</v>
      </c>
      <c r="AF31" s="134" t="e">
        <f t="shared" ca="1" si="67"/>
        <v>#REF!</v>
      </c>
      <c r="AG31" s="134" t="e">
        <f t="shared" ca="1" si="67"/>
        <v>#REF!</v>
      </c>
      <c r="AH31" s="134" t="e">
        <f t="shared" ca="1" si="67"/>
        <v>#REF!</v>
      </c>
      <c r="AI31" s="134" t="e">
        <f t="shared" ca="1" si="67"/>
        <v>#REF!</v>
      </c>
      <c r="AJ31" s="134" t="e">
        <f t="shared" ca="1" si="67"/>
        <v>#REF!</v>
      </c>
      <c r="AK31" s="134" t="e">
        <f t="shared" ca="1" si="67"/>
        <v>#REF!</v>
      </c>
      <c r="AL31" s="134" t="e">
        <f t="shared" ca="1" si="67"/>
        <v>#REF!</v>
      </c>
      <c r="AM31" s="134" t="e">
        <f t="shared" ca="1" si="67"/>
        <v>#REF!</v>
      </c>
      <c r="AN31" s="134" t="e">
        <f t="shared" ca="1" si="67"/>
        <v>#REF!</v>
      </c>
      <c r="AO31" s="134" t="e">
        <f t="shared" ca="1" si="67"/>
        <v>#REF!</v>
      </c>
      <c r="AP31" s="134" t="e">
        <f t="shared" ca="1" si="67"/>
        <v>#REF!</v>
      </c>
      <c r="AQ31" s="134" t="e">
        <f t="shared" ca="1" si="67"/>
        <v>#REF!</v>
      </c>
      <c r="AR31" s="134" t="e">
        <f t="shared" ca="1" si="67"/>
        <v>#REF!</v>
      </c>
      <c r="AS31" s="134" t="e">
        <f t="shared" ca="1" si="67"/>
        <v>#REF!</v>
      </c>
      <c r="AT31" s="134" t="e">
        <f t="shared" ca="1" si="67"/>
        <v>#REF!</v>
      </c>
      <c r="AU31" s="134" t="e">
        <f t="shared" ca="1" si="67"/>
        <v>#REF!</v>
      </c>
      <c r="AV31" s="134" t="e">
        <f t="shared" ca="1" si="67"/>
        <v>#REF!</v>
      </c>
      <c r="AW31" s="134" t="e">
        <f t="shared" ca="1" si="67"/>
        <v>#REF!</v>
      </c>
      <c r="AX31" s="134" t="e">
        <f t="shared" ca="1" si="67"/>
        <v>#REF!</v>
      </c>
      <c r="AY31" s="134" t="e">
        <f t="shared" ca="1" si="67"/>
        <v>#REF!</v>
      </c>
      <c r="AZ31" s="134" t="e">
        <f t="shared" ca="1" si="67"/>
        <v>#REF!</v>
      </c>
      <c r="BA31" s="134" t="e">
        <f t="shared" ca="1" si="67"/>
        <v>#REF!</v>
      </c>
      <c r="BB31" s="134" t="e">
        <f t="shared" ca="1" si="67"/>
        <v>#REF!</v>
      </c>
      <c r="BC31" s="134" t="e">
        <f t="shared" ca="1" si="67"/>
        <v>#REF!</v>
      </c>
      <c r="BD31" s="134" t="e">
        <f t="shared" ref="BD31:CI31" ca="1" si="68">IF(BD$11&lt;$D$1+$A31,$C31/$D$1,IF(BD$11=$D$1+$A31,($C31/$D$1)/2,0))</f>
        <v>#REF!</v>
      </c>
      <c r="BE31" s="134" t="e">
        <f t="shared" ca="1" si="68"/>
        <v>#REF!</v>
      </c>
      <c r="BF31" s="134" t="e">
        <f t="shared" ca="1" si="68"/>
        <v>#REF!</v>
      </c>
      <c r="BG31" s="134" t="e">
        <f t="shared" ca="1" si="68"/>
        <v>#REF!</v>
      </c>
      <c r="BH31" s="134" t="e">
        <f t="shared" ca="1" si="68"/>
        <v>#REF!</v>
      </c>
      <c r="BI31" s="134" t="e">
        <f t="shared" ca="1" si="68"/>
        <v>#REF!</v>
      </c>
      <c r="BJ31" s="134" t="e">
        <f t="shared" ca="1" si="68"/>
        <v>#REF!</v>
      </c>
      <c r="BK31" s="134" t="e">
        <f t="shared" ca="1" si="68"/>
        <v>#REF!</v>
      </c>
      <c r="BL31" s="134" t="e">
        <f t="shared" ca="1" si="68"/>
        <v>#REF!</v>
      </c>
      <c r="BM31" s="134" t="e">
        <f t="shared" ca="1" si="68"/>
        <v>#REF!</v>
      </c>
      <c r="BN31" s="134" t="e">
        <f t="shared" ca="1" si="68"/>
        <v>#REF!</v>
      </c>
      <c r="BO31" s="134" t="e">
        <f t="shared" ca="1" si="68"/>
        <v>#REF!</v>
      </c>
      <c r="BP31" s="134" t="e">
        <f t="shared" ca="1" si="68"/>
        <v>#REF!</v>
      </c>
      <c r="BQ31" s="134" t="e">
        <f t="shared" ca="1" si="68"/>
        <v>#REF!</v>
      </c>
      <c r="BR31" s="134" t="e">
        <f t="shared" ca="1" si="68"/>
        <v>#REF!</v>
      </c>
      <c r="BS31" s="134" t="e">
        <f t="shared" ca="1" si="68"/>
        <v>#REF!</v>
      </c>
      <c r="BT31" s="134" t="e">
        <f t="shared" ca="1" si="68"/>
        <v>#REF!</v>
      </c>
      <c r="BU31" s="134" t="e">
        <f t="shared" ca="1" si="68"/>
        <v>#REF!</v>
      </c>
      <c r="BV31" s="134" t="e">
        <f t="shared" ca="1" si="68"/>
        <v>#REF!</v>
      </c>
      <c r="BW31" s="134" t="e">
        <f t="shared" ca="1" si="68"/>
        <v>#REF!</v>
      </c>
      <c r="BX31" s="134" t="e">
        <f t="shared" ca="1" si="68"/>
        <v>#REF!</v>
      </c>
      <c r="BY31" s="134" t="e">
        <f t="shared" ca="1" si="68"/>
        <v>#REF!</v>
      </c>
      <c r="BZ31" s="134" t="e">
        <f t="shared" ca="1" si="68"/>
        <v>#REF!</v>
      </c>
      <c r="CA31" s="134" t="e">
        <f t="shared" ca="1" si="68"/>
        <v>#REF!</v>
      </c>
      <c r="CB31" s="134" t="e">
        <f t="shared" ca="1" si="68"/>
        <v>#REF!</v>
      </c>
      <c r="CC31" s="134" t="e">
        <f t="shared" ca="1" si="68"/>
        <v>#REF!</v>
      </c>
      <c r="CD31" s="134" t="e">
        <f t="shared" ca="1" si="68"/>
        <v>#REF!</v>
      </c>
      <c r="CE31" s="134" t="e">
        <f t="shared" ca="1" si="68"/>
        <v>#REF!</v>
      </c>
      <c r="CF31" s="134" t="e">
        <f t="shared" ca="1" si="68"/>
        <v>#REF!</v>
      </c>
      <c r="CG31" s="134" t="e">
        <f t="shared" ca="1" si="68"/>
        <v>#REF!</v>
      </c>
      <c r="CH31" s="134" t="e">
        <f t="shared" ca="1" si="68"/>
        <v>#REF!</v>
      </c>
      <c r="CI31" s="134" t="e">
        <f t="shared" ca="1" si="68"/>
        <v>#REF!</v>
      </c>
      <c r="CJ31" s="134" t="e">
        <f t="shared" ref="CJ31:CY31" ca="1" si="69">IF(CJ$11&lt;$D$1+$A31,$C31/$D$1,IF(CJ$11=$D$1+$A31,($C31/$D$1)/2,0))</f>
        <v>#REF!</v>
      </c>
      <c r="CK31" s="134" t="e">
        <f t="shared" ca="1" si="69"/>
        <v>#REF!</v>
      </c>
      <c r="CL31" s="134" t="e">
        <f t="shared" ca="1" si="69"/>
        <v>#REF!</v>
      </c>
      <c r="CM31" s="134" t="e">
        <f t="shared" ca="1" si="69"/>
        <v>#REF!</v>
      </c>
      <c r="CN31" s="134" t="e">
        <f t="shared" ca="1" si="69"/>
        <v>#REF!</v>
      </c>
      <c r="CO31" s="134" t="e">
        <f t="shared" ca="1" si="69"/>
        <v>#REF!</v>
      </c>
      <c r="CP31" s="134" t="e">
        <f t="shared" ca="1" si="69"/>
        <v>#REF!</v>
      </c>
      <c r="CQ31" s="134" t="e">
        <f t="shared" ca="1" si="69"/>
        <v>#REF!</v>
      </c>
      <c r="CR31" s="134" t="e">
        <f t="shared" ca="1" si="69"/>
        <v>#REF!</v>
      </c>
      <c r="CS31" s="134" t="e">
        <f t="shared" ca="1" si="69"/>
        <v>#REF!</v>
      </c>
      <c r="CT31" s="134" t="e">
        <f t="shared" ca="1" si="69"/>
        <v>#REF!</v>
      </c>
      <c r="CU31" s="134" t="e">
        <f t="shared" ca="1" si="69"/>
        <v>#REF!</v>
      </c>
      <c r="CV31" s="134" t="e">
        <f t="shared" ca="1" si="69"/>
        <v>#REF!</v>
      </c>
      <c r="CW31" s="134" t="e">
        <f t="shared" ca="1" si="69"/>
        <v>#REF!</v>
      </c>
      <c r="CX31" s="134" t="e">
        <f t="shared" ca="1" si="69"/>
        <v>#REF!</v>
      </c>
      <c r="CY31" s="134" t="e">
        <f t="shared" ca="1" si="69"/>
        <v>#REF!</v>
      </c>
      <c r="CZ31" s="360" t="e">
        <f t="shared" ca="1" si="14"/>
        <v>#REF!</v>
      </c>
      <c r="DA31" s="360" t="s">
        <v>191</v>
      </c>
      <c r="DB31" s="359">
        <f t="shared" si="18"/>
        <v>19</v>
      </c>
    </row>
    <row r="32" spans="1:106" s="359" customFormat="1" x14ac:dyDescent="0.2">
      <c r="A32" s="133">
        <f t="shared" si="10"/>
        <v>21</v>
      </c>
      <c r="B32" s="133">
        <f t="shared" si="10"/>
        <v>20</v>
      </c>
      <c r="C32" s="125">
        <f ca="1">IF(INDIRECT(DA32&amp;5)=$H$2,SUM($D$6:INDIRECT(DA32&amp;6)),IF(INDIRECT(DA32&amp;5)&gt;$H$2,INDIRECT(DA32&amp;6),0))</f>
        <v>0</v>
      </c>
      <c r="D32" s="360"/>
      <c r="E32" s="360"/>
      <c r="F32" s="360"/>
      <c r="G32" s="360"/>
      <c r="H32" s="360"/>
      <c r="I32" s="360"/>
      <c r="J32" s="360"/>
      <c r="K32" s="360"/>
      <c r="L32" s="360"/>
      <c r="M32" s="360"/>
      <c r="N32" s="360"/>
      <c r="O32" s="360"/>
      <c r="P32" s="360"/>
      <c r="Q32" s="360"/>
      <c r="R32" s="360"/>
      <c r="S32" s="360"/>
      <c r="T32" s="361"/>
      <c r="U32" s="361"/>
      <c r="V32" s="360"/>
      <c r="W32" s="360"/>
      <c r="X32" s="360" t="e">
        <f ca="1">($C32/$D$1)/2</f>
        <v>#REF!</v>
      </c>
      <c r="Y32" s="360" t="e">
        <f t="shared" ref="Y32:BD32" ca="1" si="70">IF(Y$11&lt;$D$1+$A32,$C32/$D$1,IF(Y$11=$D$1+$A32,($C32/$D$1)/2,0))</f>
        <v>#REF!</v>
      </c>
      <c r="Z32" s="360" t="e">
        <f t="shared" ca="1" si="70"/>
        <v>#REF!</v>
      </c>
      <c r="AA32" s="360" t="e">
        <f t="shared" ca="1" si="70"/>
        <v>#REF!</v>
      </c>
      <c r="AB32" s="360" t="e">
        <f t="shared" ca="1" si="70"/>
        <v>#REF!</v>
      </c>
      <c r="AC32" s="360" t="e">
        <f t="shared" ca="1" si="70"/>
        <v>#REF!</v>
      </c>
      <c r="AD32" s="360" t="e">
        <f t="shared" ca="1" si="70"/>
        <v>#REF!</v>
      </c>
      <c r="AE32" s="360" t="e">
        <f t="shared" ca="1" si="70"/>
        <v>#REF!</v>
      </c>
      <c r="AF32" s="360" t="e">
        <f t="shared" ca="1" si="70"/>
        <v>#REF!</v>
      </c>
      <c r="AG32" s="360" t="e">
        <f t="shared" ca="1" si="70"/>
        <v>#REF!</v>
      </c>
      <c r="AH32" s="360" t="e">
        <f t="shared" ca="1" si="70"/>
        <v>#REF!</v>
      </c>
      <c r="AI32" s="360" t="e">
        <f t="shared" ca="1" si="70"/>
        <v>#REF!</v>
      </c>
      <c r="AJ32" s="360" t="e">
        <f t="shared" ca="1" si="70"/>
        <v>#REF!</v>
      </c>
      <c r="AK32" s="360" t="e">
        <f t="shared" ca="1" si="70"/>
        <v>#REF!</v>
      </c>
      <c r="AL32" s="360" t="e">
        <f t="shared" ca="1" si="70"/>
        <v>#REF!</v>
      </c>
      <c r="AM32" s="360" t="e">
        <f t="shared" ca="1" si="70"/>
        <v>#REF!</v>
      </c>
      <c r="AN32" s="360" t="e">
        <f t="shared" ca="1" si="70"/>
        <v>#REF!</v>
      </c>
      <c r="AO32" s="360" t="e">
        <f t="shared" ca="1" si="70"/>
        <v>#REF!</v>
      </c>
      <c r="AP32" s="360" t="e">
        <f t="shared" ca="1" si="70"/>
        <v>#REF!</v>
      </c>
      <c r="AQ32" s="360" t="e">
        <f t="shared" ca="1" si="70"/>
        <v>#REF!</v>
      </c>
      <c r="AR32" s="360" t="e">
        <f t="shared" ca="1" si="70"/>
        <v>#REF!</v>
      </c>
      <c r="AS32" s="360" t="e">
        <f t="shared" ca="1" si="70"/>
        <v>#REF!</v>
      </c>
      <c r="AT32" s="360" t="e">
        <f t="shared" ca="1" si="70"/>
        <v>#REF!</v>
      </c>
      <c r="AU32" s="360" t="e">
        <f t="shared" ca="1" si="70"/>
        <v>#REF!</v>
      </c>
      <c r="AV32" s="360" t="e">
        <f t="shared" ca="1" si="70"/>
        <v>#REF!</v>
      </c>
      <c r="AW32" s="360" t="e">
        <f t="shared" ca="1" si="70"/>
        <v>#REF!</v>
      </c>
      <c r="AX32" s="360" t="e">
        <f t="shared" ca="1" si="70"/>
        <v>#REF!</v>
      </c>
      <c r="AY32" s="360" t="e">
        <f t="shared" ca="1" si="70"/>
        <v>#REF!</v>
      </c>
      <c r="AZ32" s="360" t="e">
        <f t="shared" ca="1" si="70"/>
        <v>#REF!</v>
      </c>
      <c r="BA32" s="360" t="e">
        <f t="shared" ca="1" si="70"/>
        <v>#REF!</v>
      </c>
      <c r="BB32" s="360" t="e">
        <f t="shared" ca="1" si="70"/>
        <v>#REF!</v>
      </c>
      <c r="BC32" s="360" t="e">
        <f t="shared" ca="1" si="70"/>
        <v>#REF!</v>
      </c>
      <c r="BD32" s="360" t="e">
        <f t="shared" ca="1" si="70"/>
        <v>#REF!</v>
      </c>
      <c r="BE32" s="360" t="e">
        <f t="shared" ref="BE32:CJ32" ca="1" si="71">IF(BE$11&lt;$D$1+$A32,$C32/$D$1,IF(BE$11=$D$1+$A32,($C32/$D$1)/2,0))</f>
        <v>#REF!</v>
      </c>
      <c r="BF32" s="360" t="e">
        <f t="shared" ca="1" si="71"/>
        <v>#REF!</v>
      </c>
      <c r="BG32" s="360" t="e">
        <f t="shared" ca="1" si="71"/>
        <v>#REF!</v>
      </c>
      <c r="BH32" s="360" t="e">
        <f t="shared" ca="1" si="71"/>
        <v>#REF!</v>
      </c>
      <c r="BI32" s="360" t="e">
        <f t="shared" ca="1" si="71"/>
        <v>#REF!</v>
      </c>
      <c r="BJ32" s="360" t="e">
        <f t="shared" ca="1" si="71"/>
        <v>#REF!</v>
      </c>
      <c r="BK32" s="360" t="e">
        <f t="shared" ca="1" si="71"/>
        <v>#REF!</v>
      </c>
      <c r="BL32" s="360" t="e">
        <f t="shared" ca="1" si="71"/>
        <v>#REF!</v>
      </c>
      <c r="BM32" s="360" t="e">
        <f t="shared" ca="1" si="71"/>
        <v>#REF!</v>
      </c>
      <c r="BN32" s="360" t="e">
        <f t="shared" ca="1" si="71"/>
        <v>#REF!</v>
      </c>
      <c r="BO32" s="360" t="e">
        <f t="shared" ca="1" si="71"/>
        <v>#REF!</v>
      </c>
      <c r="BP32" s="360" t="e">
        <f t="shared" ca="1" si="71"/>
        <v>#REF!</v>
      </c>
      <c r="BQ32" s="360" t="e">
        <f t="shared" ca="1" si="71"/>
        <v>#REF!</v>
      </c>
      <c r="BR32" s="360" t="e">
        <f t="shared" ca="1" si="71"/>
        <v>#REF!</v>
      </c>
      <c r="BS32" s="360" t="e">
        <f t="shared" ca="1" si="71"/>
        <v>#REF!</v>
      </c>
      <c r="BT32" s="360" t="e">
        <f t="shared" ca="1" si="71"/>
        <v>#REF!</v>
      </c>
      <c r="BU32" s="360" t="e">
        <f t="shared" ca="1" si="71"/>
        <v>#REF!</v>
      </c>
      <c r="BV32" s="360" t="e">
        <f t="shared" ca="1" si="71"/>
        <v>#REF!</v>
      </c>
      <c r="BW32" s="360" t="e">
        <f t="shared" ca="1" si="71"/>
        <v>#REF!</v>
      </c>
      <c r="BX32" s="360" t="e">
        <f t="shared" ca="1" si="71"/>
        <v>#REF!</v>
      </c>
      <c r="BY32" s="360" t="e">
        <f t="shared" ca="1" si="71"/>
        <v>#REF!</v>
      </c>
      <c r="BZ32" s="360" t="e">
        <f t="shared" ca="1" si="71"/>
        <v>#REF!</v>
      </c>
      <c r="CA32" s="360" t="e">
        <f t="shared" ca="1" si="71"/>
        <v>#REF!</v>
      </c>
      <c r="CB32" s="360" t="e">
        <f t="shared" ca="1" si="71"/>
        <v>#REF!</v>
      </c>
      <c r="CC32" s="360" t="e">
        <f t="shared" ca="1" si="71"/>
        <v>#REF!</v>
      </c>
      <c r="CD32" s="360" t="e">
        <f t="shared" ca="1" si="71"/>
        <v>#REF!</v>
      </c>
      <c r="CE32" s="360" t="e">
        <f t="shared" ca="1" si="71"/>
        <v>#REF!</v>
      </c>
      <c r="CF32" s="360" t="e">
        <f t="shared" ca="1" si="71"/>
        <v>#REF!</v>
      </c>
      <c r="CG32" s="360" t="e">
        <f t="shared" ca="1" si="71"/>
        <v>#REF!</v>
      </c>
      <c r="CH32" s="360" t="e">
        <f t="shared" ca="1" si="71"/>
        <v>#REF!</v>
      </c>
      <c r="CI32" s="360" t="e">
        <f t="shared" ca="1" si="71"/>
        <v>#REF!</v>
      </c>
      <c r="CJ32" s="360" t="e">
        <f t="shared" ca="1" si="71"/>
        <v>#REF!</v>
      </c>
      <c r="CK32" s="360" t="e">
        <f t="shared" ref="CK32:CY32" ca="1" si="72">IF(CK$11&lt;$D$1+$A32,$C32/$D$1,IF(CK$11=$D$1+$A32,($C32/$D$1)/2,0))</f>
        <v>#REF!</v>
      </c>
      <c r="CL32" s="360" t="e">
        <f t="shared" ca="1" si="72"/>
        <v>#REF!</v>
      </c>
      <c r="CM32" s="360" t="e">
        <f t="shared" ca="1" si="72"/>
        <v>#REF!</v>
      </c>
      <c r="CN32" s="360" t="e">
        <f t="shared" ca="1" si="72"/>
        <v>#REF!</v>
      </c>
      <c r="CO32" s="360" t="e">
        <f t="shared" ca="1" si="72"/>
        <v>#REF!</v>
      </c>
      <c r="CP32" s="360" t="e">
        <f t="shared" ca="1" si="72"/>
        <v>#REF!</v>
      </c>
      <c r="CQ32" s="360" t="e">
        <f t="shared" ca="1" si="72"/>
        <v>#REF!</v>
      </c>
      <c r="CR32" s="360" t="e">
        <f t="shared" ca="1" si="72"/>
        <v>#REF!</v>
      </c>
      <c r="CS32" s="360" t="e">
        <f t="shared" ca="1" si="72"/>
        <v>#REF!</v>
      </c>
      <c r="CT32" s="360" t="e">
        <f t="shared" ca="1" si="72"/>
        <v>#REF!</v>
      </c>
      <c r="CU32" s="360" t="e">
        <f t="shared" ca="1" si="72"/>
        <v>#REF!</v>
      </c>
      <c r="CV32" s="360" t="e">
        <f t="shared" ca="1" si="72"/>
        <v>#REF!</v>
      </c>
      <c r="CW32" s="360" t="e">
        <f t="shared" ca="1" si="72"/>
        <v>#REF!</v>
      </c>
      <c r="CX32" s="360" t="e">
        <f t="shared" ca="1" si="72"/>
        <v>#REF!</v>
      </c>
      <c r="CY32" s="360" t="e">
        <f t="shared" ca="1" si="72"/>
        <v>#REF!</v>
      </c>
      <c r="CZ32" s="360" t="e">
        <f t="shared" ca="1" si="14"/>
        <v>#REF!</v>
      </c>
      <c r="DA32" s="360" t="s">
        <v>192</v>
      </c>
      <c r="DB32" s="359">
        <f t="shared" si="18"/>
        <v>20</v>
      </c>
    </row>
    <row r="33" spans="1:121" s="359" customFormat="1" x14ac:dyDescent="0.2">
      <c r="A33" s="133">
        <f t="shared" si="10"/>
        <v>22</v>
      </c>
      <c r="B33" s="133">
        <f t="shared" si="10"/>
        <v>21</v>
      </c>
      <c r="C33" s="125">
        <f ca="1">IF(INDIRECT(DA33&amp;5)=$H$2,SUM($D$6:INDIRECT(DA33&amp;6)),IF(INDIRECT(DA33&amp;5)&gt;$H$2,INDIRECT(DA33&amp;6),0))</f>
        <v>0</v>
      </c>
      <c r="D33" s="360"/>
      <c r="E33" s="360"/>
      <c r="F33" s="360"/>
      <c r="G33" s="360"/>
      <c r="H33" s="360"/>
      <c r="I33" s="360"/>
      <c r="J33" s="360"/>
      <c r="K33" s="360"/>
      <c r="L33" s="360"/>
      <c r="M33" s="360"/>
      <c r="N33" s="360"/>
      <c r="O33" s="360"/>
      <c r="P33" s="360"/>
      <c r="Q33" s="360"/>
      <c r="R33" s="360"/>
      <c r="S33" s="360"/>
      <c r="T33" s="361"/>
      <c r="U33" s="361"/>
      <c r="V33" s="360"/>
      <c r="W33" s="360"/>
      <c r="X33" s="360"/>
      <c r="Y33" s="360" t="e">
        <f ca="1">($C33/$D$1)/2</f>
        <v>#REF!</v>
      </c>
      <c r="Z33" s="360" t="e">
        <f t="shared" ref="Z33:BE33" ca="1" si="73">IF(Z$11&lt;$D$1+$A33,$C33/$D$1,IF(Z$11=$D$1+$A33,($C33/$D$1)/2,0))</f>
        <v>#REF!</v>
      </c>
      <c r="AA33" s="360" t="e">
        <f t="shared" ca="1" si="73"/>
        <v>#REF!</v>
      </c>
      <c r="AB33" s="360" t="e">
        <f t="shared" ca="1" si="73"/>
        <v>#REF!</v>
      </c>
      <c r="AC33" s="360" t="e">
        <f t="shared" ca="1" si="73"/>
        <v>#REF!</v>
      </c>
      <c r="AD33" s="360" t="e">
        <f t="shared" ca="1" si="73"/>
        <v>#REF!</v>
      </c>
      <c r="AE33" s="360" t="e">
        <f t="shared" ca="1" si="73"/>
        <v>#REF!</v>
      </c>
      <c r="AF33" s="360" t="e">
        <f t="shared" ca="1" si="73"/>
        <v>#REF!</v>
      </c>
      <c r="AG33" s="360" t="e">
        <f t="shared" ca="1" si="73"/>
        <v>#REF!</v>
      </c>
      <c r="AH33" s="360" t="e">
        <f t="shared" ca="1" si="73"/>
        <v>#REF!</v>
      </c>
      <c r="AI33" s="360" t="e">
        <f t="shared" ca="1" si="73"/>
        <v>#REF!</v>
      </c>
      <c r="AJ33" s="360" t="e">
        <f t="shared" ca="1" si="73"/>
        <v>#REF!</v>
      </c>
      <c r="AK33" s="360" t="e">
        <f t="shared" ca="1" si="73"/>
        <v>#REF!</v>
      </c>
      <c r="AL33" s="360" t="e">
        <f t="shared" ca="1" si="73"/>
        <v>#REF!</v>
      </c>
      <c r="AM33" s="360" t="e">
        <f t="shared" ca="1" si="73"/>
        <v>#REF!</v>
      </c>
      <c r="AN33" s="360" t="e">
        <f t="shared" ca="1" si="73"/>
        <v>#REF!</v>
      </c>
      <c r="AO33" s="360" t="e">
        <f t="shared" ca="1" si="73"/>
        <v>#REF!</v>
      </c>
      <c r="AP33" s="360" t="e">
        <f t="shared" ca="1" si="73"/>
        <v>#REF!</v>
      </c>
      <c r="AQ33" s="360" t="e">
        <f t="shared" ca="1" si="73"/>
        <v>#REF!</v>
      </c>
      <c r="AR33" s="360" t="e">
        <f t="shared" ca="1" si="73"/>
        <v>#REF!</v>
      </c>
      <c r="AS33" s="360" t="e">
        <f t="shared" ca="1" si="73"/>
        <v>#REF!</v>
      </c>
      <c r="AT33" s="360" t="e">
        <f t="shared" ca="1" si="73"/>
        <v>#REF!</v>
      </c>
      <c r="AU33" s="360" t="e">
        <f t="shared" ca="1" si="73"/>
        <v>#REF!</v>
      </c>
      <c r="AV33" s="360" t="e">
        <f t="shared" ca="1" si="73"/>
        <v>#REF!</v>
      </c>
      <c r="AW33" s="360" t="e">
        <f t="shared" ca="1" si="73"/>
        <v>#REF!</v>
      </c>
      <c r="AX33" s="360" t="e">
        <f t="shared" ca="1" si="73"/>
        <v>#REF!</v>
      </c>
      <c r="AY33" s="360" t="e">
        <f t="shared" ca="1" si="73"/>
        <v>#REF!</v>
      </c>
      <c r="AZ33" s="360" t="e">
        <f t="shared" ca="1" si="73"/>
        <v>#REF!</v>
      </c>
      <c r="BA33" s="360" t="e">
        <f t="shared" ca="1" si="73"/>
        <v>#REF!</v>
      </c>
      <c r="BB33" s="360" t="e">
        <f t="shared" ca="1" si="73"/>
        <v>#REF!</v>
      </c>
      <c r="BC33" s="360" t="e">
        <f t="shared" ca="1" si="73"/>
        <v>#REF!</v>
      </c>
      <c r="BD33" s="360" t="e">
        <f t="shared" ca="1" si="73"/>
        <v>#REF!</v>
      </c>
      <c r="BE33" s="360" t="e">
        <f t="shared" ca="1" si="73"/>
        <v>#REF!</v>
      </c>
      <c r="BF33" s="360" t="e">
        <f t="shared" ref="BF33:CK33" ca="1" si="74">IF(BF$11&lt;$D$1+$A33,$C33/$D$1,IF(BF$11=$D$1+$A33,($C33/$D$1)/2,0))</f>
        <v>#REF!</v>
      </c>
      <c r="BG33" s="360" t="e">
        <f t="shared" ca="1" si="74"/>
        <v>#REF!</v>
      </c>
      <c r="BH33" s="360" t="e">
        <f t="shared" ca="1" si="74"/>
        <v>#REF!</v>
      </c>
      <c r="BI33" s="360" t="e">
        <f t="shared" ca="1" si="74"/>
        <v>#REF!</v>
      </c>
      <c r="BJ33" s="360" t="e">
        <f t="shared" ca="1" si="74"/>
        <v>#REF!</v>
      </c>
      <c r="BK33" s="360" t="e">
        <f t="shared" ca="1" si="74"/>
        <v>#REF!</v>
      </c>
      <c r="BL33" s="360" t="e">
        <f t="shared" ca="1" si="74"/>
        <v>#REF!</v>
      </c>
      <c r="BM33" s="360" t="e">
        <f t="shared" ca="1" si="74"/>
        <v>#REF!</v>
      </c>
      <c r="BN33" s="360" t="e">
        <f t="shared" ca="1" si="74"/>
        <v>#REF!</v>
      </c>
      <c r="BO33" s="360" t="e">
        <f t="shared" ca="1" si="74"/>
        <v>#REF!</v>
      </c>
      <c r="BP33" s="360" t="e">
        <f t="shared" ca="1" si="74"/>
        <v>#REF!</v>
      </c>
      <c r="BQ33" s="360" t="e">
        <f t="shared" ca="1" si="74"/>
        <v>#REF!</v>
      </c>
      <c r="BR33" s="360" t="e">
        <f t="shared" ca="1" si="74"/>
        <v>#REF!</v>
      </c>
      <c r="BS33" s="360" t="e">
        <f t="shared" ca="1" si="74"/>
        <v>#REF!</v>
      </c>
      <c r="BT33" s="360" t="e">
        <f t="shared" ca="1" si="74"/>
        <v>#REF!</v>
      </c>
      <c r="BU33" s="360" t="e">
        <f t="shared" ca="1" si="74"/>
        <v>#REF!</v>
      </c>
      <c r="BV33" s="360" t="e">
        <f t="shared" ca="1" si="74"/>
        <v>#REF!</v>
      </c>
      <c r="BW33" s="360" t="e">
        <f t="shared" ca="1" si="74"/>
        <v>#REF!</v>
      </c>
      <c r="BX33" s="360" t="e">
        <f t="shared" ca="1" si="74"/>
        <v>#REF!</v>
      </c>
      <c r="BY33" s="360" t="e">
        <f t="shared" ca="1" si="74"/>
        <v>#REF!</v>
      </c>
      <c r="BZ33" s="360" t="e">
        <f t="shared" ca="1" si="74"/>
        <v>#REF!</v>
      </c>
      <c r="CA33" s="360" t="e">
        <f t="shared" ca="1" si="74"/>
        <v>#REF!</v>
      </c>
      <c r="CB33" s="360" t="e">
        <f t="shared" ca="1" si="74"/>
        <v>#REF!</v>
      </c>
      <c r="CC33" s="360" t="e">
        <f t="shared" ca="1" si="74"/>
        <v>#REF!</v>
      </c>
      <c r="CD33" s="360" t="e">
        <f t="shared" ca="1" si="74"/>
        <v>#REF!</v>
      </c>
      <c r="CE33" s="360" t="e">
        <f t="shared" ca="1" si="74"/>
        <v>#REF!</v>
      </c>
      <c r="CF33" s="360" t="e">
        <f t="shared" ca="1" si="74"/>
        <v>#REF!</v>
      </c>
      <c r="CG33" s="360" t="e">
        <f t="shared" ca="1" si="74"/>
        <v>#REF!</v>
      </c>
      <c r="CH33" s="360" t="e">
        <f t="shared" ca="1" si="74"/>
        <v>#REF!</v>
      </c>
      <c r="CI33" s="360" t="e">
        <f t="shared" ca="1" si="74"/>
        <v>#REF!</v>
      </c>
      <c r="CJ33" s="360" t="e">
        <f t="shared" ca="1" si="74"/>
        <v>#REF!</v>
      </c>
      <c r="CK33" s="360" t="e">
        <f t="shared" ca="1" si="74"/>
        <v>#REF!</v>
      </c>
      <c r="CL33" s="360" t="e">
        <f t="shared" ref="CL33:CY33" ca="1" si="75">IF(CL$11&lt;$D$1+$A33,$C33/$D$1,IF(CL$11=$D$1+$A33,($C33/$D$1)/2,0))</f>
        <v>#REF!</v>
      </c>
      <c r="CM33" s="360" t="e">
        <f t="shared" ca="1" si="75"/>
        <v>#REF!</v>
      </c>
      <c r="CN33" s="360" t="e">
        <f t="shared" ca="1" si="75"/>
        <v>#REF!</v>
      </c>
      <c r="CO33" s="360" t="e">
        <f t="shared" ca="1" si="75"/>
        <v>#REF!</v>
      </c>
      <c r="CP33" s="360" t="e">
        <f t="shared" ca="1" si="75"/>
        <v>#REF!</v>
      </c>
      <c r="CQ33" s="360" t="e">
        <f t="shared" ca="1" si="75"/>
        <v>#REF!</v>
      </c>
      <c r="CR33" s="360" t="e">
        <f t="shared" ca="1" si="75"/>
        <v>#REF!</v>
      </c>
      <c r="CS33" s="360" t="e">
        <f t="shared" ca="1" si="75"/>
        <v>#REF!</v>
      </c>
      <c r="CT33" s="360" t="e">
        <f t="shared" ca="1" si="75"/>
        <v>#REF!</v>
      </c>
      <c r="CU33" s="360" t="e">
        <f t="shared" ca="1" si="75"/>
        <v>#REF!</v>
      </c>
      <c r="CV33" s="360" t="e">
        <f t="shared" ca="1" si="75"/>
        <v>#REF!</v>
      </c>
      <c r="CW33" s="360" t="e">
        <f t="shared" ca="1" si="75"/>
        <v>#REF!</v>
      </c>
      <c r="CX33" s="360" t="e">
        <f t="shared" ca="1" si="75"/>
        <v>#REF!</v>
      </c>
      <c r="CY33" s="360" t="e">
        <f t="shared" ca="1" si="75"/>
        <v>#REF!</v>
      </c>
      <c r="CZ33" s="360" t="e">
        <f t="shared" ca="1" si="14"/>
        <v>#REF!</v>
      </c>
      <c r="DA33" s="360" t="s">
        <v>193</v>
      </c>
      <c r="DB33" s="359">
        <f t="shared" si="18"/>
        <v>21</v>
      </c>
    </row>
    <row r="34" spans="1:121" s="359" customFormat="1" x14ac:dyDescent="0.2">
      <c r="A34" s="133">
        <f t="shared" si="10"/>
        <v>23</v>
      </c>
      <c r="B34" s="133">
        <f t="shared" si="10"/>
        <v>22</v>
      </c>
      <c r="C34" s="125">
        <f ca="1">IF(INDIRECT(DA34&amp;5)=$H$2,SUM($D$6:INDIRECT(DA34&amp;6)),IF(INDIRECT(DA34&amp;5)&gt;$H$2,INDIRECT(DA34&amp;6),0))</f>
        <v>0</v>
      </c>
      <c r="D34" s="360"/>
      <c r="E34" s="360"/>
      <c r="F34" s="360"/>
      <c r="G34" s="360"/>
      <c r="H34" s="360"/>
      <c r="I34" s="360"/>
      <c r="J34" s="360"/>
      <c r="K34" s="360"/>
      <c r="L34" s="360"/>
      <c r="M34" s="360"/>
      <c r="N34" s="360"/>
      <c r="O34" s="360"/>
      <c r="P34" s="360"/>
      <c r="Q34" s="360"/>
      <c r="R34" s="360"/>
      <c r="S34" s="360"/>
      <c r="T34" s="361"/>
      <c r="U34" s="361"/>
      <c r="V34" s="360"/>
      <c r="W34" s="360"/>
      <c r="X34" s="360"/>
      <c r="Y34" s="360"/>
      <c r="Z34" s="360" t="e">
        <f ca="1">($C34/$D$1)/2</f>
        <v>#REF!</v>
      </c>
      <c r="AA34" s="360" t="e">
        <f t="shared" ref="AA34:BF34" ca="1" si="76">IF(AA$11&lt;$D$1+$A34,$C34/$D$1,IF(AA$11=$D$1+$A34,($C34/$D$1)/2,0))</f>
        <v>#REF!</v>
      </c>
      <c r="AB34" s="360" t="e">
        <f t="shared" ca="1" si="76"/>
        <v>#REF!</v>
      </c>
      <c r="AC34" s="360" t="e">
        <f t="shared" ca="1" si="76"/>
        <v>#REF!</v>
      </c>
      <c r="AD34" s="360" t="e">
        <f t="shared" ca="1" si="76"/>
        <v>#REF!</v>
      </c>
      <c r="AE34" s="360" t="e">
        <f t="shared" ca="1" si="76"/>
        <v>#REF!</v>
      </c>
      <c r="AF34" s="360" t="e">
        <f t="shared" ca="1" si="76"/>
        <v>#REF!</v>
      </c>
      <c r="AG34" s="360" t="e">
        <f t="shared" ca="1" si="76"/>
        <v>#REF!</v>
      </c>
      <c r="AH34" s="360" t="e">
        <f t="shared" ca="1" si="76"/>
        <v>#REF!</v>
      </c>
      <c r="AI34" s="360" t="e">
        <f t="shared" ca="1" si="76"/>
        <v>#REF!</v>
      </c>
      <c r="AJ34" s="360" t="e">
        <f t="shared" ca="1" si="76"/>
        <v>#REF!</v>
      </c>
      <c r="AK34" s="360" t="e">
        <f t="shared" ca="1" si="76"/>
        <v>#REF!</v>
      </c>
      <c r="AL34" s="360" t="e">
        <f t="shared" ca="1" si="76"/>
        <v>#REF!</v>
      </c>
      <c r="AM34" s="360" t="e">
        <f t="shared" ca="1" si="76"/>
        <v>#REF!</v>
      </c>
      <c r="AN34" s="360" t="e">
        <f t="shared" ca="1" si="76"/>
        <v>#REF!</v>
      </c>
      <c r="AO34" s="360" t="e">
        <f t="shared" ca="1" si="76"/>
        <v>#REF!</v>
      </c>
      <c r="AP34" s="360" t="e">
        <f t="shared" ca="1" si="76"/>
        <v>#REF!</v>
      </c>
      <c r="AQ34" s="360" t="e">
        <f t="shared" ca="1" si="76"/>
        <v>#REF!</v>
      </c>
      <c r="AR34" s="360" t="e">
        <f t="shared" ca="1" si="76"/>
        <v>#REF!</v>
      </c>
      <c r="AS34" s="360" t="e">
        <f t="shared" ca="1" si="76"/>
        <v>#REF!</v>
      </c>
      <c r="AT34" s="360" t="e">
        <f t="shared" ca="1" si="76"/>
        <v>#REF!</v>
      </c>
      <c r="AU34" s="360" t="e">
        <f t="shared" ca="1" si="76"/>
        <v>#REF!</v>
      </c>
      <c r="AV34" s="360" t="e">
        <f t="shared" ca="1" si="76"/>
        <v>#REF!</v>
      </c>
      <c r="AW34" s="360" t="e">
        <f t="shared" ca="1" si="76"/>
        <v>#REF!</v>
      </c>
      <c r="AX34" s="360" t="e">
        <f t="shared" ca="1" si="76"/>
        <v>#REF!</v>
      </c>
      <c r="AY34" s="360" t="e">
        <f t="shared" ca="1" si="76"/>
        <v>#REF!</v>
      </c>
      <c r="AZ34" s="360" t="e">
        <f t="shared" ca="1" si="76"/>
        <v>#REF!</v>
      </c>
      <c r="BA34" s="360" t="e">
        <f t="shared" ca="1" si="76"/>
        <v>#REF!</v>
      </c>
      <c r="BB34" s="360" t="e">
        <f t="shared" ca="1" si="76"/>
        <v>#REF!</v>
      </c>
      <c r="BC34" s="360" t="e">
        <f t="shared" ca="1" si="76"/>
        <v>#REF!</v>
      </c>
      <c r="BD34" s="360" t="e">
        <f t="shared" ca="1" si="76"/>
        <v>#REF!</v>
      </c>
      <c r="BE34" s="360" t="e">
        <f t="shared" ca="1" si="76"/>
        <v>#REF!</v>
      </c>
      <c r="BF34" s="360" t="e">
        <f t="shared" ca="1" si="76"/>
        <v>#REF!</v>
      </c>
      <c r="BG34" s="360" t="e">
        <f t="shared" ref="BG34:CL34" ca="1" si="77">IF(BG$11&lt;$D$1+$A34,$C34/$D$1,IF(BG$11=$D$1+$A34,($C34/$D$1)/2,0))</f>
        <v>#REF!</v>
      </c>
      <c r="BH34" s="360" t="e">
        <f t="shared" ca="1" si="77"/>
        <v>#REF!</v>
      </c>
      <c r="BI34" s="360" t="e">
        <f t="shared" ca="1" si="77"/>
        <v>#REF!</v>
      </c>
      <c r="BJ34" s="360" t="e">
        <f t="shared" ca="1" si="77"/>
        <v>#REF!</v>
      </c>
      <c r="BK34" s="360" t="e">
        <f t="shared" ca="1" si="77"/>
        <v>#REF!</v>
      </c>
      <c r="BL34" s="360" t="e">
        <f t="shared" ca="1" si="77"/>
        <v>#REF!</v>
      </c>
      <c r="BM34" s="360" t="e">
        <f t="shared" ca="1" si="77"/>
        <v>#REF!</v>
      </c>
      <c r="BN34" s="360" t="e">
        <f t="shared" ca="1" si="77"/>
        <v>#REF!</v>
      </c>
      <c r="BO34" s="360" t="e">
        <f t="shared" ca="1" si="77"/>
        <v>#REF!</v>
      </c>
      <c r="BP34" s="360" t="e">
        <f t="shared" ca="1" si="77"/>
        <v>#REF!</v>
      </c>
      <c r="BQ34" s="360" t="e">
        <f t="shared" ca="1" si="77"/>
        <v>#REF!</v>
      </c>
      <c r="BR34" s="360" t="e">
        <f t="shared" ca="1" si="77"/>
        <v>#REF!</v>
      </c>
      <c r="BS34" s="360" t="e">
        <f t="shared" ca="1" si="77"/>
        <v>#REF!</v>
      </c>
      <c r="BT34" s="360" t="e">
        <f t="shared" ca="1" si="77"/>
        <v>#REF!</v>
      </c>
      <c r="BU34" s="360" t="e">
        <f t="shared" ca="1" si="77"/>
        <v>#REF!</v>
      </c>
      <c r="BV34" s="360" t="e">
        <f t="shared" ca="1" si="77"/>
        <v>#REF!</v>
      </c>
      <c r="BW34" s="360" t="e">
        <f t="shared" ca="1" si="77"/>
        <v>#REF!</v>
      </c>
      <c r="BX34" s="360" t="e">
        <f t="shared" ca="1" si="77"/>
        <v>#REF!</v>
      </c>
      <c r="BY34" s="360" t="e">
        <f t="shared" ca="1" si="77"/>
        <v>#REF!</v>
      </c>
      <c r="BZ34" s="360" t="e">
        <f t="shared" ca="1" si="77"/>
        <v>#REF!</v>
      </c>
      <c r="CA34" s="360" t="e">
        <f t="shared" ca="1" si="77"/>
        <v>#REF!</v>
      </c>
      <c r="CB34" s="360" t="e">
        <f t="shared" ca="1" si="77"/>
        <v>#REF!</v>
      </c>
      <c r="CC34" s="360" t="e">
        <f t="shared" ca="1" si="77"/>
        <v>#REF!</v>
      </c>
      <c r="CD34" s="360" t="e">
        <f t="shared" ca="1" si="77"/>
        <v>#REF!</v>
      </c>
      <c r="CE34" s="360" t="e">
        <f t="shared" ca="1" si="77"/>
        <v>#REF!</v>
      </c>
      <c r="CF34" s="360" t="e">
        <f t="shared" ca="1" si="77"/>
        <v>#REF!</v>
      </c>
      <c r="CG34" s="360" t="e">
        <f t="shared" ca="1" si="77"/>
        <v>#REF!</v>
      </c>
      <c r="CH34" s="360" t="e">
        <f t="shared" ca="1" si="77"/>
        <v>#REF!</v>
      </c>
      <c r="CI34" s="360" t="e">
        <f t="shared" ca="1" si="77"/>
        <v>#REF!</v>
      </c>
      <c r="CJ34" s="360" t="e">
        <f t="shared" ca="1" si="77"/>
        <v>#REF!</v>
      </c>
      <c r="CK34" s="360" t="e">
        <f t="shared" ca="1" si="77"/>
        <v>#REF!</v>
      </c>
      <c r="CL34" s="360" t="e">
        <f t="shared" ca="1" si="77"/>
        <v>#REF!</v>
      </c>
      <c r="CM34" s="360" t="e">
        <f t="shared" ref="CM34:CY34" ca="1" si="78">IF(CM$11&lt;$D$1+$A34,$C34/$D$1,IF(CM$11=$D$1+$A34,($C34/$D$1)/2,0))</f>
        <v>#REF!</v>
      </c>
      <c r="CN34" s="360" t="e">
        <f t="shared" ca="1" si="78"/>
        <v>#REF!</v>
      </c>
      <c r="CO34" s="360" t="e">
        <f t="shared" ca="1" si="78"/>
        <v>#REF!</v>
      </c>
      <c r="CP34" s="360" t="e">
        <f t="shared" ca="1" si="78"/>
        <v>#REF!</v>
      </c>
      <c r="CQ34" s="360" t="e">
        <f t="shared" ca="1" si="78"/>
        <v>#REF!</v>
      </c>
      <c r="CR34" s="360" t="e">
        <f t="shared" ca="1" si="78"/>
        <v>#REF!</v>
      </c>
      <c r="CS34" s="360" t="e">
        <f t="shared" ca="1" si="78"/>
        <v>#REF!</v>
      </c>
      <c r="CT34" s="360" t="e">
        <f t="shared" ca="1" si="78"/>
        <v>#REF!</v>
      </c>
      <c r="CU34" s="360" t="e">
        <f t="shared" ca="1" si="78"/>
        <v>#REF!</v>
      </c>
      <c r="CV34" s="360" t="e">
        <f t="shared" ca="1" si="78"/>
        <v>#REF!</v>
      </c>
      <c r="CW34" s="360" t="e">
        <f t="shared" ca="1" si="78"/>
        <v>#REF!</v>
      </c>
      <c r="CX34" s="360" t="e">
        <f t="shared" ca="1" si="78"/>
        <v>#REF!</v>
      </c>
      <c r="CY34" s="360" t="e">
        <f t="shared" ca="1" si="78"/>
        <v>#REF!</v>
      </c>
      <c r="CZ34" s="360" t="e">
        <f t="shared" ca="1" si="14"/>
        <v>#REF!</v>
      </c>
      <c r="DA34" s="360" t="s">
        <v>194</v>
      </c>
      <c r="DB34" s="359">
        <f t="shared" si="18"/>
        <v>22</v>
      </c>
      <c r="DC34" s="360"/>
    </row>
    <row r="35" spans="1:121" s="359" customFormat="1" x14ac:dyDescent="0.2">
      <c r="A35" s="133">
        <f t="shared" si="10"/>
        <v>24</v>
      </c>
      <c r="B35" s="133">
        <f t="shared" si="10"/>
        <v>23</v>
      </c>
      <c r="C35" s="125">
        <f ca="1">IF(INDIRECT(DA35&amp;5)=$H$2,SUM($D$6:INDIRECT(DA35&amp;6)),IF(INDIRECT(DA35&amp;5)&gt;$H$2,INDIRECT(DA35&amp;6),0))</f>
        <v>0</v>
      </c>
      <c r="D35" s="360"/>
      <c r="E35" s="360"/>
      <c r="F35" s="360"/>
      <c r="G35" s="360"/>
      <c r="H35" s="360"/>
      <c r="I35" s="360"/>
      <c r="J35" s="360"/>
      <c r="K35" s="360"/>
      <c r="L35" s="360"/>
      <c r="M35" s="360"/>
      <c r="N35" s="360"/>
      <c r="O35" s="360"/>
      <c r="P35" s="360"/>
      <c r="Q35" s="360"/>
      <c r="R35" s="360"/>
      <c r="S35" s="360"/>
      <c r="T35" s="361"/>
      <c r="U35" s="361"/>
      <c r="V35" s="360"/>
      <c r="W35" s="360"/>
      <c r="X35" s="360"/>
      <c r="Y35" s="360"/>
      <c r="Z35" s="360"/>
      <c r="AA35" s="360" t="e">
        <f ca="1">($C35/$D$1)/2</f>
        <v>#REF!</v>
      </c>
      <c r="AB35" s="360" t="e">
        <f t="shared" ref="AB35:BG35" ca="1" si="79">IF(AB$11&lt;$D$1+$A35,$C35/$D$1,IF(AB$11=$D$1+$A35,($C35/$D$1)/2,0))</f>
        <v>#REF!</v>
      </c>
      <c r="AC35" s="360" t="e">
        <f t="shared" ca="1" si="79"/>
        <v>#REF!</v>
      </c>
      <c r="AD35" s="360" t="e">
        <f t="shared" ca="1" si="79"/>
        <v>#REF!</v>
      </c>
      <c r="AE35" s="360" t="e">
        <f t="shared" ca="1" si="79"/>
        <v>#REF!</v>
      </c>
      <c r="AF35" s="360" t="e">
        <f t="shared" ca="1" si="79"/>
        <v>#REF!</v>
      </c>
      <c r="AG35" s="360" t="e">
        <f t="shared" ca="1" si="79"/>
        <v>#REF!</v>
      </c>
      <c r="AH35" s="360" t="e">
        <f t="shared" ca="1" si="79"/>
        <v>#REF!</v>
      </c>
      <c r="AI35" s="360" t="e">
        <f t="shared" ca="1" si="79"/>
        <v>#REF!</v>
      </c>
      <c r="AJ35" s="360" t="e">
        <f t="shared" ca="1" si="79"/>
        <v>#REF!</v>
      </c>
      <c r="AK35" s="360" t="e">
        <f t="shared" ca="1" si="79"/>
        <v>#REF!</v>
      </c>
      <c r="AL35" s="360" t="e">
        <f t="shared" ca="1" si="79"/>
        <v>#REF!</v>
      </c>
      <c r="AM35" s="360" t="e">
        <f t="shared" ca="1" si="79"/>
        <v>#REF!</v>
      </c>
      <c r="AN35" s="360" t="e">
        <f t="shared" ca="1" si="79"/>
        <v>#REF!</v>
      </c>
      <c r="AO35" s="360" t="e">
        <f t="shared" ca="1" si="79"/>
        <v>#REF!</v>
      </c>
      <c r="AP35" s="360" t="e">
        <f t="shared" ca="1" si="79"/>
        <v>#REF!</v>
      </c>
      <c r="AQ35" s="360" t="e">
        <f t="shared" ca="1" si="79"/>
        <v>#REF!</v>
      </c>
      <c r="AR35" s="360" t="e">
        <f t="shared" ca="1" si="79"/>
        <v>#REF!</v>
      </c>
      <c r="AS35" s="360" t="e">
        <f t="shared" ca="1" si="79"/>
        <v>#REF!</v>
      </c>
      <c r="AT35" s="360" t="e">
        <f t="shared" ca="1" si="79"/>
        <v>#REF!</v>
      </c>
      <c r="AU35" s="360" t="e">
        <f t="shared" ca="1" si="79"/>
        <v>#REF!</v>
      </c>
      <c r="AV35" s="360" t="e">
        <f t="shared" ca="1" si="79"/>
        <v>#REF!</v>
      </c>
      <c r="AW35" s="360" t="e">
        <f t="shared" ca="1" si="79"/>
        <v>#REF!</v>
      </c>
      <c r="AX35" s="360" t="e">
        <f t="shared" ca="1" si="79"/>
        <v>#REF!</v>
      </c>
      <c r="AY35" s="360" t="e">
        <f t="shared" ca="1" si="79"/>
        <v>#REF!</v>
      </c>
      <c r="AZ35" s="360" t="e">
        <f t="shared" ca="1" si="79"/>
        <v>#REF!</v>
      </c>
      <c r="BA35" s="360" t="e">
        <f t="shared" ca="1" si="79"/>
        <v>#REF!</v>
      </c>
      <c r="BB35" s="360" t="e">
        <f t="shared" ca="1" si="79"/>
        <v>#REF!</v>
      </c>
      <c r="BC35" s="360" t="e">
        <f t="shared" ca="1" si="79"/>
        <v>#REF!</v>
      </c>
      <c r="BD35" s="360" t="e">
        <f t="shared" ca="1" si="79"/>
        <v>#REF!</v>
      </c>
      <c r="BE35" s="360" t="e">
        <f t="shared" ca="1" si="79"/>
        <v>#REF!</v>
      </c>
      <c r="BF35" s="360" t="e">
        <f t="shared" ca="1" si="79"/>
        <v>#REF!</v>
      </c>
      <c r="BG35" s="360" t="e">
        <f t="shared" ca="1" si="79"/>
        <v>#REF!</v>
      </c>
      <c r="BH35" s="360" t="e">
        <f t="shared" ref="BH35:CM35" ca="1" si="80">IF(BH$11&lt;$D$1+$A35,$C35/$D$1,IF(BH$11=$D$1+$A35,($C35/$D$1)/2,0))</f>
        <v>#REF!</v>
      </c>
      <c r="BI35" s="360" t="e">
        <f t="shared" ca="1" si="80"/>
        <v>#REF!</v>
      </c>
      <c r="BJ35" s="360" t="e">
        <f t="shared" ca="1" si="80"/>
        <v>#REF!</v>
      </c>
      <c r="BK35" s="360" t="e">
        <f t="shared" ca="1" si="80"/>
        <v>#REF!</v>
      </c>
      <c r="BL35" s="360" t="e">
        <f t="shared" ca="1" si="80"/>
        <v>#REF!</v>
      </c>
      <c r="BM35" s="360" t="e">
        <f t="shared" ca="1" si="80"/>
        <v>#REF!</v>
      </c>
      <c r="BN35" s="360" t="e">
        <f t="shared" ca="1" si="80"/>
        <v>#REF!</v>
      </c>
      <c r="BO35" s="360" t="e">
        <f t="shared" ca="1" si="80"/>
        <v>#REF!</v>
      </c>
      <c r="BP35" s="360" t="e">
        <f t="shared" ca="1" si="80"/>
        <v>#REF!</v>
      </c>
      <c r="BQ35" s="360" t="e">
        <f t="shared" ca="1" si="80"/>
        <v>#REF!</v>
      </c>
      <c r="BR35" s="360" t="e">
        <f t="shared" ca="1" si="80"/>
        <v>#REF!</v>
      </c>
      <c r="BS35" s="360" t="e">
        <f t="shared" ca="1" si="80"/>
        <v>#REF!</v>
      </c>
      <c r="BT35" s="360" t="e">
        <f t="shared" ca="1" si="80"/>
        <v>#REF!</v>
      </c>
      <c r="BU35" s="360" t="e">
        <f t="shared" ca="1" si="80"/>
        <v>#REF!</v>
      </c>
      <c r="BV35" s="360" t="e">
        <f t="shared" ca="1" si="80"/>
        <v>#REF!</v>
      </c>
      <c r="BW35" s="360" t="e">
        <f t="shared" ca="1" si="80"/>
        <v>#REF!</v>
      </c>
      <c r="BX35" s="360" t="e">
        <f t="shared" ca="1" si="80"/>
        <v>#REF!</v>
      </c>
      <c r="BY35" s="360" t="e">
        <f t="shared" ca="1" si="80"/>
        <v>#REF!</v>
      </c>
      <c r="BZ35" s="360" t="e">
        <f t="shared" ca="1" si="80"/>
        <v>#REF!</v>
      </c>
      <c r="CA35" s="360" t="e">
        <f t="shared" ca="1" si="80"/>
        <v>#REF!</v>
      </c>
      <c r="CB35" s="360" t="e">
        <f t="shared" ca="1" si="80"/>
        <v>#REF!</v>
      </c>
      <c r="CC35" s="360" t="e">
        <f t="shared" ca="1" si="80"/>
        <v>#REF!</v>
      </c>
      <c r="CD35" s="360" t="e">
        <f t="shared" ca="1" si="80"/>
        <v>#REF!</v>
      </c>
      <c r="CE35" s="360" t="e">
        <f t="shared" ca="1" si="80"/>
        <v>#REF!</v>
      </c>
      <c r="CF35" s="360" t="e">
        <f t="shared" ca="1" si="80"/>
        <v>#REF!</v>
      </c>
      <c r="CG35" s="360" t="e">
        <f t="shared" ca="1" si="80"/>
        <v>#REF!</v>
      </c>
      <c r="CH35" s="360" t="e">
        <f t="shared" ca="1" si="80"/>
        <v>#REF!</v>
      </c>
      <c r="CI35" s="360" t="e">
        <f t="shared" ca="1" si="80"/>
        <v>#REF!</v>
      </c>
      <c r="CJ35" s="360" t="e">
        <f t="shared" ca="1" si="80"/>
        <v>#REF!</v>
      </c>
      <c r="CK35" s="360" t="e">
        <f t="shared" ca="1" si="80"/>
        <v>#REF!</v>
      </c>
      <c r="CL35" s="360" t="e">
        <f t="shared" ca="1" si="80"/>
        <v>#REF!</v>
      </c>
      <c r="CM35" s="360" t="e">
        <f t="shared" ca="1" si="80"/>
        <v>#REF!</v>
      </c>
      <c r="CN35" s="360" t="e">
        <f t="shared" ref="CN35:CY35" ca="1" si="81">IF(CN$11&lt;$D$1+$A35,$C35/$D$1,IF(CN$11=$D$1+$A35,($C35/$D$1)/2,0))</f>
        <v>#REF!</v>
      </c>
      <c r="CO35" s="360" t="e">
        <f t="shared" ca="1" si="81"/>
        <v>#REF!</v>
      </c>
      <c r="CP35" s="360" t="e">
        <f t="shared" ca="1" si="81"/>
        <v>#REF!</v>
      </c>
      <c r="CQ35" s="360" t="e">
        <f t="shared" ca="1" si="81"/>
        <v>#REF!</v>
      </c>
      <c r="CR35" s="360" t="e">
        <f t="shared" ca="1" si="81"/>
        <v>#REF!</v>
      </c>
      <c r="CS35" s="360" t="e">
        <f t="shared" ca="1" si="81"/>
        <v>#REF!</v>
      </c>
      <c r="CT35" s="360" t="e">
        <f t="shared" ca="1" si="81"/>
        <v>#REF!</v>
      </c>
      <c r="CU35" s="360" t="e">
        <f t="shared" ca="1" si="81"/>
        <v>#REF!</v>
      </c>
      <c r="CV35" s="360" t="e">
        <f t="shared" ca="1" si="81"/>
        <v>#REF!</v>
      </c>
      <c r="CW35" s="360" t="e">
        <f t="shared" ca="1" si="81"/>
        <v>#REF!</v>
      </c>
      <c r="CX35" s="360" t="e">
        <f t="shared" ca="1" si="81"/>
        <v>#REF!</v>
      </c>
      <c r="CY35" s="360" t="e">
        <f t="shared" ca="1" si="81"/>
        <v>#REF!</v>
      </c>
      <c r="CZ35" s="360" t="e">
        <f t="shared" ca="1" si="14"/>
        <v>#REF!</v>
      </c>
      <c r="DA35" s="360" t="s">
        <v>195</v>
      </c>
      <c r="DB35" s="359">
        <f t="shared" si="18"/>
        <v>23</v>
      </c>
      <c r="DC35" s="360"/>
      <c r="DD35" s="360"/>
    </row>
    <row r="36" spans="1:121" s="359" customFormat="1" x14ac:dyDescent="0.2">
      <c r="A36" s="133">
        <f t="shared" si="10"/>
        <v>25</v>
      </c>
      <c r="B36" s="133">
        <f t="shared" si="10"/>
        <v>24</v>
      </c>
      <c r="C36" s="125">
        <f ca="1">IF(INDIRECT(DA36&amp;5)=$H$2,SUM($D$6:INDIRECT(DA36&amp;6)),IF(INDIRECT(DA36&amp;5)&gt;$H$2,INDIRECT(DA36&amp;6),0))</f>
        <v>0</v>
      </c>
      <c r="D36" s="360"/>
      <c r="E36" s="360"/>
      <c r="F36" s="360"/>
      <c r="G36" s="360"/>
      <c r="H36" s="360"/>
      <c r="I36" s="360"/>
      <c r="J36" s="360"/>
      <c r="K36" s="360"/>
      <c r="L36" s="360"/>
      <c r="M36" s="360"/>
      <c r="N36" s="360"/>
      <c r="O36" s="360"/>
      <c r="P36" s="360"/>
      <c r="Q36" s="360"/>
      <c r="R36" s="360"/>
      <c r="S36" s="360"/>
      <c r="T36" s="361"/>
      <c r="U36" s="361"/>
      <c r="V36" s="360"/>
      <c r="W36" s="360"/>
      <c r="X36" s="360"/>
      <c r="Y36" s="360"/>
      <c r="Z36" s="360"/>
      <c r="AA36" s="360"/>
      <c r="AB36" s="360" t="e">
        <f ca="1">($C36/$D$1)/2</f>
        <v>#REF!</v>
      </c>
      <c r="AC36" s="360" t="e">
        <f t="shared" ref="AC36:BH36" ca="1" si="82">IF(AC$11&lt;$D$1+$A36,$C36/$D$1,IF(AC$11=$D$1+$A36,($C36/$D$1)/2,0))</f>
        <v>#REF!</v>
      </c>
      <c r="AD36" s="360" t="e">
        <f t="shared" ca="1" si="82"/>
        <v>#REF!</v>
      </c>
      <c r="AE36" s="360" t="e">
        <f t="shared" ca="1" si="82"/>
        <v>#REF!</v>
      </c>
      <c r="AF36" s="360" t="e">
        <f t="shared" ca="1" si="82"/>
        <v>#REF!</v>
      </c>
      <c r="AG36" s="360" t="e">
        <f t="shared" ca="1" si="82"/>
        <v>#REF!</v>
      </c>
      <c r="AH36" s="360" t="e">
        <f t="shared" ca="1" si="82"/>
        <v>#REF!</v>
      </c>
      <c r="AI36" s="360" t="e">
        <f t="shared" ca="1" si="82"/>
        <v>#REF!</v>
      </c>
      <c r="AJ36" s="360" t="e">
        <f t="shared" ca="1" si="82"/>
        <v>#REF!</v>
      </c>
      <c r="AK36" s="360" t="e">
        <f t="shared" ca="1" si="82"/>
        <v>#REF!</v>
      </c>
      <c r="AL36" s="360" t="e">
        <f t="shared" ca="1" si="82"/>
        <v>#REF!</v>
      </c>
      <c r="AM36" s="360" t="e">
        <f t="shared" ca="1" si="82"/>
        <v>#REF!</v>
      </c>
      <c r="AN36" s="360" t="e">
        <f t="shared" ca="1" si="82"/>
        <v>#REF!</v>
      </c>
      <c r="AO36" s="360" t="e">
        <f t="shared" ca="1" si="82"/>
        <v>#REF!</v>
      </c>
      <c r="AP36" s="360" t="e">
        <f t="shared" ca="1" si="82"/>
        <v>#REF!</v>
      </c>
      <c r="AQ36" s="360" t="e">
        <f t="shared" ca="1" si="82"/>
        <v>#REF!</v>
      </c>
      <c r="AR36" s="360" t="e">
        <f t="shared" ca="1" si="82"/>
        <v>#REF!</v>
      </c>
      <c r="AS36" s="360" t="e">
        <f t="shared" ca="1" si="82"/>
        <v>#REF!</v>
      </c>
      <c r="AT36" s="360" t="e">
        <f t="shared" ca="1" si="82"/>
        <v>#REF!</v>
      </c>
      <c r="AU36" s="360" t="e">
        <f t="shared" ca="1" si="82"/>
        <v>#REF!</v>
      </c>
      <c r="AV36" s="360" t="e">
        <f t="shared" ca="1" si="82"/>
        <v>#REF!</v>
      </c>
      <c r="AW36" s="360" t="e">
        <f t="shared" ca="1" si="82"/>
        <v>#REF!</v>
      </c>
      <c r="AX36" s="360" t="e">
        <f t="shared" ca="1" si="82"/>
        <v>#REF!</v>
      </c>
      <c r="AY36" s="360" t="e">
        <f t="shared" ca="1" si="82"/>
        <v>#REF!</v>
      </c>
      <c r="AZ36" s="360" t="e">
        <f t="shared" ca="1" si="82"/>
        <v>#REF!</v>
      </c>
      <c r="BA36" s="360" t="e">
        <f t="shared" ca="1" si="82"/>
        <v>#REF!</v>
      </c>
      <c r="BB36" s="360" t="e">
        <f t="shared" ca="1" si="82"/>
        <v>#REF!</v>
      </c>
      <c r="BC36" s="360" t="e">
        <f t="shared" ca="1" si="82"/>
        <v>#REF!</v>
      </c>
      <c r="BD36" s="360" t="e">
        <f t="shared" ca="1" si="82"/>
        <v>#REF!</v>
      </c>
      <c r="BE36" s="360" t="e">
        <f t="shared" ca="1" si="82"/>
        <v>#REF!</v>
      </c>
      <c r="BF36" s="360" t="e">
        <f t="shared" ca="1" si="82"/>
        <v>#REF!</v>
      </c>
      <c r="BG36" s="360" t="e">
        <f t="shared" ca="1" si="82"/>
        <v>#REF!</v>
      </c>
      <c r="BH36" s="360" t="e">
        <f t="shared" ca="1" si="82"/>
        <v>#REF!</v>
      </c>
      <c r="BI36" s="360" t="e">
        <f t="shared" ref="BI36:CN36" ca="1" si="83">IF(BI$11&lt;$D$1+$A36,$C36/$D$1,IF(BI$11=$D$1+$A36,($C36/$D$1)/2,0))</f>
        <v>#REF!</v>
      </c>
      <c r="BJ36" s="360" t="e">
        <f t="shared" ca="1" si="83"/>
        <v>#REF!</v>
      </c>
      <c r="BK36" s="360" t="e">
        <f t="shared" ca="1" si="83"/>
        <v>#REF!</v>
      </c>
      <c r="BL36" s="360" t="e">
        <f t="shared" ca="1" si="83"/>
        <v>#REF!</v>
      </c>
      <c r="BM36" s="360" t="e">
        <f t="shared" ca="1" si="83"/>
        <v>#REF!</v>
      </c>
      <c r="BN36" s="360" t="e">
        <f t="shared" ca="1" si="83"/>
        <v>#REF!</v>
      </c>
      <c r="BO36" s="360" t="e">
        <f t="shared" ca="1" si="83"/>
        <v>#REF!</v>
      </c>
      <c r="BP36" s="360" t="e">
        <f t="shared" ca="1" si="83"/>
        <v>#REF!</v>
      </c>
      <c r="BQ36" s="360" t="e">
        <f t="shared" ca="1" si="83"/>
        <v>#REF!</v>
      </c>
      <c r="BR36" s="360" t="e">
        <f t="shared" ca="1" si="83"/>
        <v>#REF!</v>
      </c>
      <c r="BS36" s="360" t="e">
        <f t="shared" ca="1" si="83"/>
        <v>#REF!</v>
      </c>
      <c r="BT36" s="360" t="e">
        <f t="shared" ca="1" si="83"/>
        <v>#REF!</v>
      </c>
      <c r="BU36" s="360" t="e">
        <f t="shared" ca="1" si="83"/>
        <v>#REF!</v>
      </c>
      <c r="BV36" s="360" t="e">
        <f t="shared" ca="1" si="83"/>
        <v>#REF!</v>
      </c>
      <c r="BW36" s="360" t="e">
        <f t="shared" ca="1" si="83"/>
        <v>#REF!</v>
      </c>
      <c r="BX36" s="360" t="e">
        <f t="shared" ca="1" si="83"/>
        <v>#REF!</v>
      </c>
      <c r="BY36" s="360" t="e">
        <f t="shared" ca="1" si="83"/>
        <v>#REF!</v>
      </c>
      <c r="BZ36" s="360" t="e">
        <f t="shared" ca="1" si="83"/>
        <v>#REF!</v>
      </c>
      <c r="CA36" s="360" t="e">
        <f t="shared" ca="1" si="83"/>
        <v>#REF!</v>
      </c>
      <c r="CB36" s="360" t="e">
        <f t="shared" ca="1" si="83"/>
        <v>#REF!</v>
      </c>
      <c r="CC36" s="360" t="e">
        <f t="shared" ca="1" si="83"/>
        <v>#REF!</v>
      </c>
      <c r="CD36" s="360" t="e">
        <f t="shared" ca="1" si="83"/>
        <v>#REF!</v>
      </c>
      <c r="CE36" s="360" t="e">
        <f t="shared" ca="1" si="83"/>
        <v>#REF!</v>
      </c>
      <c r="CF36" s="360" t="e">
        <f t="shared" ca="1" si="83"/>
        <v>#REF!</v>
      </c>
      <c r="CG36" s="360" t="e">
        <f t="shared" ca="1" si="83"/>
        <v>#REF!</v>
      </c>
      <c r="CH36" s="360" t="e">
        <f t="shared" ca="1" si="83"/>
        <v>#REF!</v>
      </c>
      <c r="CI36" s="360" t="e">
        <f t="shared" ca="1" si="83"/>
        <v>#REF!</v>
      </c>
      <c r="CJ36" s="360" t="e">
        <f t="shared" ca="1" si="83"/>
        <v>#REF!</v>
      </c>
      <c r="CK36" s="360" t="e">
        <f t="shared" ca="1" si="83"/>
        <v>#REF!</v>
      </c>
      <c r="CL36" s="360" t="e">
        <f t="shared" ca="1" si="83"/>
        <v>#REF!</v>
      </c>
      <c r="CM36" s="360" t="e">
        <f t="shared" ca="1" si="83"/>
        <v>#REF!</v>
      </c>
      <c r="CN36" s="360" t="e">
        <f t="shared" ca="1" si="83"/>
        <v>#REF!</v>
      </c>
      <c r="CO36" s="360" t="e">
        <f t="shared" ref="CO36:CY36" ca="1" si="84">IF(CO$11&lt;$D$1+$A36,$C36/$D$1,IF(CO$11=$D$1+$A36,($C36/$D$1)/2,0))</f>
        <v>#REF!</v>
      </c>
      <c r="CP36" s="360" t="e">
        <f t="shared" ca="1" si="84"/>
        <v>#REF!</v>
      </c>
      <c r="CQ36" s="360" t="e">
        <f t="shared" ca="1" si="84"/>
        <v>#REF!</v>
      </c>
      <c r="CR36" s="360" t="e">
        <f t="shared" ca="1" si="84"/>
        <v>#REF!</v>
      </c>
      <c r="CS36" s="360" t="e">
        <f t="shared" ca="1" si="84"/>
        <v>#REF!</v>
      </c>
      <c r="CT36" s="360" t="e">
        <f t="shared" ca="1" si="84"/>
        <v>#REF!</v>
      </c>
      <c r="CU36" s="360" t="e">
        <f t="shared" ca="1" si="84"/>
        <v>#REF!</v>
      </c>
      <c r="CV36" s="360" t="e">
        <f t="shared" ca="1" si="84"/>
        <v>#REF!</v>
      </c>
      <c r="CW36" s="360" t="e">
        <f t="shared" ca="1" si="84"/>
        <v>#REF!</v>
      </c>
      <c r="CX36" s="360" t="e">
        <f t="shared" ca="1" si="84"/>
        <v>#REF!</v>
      </c>
      <c r="CY36" s="360" t="e">
        <f t="shared" ca="1" si="84"/>
        <v>#REF!</v>
      </c>
      <c r="CZ36" s="360" t="e">
        <f t="shared" ca="1" si="14"/>
        <v>#REF!</v>
      </c>
      <c r="DA36" s="360" t="s">
        <v>196</v>
      </c>
      <c r="DB36" s="359">
        <f t="shared" si="18"/>
        <v>24</v>
      </c>
      <c r="DC36" s="360"/>
      <c r="DD36" s="360"/>
      <c r="DE36" s="360"/>
    </row>
    <row r="37" spans="1:121" s="359" customFormat="1" x14ac:dyDescent="0.2">
      <c r="A37" s="133">
        <f t="shared" si="10"/>
        <v>26</v>
      </c>
      <c r="B37" s="133">
        <f t="shared" si="10"/>
        <v>25</v>
      </c>
      <c r="C37" s="125">
        <f ca="1">IF(INDIRECT(DA37&amp;5)=$H$2,SUM($D$6:INDIRECT(DA37&amp;6)),IF(INDIRECT(DA37&amp;5)&gt;$H$2,INDIRECT(DA37&amp;6),0))</f>
        <v>0</v>
      </c>
      <c r="D37" s="360"/>
      <c r="E37" s="360"/>
      <c r="F37" s="360"/>
      <c r="G37" s="360"/>
      <c r="H37" s="360"/>
      <c r="I37" s="360"/>
      <c r="J37" s="360"/>
      <c r="K37" s="360"/>
      <c r="L37" s="360"/>
      <c r="M37" s="360"/>
      <c r="N37" s="360"/>
      <c r="O37" s="360"/>
      <c r="P37" s="360"/>
      <c r="Q37" s="360"/>
      <c r="R37" s="360"/>
      <c r="S37" s="360"/>
      <c r="T37" s="361"/>
      <c r="U37" s="361"/>
      <c r="V37" s="360"/>
      <c r="W37" s="360"/>
      <c r="X37" s="360"/>
      <c r="Y37" s="360"/>
      <c r="Z37" s="360"/>
      <c r="AA37" s="360"/>
      <c r="AB37" s="360"/>
      <c r="AC37" s="360" t="e">
        <f ca="1">($C37/$D$1)/2</f>
        <v>#REF!</v>
      </c>
      <c r="AD37" s="360" t="e">
        <f t="shared" ref="AD37:BI37" ca="1" si="85">IF(AD$11&lt;$D$1+$A37,$C37/$D$1,IF(AD$11=$D$1+$A37,($C37/$D$1)/2,0))</f>
        <v>#REF!</v>
      </c>
      <c r="AE37" s="360" t="e">
        <f t="shared" ca="1" si="85"/>
        <v>#REF!</v>
      </c>
      <c r="AF37" s="360" t="e">
        <f t="shared" ca="1" si="85"/>
        <v>#REF!</v>
      </c>
      <c r="AG37" s="360" t="e">
        <f t="shared" ca="1" si="85"/>
        <v>#REF!</v>
      </c>
      <c r="AH37" s="360" t="e">
        <f t="shared" ca="1" si="85"/>
        <v>#REF!</v>
      </c>
      <c r="AI37" s="360" t="e">
        <f t="shared" ca="1" si="85"/>
        <v>#REF!</v>
      </c>
      <c r="AJ37" s="360" t="e">
        <f t="shared" ca="1" si="85"/>
        <v>#REF!</v>
      </c>
      <c r="AK37" s="360" t="e">
        <f t="shared" ca="1" si="85"/>
        <v>#REF!</v>
      </c>
      <c r="AL37" s="360" t="e">
        <f t="shared" ca="1" si="85"/>
        <v>#REF!</v>
      </c>
      <c r="AM37" s="360" t="e">
        <f t="shared" ca="1" si="85"/>
        <v>#REF!</v>
      </c>
      <c r="AN37" s="360" t="e">
        <f t="shared" ca="1" si="85"/>
        <v>#REF!</v>
      </c>
      <c r="AO37" s="360" t="e">
        <f t="shared" ca="1" si="85"/>
        <v>#REF!</v>
      </c>
      <c r="AP37" s="360" t="e">
        <f t="shared" ca="1" si="85"/>
        <v>#REF!</v>
      </c>
      <c r="AQ37" s="360" t="e">
        <f t="shared" ca="1" si="85"/>
        <v>#REF!</v>
      </c>
      <c r="AR37" s="360" t="e">
        <f t="shared" ca="1" si="85"/>
        <v>#REF!</v>
      </c>
      <c r="AS37" s="360" t="e">
        <f t="shared" ca="1" si="85"/>
        <v>#REF!</v>
      </c>
      <c r="AT37" s="360" t="e">
        <f t="shared" ca="1" si="85"/>
        <v>#REF!</v>
      </c>
      <c r="AU37" s="360" t="e">
        <f t="shared" ca="1" si="85"/>
        <v>#REF!</v>
      </c>
      <c r="AV37" s="360" t="e">
        <f t="shared" ca="1" si="85"/>
        <v>#REF!</v>
      </c>
      <c r="AW37" s="360" t="e">
        <f t="shared" ca="1" si="85"/>
        <v>#REF!</v>
      </c>
      <c r="AX37" s="360" t="e">
        <f t="shared" ca="1" si="85"/>
        <v>#REF!</v>
      </c>
      <c r="AY37" s="360" t="e">
        <f t="shared" ca="1" si="85"/>
        <v>#REF!</v>
      </c>
      <c r="AZ37" s="360" t="e">
        <f t="shared" ca="1" si="85"/>
        <v>#REF!</v>
      </c>
      <c r="BA37" s="360" t="e">
        <f t="shared" ca="1" si="85"/>
        <v>#REF!</v>
      </c>
      <c r="BB37" s="360" t="e">
        <f t="shared" ca="1" si="85"/>
        <v>#REF!</v>
      </c>
      <c r="BC37" s="360" t="e">
        <f t="shared" ca="1" si="85"/>
        <v>#REF!</v>
      </c>
      <c r="BD37" s="360" t="e">
        <f t="shared" ca="1" si="85"/>
        <v>#REF!</v>
      </c>
      <c r="BE37" s="360" t="e">
        <f t="shared" ca="1" si="85"/>
        <v>#REF!</v>
      </c>
      <c r="BF37" s="360" t="e">
        <f t="shared" ca="1" si="85"/>
        <v>#REF!</v>
      </c>
      <c r="BG37" s="360" t="e">
        <f t="shared" ca="1" si="85"/>
        <v>#REF!</v>
      </c>
      <c r="BH37" s="360" t="e">
        <f t="shared" ca="1" si="85"/>
        <v>#REF!</v>
      </c>
      <c r="BI37" s="360" t="e">
        <f t="shared" ca="1" si="85"/>
        <v>#REF!</v>
      </c>
      <c r="BJ37" s="360" t="e">
        <f t="shared" ref="BJ37:CO37" ca="1" si="86">IF(BJ$11&lt;$D$1+$A37,$C37/$D$1,IF(BJ$11=$D$1+$A37,($C37/$D$1)/2,0))</f>
        <v>#REF!</v>
      </c>
      <c r="BK37" s="360" t="e">
        <f t="shared" ca="1" si="86"/>
        <v>#REF!</v>
      </c>
      <c r="BL37" s="360" t="e">
        <f t="shared" ca="1" si="86"/>
        <v>#REF!</v>
      </c>
      <c r="BM37" s="360" t="e">
        <f t="shared" ca="1" si="86"/>
        <v>#REF!</v>
      </c>
      <c r="BN37" s="360" t="e">
        <f t="shared" ca="1" si="86"/>
        <v>#REF!</v>
      </c>
      <c r="BO37" s="360" t="e">
        <f t="shared" ca="1" si="86"/>
        <v>#REF!</v>
      </c>
      <c r="BP37" s="360" t="e">
        <f t="shared" ca="1" si="86"/>
        <v>#REF!</v>
      </c>
      <c r="BQ37" s="360" t="e">
        <f t="shared" ca="1" si="86"/>
        <v>#REF!</v>
      </c>
      <c r="BR37" s="360" t="e">
        <f t="shared" ca="1" si="86"/>
        <v>#REF!</v>
      </c>
      <c r="BS37" s="360" t="e">
        <f t="shared" ca="1" si="86"/>
        <v>#REF!</v>
      </c>
      <c r="BT37" s="360" t="e">
        <f t="shared" ca="1" si="86"/>
        <v>#REF!</v>
      </c>
      <c r="BU37" s="360" t="e">
        <f t="shared" ca="1" si="86"/>
        <v>#REF!</v>
      </c>
      <c r="BV37" s="360" t="e">
        <f t="shared" ca="1" si="86"/>
        <v>#REF!</v>
      </c>
      <c r="BW37" s="360" t="e">
        <f t="shared" ca="1" si="86"/>
        <v>#REF!</v>
      </c>
      <c r="BX37" s="360" t="e">
        <f t="shared" ca="1" si="86"/>
        <v>#REF!</v>
      </c>
      <c r="BY37" s="360" t="e">
        <f t="shared" ca="1" si="86"/>
        <v>#REF!</v>
      </c>
      <c r="BZ37" s="360" t="e">
        <f t="shared" ca="1" si="86"/>
        <v>#REF!</v>
      </c>
      <c r="CA37" s="360" t="e">
        <f t="shared" ca="1" si="86"/>
        <v>#REF!</v>
      </c>
      <c r="CB37" s="360" t="e">
        <f t="shared" ca="1" si="86"/>
        <v>#REF!</v>
      </c>
      <c r="CC37" s="360" t="e">
        <f t="shared" ca="1" si="86"/>
        <v>#REF!</v>
      </c>
      <c r="CD37" s="360" t="e">
        <f t="shared" ca="1" si="86"/>
        <v>#REF!</v>
      </c>
      <c r="CE37" s="360" t="e">
        <f t="shared" ca="1" si="86"/>
        <v>#REF!</v>
      </c>
      <c r="CF37" s="360" t="e">
        <f t="shared" ca="1" si="86"/>
        <v>#REF!</v>
      </c>
      <c r="CG37" s="360" t="e">
        <f t="shared" ca="1" si="86"/>
        <v>#REF!</v>
      </c>
      <c r="CH37" s="360" t="e">
        <f t="shared" ca="1" si="86"/>
        <v>#REF!</v>
      </c>
      <c r="CI37" s="360" t="e">
        <f t="shared" ca="1" si="86"/>
        <v>#REF!</v>
      </c>
      <c r="CJ37" s="360" t="e">
        <f t="shared" ca="1" si="86"/>
        <v>#REF!</v>
      </c>
      <c r="CK37" s="360" t="e">
        <f t="shared" ca="1" si="86"/>
        <v>#REF!</v>
      </c>
      <c r="CL37" s="360" t="e">
        <f t="shared" ca="1" si="86"/>
        <v>#REF!</v>
      </c>
      <c r="CM37" s="360" t="e">
        <f t="shared" ca="1" si="86"/>
        <v>#REF!</v>
      </c>
      <c r="CN37" s="360" t="e">
        <f t="shared" ca="1" si="86"/>
        <v>#REF!</v>
      </c>
      <c r="CO37" s="360" t="e">
        <f t="shared" ca="1" si="86"/>
        <v>#REF!</v>
      </c>
      <c r="CP37" s="360" t="e">
        <f t="shared" ref="CP37:CY37" ca="1" si="87">IF(CP$11&lt;$D$1+$A37,$C37/$D$1,IF(CP$11=$D$1+$A37,($C37/$D$1)/2,0))</f>
        <v>#REF!</v>
      </c>
      <c r="CQ37" s="360" t="e">
        <f t="shared" ca="1" si="87"/>
        <v>#REF!</v>
      </c>
      <c r="CR37" s="360" t="e">
        <f t="shared" ca="1" si="87"/>
        <v>#REF!</v>
      </c>
      <c r="CS37" s="360" t="e">
        <f t="shared" ca="1" si="87"/>
        <v>#REF!</v>
      </c>
      <c r="CT37" s="360" t="e">
        <f t="shared" ca="1" si="87"/>
        <v>#REF!</v>
      </c>
      <c r="CU37" s="360" t="e">
        <f t="shared" ca="1" si="87"/>
        <v>#REF!</v>
      </c>
      <c r="CV37" s="360" t="e">
        <f t="shared" ca="1" si="87"/>
        <v>#REF!</v>
      </c>
      <c r="CW37" s="360" t="e">
        <f t="shared" ca="1" si="87"/>
        <v>#REF!</v>
      </c>
      <c r="CX37" s="360" t="e">
        <f t="shared" ca="1" si="87"/>
        <v>#REF!</v>
      </c>
      <c r="CY37" s="360" t="e">
        <f t="shared" ca="1" si="87"/>
        <v>#REF!</v>
      </c>
      <c r="CZ37" s="360" t="e">
        <f t="shared" ca="1" si="14"/>
        <v>#REF!</v>
      </c>
      <c r="DA37" s="360" t="s">
        <v>197</v>
      </c>
      <c r="DB37" s="359">
        <f t="shared" si="18"/>
        <v>25</v>
      </c>
      <c r="DC37" s="360"/>
      <c r="DD37" s="360"/>
      <c r="DE37" s="360"/>
      <c r="DF37" s="360"/>
    </row>
    <row r="38" spans="1:121" s="359" customFormat="1" x14ac:dyDescent="0.2">
      <c r="A38" s="133">
        <f t="shared" si="10"/>
        <v>27</v>
      </c>
      <c r="B38" s="133">
        <f t="shared" si="10"/>
        <v>26</v>
      </c>
      <c r="C38" s="125">
        <f ca="1">IF(INDIRECT(DA38&amp;5)=$H$2,SUM($D$6:INDIRECT(DA38&amp;6)),IF(INDIRECT(DA38&amp;5)&gt;$H$2,INDIRECT(DA38&amp;6),0))</f>
        <v>0</v>
      </c>
      <c r="D38" s="360"/>
      <c r="E38" s="360"/>
      <c r="F38" s="360"/>
      <c r="G38" s="360"/>
      <c r="H38" s="360"/>
      <c r="I38" s="360"/>
      <c r="J38" s="360"/>
      <c r="K38" s="360"/>
      <c r="L38" s="360"/>
      <c r="M38" s="360"/>
      <c r="N38" s="360"/>
      <c r="O38" s="360"/>
      <c r="P38" s="360"/>
      <c r="Q38" s="360"/>
      <c r="R38" s="360"/>
      <c r="S38" s="360"/>
      <c r="T38" s="361"/>
      <c r="U38" s="361"/>
      <c r="V38" s="360"/>
      <c r="W38" s="360"/>
      <c r="X38" s="360"/>
      <c r="Y38" s="360"/>
      <c r="Z38" s="360"/>
      <c r="AA38" s="360"/>
      <c r="AB38" s="360"/>
      <c r="AC38" s="360"/>
      <c r="AD38" s="360" t="e">
        <f ca="1">($C38/$D$1)/2</f>
        <v>#REF!</v>
      </c>
      <c r="AE38" s="360" t="e">
        <f t="shared" ref="AE38:BJ38" ca="1" si="88">IF(AE$11&lt;$D$1+$A38,$C38/$D$1,IF(AE$11=$D$1+$A38,($C38/$D$1)/2,0))</f>
        <v>#REF!</v>
      </c>
      <c r="AF38" s="360" t="e">
        <f t="shared" ca="1" si="88"/>
        <v>#REF!</v>
      </c>
      <c r="AG38" s="360" t="e">
        <f t="shared" ca="1" si="88"/>
        <v>#REF!</v>
      </c>
      <c r="AH38" s="360" t="e">
        <f t="shared" ca="1" si="88"/>
        <v>#REF!</v>
      </c>
      <c r="AI38" s="360" t="e">
        <f t="shared" ca="1" si="88"/>
        <v>#REF!</v>
      </c>
      <c r="AJ38" s="360" t="e">
        <f t="shared" ca="1" si="88"/>
        <v>#REF!</v>
      </c>
      <c r="AK38" s="360" t="e">
        <f t="shared" ca="1" si="88"/>
        <v>#REF!</v>
      </c>
      <c r="AL38" s="360" t="e">
        <f t="shared" ca="1" si="88"/>
        <v>#REF!</v>
      </c>
      <c r="AM38" s="360" t="e">
        <f t="shared" ca="1" si="88"/>
        <v>#REF!</v>
      </c>
      <c r="AN38" s="360" t="e">
        <f t="shared" ca="1" si="88"/>
        <v>#REF!</v>
      </c>
      <c r="AO38" s="360" t="e">
        <f t="shared" ca="1" si="88"/>
        <v>#REF!</v>
      </c>
      <c r="AP38" s="360" t="e">
        <f t="shared" ca="1" si="88"/>
        <v>#REF!</v>
      </c>
      <c r="AQ38" s="360" t="e">
        <f t="shared" ca="1" si="88"/>
        <v>#REF!</v>
      </c>
      <c r="AR38" s="360" t="e">
        <f t="shared" ca="1" si="88"/>
        <v>#REF!</v>
      </c>
      <c r="AS38" s="360" t="e">
        <f t="shared" ca="1" si="88"/>
        <v>#REF!</v>
      </c>
      <c r="AT38" s="360" t="e">
        <f t="shared" ca="1" si="88"/>
        <v>#REF!</v>
      </c>
      <c r="AU38" s="360" t="e">
        <f t="shared" ca="1" si="88"/>
        <v>#REF!</v>
      </c>
      <c r="AV38" s="360" t="e">
        <f t="shared" ca="1" si="88"/>
        <v>#REF!</v>
      </c>
      <c r="AW38" s="360" t="e">
        <f t="shared" ca="1" si="88"/>
        <v>#REF!</v>
      </c>
      <c r="AX38" s="360" t="e">
        <f t="shared" ca="1" si="88"/>
        <v>#REF!</v>
      </c>
      <c r="AY38" s="360" t="e">
        <f t="shared" ca="1" si="88"/>
        <v>#REF!</v>
      </c>
      <c r="AZ38" s="360" t="e">
        <f t="shared" ca="1" si="88"/>
        <v>#REF!</v>
      </c>
      <c r="BA38" s="360" t="e">
        <f t="shared" ca="1" si="88"/>
        <v>#REF!</v>
      </c>
      <c r="BB38" s="360" t="e">
        <f t="shared" ca="1" si="88"/>
        <v>#REF!</v>
      </c>
      <c r="BC38" s="360" t="e">
        <f t="shared" ca="1" si="88"/>
        <v>#REF!</v>
      </c>
      <c r="BD38" s="360" t="e">
        <f t="shared" ca="1" si="88"/>
        <v>#REF!</v>
      </c>
      <c r="BE38" s="360" t="e">
        <f t="shared" ca="1" si="88"/>
        <v>#REF!</v>
      </c>
      <c r="BF38" s="360" t="e">
        <f t="shared" ca="1" si="88"/>
        <v>#REF!</v>
      </c>
      <c r="BG38" s="360" t="e">
        <f t="shared" ca="1" si="88"/>
        <v>#REF!</v>
      </c>
      <c r="BH38" s="360" t="e">
        <f t="shared" ca="1" si="88"/>
        <v>#REF!</v>
      </c>
      <c r="BI38" s="360" t="e">
        <f t="shared" ca="1" si="88"/>
        <v>#REF!</v>
      </c>
      <c r="BJ38" s="360" t="e">
        <f t="shared" ca="1" si="88"/>
        <v>#REF!</v>
      </c>
      <c r="BK38" s="360" t="e">
        <f t="shared" ref="BK38:CP38" ca="1" si="89">IF(BK$11&lt;$D$1+$A38,$C38/$D$1,IF(BK$11=$D$1+$A38,($C38/$D$1)/2,0))</f>
        <v>#REF!</v>
      </c>
      <c r="BL38" s="360" t="e">
        <f t="shared" ca="1" si="89"/>
        <v>#REF!</v>
      </c>
      <c r="BM38" s="360" t="e">
        <f t="shared" ca="1" si="89"/>
        <v>#REF!</v>
      </c>
      <c r="BN38" s="360" t="e">
        <f t="shared" ca="1" si="89"/>
        <v>#REF!</v>
      </c>
      <c r="BO38" s="360" t="e">
        <f t="shared" ca="1" si="89"/>
        <v>#REF!</v>
      </c>
      <c r="BP38" s="360" t="e">
        <f t="shared" ca="1" si="89"/>
        <v>#REF!</v>
      </c>
      <c r="BQ38" s="360" t="e">
        <f t="shared" ca="1" si="89"/>
        <v>#REF!</v>
      </c>
      <c r="BR38" s="360" t="e">
        <f t="shared" ca="1" si="89"/>
        <v>#REF!</v>
      </c>
      <c r="BS38" s="360" t="e">
        <f t="shared" ca="1" si="89"/>
        <v>#REF!</v>
      </c>
      <c r="BT38" s="360" t="e">
        <f t="shared" ca="1" si="89"/>
        <v>#REF!</v>
      </c>
      <c r="BU38" s="360" t="e">
        <f t="shared" ca="1" si="89"/>
        <v>#REF!</v>
      </c>
      <c r="BV38" s="360" t="e">
        <f t="shared" ca="1" si="89"/>
        <v>#REF!</v>
      </c>
      <c r="BW38" s="360" t="e">
        <f t="shared" ca="1" si="89"/>
        <v>#REF!</v>
      </c>
      <c r="BX38" s="360" t="e">
        <f t="shared" ca="1" si="89"/>
        <v>#REF!</v>
      </c>
      <c r="BY38" s="360" t="e">
        <f t="shared" ca="1" si="89"/>
        <v>#REF!</v>
      </c>
      <c r="BZ38" s="360" t="e">
        <f t="shared" ca="1" si="89"/>
        <v>#REF!</v>
      </c>
      <c r="CA38" s="360" t="e">
        <f t="shared" ca="1" si="89"/>
        <v>#REF!</v>
      </c>
      <c r="CB38" s="360" t="e">
        <f t="shared" ca="1" si="89"/>
        <v>#REF!</v>
      </c>
      <c r="CC38" s="360" t="e">
        <f t="shared" ca="1" si="89"/>
        <v>#REF!</v>
      </c>
      <c r="CD38" s="360" t="e">
        <f t="shared" ca="1" si="89"/>
        <v>#REF!</v>
      </c>
      <c r="CE38" s="360" t="e">
        <f t="shared" ca="1" si="89"/>
        <v>#REF!</v>
      </c>
      <c r="CF38" s="360" t="e">
        <f t="shared" ca="1" si="89"/>
        <v>#REF!</v>
      </c>
      <c r="CG38" s="360" t="e">
        <f t="shared" ca="1" si="89"/>
        <v>#REF!</v>
      </c>
      <c r="CH38" s="360" t="e">
        <f t="shared" ca="1" si="89"/>
        <v>#REF!</v>
      </c>
      <c r="CI38" s="360" t="e">
        <f t="shared" ca="1" si="89"/>
        <v>#REF!</v>
      </c>
      <c r="CJ38" s="360" t="e">
        <f t="shared" ca="1" si="89"/>
        <v>#REF!</v>
      </c>
      <c r="CK38" s="360" t="e">
        <f t="shared" ca="1" si="89"/>
        <v>#REF!</v>
      </c>
      <c r="CL38" s="360" t="e">
        <f t="shared" ca="1" si="89"/>
        <v>#REF!</v>
      </c>
      <c r="CM38" s="360" t="e">
        <f t="shared" ca="1" si="89"/>
        <v>#REF!</v>
      </c>
      <c r="CN38" s="360" t="e">
        <f t="shared" ca="1" si="89"/>
        <v>#REF!</v>
      </c>
      <c r="CO38" s="360" t="e">
        <f t="shared" ca="1" si="89"/>
        <v>#REF!</v>
      </c>
      <c r="CP38" s="360" t="e">
        <f t="shared" ca="1" si="89"/>
        <v>#REF!</v>
      </c>
      <c r="CQ38" s="360" t="e">
        <f t="shared" ref="CQ38:CY38" ca="1" si="90">IF(CQ$11&lt;$D$1+$A38,$C38/$D$1,IF(CQ$11=$D$1+$A38,($C38/$D$1)/2,0))</f>
        <v>#REF!</v>
      </c>
      <c r="CR38" s="360" t="e">
        <f t="shared" ca="1" si="90"/>
        <v>#REF!</v>
      </c>
      <c r="CS38" s="360" t="e">
        <f t="shared" ca="1" si="90"/>
        <v>#REF!</v>
      </c>
      <c r="CT38" s="360" t="e">
        <f t="shared" ca="1" si="90"/>
        <v>#REF!</v>
      </c>
      <c r="CU38" s="360" t="e">
        <f t="shared" ca="1" si="90"/>
        <v>#REF!</v>
      </c>
      <c r="CV38" s="360" t="e">
        <f t="shared" ca="1" si="90"/>
        <v>#REF!</v>
      </c>
      <c r="CW38" s="360" t="e">
        <f t="shared" ca="1" si="90"/>
        <v>#REF!</v>
      </c>
      <c r="CX38" s="360" t="e">
        <f t="shared" ca="1" si="90"/>
        <v>#REF!</v>
      </c>
      <c r="CY38" s="360" t="e">
        <f t="shared" ca="1" si="90"/>
        <v>#REF!</v>
      </c>
      <c r="CZ38" s="360" t="e">
        <f t="shared" ca="1" si="14"/>
        <v>#REF!</v>
      </c>
      <c r="DA38" s="360" t="s">
        <v>198</v>
      </c>
      <c r="DB38" s="359">
        <f t="shared" si="18"/>
        <v>26</v>
      </c>
      <c r="DC38" s="360"/>
      <c r="DD38" s="360"/>
      <c r="DE38" s="360"/>
      <c r="DF38" s="360"/>
      <c r="DG38" s="360"/>
    </row>
    <row r="39" spans="1:121" s="359" customFormat="1" x14ac:dyDescent="0.2">
      <c r="A39" s="133">
        <f t="shared" si="10"/>
        <v>28</v>
      </c>
      <c r="B39" s="133">
        <f t="shared" si="10"/>
        <v>27</v>
      </c>
      <c r="C39" s="125">
        <f ca="1">IF(INDIRECT(DA39&amp;5)=$H$2,SUM($D$6:INDIRECT(DA39&amp;6)),IF(INDIRECT(DA39&amp;5)&gt;$H$2,INDIRECT(DA39&amp;6),0))</f>
        <v>0</v>
      </c>
      <c r="D39" s="360"/>
      <c r="E39" s="360"/>
      <c r="F39" s="360"/>
      <c r="G39" s="360"/>
      <c r="H39" s="360"/>
      <c r="I39" s="360"/>
      <c r="J39" s="360"/>
      <c r="K39" s="360"/>
      <c r="L39" s="360"/>
      <c r="M39" s="360"/>
      <c r="N39" s="360"/>
      <c r="O39" s="360"/>
      <c r="P39" s="360"/>
      <c r="Q39" s="360"/>
      <c r="R39" s="360"/>
      <c r="S39" s="360"/>
      <c r="T39" s="361"/>
      <c r="U39" s="361"/>
      <c r="V39" s="360"/>
      <c r="W39" s="360"/>
      <c r="X39" s="360"/>
      <c r="Y39" s="360"/>
      <c r="Z39" s="360"/>
      <c r="AA39" s="360"/>
      <c r="AB39" s="360"/>
      <c r="AC39" s="360"/>
      <c r="AD39" s="360"/>
      <c r="AE39" s="360" t="e">
        <f ca="1">($C39/$D$1)/2</f>
        <v>#REF!</v>
      </c>
      <c r="AF39" s="360" t="e">
        <f t="shared" ref="AF39:BK39" ca="1" si="91">IF(AF$11&lt;$D$1+$A39,$C39/$D$1,IF(AF$11=$D$1+$A39,($C39/$D$1)/2,0))</f>
        <v>#REF!</v>
      </c>
      <c r="AG39" s="360" t="e">
        <f t="shared" ca="1" si="91"/>
        <v>#REF!</v>
      </c>
      <c r="AH39" s="360" t="e">
        <f t="shared" ca="1" si="91"/>
        <v>#REF!</v>
      </c>
      <c r="AI39" s="360" t="e">
        <f t="shared" ca="1" si="91"/>
        <v>#REF!</v>
      </c>
      <c r="AJ39" s="360" t="e">
        <f t="shared" ca="1" si="91"/>
        <v>#REF!</v>
      </c>
      <c r="AK39" s="360" t="e">
        <f t="shared" ca="1" si="91"/>
        <v>#REF!</v>
      </c>
      <c r="AL39" s="360" t="e">
        <f t="shared" ca="1" si="91"/>
        <v>#REF!</v>
      </c>
      <c r="AM39" s="360" t="e">
        <f t="shared" ca="1" si="91"/>
        <v>#REF!</v>
      </c>
      <c r="AN39" s="360" t="e">
        <f t="shared" ca="1" si="91"/>
        <v>#REF!</v>
      </c>
      <c r="AO39" s="360" t="e">
        <f t="shared" ca="1" si="91"/>
        <v>#REF!</v>
      </c>
      <c r="AP39" s="360" t="e">
        <f t="shared" ca="1" si="91"/>
        <v>#REF!</v>
      </c>
      <c r="AQ39" s="360" t="e">
        <f t="shared" ca="1" si="91"/>
        <v>#REF!</v>
      </c>
      <c r="AR39" s="360" t="e">
        <f t="shared" ca="1" si="91"/>
        <v>#REF!</v>
      </c>
      <c r="AS39" s="360" t="e">
        <f t="shared" ca="1" si="91"/>
        <v>#REF!</v>
      </c>
      <c r="AT39" s="360" t="e">
        <f t="shared" ca="1" si="91"/>
        <v>#REF!</v>
      </c>
      <c r="AU39" s="360" t="e">
        <f t="shared" ca="1" si="91"/>
        <v>#REF!</v>
      </c>
      <c r="AV39" s="360" t="e">
        <f t="shared" ca="1" si="91"/>
        <v>#REF!</v>
      </c>
      <c r="AW39" s="360" t="e">
        <f t="shared" ca="1" si="91"/>
        <v>#REF!</v>
      </c>
      <c r="AX39" s="360" t="e">
        <f t="shared" ca="1" si="91"/>
        <v>#REF!</v>
      </c>
      <c r="AY39" s="360" t="e">
        <f t="shared" ca="1" si="91"/>
        <v>#REF!</v>
      </c>
      <c r="AZ39" s="360" t="e">
        <f t="shared" ca="1" si="91"/>
        <v>#REF!</v>
      </c>
      <c r="BA39" s="360" t="e">
        <f t="shared" ca="1" si="91"/>
        <v>#REF!</v>
      </c>
      <c r="BB39" s="360" t="e">
        <f t="shared" ca="1" si="91"/>
        <v>#REF!</v>
      </c>
      <c r="BC39" s="360" t="e">
        <f t="shared" ca="1" si="91"/>
        <v>#REF!</v>
      </c>
      <c r="BD39" s="360" t="e">
        <f t="shared" ca="1" si="91"/>
        <v>#REF!</v>
      </c>
      <c r="BE39" s="360" t="e">
        <f t="shared" ca="1" si="91"/>
        <v>#REF!</v>
      </c>
      <c r="BF39" s="360" t="e">
        <f t="shared" ca="1" si="91"/>
        <v>#REF!</v>
      </c>
      <c r="BG39" s="360" t="e">
        <f t="shared" ca="1" si="91"/>
        <v>#REF!</v>
      </c>
      <c r="BH39" s="360" t="e">
        <f t="shared" ca="1" si="91"/>
        <v>#REF!</v>
      </c>
      <c r="BI39" s="360" t="e">
        <f t="shared" ca="1" si="91"/>
        <v>#REF!</v>
      </c>
      <c r="BJ39" s="360" t="e">
        <f t="shared" ca="1" si="91"/>
        <v>#REF!</v>
      </c>
      <c r="BK39" s="360" t="e">
        <f t="shared" ca="1" si="91"/>
        <v>#REF!</v>
      </c>
      <c r="BL39" s="360" t="e">
        <f t="shared" ref="BL39:CQ39" ca="1" si="92">IF(BL$11&lt;$D$1+$A39,$C39/$D$1,IF(BL$11=$D$1+$A39,($C39/$D$1)/2,0))</f>
        <v>#REF!</v>
      </c>
      <c r="BM39" s="360" t="e">
        <f t="shared" ca="1" si="92"/>
        <v>#REF!</v>
      </c>
      <c r="BN39" s="360" t="e">
        <f t="shared" ca="1" si="92"/>
        <v>#REF!</v>
      </c>
      <c r="BO39" s="360" t="e">
        <f t="shared" ca="1" si="92"/>
        <v>#REF!</v>
      </c>
      <c r="BP39" s="360" t="e">
        <f t="shared" ca="1" si="92"/>
        <v>#REF!</v>
      </c>
      <c r="BQ39" s="360" t="e">
        <f t="shared" ca="1" si="92"/>
        <v>#REF!</v>
      </c>
      <c r="BR39" s="360" t="e">
        <f t="shared" ca="1" si="92"/>
        <v>#REF!</v>
      </c>
      <c r="BS39" s="360" t="e">
        <f t="shared" ca="1" si="92"/>
        <v>#REF!</v>
      </c>
      <c r="BT39" s="360" t="e">
        <f t="shared" ca="1" si="92"/>
        <v>#REF!</v>
      </c>
      <c r="BU39" s="360" t="e">
        <f t="shared" ca="1" si="92"/>
        <v>#REF!</v>
      </c>
      <c r="BV39" s="360" t="e">
        <f t="shared" ca="1" si="92"/>
        <v>#REF!</v>
      </c>
      <c r="BW39" s="360" t="e">
        <f t="shared" ca="1" si="92"/>
        <v>#REF!</v>
      </c>
      <c r="BX39" s="360" t="e">
        <f t="shared" ca="1" si="92"/>
        <v>#REF!</v>
      </c>
      <c r="BY39" s="360" t="e">
        <f t="shared" ca="1" si="92"/>
        <v>#REF!</v>
      </c>
      <c r="BZ39" s="360" t="e">
        <f t="shared" ca="1" si="92"/>
        <v>#REF!</v>
      </c>
      <c r="CA39" s="360" t="e">
        <f t="shared" ca="1" si="92"/>
        <v>#REF!</v>
      </c>
      <c r="CB39" s="360" t="e">
        <f t="shared" ca="1" si="92"/>
        <v>#REF!</v>
      </c>
      <c r="CC39" s="360" t="e">
        <f t="shared" ca="1" si="92"/>
        <v>#REF!</v>
      </c>
      <c r="CD39" s="360" t="e">
        <f t="shared" ca="1" si="92"/>
        <v>#REF!</v>
      </c>
      <c r="CE39" s="360" t="e">
        <f t="shared" ca="1" si="92"/>
        <v>#REF!</v>
      </c>
      <c r="CF39" s="360" t="e">
        <f t="shared" ca="1" si="92"/>
        <v>#REF!</v>
      </c>
      <c r="CG39" s="360" t="e">
        <f t="shared" ca="1" si="92"/>
        <v>#REF!</v>
      </c>
      <c r="CH39" s="360" t="e">
        <f t="shared" ca="1" si="92"/>
        <v>#REF!</v>
      </c>
      <c r="CI39" s="360" t="e">
        <f t="shared" ca="1" si="92"/>
        <v>#REF!</v>
      </c>
      <c r="CJ39" s="360" t="e">
        <f t="shared" ca="1" si="92"/>
        <v>#REF!</v>
      </c>
      <c r="CK39" s="360" t="e">
        <f t="shared" ca="1" si="92"/>
        <v>#REF!</v>
      </c>
      <c r="CL39" s="360" t="e">
        <f t="shared" ca="1" si="92"/>
        <v>#REF!</v>
      </c>
      <c r="CM39" s="360" t="e">
        <f t="shared" ca="1" si="92"/>
        <v>#REF!</v>
      </c>
      <c r="CN39" s="360" t="e">
        <f t="shared" ca="1" si="92"/>
        <v>#REF!</v>
      </c>
      <c r="CO39" s="360" t="e">
        <f t="shared" ca="1" si="92"/>
        <v>#REF!</v>
      </c>
      <c r="CP39" s="360" t="e">
        <f t="shared" ca="1" si="92"/>
        <v>#REF!</v>
      </c>
      <c r="CQ39" s="360" t="e">
        <f t="shared" ca="1" si="92"/>
        <v>#REF!</v>
      </c>
      <c r="CR39" s="360" t="e">
        <f t="shared" ref="CR39:CY39" ca="1" si="93">IF(CR$11&lt;$D$1+$A39,$C39/$D$1,IF(CR$11=$D$1+$A39,($C39/$D$1)/2,0))</f>
        <v>#REF!</v>
      </c>
      <c r="CS39" s="360" t="e">
        <f t="shared" ca="1" si="93"/>
        <v>#REF!</v>
      </c>
      <c r="CT39" s="360" t="e">
        <f t="shared" ca="1" si="93"/>
        <v>#REF!</v>
      </c>
      <c r="CU39" s="360" t="e">
        <f t="shared" ca="1" si="93"/>
        <v>#REF!</v>
      </c>
      <c r="CV39" s="360" t="e">
        <f t="shared" ca="1" si="93"/>
        <v>#REF!</v>
      </c>
      <c r="CW39" s="360" t="e">
        <f t="shared" ca="1" si="93"/>
        <v>#REF!</v>
      </c>
      <c r="CX39" s="360" t="e">
        <f t="shared" ca="1" si="93"/>
        <v>#REF!</v>
      </c>
      <c r="CY39" s="360" t="e">
        <f t="shared" ca="1" si="93"/>
        <v>#REF!</v>
      </c>
      <c r="CZ39" s="360" t="e">
        <f t="shared" ca="1" si="14"/>
        <v>#REF!</v>
      </c>
      <c r="DA39" s="360" t="s">
        <v>199</v>
      </c>
      <c r="DB39" s="359">
        <f t="shared" si="18"/>
        <v>27</v>
      </c>
      <c r="DC39" s="360"/>
      <c r="DD39" s="360"/>
      <c r="DE39" s="360"/>
      <c r="DF39" s="360"/>
      <c r="DG39" s="360"/>
      <c r="DH39" s="360"/>
    </row>
    <row r="40" spans="1:121" s="359" customFormat="1" x14ac:dyDescent="0.2">
      <c r="A40" s="133">
        <f t="shared" si="10"/>
        <v>29</v>
      </c>
      <c r="B40" s="133">
        <f t="shared" si="10"/>
        <v>28</v>
      </c>
      <c r="C40" s="125">
        <f ca="1">IF(INDIRECT(DA40&amp;5)=$H$2,SUM($D$6:INDIRECT(DA40&amp;6)),IF(INDIRECT(DA40&amp;5)&gt;$H$2,INDIRECT(DA40&amp;6),0))</f>
        <v>0</v>
      </c>
      <c r="D40" s="360"/>
      <c r="E40" s="360"/>
      <c r="F40" s="360"/>
      <c r="G40" s="360"/>
      <c r="H40" s="360"/>
      <c r="I40" s="360"/>
      <c r="J40" s="360"/>
      <c r="K40" s="360"/>
      <c r="L40" s="360"/>
      <c r="M40" s="360"/>
      <c r="N40" s="360"/>
      <c r="O40" s="360"/>
      <c r="P40" s="360"/>
      <c r="Q40" s="360"/>
      <c r="R40" s="360"/>
      <c r="S40" s="360"/>
      <c r="T40" s="361"/>
      <c r="U40" s="361"/>
      <c r="V40" s="360"/>
      <c r="W40" s="360"/>
      <c r="X40" s="360"/>
      <c r="Y40" s="360"/>
      <c r="Z40" s="360"/>
      <c r="AA40" s="360"/>
      <c r="AB40" s="360"/>
      <c r="AC40" s="360"/>
      <c r="AD40" s="360"/>
      <c r="AE40" s="360"/>
      <c r="AF40" s="360" t="e">
        <f ca="1">($C40/$D$1)/2</f>
        <v>#REF!</v>
      </c>
      <c r="AG40" s="360" t="e">
        <f t="shared" ref="AG40:BL40" ca="1" si="94">IF(AG$11&lt;$D$1+$A40,$C40/$D$1,IF(AG$11=$D$1+$A40,($C40/$D$1)/2,0))</f>
        <v>#REF!</v>
      </c>
      <c r="AH40" s="360" t="e">
        <f t="shared" ca="1" si="94"/>
        <v>#REF!</v>
      </c>
      <c r="AI40" s="360" t="e">
        <f t="shared" ca="1" si="94"/>
        <v>#REF!</v>
      </c>
      <c r="AJ40" s="360" t="e">
        <f t="shared" ca="1" si="94"/>
        <v>#REF!</v>
      </c>
      <c r="AK40" s="360" t="e">
        <f t="shared" ca="1" si="94"/>
        <v>#REF!</v>
      </c>
      <c r="AL40" s="360" t="e">
        <f t="shared" ca="1" si="94"/>
        <v>#REF!</v>
      </c>
      <c r="AM40" s="360" t="e">
        <f t="shared" ca="1" si="94"/>
        <v>#REF!</v>
      </c>
      <c r="AN40" s="360" t="e">
        <f t="shared" ca="1" si="94"/>
        <v>#REF!</v>
      </c>
      <c r="AO40" s="360" t="e">
        <f t="shared" ca="1" si="94"/>
        <v>#REF!</v>
      </c>
      <c r="AP40" s="360" t="e">
        <f t="shared" ca="1" si="94"/>
        <v>#REF!</v>
      </c>
      <c r="AQ40" s="360" t="e">
        <f t="shared" ca="1" si="94"/>
        <v>#REF!</v>
      </c>
      <c r="AR40" s="360" t="e">
        <f t="shared" ca="1" si="94"/>
        <v>#REF!</v>
      </c>
      <c r="AS40" s="360" t="e">
        <f t="shared" ca="1" si="94"/>
        <v>#REF!</v>
      </c>
      <c r="AT40" s="360" t="e">
        <f t="shared" ca="1" si="94"/>
        <v>#REF!</v>
      </c>
      <c r="AU40" s="360" t="e">
        <f t="shared" ca="1" si="94"/>
        <v>#REF!</v>
      </c>
      <c r="AV40" s="360" t="e">
        <f t="shared" ca="1" si="94"/>
        <v>#REF!</v>
      </c>
      <c r="AW40" s="360" t="e">
        <f t="shared" ca="1" si="94"/>
        <v>#REF!</v>
      </c>
      <c r="AX40" s="360" t="e">
        <f t="shared" ca="1" si="94"/>
        <v>#REF!</v>
      </c>
      <c r="AY40" s="360" t="e">
        <f t="shared" ca="1" si="94"/>
        <v>#REF!</v>
      </c>
      <c r="AZ40" s="360" t="e">
        <f t="shared" ca="1" si="94"/>
        <v>#REF!</v>
      </c>
      <c r="BA40" s="360" t="e">
        <f t="shared" ca="1" si="94"/>
        <v>#REF!</v>
      </c>
      <c r="BB40" s="360" t="e">
        <f t="shared" ca="1" si="94"/>
        <v>#REF!</v>
      </c>
      <c r="BC40" s="360" t="e">
        <f t="shared" ca="1" si="94"/>
        <v>#REF!</v>
      </c>
      <c r="BD40" s="360" t="e">
        <f t="shared" ca="1" si="94"/>
        <v>#REF!</v>
      </c>
      <c r="BE40" s="360" t="e">
        <f t="shared" ca="1" si="94"/>
        <v>#REF!</v>
      </c>
      <c r="BF40" s="360" t="e">
        <f t="shared" ca="1" si="94"/>
        <v>#REF!</v>
      </c>
      <c r="BG40" s="360" t="e">
        <f t="shared" ca="1" si="94"/>
        <v>#REF!</v>
      </c>
      <c r="BH40" s="360" t="e">
        <f t="shared" ca="1" si="94"/>
        <v>#REF!</v>
      </c>
      <c r="BI40" s="360" t="e">
        <f t="shared" ca="1" si="94"/>
        <v>#REF!</v>
      </c>
      <c r="BJ40" s="360" t="e">
        <f t="shared" ca="1" si="94"/>
        <v>#REF!</v>
      </c>
      <c r="BK40" s="360" t="e">
        <f t="shared" ca="1" si="94"/>
        <v>#REF!</v>
      </c>
      <c r="BL40" s="360" t="e">
        <f t="shared" ca="1" si="94"/>
        <v>#REF!</v>
      </c>
      <c r="BM40" s="360" t="e">
        <f t="shared" ref="BM40:CR40" ca="1" si="95">IF(BM$11&lt;$D$1+$A40,$C40/$D$1,IF(BM$11=$D$1+$A40,($C40/$D$1)/2,0))</f>
        <v>#REF!</v>
      </c>
      <c r="BN40" s="360" t="e">
        <f t="shared" ca="1" si="95"/>
        <v>#REF!</v>
      </c>
      <c r="BO40" s="360" t="e">
        <f t="shared" ca="1" si="95"/>
        <v>#REF!</v>
      </c>
      <c r="BP40" s="360" t="e">
        <f t="shared" ca="1" si="95"/>
        <v>#REF!</v>
      </c>
      <c r="BQ40" s="360" t="e">
        <f t="shared" ca="1" si="95"/>
        <v>#REF!</v>
      </c>
      <c r="BR40" s="360" t="e">
        <f t="shared" ca="1" si="95"/>
        <v>#REF!</v>
      </c>
      <c r="BS40" s="360" t="e">
        <f t="shared" ca="1" si="95"/>
        <v>#REF!</v>
      </c>
      <c r="BT40" s="360" t="e">
        <f t="shared" ca="1" si="95"/>
        <v>#REF!</v>
      </c>
      <c r="BU40" s="360" t="e">
        <f t="shared" ca="1" si="95"/>
        <v>#REF!</v>
      </c>
      <c r="BV40" s="360" t="e">
        <f t="shared" ca="1" si="95"/>
        <v>#REF!</v>
      </c>
      <c r="BW40" s="360" t="e">
        <f t="shared" ca="1" si="95"/>
        <v>#REF!</v>
      </c>
      <c r="BX40" s="360" t="e">
        <f t="shared" ca="1" si="95"/>
        <v>#REF!</v>
      </c>
      <c r="BY40" s="360" t="e">
        <f t="shared" ca="1" si="95"/>
        <v>#REF!</v>
      </c>
      <c r="BZ40" s="360" t="e">
        <f t="shared" ca="1" si="95"/>
        <v>#REF!</v>
      </c>
      <c r="CA40" s="360" t="e">
        <f t="shared" ca="1" si="95"/>
        <v>#REF!</v>
      </c>
      <c r="CB40" s="360" t="e">
        <f t="shared" ca="1" si="95"/>
        <v>#REF!</v>
      </c>
      <c r="CC40" s="360" t="e">
        <f t="shared" ca="1" si="95"/>
        <v>#REF!</v>
      </c>
      <c r="CD40" s="360" t="e">
        <f t="shared" ca="1" si="95"/>
        <v>#REF!</v>
      </c>
      <c r="CE40" s="360" t="e">
        <f t="shared" ca="1" si="95"/>
        <v>#REF!</v>
      </c>
      <c r="CF40" s="360" t="e">
        <f t="shared" ca="1" si="95"/>
        <v>#REF!</v>
      </c>
      <c r="CG40" s="360" t="e">
        <f t="shared" ca="1" si="95"/>
        <v>#REF!</v>
      </c>
      <c r="CH40" s="360" t="e">
        <f t="shared" ca="1" si="95"/>
        <v>#REF!</v>
      </c>
      <c r="CI40" s="360" t="e">
        <f t="shared" ca="1" si="95"/>
        <v>#REF!</v>
      </c>
      <c r="CJ40" s="360" t="e">
        <f t="shared" ca="1" si="95"/>
        <v>#REF!</v>
      </c>
      <c r="CK40" s="360" t="e">
        <f t="shared" ca="1" si="95"/>
        <v>#REF!</v>
      </c>
      <c r="CL40" s="360" t="e">
        <f t="shared" ca="1" si="95"/>
        <v>#REF!</v>
      </c>
      <c r="CM40" s="360" t="e">
        <f t="shared" ca="1" si="95"/>
        <v>#REF!</v>
      </c>
      <c r="CN40" s="360" t="e">
        <f t="shared" ca="1" si="95"/>
        <v>#REF!</v>
      </c>
      <c r="CO40" s="360" t="e">
        <f t="shared" ca="1" si="95"/>
        <v>#REF!</v>
      </c>
      <c r="CP40" s="360" t="e">
        <f t="shared" ca="1" si="95"/>
        <v>#REF!</v>
      </c>
      <c r="CQ40" s="360" t="e">
        <f t="shared" ca="1" si="95"/>
        <v>#REF!</v>
      </c>
      <c r="CR40" s="360" t="e">
        <f t="shared" ca="1" si="95"/>
        <v>#REF!</v>
      </c>
      <c r="CS40" s="360" t="e">
        <f t="shared" ref="CS40:CY40" ca="1" si="96">IF(CS$11&lt;$D$1+$A40,$C40/$D$1,IF(CS$11=$D$1+$A40,($C40/$D$1)/2,0))</f>
        <v>#REF!</v>
      </c>
      <c r="CT40" s="360" t="e">
        <f t="shared" ca="1" si="96"/>
        <v>#REF!</v>
      </c>
      <c r="CU40" s="360" t="e">
        <f t="shared" ca="1" si="96"/>
        <v>#REF!</v>
      </c>
      <c r="CV40" s="360" t="e">
        <f t="shared" ca="1" si="96"/>
        <v>#REF!</v>
      </c>
      <c r="CW40" s="360" t="e">
        <f t="shared" ca="1" si="96"/>
        <v>#REF!</v>
      </c>
      <c r="CX40" s="360" t="e">
        <f t="shared" ca="1" si="96"/>
        <v>#REF!</v>
      </c>
      <c r="CY40" s="360" t="e">
        <f t="shared" ca="1" si="96"/>
        <v>#REF!</v>
      </c>
      <c r="CZ40" s="360" t="e">
        <f t="shared" ca="1" si="14"/>
        <v>#REF!</v>
      </c>
      <c r="DA40" s="360" t="s">
        <v>200</v>
      </c>
      <c r="DB40" s="359">
        <f t="shared" si="18"/>
        <v>28</v>
      </c>
      <c r="DC40" s="360"/>
      <c r="DD40" s="360"/>
      <c r="DE40" s="360"/>
      <c r="DF40" s="360"/>
      <c r="DG40" s="360"/>
      <c r="DH40" s="360"/>
      <c r="DI40" s="360"/>
    </row>
    <row r="41" spans="1:121" s="359" customFormat="1" x14ac:dyDescent="0.2">
      <c r="A41" s="133">
        <f t="shared" si="10"/>
        <v>30</v>
      </c>
      <c r="B41" s="133">
        <f t="shared" si="10"/>
        <v>29</v>
      </c>
      <c r="C41" s="125">
        <f ca="1">IF(INDIRECT(DA41&amp;5)=$H$2,SUM($D$6:INDIRECT(DA41&amp;6)),IF(INDIRECT(DA41&amp;5)&gt;$H$2,INDIRECT(DA41&amp;6),0))</f>
        <v>0</v>
      </c>
      <c r="D41" s="360"/>
      <c r="E41" s="360"/>
      <c r="F41" s="360"/>
      <c r="G41" s="360"/>
      <c r="H41" s="360"/>
      <c r="I41" s="360"/>
      <c r="J41" s="360"/>
      <c r="K41" s="360"/>
      <c r="L41" s="360"/>
      <c r="M41" s="360"/>
      <c r="N41" s="360"/>
      <c r="O41" s="360"/>
      <c r="P41" s="360"/>
      <c r="Q41" s="360"/>
      <c r="R41" s="360"/>
      <c r="S41" s="360"/>
      <c r="T41" s="361"/>
      <c r="U41" s="361"/>
      <c r="V41" s="360"/>
      <c r="W41" s="360"/>
      <c r="X41" s="360"/>
      <c r="Y41" s="360"/>
      <c r="Z41" s="360"/>
      <c r="AA41" s="360"/>
      <c r="AB41" s="360"/>
      <c r="AC41" s="360"/>
      <c r="AD41" s="360"/>
      <c r="AE41" s="360"/>
      <c r="AF41" s="360"/>
      <c r="AG41" s="360" t="e">
        <f ca="1">($C41/$D$1)/2</f>
        <v>#REF!</v>
      </c>
      <c r="AH41" s="360" t="e">
        <f t="shared" ref="AH41:BM41" ca="1" si="97">IF(AH$11&lt;$D$1+$A41,$C41/$D$1,IF(AH$11=$D$1+$A41,($C41/$D$1)/2,0))</f>
        <v>#REF!</v>
      </c>
      <c r="AI41" s="360" t="e">
        <f t="shared" ca="1" si="97"/>
        <v>#REF!</v>
      </c>
      <c r="AJ41" s="360" t="e">
        <f t="shared" ca="1" si="97"/>
        <v>#REF!</v>
      </c>
      <c r="AK41" s="360" t="e">
        <f t="shared" ca="1" si="97"/>
        <v>#REF!</v>
      </c>
      <c r="AL41" s="360" t="e">
        <f t="shared" ca="1" si="97"/>
        <v>#REF!</v>
      </c>
      <c r="AM41" s="360" t="e">
        <f t="shared" ca="1" si="97"/>
        <v>#REF!</v>
      </c>
      <c r="AN41" s="360" t="e">
        <f t="shared" ca="1" si="97"/>
        <v>#REF!</v>
      </c>
      <c r="AO41" s="360" t="e">
        <f t="shared" ca="1" si="97"/>
        <v>#REF!</v>
      </c>
      <c r="AP41" s="360" t="e">
        <f t="shared" ca="1" si="97"/>
        <v>#REF!</v>
      </c>
      <c r="AQ41" s="360" t="e">
        <f t="shared" ca="1" si="97"/>
        <v>#REF!</v>
      </c>
      <c r="AR41" s="360" t="e">
        <f t="shared" ca="1" si="97"/>
        <v>#REF!</v>
      </c>
      <c r="AS41" s="360" t="e">
        <f t="shared" ca="1" si="97"/>
        <v>#REF!</v>
      </c>
      <c r="AT41" s="360" t="e">
        <f t="shared" ca="1" si="97"/>
        <v>#REF!</v>
      </c>
      <c r="AU41" s="360" t="e">
        <f t="shared" ca="1" si="97"/>
        <v>#REF!</v>
      </c>
      <c r="AV41" s="360" t="e">
        <f t="shared" ca="1" si="97"/>
        <v>#REF!</v>
      </c>
      <c r="AW41" s="360" t="e">
        <f t="shared" ca="1" si="97"/>
        <v>#REF!</v>
      </c>
      <c r="AX41" s="360" t="e">
        <f t="shared" ca="1" si="97"/>
        <v>#REF!</v>
      </c>
      <c r="AY41" s="360" t="e">
        <f t="shared" ca="1" si="97"/>
        <v>#REF!</v>
      </c>
      <c r="AZ41" s="360" t="e">
        <f t="shared" ca="1" si="97"/>
        <v>#REF!</v>
      </c>
      <c r="BA41" s="360" t="e">
        <f t="shared" ca="1" si="97"/>
        <v>#REF!</v>
      </c>
      <c r="BB41" s="360" t="e">
        <f t="shared" ca="1" si="97"/>
        <v>#REF!</v>
      </c>
      <c r="BC41" s="360" t="e">
        <f t="shared" ca="1" si="97"/>
        <v>#REF!</v>
      </c>
      <c r="BD41" s="360" t="e">
        <f t="shared" ca="1" si="97"/>
        <v>#REF!</v>
      </c>
      <c r="BE41" s="360" t="e">
        <f t="shared" ca="1" si="97"/>
        <v>#REF!</v>
      </c>
      <c r="BF41" s="360" t="e">
        <f t="shared" ca="1" si="97"/>
        <v>#REF!</v>
      </c>
      <c r="BG41" s="360" t="e">
        <f t="shared" ca="1" si="97"/>
        <v>#REF!</v>
      </c>
      <c r="BH41" s="360" t="e">
        <f t="shared" ca="1" si="97"/>
        <v>#REF!</v>
      </c>
      <c r="BI41" s="360" t="e">
        <f t="shared" ca="1" si="97"/>
        <v>#REF!</v>
      </c>
      <c r="BJ41" s="360" t="e">
        <f t="shared" ca="1" si="97"/>
        <v>#REF!</v>
      </c>
      <c r="BK41" s="360" t="e">
        <f t="shared" ca="1" si="97"/>
        <v>#REF!</v>
      </c>
      <c r="BL41" s="360" t="e">
        <f t="shared" ca="1" si="97"/>
        <v>#REF!</v>
      </c>
      <c r="BM41" s="360" t="e">
        <f t="shared" ca="1" si="97"/>
        <v>#REF!</v>
      </c>
      <c r="BN41" s="360" t="e">
        <f t="shared" ref="BN41:CS41" ca="1" si="98">IF(BN$11&lt;$D$1+$A41,$C41/$D$1,IF(BN$11=$D$1+$A41,($C41/$D$1)/2,0))</f>
        <v>#REF!</v>
      </c>
      <c r="BO41" s="360" t="e">
        <f t="shared" ca="1" si="98"/>
        <v>#REF!</v>
      </c>
      <c r="BP41" s="360" t="e">
        <f t="shared" ca="1" si="98"/>
        <v>#REF!</v>
      </c>
      <c r="BQ41" s="360" t="e">
        <f t="shared" ca="1" si="98"/>
        <v>#REF!</v>
      </c>
      <c r="BR41" s="360" t="e">
        <f t="shared" ca="1" si="98"/>
        <v>#REF!</v>
      </c>
      <c r="BS41" s="360" t="e">
        <f t="shared" ca="1" si="98"/>
        <v>#REF!</v>
      </c>
      <c r="BT41" s="360" t="e">
        <f t="shared" ca="1" si="98"/>
        <v>#REF!</v>
      </c>
      <c r="BU41" s="360" t="e">
        <f t="shared" ca="1" si="98"/>
        <v>#REF!</v>
      </c>
      <c r="BV41" s="360" t="e">
        <f t="shared" ca="1" si="98"/>
        <v>#REF!</v>
      </c>
      <c r="BW41" s="360" t="e">
        <f t="shared" ca="1" si="98"/>
        <v>#REF!</v>
      </c>
      <c r="BX41" s="360" t="e">
        <f t="shared" ca="1" si="98"/>
        <v>#REF!</v>
      </c>
      <c r="BY41" s="360" t="e">
        <f t="shared" ca="1" si="98"/>
        <v>#REF!</v>
      </c>
      <c r="BZ41" s="360" t="e">
        <f t="shared" ca="1" si="98"/>
        <v>#REF!</v>
      </c>
      <c r="CA41" s="360" t="e">
        <f t="shared" ca="1" si="98"/>
        <v>#REF!</v>
      </c>
      <c r="CB41" s="360" t="e">
        <f t="shared" ca="1" si="98"/>
        <v>#REF!</v>
      </c>
      <c r="CC41" s="360" t="e">
        <f t="shared" ca="1" si="98"/>
        <v>#REF!</v>
      </c>
      <c r="CD41" s="360" t="e">
        <f t="shared" ca="1" si="98"/>
        <v>#REF!</v>
      </c>
      <c r="CE41" s="360" t="e">
        <f t="shared" ca="1" si="98"/>
        <v>#REF!</v>
      </c>
      <c r="CF41" s="360" t="e">
        <f t="shared" ca="1" si="98"/>
        <v>#REF!</v>
      </c>
      <c r="CG41" s="360" t="e">
        <f t="shared" ca="1" si="98"/>
        <v>#REF!</v>
      </c>
      <c r="CH41" s="360" t="e">
        <f t="shared" ca="1" si="98"/>
        <v>#REF!</v>
      </c>
      <c r="CI41" s="360" t="e">
        <f t="shared" ca="1" si="98"/>
        <v>#REF!</v>
      </c>
      <c r="CJ41" s="360" t="e">
        <f t="shared" ca="1" si="98"/>
        <v>#REF!</v>
      </c>
      <c r="CK41" s="360" t="e">
        <f t="shared" ca="1" si="98"/>
        <v>#REF!</v>
      </c>
      <c r="CL41" s="360" t="e">
        <f t="shared" ca="1" si="98"/>
        <v>#REF!</v>
      </c>
      <c r="CM41" s="360" t="e">
        <f t="shared" ca="1" si="98"/>
        <v>#REF!</v>
      </c>
      <c r="CN41" s="360" t="e">
        <f t="shared" ca="1" si="98"/>
        <v>#REF!</v>
      </c>
      <c r="CO41" s="360" t="e">
        <f t="shared" ca="1" si="98"/>
        <v>#REF!</v>
      </c>
      <c r="CP41" s="360" t="e">
        <f t="shared" ca="1" si="98"/>
        <v>#REF!</v>
      </c>
      <c r="CQ41" s="360" t="e">
        <f t="shared" ca="1" si="98"/>
        <v>#REF!</v>
      </c>
      <c r="CR41" s="360" t="e">
        <f t="shared" ca="1" si="98"/>
        <v>#REF!</v>
      </c>
      <c r="CS41" s="360" t="e">
        <f t="shared" ca="1" si="98"/>
        <v>#REF!</v>
      </c>
      <c r="CT41" s="360" t="e">
        <f t="shared" ref="CT41:CY41" ca="1" si="99">IF(CT$11&lt;$D$1+$A41,$C41/$D$1,IF(CT$11=$D$1+$A41,($C41/$D$1)/2,0))</f>
        <v>#REF!</v>
      </c>
      <c r="CU41" s="360" t="e">
        <f t="shared" ca="1" si="99"/>
        <v>#REF!</v>
      </c>
      <c r="CV41" s="360" t="e">
        <f t="shared" ca="1" si="99"/>
        <v>#REF!</v>
      </c>
      <c r="CW41" s="360" t="e">
        <f t="shared" ca="1" si="99"/>
        <v>#REF!</v>
      </c>
      <c r="CX41" s="360" t="e">
        <f t="shared" ca="1" si="99"/>
        <v>#REF!</v>
      </c>
      <c r="CY41" s="360" t="e">
        <f t="shared" ca="1" si="99"/>
        <v>#REF!</v>
      </c>
      <c r="CZ41" s="360" t="e">
        <f t="shared" ca="1" si="14"/>
        <v>#REF!</v>
      </c>
      <c r="DA41" s="360" t="s">
        <v>201</v>
      </c>
      <c r="DB41" s="359">
        <f t="shared" si="18"/>
        <v>29</v>
      </c>
      <c r="DC41" s="360"/>
      <c r="DD41" s="360"/>
      <c r="DE41" s="360"/>
      <c r="DF41" s="360"/>
      <c r="DG41" s="360"/>
      <c r="DH41" s="360"/>
      <c r="DI41" s="360"/>
      <c r="DJ41" s="360"/>
    </row>
    <row r="42" spans="1:121" s="359" customFormat="1" x14ac:dyDescent="0.2">
      <c r="A42" s="133">
        <f t="shared" si="10"/>
        <v>31</v>
      </c>
      <c r="B42" s="133">
        <f t="shared" si="10"/>
        <v>30</v>
      </c>
      <c r="C42" s="125">
        <f ca="1">IF(INDIRECT(DA42&amp;5)=$H$2,SUM($D$6:INDIRECT(DA42&amp;6)),IF(INDIRECT(DA42&amp;5)&gt;$H$2,INDIRECT(DA42&amp;6),0))</f>
        <v>0</v>
      </c>
      <c r="D42" s="360"/>
      <c r="E42" s="360"/>
      <c r="F42" s="360"/>
      <c r="G42" s="360"/>
      <c r="H42" s="360"/>
      <c r="I42" s="360"/>
      <c r="J42" s="360"/>
      <c r="K42" s="360"/>
      <c r="L42" s="360"/>
      <c r="M42" s="360"/>
      <c r="N42" s="360"/>
      <c r="O42" s="360"/>
      <c r="P42" s="360"/>
      <c r="Q42" s="360"/>
      <c r="R42" s="360"/>
      <c r="S42" s="360"/>
      <c r="T42" s="361"/>
      <c r="U42" s="361"/>
      <c r="V42" s="360"/>
      <c r="W42" s="360"/>
      <c r="X42" s="360"/>
      <c r="Y42" s="360"/>
      <c r="Z42" s="360"/>
      <c r="AA42" s="360"/>
      <c r="AB42" s="360"/>
      <c r="AC42" s="360"/>
      <c r="AD42" s="360"/>
      <c r="AE42" s="360"/>
      <c r="AF42" s="360"/>
      <c r="AG42" s="360"/>
      <c r="AH42" s="360" t="e">
        <f ca="1">($C42/$D$1)/2</f>
        <v>#REF!</v>
      </c>
      <c r="AI42" s="360" t="e">
        <f t="shared" ref="AI42:BN42" ca="1" si="100">IF(AI$11&lt;$D$1+$A42,$C42/$D$1,IF(AI$11=$D$1+$A42,($C42/$D$1)/2,0))</f>
        <v>#REF!</v>
      </c>
      <c r="AJ42" s="360" t="e">
        <f t="shared" ca="1" si="100"/>
        <v>#REF!</v>
      </c>
      <c r="AK42" s="360" t="e">
        <f t="shared" ca="1" si="100"/>
        <v>#REF!</v>
      </c>
      <c r="AL42" s="360" t="e">
        <f t="shared" ca="1" si="100"/>
        <v>#REF!</v>
      </c>
      <c r="AM42" s="360" t="e">
        <f t="shared" ca="1" si="100"/>
        <v>#REF!</v>
      </c>
      <c r="AN42" s="360" t="e">
        <f t="shared" ca="1" si="100"/>
        <v>#REF!</v>
      </c>
      <c r="AO42" s="360" t="e">
        <f t="shared" ca="1" si="100"/>
        <v>#REF!</v>
      </c>
      <c r="AP42" s="360" t="e">
        <f t="shared" ca="1" si="100"/>
        <v>#REF!</v>
      </c>
      <c r="AQ42" s="360" t="e">
        <f t="shared" ca="1" si="100"/>
        <v>#REF!</v>
      </c>
      <c r="AR42" s="360" t="e">
        <f t="shared" ca="1" si="100"/>
        <v>#REF!</v>
      </c>
      <c r="AS42" s="360" t="e">
        <f t="shared" ca="1" si="100"/>
        <v>#REF!</v>
      </c>
      <c r="AT42" s="360" t="e">
        <f t="shared" ca="1" si="100"/>
        <v>#REF!</v>
      </c>
      <c r="AU42" s="360" t="e">
        <f t="shared" ca="1" si="100"/>
        <v>#REF!</v>
      </c>
      <c r="AV42" s="360" t="e">
        <f t="shared" ca="1" si="100"/>
        <v>#REF!</v>
      </c>
      <c r="AW42" s="360" t="e">
        <f t="shared" ca="1" si="100"/>
        <v>#REF!</v>
      </c>
      <c r="AX42" s="360" t="e">
        <f t="shared" ca="1" si="100"/>
        <v>#REF!</v>
      </c>
      <c r="AY42" s="360" t="e">
        <f t="shared" ca="1" si="100"/>
        <v>#REF!</v>
      </c>
      <c r="AZ42" s="360" t="e">
        <f t="shared" ca="1" si="100"/>
        <v>#REF!</v>
      </c>
      <c r="BA42" s="360" t="e">
        <f t="shared" ca="1" si="100"/>
        <v>#REF!</v>
      </c>
      <c r="BB42" s="360" t="e">
        <f t="shared" ca="1" si="100"/>
        <v>#REF!</v>
      </c>
      <c r="BC42" s="360" t="e">
        <f t="shared" ca="1" si="100"/>
        <v>#REF!</v>
      </c>
      <c r="BD42" s="360" t="e">
        <f t="shared" ca="1" si="100"/>
        <v>#REF!</v>
      </c>
      <c r="BE42" s="360" t="e">
        <f t="shared" ca="1" si="100"/>
        <v>#REF!</v>
      </c>
      <c r="BF42" s="360" t="e">
        <f t="shared" ca="1" si="100"/>
        <v>#REF!</v>
      </c>
      <c r="BG42" s="360" t="e">
        <f t="shared" ca="1" si="100"/>
        <v>#REF!</v>
      </c>
      <c r="BH42" s="360" t="e">
        <f t="shared" ca="1" si="100"/>
        <v>#REF!</v>
      </c>
      <c r="BI42" s="360" t="e">
        <f t="shared" ca="1" si="100"/>
        <v>#REF!</v>
      </c>
      <c r="BJ42" s="360" t="e">
        <f t="shared" ca="1" si="100"/>
        <v>#REF!</v>
      </c>
      <c r="BK42" s="360" t="e">
        <f t="shared" ca="1" si="100"/>
        <v>#REF!</v>
      </c>
      <c r="BL42" s="360" t="e">
        <f t="shared" ca="1" si="100"/>
        <v>#REF!</v>
      </c>
      <c r="BM42" s="360" t="e">
        <f t="shared" ca="1" si="100"/>
        <v>#REF!</v>
      </c>
      <c r="BN42" s="360" t="e">
        <f t="shared" ca="1" si="100"/>
        <v>#REF!</v>
      </c>
      <c r="BO42" s="360" t="e">
        <f t="shared" ref="BO42:CT42" ca="1" si="101">IF(BO$11&lt;$D$1+$A42,$C42/$D$1,IF(BO$11=$D$1+$A42,($C42/$D$1)/2,0))</f>
        <v>#REF!</v>
      </c>
      <c r="BP42" s="360" t="e">
        <f t="shared" ca="1" si="101"/>
        <v>#REF!</v>
      </c>
      <c r="BQ42" s="360" t="e">
        <f t="shared" ca="1" si="101"/>
        <v>#REF!</v>
      </c>
      <c r="BR42" s="360" t="e">
        <f t="shared" ca="1" si="101"/>
        <v>#REF!</v>
      </c>
      <c r="BS42" s="360" t="e">
        <f t="shared" ca="1" si="101"/>
        <v>#REF!</v>
      </c>
      <c r="BT42" s="360" t="e">
        <f t="shared" ca="1" si="101"/>
        <v>#REF!</v>
      </c>
      <c r="BU42" s="360" t="e">
        <f t="shared" ca="1" si="101"/>
        <v>#REF!</v>
      </c>
      <c r="BV42" s="360" t="e">
        <f t="shared" ca="1" si="101"/>
        <v>#REF!</v>
      </c>
      <c r="BW42" s="360" t="e">
        <f t="shared" ca="1" si="101"/>
        <v>#REF!</v>
      </c>
      <c r="BX42" s="360" t="e">
        <f t="shared" ca="1" si="101"/>
        <v>#REF!</v>
      </c>
      <c r="BY42" s="360" t="e">
        <f t="shared" ca="1" si="101"/>
        <v>#REF!</v>
      </c>
      <c r="BZ42" s="360" t="e">
        <f t="shared" ca="1" si="101"/>
        <v>#REF!</v>
      </c>
      <c r="CA42" s="360" t="e">
        <f t="shared" ca="1" si="101"/>
        <v>#REF!</v>
      </c>
      <c r="CB42" s="360" t="e">
        <f t="shared" ca="1" si="101"/>
        <v>#REF!</v>
      </c>
      <c r="CC42" s="360" t="e">
        <f t="shared" ca="1" si="101"/>
        <v>#REF!</v>
      </c>
      <c r="CD42" s="360" t="e">
        <f t="shared" ca="1" si="101"/>
        <v>#REF!</v>
      </c>
      <c r="CE42" s="360" t="e">
        <f t="shared" ca="1" si="101"/>
        <v>#REF!</v>
      </c>
      <c r="CF42" s="360" t="e">
        <f t="shared" ca="1" si="101"/>
        <v>#REF!</v>
      </c>
      <c r="CG42" s="360" t="e">
        <f t="shared" ca="1" si="101"/>
        <v>#REF!</v>
      </c>
      <c r="CH42" s="360" t="e">
        <f t="shared" ca="1" si="101"/>
        <v>#REF!</v>
      </c>
      <c r="CI42" s="360" t="e">
        <f t="shared" ca="1" si="101"/>
        <v>#REF!</v>
      </c>
      <c r="CJ42" s="360" t="e">
        <f t="shared" ca="1" si="101"/>
        <v>#REF!</v>
      </c>
      <c r="CK42" s="360" t="e">
        <f t="shared" ca="1" si="101"/>
        <v>#REF!</v>
      </c>
      <c r="CL42" s="360" t="e">
        <f t="shared" ca="1" si="101"/>
        <v>#REF!</v>
      </c>
      <c r="CM42" s="360" t="e">
        <f t="shared" ca="1" si="101"/>
        <v>#REF!</v>
      </c>
      <c r="CN42" s="360" t="e">
        <f t="shared" ca="1" si="101"/>
        <v>#REF!</v>
      </c>
      <c r="CO42" s="360" t="e">
        <f t="shared" ca="1" si="101"/>
        <v>#REF!</v>
      </c>
      <c r="CP42" s="360" t="e">
        <f t="shared" ca="1" si="101"/>
        <v>#REF!</v>
      </c>
      <c r="CQ42" s="360" t="e">
        <f t="shared" ca="1" si="101"/>
        <v>#REF!</v>
      </c>
      <c r="CR42" s="360" t="e">
        <f t="shared" ca="1" si="101"/>
        <v>#REF!</v>
      </c>
      <c r="CS42" s="360" t="e">
        <f t="shared" ca="1" si="101"/>
        <v>#REF!</v>
      </c>
      <c r="CT42" s="360" t="e">
        <f t="shared" ca="1" si="101"/>
        <v>#REF!</v>
      </c>
      <c r="CU42" s="360" t="e">
        <f t="shared" ref="CU42:CY42" ca="1" si="102">IF(CU$11&lt;$D$1+$A42,$C42/$D$1,IF(CU$11=$D$1+$A42,($C42/$D$1)/2,0))</f>
        <v>#REF!</v>
      </c>
      <c r="CV42" s="360" t="e">
        <f t="shared" ca="1" si="102"/>
        <v>#REF!</v>
      </c>
      <c r="CW42" s="360" t="e">
        <f t="shared" ca="1" si="102"/>
        <v>#REF!</v>
      </c>
      <c r="CX42" s="360" t="e">
        <f t="shared" ca="1" si="102"/>
        <v>#REF!</v>
      </c>
      <c r="CY42" s="360" t="e">
        <f t="shared" ca="1" si="102"/>
        <v>#REF!</v>
      </c>
      <c r="CZ42" s="360" t="e">
        <f t="shared" ca="1" si="14"/>
        <v>#REF!</v>
      </c>
      <c r="DA42" s="360" t="s">
        <v>202</v>
      </c>
      <c r="DB42" s="359">
        <f t="shared" si="18"/>
        <v>30</v>
      </c>
      <c r="DC42" s="360"/>
      <c r="DD42" s="360"/>
      <c r="DE42" s="360"/>
      <c r="DF42" s="360"/>
      <c r="DG42" s="360"/>
      <c r="DH42" s="360"/>
      <c r="DI42" s="360"/>
      <c r="DJ42" s="360"/>
      <c r="DK42" s="360"/>
    </row>
    <row r="43" spans="1:121" s="359" customFormat="1" x14ac:dyDescent="0.2">
      <c r="A43" s="133">
        <f t="shared" si="10"/>
        <v>32</v>
      </c>
      <c r="B43" s="133">
        <f t="shared" si="10"/>
        <v>31</v>
      </c>
      <c r="C43" s="125">
        <f ca="1">IF(INDIRECT(DA43&amp;5)=$H$2,SUM($D$6:INDIRECT(DA43&amp;6)),IF(INDIRECT(DA43&amp;5)&gt;$H$2,INDIRECT(DA43&amp;6),0))</f>
        <v>0</v>
      </c>
      <c r="D43" s="360"/>
      <c r="E43" s="360"/>
      <c r="F43" s="360"/>
      <c r="G43" s="360"/>
      <c r="H43" s="360"/>
      <c r="I43" s="360"/>
      <c r="J43" s="360"/>
      <c r="K43" s="360"/>
      <c r="L43" s="360"/>
      <c r="M43" s="360"/>
      <c r="N43" s="360"/>
      <c r="O43" s="360"/>
      <c r="P43" s="360"/>
      <c r="Q43" s="360"/>
      <c r="R43" s="360"/>
      <c r="S43" s="360"/>
      <c r="T43" s="361"/>
      <c r="U43" s="361"/>
      <c r="V43" s="360"/>
      <c r="W43" s="360"/>
      <c r="X43" s="360"/>
      <c r="Y43" s="360"/>
      <c r="Z43" s="360"/>
      <c r="AA43" s="360"/>
      <c r="AB43" s="360"/>
      <c r="AC43" s="360"/>
      <c r="AD43" s="360"/>
      <c r="AE43" s="360"/>
      <c r="AF43" s="360"/>
      <c r="AG43" s="360"/>
      <c r="AH43" s="360"/>
      <c r="AI43" s="360" t="e">
        <f ca="1">($C43/$D$1)/2</f>
        <v>#REF!</v>
      </c>
      <c r="AJ43" s="360" t="e">
        <f t="shared" ref="AJ43:BO43" ca="1" si="103">IF(AJ$11&lt;$D$1+$A43,$C43/$D$1,IF(AJ$11=$D$1+$A43,($C43/$D$1)/2,0))</f>
        <v>#REF!</v>
      </c>
      <c r="AK43" s="360" t="e">
        <f t="shared" ca="1" si="103"/>
        <v>#REF!</v>
      </c>
      <c r="AL43" s="360" t="e">
        <f t="shared" ca="1" si="103"/>
        <v>#REF!</v>
      </c>
      <c r="AM43" s="360" t="e">
        <f t="shared" ca="1" si="103"/>
        <v>#REF!</v>
      </c>
      <c r="AN43" s="360" t="e">
        <f t="shared" ca="1" si="103"/>
        <v>#REF!</v>
      </c>
      <c r="AO43" s="360" t="e">
        <f t="shared" ca="1" si="103"/>
        <v>#REF!</v>
      </c>
      <c r="AP43" s="360" t="e">
        <f t="shared" ca="1" si="103"/>
        <v>#REF!</v>
      </c>
      <c r="AQ43" s="360" t="e">
        <f t="shared" ca="1" si="103"/>
        <v>#REF!</v>
      </c>
      <c r="AR43" s="360" t="e">
        <f t="shared" ca="1" si="103"/>
        <v>#REF!</v>
      </c>
      <c r="AS43" s="360" t="e">
        <f t="shared" ca="1" si="103"/>
        <v>#REF!</v>
      </c>
      <c r="AT43" s="360" t="e">
        <f t="shared" ca="1" si="103"/>
        <v>#REF!</v>
      </c>
      <c r="AU43" s="360" t="e">
        <f t="shared" ca="1" si="103"/>
        <v>#REF!</v>
      </c>
      <c r="AV43" s="360" t="e">
        <f t="shared" ca="1" si="103"/>
        <v>#REF!</v>
      </c>
      <c r="AW43" s="360" t="e">
        <f t="shared" ca="1" si="103"/>
        <v>#REF!</v>
      </c>
      <c r="AX43" s="360" t="e">
        <f t="shared" ca="1" si="103"/>
        <v>#REF!</v>
      </c>
      <c r="AY43" s="360" t="e">
        <f t="shared" ca="1" si="103"/>
        <v>#REF!</v>
      </c>
      <c r="AZ43" s="360" t="e">
        <f t="shared" ca="1" si="103"/>
        <v>#REF!</v>
      </c>
      <c r="BA43" s="360" t="e">
        <f t="shared" ca="1" si="103"/>
        <v>#REF!</v>
      </c>
      <c r="BB43" s="360" t="e">
        <f t="shared" ca="1" si="103"/>
        <v>#REF!</v>
      </c>
      <c r="BC43" s="360" t="e">
        <f t="shared" ca="1" si="103"/>
        <v>#REF!</v>
      </c>
      <c r="BD43" s="360" t="e">
        <f t="shared" ca="1" si="103"/>
        <v>#REF!</v>
      </c>
      <c r="BE43" s="360" t="e">
        <f t="shared" ca="1" si="103"/>
        <v>#REF!</v>
      </c>
      <c r="BF43" s="360" t="e">
        <f t="shared" ca="1" si="103"/>
        <v>#REF!</v>
      </c>
      <c r="BG43" s="360" t="e">
        <f t="shared" ca="1" si="103"/>
        <v>#REF!</v>
      </c>
      <c r="BH43" s="360" t="e">
        <f t="shared" ca="1" si="103"/>
        <v>#REF!</v>
      </c>
      <c r="BI43" s="360" t="e">
        <f t="shared" ca="1" si="103"/>
        <v>#REF!</v>
      </c>
      <c r="BJ43" s="360" t="e">
        <f t="shared" ca="1" si="103"/>
        <v>#REF!</v>
      </c>
      <c r="BK43" s="360" t="e">
        <f t="shared" ca="1" si="103"/>
        <v>#REF!</v>
      </c>
      <c r="BL43" s="360" t="e">
        <f t="shared" ca="1" si="103"/>
        <v>#REF!</v>
      </c>
      <c r="BM43" s="360" t="e">
        <f t="shared" ca="1" si="103"/>
        <v>#REF!</v>
      </c>
      <c r="BN43" s="360" t="e">
        <f t="shared" ca="1" si="103"/>
        <v>#REF!</v>
      </c>
      <c r="BO43" s="360" t="e">
        <f t="shared" ca="1" si="103"/>
        <v>#REF!</v>
      </c>
      <c r="BP43" s="360" t="e">
        <f t="shared" ref="BP43:CY43" ca="1" si="104">IF(BP$11&lt;$D$1+$A43,$C43/$D$1,IF(BP$11=$D$1+$A43,($C43/$D$1)/2,0))</f>
        <v>#REF!</v>
      </c>
      <c r="BQ43" s="360" t="e">
        <f t="shared" ca="1" si="104"/>
        <v>#REF!</v>
      </c>
      <c r="BR43" s="360" t="e">
        <f t="shared" ca="1" si="104"/>
        <v>#REF!</v>
      </c>
      <c r="BS43" s="360" t="e">
        <f t="shared" ca="1" si="104"/>
        <v>#REF!</v>
      </c>
      <c r="BT43" s="360" t="e">
        <f t="shared" ca="1" si="104"/>
        <v>#REF!</v>
      </c>
      <c r="BU43" s="360" t="e">
        <f t="shared" ca="1" si="104"/>
        <v>#REF!</v>
      </c>
      <c r="BV43" s="360" t="e">
        <f t="shared" ca="1" si="104"/>
        <v>#REF!</v>
      </c>
      <c r="BW43" s="360" t="e">
        <f t="shared" ca="1" si="104"/>
        <v>#REF!</v>
      </c>
      <c r="BX43" s="360" t="e">
        <f t="shared" ca="1" si="104"/>
        <v>#REF!</v>
      </c>
      <c r="BY43" s="360" t="e">
        <f t="shared" ca="1" si="104"/>
        <v>#REF!</v>
      </c>
      <c r="BZ43" s="360" t="e">
        <f t="shared" ca="1" si="104"/>
        <v>#REF!</v>
      </c>
      <c r="CA43" s="360" t="e">
        <f t="shared" ca="1" si="104"/>
        <v>#REF!</v>
      </c>
      <c r="CB43" s="360" t="e">
        <f t="shared" ca="1" si="104"/>
        <v>#REF!</v>
      </c>
      <c r="CC43" s="360" t="e">
        <f t="shared" ca="1" si="104"/>
        <v>#REF!</v>
      </c>
      <c r="CD43" s="360" t="e">
        <f t="shared" ca="1" si="104"/>
        <v>#REF!</v>
      </c>
      <c r="CE43" s="360" t="e">
        <f t="shared" ca="1" si="104"/>
        <v>#REF!</v>
      </c>
      <c r="CF43" s="360" t="e">
        <f t="shared" ca="1" si="104"/>
        <v>#REF!</v>
      </c>
      <c r="CG43" s="360" t="e">
        <f t="shared" ca="1" si="104"/>
        <v>#REF!</v>
      </c>
      <c r="CH43" s="360" t="e">
        <f t="shared" ca="1" si="104"/>
        <v>#REF!</v>
      </c>
      <c r="CI43" s="360" t="e">
        <f t="shared" ca="1" si="104"/>
        <v>#REF!</v>
      </c>
      <c r="CJ43" s="360" t="e">
        <f t="shared" ca="1" si="104"/>
        <v>#REF!</v>
      </c>
      <c r="CK43" s="360" t="e">
        <f t="shared" ca="1" si="104"/>
        <v>#REF!</v>
      </c>
      <c r="CL43" s="360" t="e">
        <f t="shared" ca="1" si="104"/>
        <v>#REF!</v>
      </c>
      <c r="CM43" s="360" t="e">
        <f t="shared" ca="1" si="104"/>
        <v>#REF!</v>
      </c>
      <c r="CN43" s="360" t="e">
        <f t="shared" ca="1" si="104"/>
        <v>#REF!</v>
      </c>
      <c r="CO43" s="360" t="e">
        <f t="shared" ca="1" si="104"/>
        <v>#REF!</v>
      </c>
      <c r="CP43" s="360" t="e">
        <f t="shared" ca="1" si="104"/>
        <v>#REF!</v>
      </c>
      <c r="CQ43" s="360" t="e">
        <f t="shared" ca="1" si="104"/>
        <v>#REF!</v>
      </c>
      <c r="CR43" s="360" t="e">
        <f t="shared" ca="1" si="104"/>
        <v>#REF!</v>
      </c>
      <c r="CS43" s="360" t="e">
        <f t="shared" ca="1" si="104"/>
        <v>#REF!</v>
      </c>
      <c r="CT43" s="360" t="e">
        <f t="shared" ca="1" si="104"/>
        <v>#REF!</v>
      </c>
      <c r="CU43" s="360" t="e">
        <f t="shared" ca="1" si="104"/>
        <v>#REF!</v>
      </c>
      <c r="CV43" s="360" t="e">
        <f t="shared" ca="1" si="104"/>
        <v>#REF!</v>
      </c>
      <c r="CW43" s="360" t="e">
        <f t="shared" ca="1" si="104"/>
        <v>#REF!</v>
      </c>
      <c r="CX43" s="360" t="e">
        <f t="shared" ca="1" si="104"/>
        <v>#REF!</v>
      </c>
      <c r="CY43" s="360" t="e">
        <f t="shared" ca="1" si="104"/>
        <v>#REF!</v>
      </c>
      <c r="CZ43" s="360" t="e">
        <f t="shared" ca="1" si="14"/>
        <v>#REF!</v>
      </c>
      <c r="DA43" s="360" t="s">
        <v>203</v>
      </c>
      <c r="DB43" s="359">
        <f t="shared" si="18"/>
        <v>31</v>
      </c>
      <c r="DC43" s="360"/>
      <c r="DD43" s="360"/>
      <c r="DE43" s="360"/>
      <c r="DF43" s="360"/>
      <c r="DG43" s="360"/>
      <c r="DH43" s="360"/>
      <c r="DI43" s="360"/>
      <c r="DJ43" s="360"/>
      <c r="DK43" s="360"/>
      <c r="DL43" s="360"/>
    </row>
    <row r="44" spans="1:121" s="359" customFormat="1" x14ac:dyDescent="0.2">
      <c r="A44" s="133">
        <f t="shared" si="10"/>
        <v>33</v>
      </c>
      <c r="B44" s="133">
        <f t="shared" si="10"/>
        <v>32</v>
      </c>
      <c r="C44" s="125">
        <f ca="1">IF(INDIRECT(DA44&amp;5)=$H$2,SUM($D$6:INDIRECT(DA44&amp;6)),IF(INDIRECT(DA44&amp;5)&gt;$H$2,INDIRECT(DA44&amp;6),0))</f>
        <v>0</v>
      </c>
      <c r="D44" s="360"/>
      <c r="E44" s="360"/>
      <c r="F44" s="360"/>
      <c r="G44" s="360"/>
      <c r="H44" s="360"/>
      <c r="I44" s="360"/>
      <c r="J44" s="360"/>
      <c r="K44" s="360"/>
      <c r="L44" s="360"/>
      <c r="M44" s="360"/>
      <c r="N44" s="360"/>
      <c r="O44" s="360"/>
      <c r="P44" s="360"/>
      <c r="Q44" s="360"/>
      <c r="R44" s="360"/>
      <c r="S44" s="360"/>
      <c r="T44" s="361"/>
      <c r="U44" s="361"/>
      <c r="V44" s="360"/>
      <c r="W44" s="360"/>
      <c r="X44" s="360"/>
      <c r="Y44" s="360"/>
      <c r="Z44" s="360"/>
      <c r="AA44" s="360"/>
      <c r="AB44" s="360"/>
      <c r="AC44" s="360"/>
      <c r="AD44" s="360"/>
      <c r="AE44" s="360"/>
      <c r="AF44" s="360"/>
      <c r="AG44" s="360"/>
      <c r="AH44" s="360"/>
      <c r="AI44" s="360"/>
      <c r="AJ44" s="360" t="e">
        <f ca="1">($C44/$D$1)/2</f>
        <v>#REF!</v>
      </c>
      <c r="AK44" s="360" t="e">
        <f t="shared" ref="AK44:BP44" ca="1" si="105">IF(AK$11&lt;$D$1+$A44,$C44/$D$1,IF(AK$11=$D$1+$A44,($C44/$D$1)/2,0))</f>
        <v>#REF!</v>
      </c>
      <c r="AL44" s="360" t="e">
        <f t="shared" ca="1" si="105"/>
        <v>#REF!</v>
      </c>
      <c r="AM44" s="360" t="e">
        <f t="shared" ca="1" si="105"/>
        <v>#REF!</v>
      </c>
      <c r="AN44" s="360" t="e">
        <f t="shared" ca="1" si="105"/>
        <v>#REF!</v>
      </c>
      <c r="AO44" s="360" t="e">
        <f t="shared" ca="1" si="105"/>
        <v>#REF!</v>
      </c>
      <c r="AP44" s="360" t="e">
        <f t="shared" ca="1" si="105"/>
        <v>#REF!</v>
      </c>
      <c r="AQ44" s="360" t="e">
        <f t="shared" ca="1" si="105"/>
        <v>#REF!</v>
      </c>
      <c r="AR44" s="360" t="e">
        <f t="shared" ca="1" si="105"/>
        <v>#REF!</v>
      </c>
      <c r="AS44" s="360" t="e">
        <f t="shared" ca="1" si="105"/>
        <v>#REF!</v>
      </c>
      <c r="AT44" s="360" t="e">
        <f t="shared" ca="1" si="105"/>
        <v>#REF!</v>
      </c>
      <c r="AU44" s="360" t="e">
        <f t="shared" ca="1" si="105"/>
        <v>#REF!</v>
      </c>
      <c r="AV44" s="360" t="e">
        <f t="shared" ca="1" si="105"/>
        <v>#REF!</v>
      </c>
      <c r="AW44" s="360" t="e">
        <f t="shared" ca="1" si="105"/>
        <v>#REF!</v>
      </c>
      <c r="AX44" s="360" t="e">
        <f t="shared" ca="1" si="105"/>
        <v>#REF!</v>
      </c>
      <c r="AY44" s="360" t="e">
        <f t="shared" ca="1" si="105"/>
        <v>#REF!</v>
      </c>
      <c r="AZ44" s="360" t="e">
        <f t="shared" ca="1" si="105"/>
        <v>#REF!</v>
      </c>
      <c r="BA44" s="360" t="e">
        <f t="shared" ca="1" si="105"/>
        <v>#REF!</v>
      </c>
      <c r="BB44" s="360" t="e">
        <f t="shared" ca="1" si="105"/>
        <v>#REF!</v>
      </c>
      <c r="BC44" s="360" t="e">
        <f t="shared" ca="1" si="105"/>
        <v>#REF!</v>
      </c>
      <c r="BD44" s="360" t="e">
        <f t="shared" ca="1" si="105"/>
        <v>#REF!</v>
      </c>
      <c r="BE44" s="360" t="e">
        <f t="shared" ca="1" si="105"/>
        <v>#REF!</v>
      </c>
      <c r="BF44" s="360" t="e">
        <f t="shared" ca="1" si="105"/>
        <v>#REF!</v>
      </c>
      <c r="BG44" s="360" t="e">
        <f t="shared" ca="1" si="105"/>
        <v>#REF!</v>
      </c>
      <c r="BH44" s="360" t="e">
        <f t="shared" ca="1" si="105"/>
        <v>#REF!</v>
      </c>
      <c r="BI44" s="360" t="e">
        <f t="shared" ca="1" si="105"/>
        <v>#REF!</v>
      </c>
      <c r="BJ44" s="360" t="e">
        <f t="shared" ca="1" si="105"/>
        <v>#REF!</v>
      </c>
      <c r="BK44" s="360" t="e">
        <f t="shared" ca="1" si="105"/>
        <v>#REF!</v>
      </c>
      <c r="BL44" s="360" t="e">
        <f t="shared" ca="1" si="105"/>
        <v>#REF!</v>
      </c>
      <c r="BM44" s="360" t="e">
        <f t="shared" ca="1" si="105"/>
        <v>#REF!</v>
      </c>
      <c r="BN44" s="360" t="e">
        <f t="shared" ca="1" si="105"/>
        <v>#REF!</v>
      </c>
      <c r="BO44" s="360" t="e">
        <f t="shared" ca="1" si="105"/>
        <v>#REF!</v>
      </c>
      <c r="BP44" s="360" t="e">
        <f t="shared" ca="1" si="105"/>
        <v>#REF!</v>
      </c>
      <c r="BQ44" s="360" t="e">
        <f t="shared" ref="BQ44:CY44" ca="1" si="106">IF(BQ$11&lt;$D$1+$A44,$C44/$D$1,IF(BQ$11=$D$1+$A44,($C44/$D$1)/2,0))</f>
        <v>#REF!</v>
      </c>
      <c r="BR44" s="360" t="e">
        <f t="shared" ca="1" si="106"/>
        <v>#REF!</v>
      </c>
      <c r="BS44" s="360" t="e">
        <f t="shared" ca="1" si="106"/>
        <v>#REF!</v>
      </c>
      <c r="BT44" s="360" t="e">
        <f t="shared" ca="1" si="106"/>
        <v>#REF!</v>
      </c>
      <c r="BU44" s="360" t="e">
        <f t="shared" ca="1" si="106"/>
        <v>#REF!</v>
      </c>
      <c r="BV44" s="360" t="e">
        <f t="shared" ca="1" si="106"/>
        <v>#REF!</v>
      </c>
      <c r="BW44" s="360" t="e">
        <f t="shared" ca="1" si="106"/>
        <v>#REF!</v>
      </c>
      <c r="BX44" s="360" t="e">
        <f t="shared" ca="1" si="106"/>
        <v>#REF!</v>
      </c>
      <c r="BY44" s="360" t="e">
        <f t="shared" ca="1" si="106"/>
        <v>#REF!</v>
      </c>
      <c r="BZ44" s="360" t="e">
        <f t="shared" ca="1" si="106"/>
        <v>#REF!</v>
      </c>
      <c r="CA44" s="360" t="e">
        <f t="shared" ca="1" si="106"/>
        <v>#REF!</v>
      </c>
      <c r="CB44" s="360" t="e">
        <f t="shared" ca="1" si="106"/>
        <v>#REF!</v>
      </c>
      <c r="CC44" s="360" t="e">
        <f t="shared" ca="1" si="106"/>
        <v>#REF!</v>
      </c>
      <c r="CD44" s="360" t="e">
        <f t="shared" ca="1" si="106"/>
        <v>#REF!</v>
      </c>
      <c r="CE44" s="360" t="e">
        <f t="shared" ca="1" si="106"/>
        <v>#REF!</v>
      </c>
      <c r="CF44" s="360" t="e">
        <f t="shared" ca="1" si="106"/>
        <v>#REF!</v>
      </c>
      <c r="CG44" s="360" t="e">
        <f t="shared" ca="1" si="106"/>
        <v>#REF!</v>
      </c>
      <c r="CH44" s="360" t="e">
        <f t="shared" ca="1" si="106"/>
        <v>#REF!</v>
      </c>
      <c r="CI44" s="360" t="e">
        <f t="shared" ca="1" si="106"/>
        <v>#REF!</v>
      </c>
      <c r="CJ44" s="360" t="e">
        <f t="shared" ca="1" si="106"/>
        <v>#REF!</v>
      </c>
      <c r="CK44" s="360" t="e">
        <f t="shared" ca="1" si="106"/>
        <v>#REF!</v>
      </c>
      <c r="CL44" s="360" t="e">
        <f t="shared" ca="1" si="106"/>
        <v>#REF!</v>
      </c>
      <c r="CM44" s="360" t="e">
        <f t="shared" ca="1" si="106"/>
        <v>#REF!</v>
      </c>
      <c r="CN44" s="360" t="e">
        <f t="shared" ca="1" si="106"/>
        <v>#REF!</v>
      </c>
      <c r="CO44" s="360" t="e">
        <f t="shared" ca="1" si="106"/>
        <v>#REF!</v>
      </c>
      <c r="CP44" s="360" t="e">
        <f t="shared" ca="1" si="106"/>
        <v>#REF!</v>
      </c>
      <c r="CQ44" s="360" t="e">
        <f t="shared" ca="1" si="106"/>
        <v>#REF!</v>
      </c>
      <c r="CR44" s="360" t="e">
        <f t="shared" ca="1" si="106"/>
        <v>#REF!</v>
      </c>
      <c r="CS44" s="360" t="e">
        <f t="shared" ca="1" si="106"/>
        <v>#REF!</v>
      </c>
      <c r="CT44" s="360" t="e">
        <f t="shared" ca="1" si="106"/>
        <v>#REF!</v>
      </c>
      <c r="CU44" s="360" t="e">
        <f t="shared" ca="1" si="106"/>
        <v>#REF!</v>
      </c>
      <c r="CV44" s="360" t="e">
        <f t="shared" ca="1" si="106"/>
        <v>#REF!</v>
      </c>
      <c r="CW44" s="360" t="e">
        <f t="shared" ca="1" si="106"/>
        <v>#REF!</v>
      </c>
      <c r="CX44" s="360" t="e">
        <f t="shared" ca="1" si="106"/>
        <v>#REF!</v>
      </c>
      <c r="CY44" s="360" t="e">
        <f t="shared" ca="1" si="106"/>
        <v>#REF!</v>
      </c>
      <c r="CZ44" s="360" t="e">
        <f t="shared" ca="1" si="14"/>
        <v>#REF!</v>
      </c>
      <c r="DA44" s="360" t="s">
        <v>204</v>
      </c>
      <c r="DB44" s="359">
        <f t="shared" si="18"/>
        <v>32</v>
      </c>
      <c r="DC44" s="360"/>
      <c r="DD44" s="360"/>
      <c r="DE44" s="360"/>
      <c r="DF44" s="360"/>
      <c r="DG44" s="360"/>
      <c r="DH44" s="360"/>
      <c r="DI44" s="360"/>
      <c r="DJ44" s="360"/>
      <c r="DK44" s="360"/>
      <c r="DL44" s="360"/>
      <c r="DM44" s="360"/>
    </row>
    <row r="45" spans="1:121" s="359" customFormat="1" x14ac:dyDescent="0.2">
      <c r="A45" s="133">
        <f t="shared" si="10"/>
        <v>34</v>
      </c>
      <c r="B45" s="133">
        <f t="shared" si="10"/>
        <v>33</v>
      </c>
      <c r="C45" s="125">
        <f ca="1">IF(INDIRECT(DA45&amp;5)=$H$2,SUM($D$6:INDIRECT(DA45&amp;6)),IF(INDIRECT(DA45&amp;5)&gt;$H$2,INDIRECT(DA45&amp;6),0))</f>
        <v>0</v>
      </c>
      <c r="D45" s="360"/>
      <c r="E45" s="360"/>
      <c r="F45" s="360"/>
      <c r="G45" s="360"/>
      <c r="H45" s="360"/>
      <c r="I45" s="360"/>
      <c r="J45" s="360"/>
      <c r="K45" s="360"/>
      <c r="L45" s="360"/>
      <c r="M45" s="360"/>
      <c r="N45" s="360"/>
      <c r="O45" s="360"/>
      <c r="P45" s="360"/>
      <c r="Q45" s="360"/>
      <c r="R45" s="360"/>
      <c r="S45" s="360"/>
      <c r="T45" s="361"/>
      <c r="U45" s="361"/>
      <c r="V45" s="360"/>
      <c r="W45" s="360"/>
      <c r="X45" s="360"/>
      <c r="Y45" s="360"/>
      <c r="Z45" s="360"/>
      <c r="AA45" s="360"/>
      <c r="AB45" s="360"/>
      <c r="AC45" s="360"/>
      <c r="AD45" s="360"/>
      <c r="AE45" s="360"/>
      <c r="AF45" s="360"/>
      <c r="AG45" s="360"/>
      <c r="AH45" s="360"/>
      <c r="AI45" s="360"/>
      <c r="AJ45" s="360"/>
      <c r="AK45" s="360" t="e">
        <f ca="1">($C45/$D$1)/2</f>
        <v>#REF!</v>
      </c>
      <c r="AL45" s="360" t="e">
        <f t="shared" ref="AL45:BQ45" ca="1" si="107">IF(AL$11&lt;$D$1+$A45,$C45/$D$1,IF(AL$11=$D$1+$A45,($C45/$D$1)/2,0))</f>
        <v>#REF!</v>
      </c>
      <c r="AM45" s="360" t="e">
        <f t="shared" ca="1" si="107"/>
        <v>#REF!</v>
      </c>
      <c r="AN45" s="360" t="e">
        <f t="shared" ca="1" si="107"/>
        <v>#REF!</v>
      </c>
      <c r="AO45" s="360" t="e">
        <f t="shared" ca="1" si="107"/>
        <v>#REF!</v>
      </c>
      <c r="AP45" s="360" t="e">
        <f t="shared" ca="1" si="107"/>
        <v>#REF!</v>
      </c>
      <c r="AQ45" s="360" t="e">
        <f t="shared" ca="1" si="107"/>
        <v>#REF!</v>
      </c>
      <c r="AR45" s="360" t="e">
        <f t="shared" ca="1" si="107"/>
        <v>#REF!</v>
      </c>
      <c r="AS45" s="360" t="e">
        <f t="shared" ca="1" si="107"/>
        <v>#REF!</v>
      </c>
      <c r="AT45" s="360" t="e">
        <f t="shared" ca="1" si="107"/>
        <v>#REF!</v>
      </c>
      <c r="AU45" s="360" t="e">
        <f t="shared" ca="1" si="107"/>
        <v>#REF!</v>
      </c>
      <c r="AV45" s="360" t="e">
        <f t="shared" ca="1" si="107"/>
        <v>#REF!</v>
      </c>
      <c r="AW45" s="360" t="e">
        <f t="shared" ca="1" si="107"/>
        <v>#REF!</v>
      </c>
      <c r="AX45" s="360" t="e">
        <f t="shared" ca="1" si="107"/>
        <v>#REF!</v>
      </c>
      <c r="AY45" s="360" t="e">
        <f t="shared" ca="1" si="107"/>
        <v>#REF!</v>
      </c>
      <c r="AZ45" s="360" t="e">
        <f t="shared" ca="1" si="107"/>
        <v>#REF!</v>
      </c>
      <c r="BA45" s="360" t="e">
        <f t="shared" ca="1" si="107"/>
        <v>#REF!</v>
      </c>
      <c r="BB45" s="360" t="e">
        <f t="shared" ca="1" si="107"/>
        <v>#REF!</v>
      </c>
      <c r="BC45" s="360" t="e">
        <f t="shared" ca="1" si="107"/>
        <v>#REF!</v>
      </c>
      <c r="BD45" s="360" t="e">
        <f t="shared" ca="1" si="107"/>
        <v>#REF!</v>
      </c>
      <c r="BE45" s="360" t="e">
        <f t="shared" ca="1" si="107"/>
        <v>#REF!</v>
      </c>
      <c r="BF45" s="360" t="e">
        <f t="shared" ca="1" si="107"/>
        <v>#REF!</v>
      </c>
      <c r="BG45" s="360" t="e">
        <f t="shared" ca="1" si="107"/>
        <v>#REF!</v>
      </c>
      <c r="BH45" s="360" t="e">
        <f t="shared" ca="1" si="107"/>
        <v>#REF!</v>
      </c>
      <c r="BI45" s="360" t="e">
        <f t="shared" ca="1" si="107"/>
        <v>#REF!</v>
      </c>
      <c r="BJ45" s="360" t="e">
        <f t="shared" ca="1" si="107"/>
        <v>#REF!</v>
      </c>
      <c r="BK45" s="360" t="e">
        <f t="shared" ca="1" si="107"/>
        <v>#REF!</v>
      </c>
      <c r="BL45" s="360" t="e">
        <f t="shared" ca="1" si="107"/>
        <v>#REF!</v>
      </c>
      <c r="BM45" s="360" t="e">
        <f t="shared" ca="1" si="107"/>
        <v>#REF!</v>
      </c>
      <c r="BN45" s="360" t="e">
        <f t="shared" ca="1" si="107"/>
        <v>#REF!</v>
      </c>
      <c r="BO45" s="360" t="e">
        <f t="shared" ca="1" si="107"/>
        <v>#REF!</v>
      </c>
      <c r="BP45" s="360" t="e">
        <f t="shared" ca="1" si="107"/>
        <v>#REF!</v>
      </c>
      <c r="BQ45" s="360" t="e">
        <f t="shared" ca="1" si="107"/>
        <v>#REF!</v>
      </c>
      <c r="BR45" s="360" t="e">
        <f t="shared" ref="BR45:CY45" ca="1" si="108">IF(BR$11&lt;$D$1+$A45,$C45/$D$1,IF(BR$11=$D$1+$A45,($C45/$D$1)/2,0))</f>
        <v>#REF!</v>
      </c>
      <c r="BS45" s="360" t="e">
        <f t="shared" ca="1" si="108"/>
        <v>#REF!</v>
      </c>
      <c r="BT45" s="360" t="e">
        <f t="shared" ca="1" si="108"/>
        <v>#REF!</v>
      </c>
      <c r="BU45" s="360" t="e">
        <f t="shared" ca="1" si="108"/>
        <v>#REF!</v>
      </c>
      <c r="BV45" s="360" t="e">
        <f t="shared" ca="1" si="108"/>
        <v>#REF!</v>
      </c>
      <c r="BW45" s="360" t="e">
        <f t="shared" ca="1" si="108"/>
        <v>#REF!</v>
      </c>
      <c r="BX45" s="360" t="e">
        <f t="shared" ca="1" si="108"/>
        <v>#REF!</v>
      </c>
      <c r="BY45" s="360" t="e">
        <f t="shared" ca="1" si="108"/>
        <v>#REF!</v>
      </c>
      <c r="BZ45" s="360" t="e">
        <f t="shared" ca="1" si="108"/>
        <v>#REF!</v>
      </c>
      <c r="CA45" s="360" t="e">
        <f t="shared" ca="1" si="108"/>
        <v>#REF!</v>
      </c>
      <c r="CB45" s="360" t="e">
        <f t="shared" ca="1" si="108"/>
        <v>#REF!</v>
      </c>
      <c r="CC45" s="360" t="e">
        <f t="shared" ca="1" si="108"/>
        <v>#REF!</v>
      </c>
      <c r="CD45" s="360" t="e">
        <f t="shared" ca="1" si="108"/>
        <v>#REF!</v>
      </c>
      <c r="CE45" s="360" t="e">
        <f t="shared" ca="1" si="108"/>
        <v>#REF!</v>
      </c>
      <c r="CF45" s="360" t="e">
        <f t="shared" ca="1" si="108"/>
        <v>#REF!</v>
      </c>
      <c r="CG45" s="360" t="e">
        <f t="shared" ca="1" si="108"/>
        <v>#REF!</v>
      </c>
      <c r="CH45" s="360" t="e">
        <f t="shared" ca="1" si="108"/>
        <v>#REF!</v>
      </c>
      <c r="CI45" s="360" t="e">
        <f t="shared" ca="1" si="108"/>
        <v>#REF!</v>
      </c>
      <c r="CJ45" s="360" t="e">
        <f t="shared" ca="1" si="108"/>
        <v>#REF!</v>
      </c>
      <c r="CK45" s="360" t="e">
        <f t="shared" ca="1" si="108"/>
        <v>#REF!</v>
      </c>
      <c r="CL45" s="360" t="e">
        <f t="shared" ca="1" si="108"/>
        <v>#REF!</v>
      </c>
      <c r="CM45" s="360" t="e">
        <f t="shared" ca="1" si="108"/>
        <v>#REF!</v>
      </c>
      <c r="CN45" s="360" t="e">
        <f t="shared" ca="1" si="108"/>
        <v>#REF!</v>
      </c>
      <c r="CO45" s="360" t="e">
        <f t="shared" ca="1" si="108"/>
        <v>#REF!</v>
      </c>
      <c r="CP45" s="360" t="e">
        <f t="shared" ca="1" si="108"/>
        <v>#REF!</v>
      </c>
      <c r="CQ45" s="360" t="e">
        <f t="shared" ca="1" si="108"/>
        <v>#REF!</v>
      </c>
      <c r="CR45" s="360" t="e">
        <f t="shared" ca="1" si="108"/>
        <v>#REF!</v>
      </c>
      <c r="CS45" s="360" t="e">
        <f t="shared" ca="1" si="108"/>
        <v>#REF!</v>
      </c>
      <c r="CT45" s="360" t="e">
        <f t="shared" ca="1" si="108"/>
        <v>#REF!</v>
      </c>
      <c r="CU45" s="360" t="e">
        <f t="shared" ca="1" si="108"/>
        <v>#REF!</v>
      </c>
      <c r="CV45" s="360" t="e">
        <f t="shared" ca="1" si="108"/>
        <v>#REF!</v>
      </c>
      <c r="CW45" s="360" t="e">
        <f t="shared" ca="1" si="108"/>
        <v>#REF!</v>
      </c>
      <c r="CX45" s="360" t="e">
        <f t="shared" ca="1" si="108"/>
        <v>#REF!</v>
      </c>
      <c r="CY45" s="360" t="e">
        <f t="shared" ca="1" si="108"/>
        <v>#REF!</v>
      </c>
      <c r="CZ45" s="360" t="e">
        <f t="shared" ca="1" si="14"/>
        <v>#REF!</v>
      </c>
      <c r="DA45" s="360" t="s">
        <v>205</v>
      </c>
      <c r="DB45" s="359">
        <f t="shared" si="18"/>
        <v>33</v>
      </c>
      <c r="DC45" s="360"/>
      <c r="DD45" s="360"/>
      <c r="DE45" s="360"/>
      <c r="DF45" s="360"/>
      <c r="DG45" s="360"/>
      <c r="DH45" s="360"/>
      <c r="DI45" s="360"/>
      <c r="DJ45" s="360"/>
      <c r="DK45" s="360"/>
      <c r="DL45" s="360"/>
      <c r="DM45" s="360"/>
      <c r="DN45" s="360"/>
    </row>
    <row r="46" spans="1:121" s="359" customFormat="1" x14ac:dyDescent="0.2">
      <c r="A46" s="133">
        <f t="shared" si="10"/>
        <v>35</v>
      </c>
      <c r="B46" s="133">
        <f t="shared" si="10"/>
        <v>34</v>
      </c>
      <c r="C46" s="125">
        <f ca="1">IF(INDIRECT(DA46&amp;5)=$H$2,SUM($D$6:INDIRECT(DA46&amp;6)),IF(INDIRECT(DA46&amp;5)&gt;$H$2,INDIRECT(DA46&amp;6),0))</f>
        <v>0</v>
      </c>
      <c r="D46" s="360"/>
      <c r="E46" s="360"/>
      <c r="F46" s="360"/>
      <c r="G46" s="360"/>
      <c r="H46" s="360"/>
      <c r="I46" s="360"/>
      <c r="J46" s="360"/>
      <c r="K46" s="360"/>
      <c r="L46" s="360"/>
      <c r="M46" s="360"/>
      <c r="N46" s="360"/>
      <c r="O46" s="360"/>
      <c r="P46" s="360"/>
      <c r="Q46" s="360"/>
      <c r="R46" s="360"/>
      <c r="S46" s="360"/>
      <c r="T46" s="361"/>
      <c r="U46" s="361"/>
      <c r="V46" s="360"/>
      <c r="W46" s="360"/>
      <c r="X46" s="360"/>
      <c r="Y46" s="360"/>
      <c r="Z46" s="360"/>
      <c r="AA46" s="360"/>
      <c r="AB46" s="360"/>
      <c r="AC46" s="360"/>
      <c r="AD46" s="360"/>
      <c r="AE46" s="360"/>
      <c r="AF46" s="360"/>
      <c r="AG46" s="360"/>
      <c r="AH46" s="360"/>
      <c r="AI46" s="360"/>
      <c r="AJ46" s="360"/>
      <c r="AK46" s="360"/>
      <c r="AL46" s="360" t="e">
        <f ca="1">($C46/$D$1)/2</f>
        <v>#REF!</v>
      </c>
      <c r="AM46" s="360" t="e">
        <f t="shared" ref="AM46:BR46" ca="1" si="109">IF(AM$11&lt;$D$1+$A46,$C46/$D$1,IF(AM$11=$D$1+$A46,($C46/$D$1)/2,0))</f>
        <v>#REF!</v>
      </c>
      <c r="AN46" s="360" t="e">
        <f t="shared" ca="1" si="109"/>
        <v>#REF!</v>
      </c>
      <c r="AO46" s="360" t="e">
        <f t="shared" ca="1" si="109"/>
        <v>#REF!</v>
      </c>
      <c r="AP46" s="360" t="e">
        <f t="shared" ca="1" si="109"/>
        <v>#REF!</v>
      </c>
      <c r="AQ46" s="360" t="e">
        <f t="shared" ca="1" si="109"/>
        <v>#REF!</v>
      </c>
      <c r="AR46" s="360" t="e">
        <f t="shared" ca="1" si="109"/>
        <v>#REF!</v>
      </c>
      <c r="AS46" s="360" t="e">
        <f t="shared" ca="1" si="109"/>
        <v>#REF!</v>
      </c>
      <c r="AT46" s="360" t="e">
        <f t="shared" ca="1" si="109"/>
        <v>#REF!</v>
      </c>
      <c r="AU46" s="360" t="e">
        <f t="shared" ca="1" si="109"/>
        <v>#REF!</v>
      </c>
      <c r="AV46" s="360" t="e">
        <f t="shared" ca="1" si="109"/>
        <v>#REF!</v>
      </c>
      <c r="AW46" s="360" t="e">
        <f t="shared" ca="1" si="109"/>
        <v>#REF!</v>
      </c>
      <c r="AX46" s="360" t="e">
        <f t="shared" ca="1" si="109"/>
        <v>#REF!</v>
      </c>
      <c r="AY46" s="360" t="e">
        <f t="shared" ca="1" si="109"/>
        <v>#REF!</v>
      </c>
      <c r="AZ46" s="360" t="e">
        <f t="shared" ca="1" si="109"/>
        <v>#REF!</v>
      </c>
      <c r="BA46" s="360" t="e">
        <f t="shared" ca="1" si="109"/>
        <v>#REF!</v>
      </c>
      <c r="BB46" s="360" t="e">
        <f t="shared" ca="1" si="109"/>
        <v>#REF!</v>
      </c>
      <c r="BC46" s="360" t="e">
        <f t="shared" ca="1" si="109"/>
        <v>#REF!</v>
      </c>
      <c r="BD46" s="360" t="e">
        <f t="shared" ca="1" si="109"/>
        <v>#REF!</v>
      </c>
      <c r="BE46" s="360" t="e">
        <f t="shared" ca="1" si="109"/>
        <v>#REF!</v>
      </c>
      <c r="BF46" s="360" t="e">
        <f t="shared" ca="1" si="109"/>
        <v>#REF!</v>
      </c>
      <c r="BG46" s="360" t="e">
        <f t="shared" ca="1" si="109"/>
        <v>#REF!</v>
      </c>
      <c r="BH46" s="360" t="e">
        <f t="shared" ca="1" si="109"/>
        <v>#REF!</v>
      </c>
      <c r="BI46" s="360" t="e">
        <f t="shared" ca="1" si="109"/>
        <v>#REF!</v>
      </c>
      <c r="BJ46" s="360" t="e">
        <f t="shared" ca="1" si="109"/>
        <v>#REF!</v>
      </c>
      <c r="BK46" s="360" t="e">
        <f t="shared" ca="1" si="109"/>
        <v>#REF!</v>
      </c>
      <c r="BL46" s="360" t="e">
        <f t="shared" ca="1" si="109"/>
        <v>#REF!</v>
      </c>
      <c r="BM46" s="360" t="e">
        <f t="shared" ca="1" si="109"/>
        <v>#REF!</v>
      </c>
      <c r="BN46" s="360" t="e">
        <f t="shared" ca="1" si="109"/>
        <v>#REF!</v>
      </c>
      <c r="BO46" s="360" t="e">
        <f t="shared" ca="1" si="109"/>
        <v>#REF!</v>
      </c>
      <c r="BP46" s="360" t="e">
        <f t="shared" ca="1" si="109"/>
        <v>#REF!</v>
      </c>
      <c r="BQ46" s="360" t="e">
        <f t="shared" ca="1" si="109"/>
        <v>#REF!</v>
      </c>
      <c r="BR46" s="360" t="e">
        <f t="shared" ca="1" si="109"/>
        <v>#REF!</v>
      </c>
      <c r="BS46" s="360" t="e">
        <f t="shared" ref="BS46:CY46" ca="1" si="110">IF(BS$11&lt;$D$1+$A46,$C46/$D$1,IF(BS$11=$D$1+$A46,($C46/$D$1)/2,0))</f>
        <v>#REF!</v>
      </c>
      <c r="BT46" s="360" t="e">
        <f t="shared" ca="1" si="110"/>
        <v>#REF!</v>
      </c>
      <c r="BU46" s="360" t="e">
        <f t="shared" ca="1" si="110"/>
        <v>#REF!</v>
      </c>
      <c r="BV46" s="360" t="e">
        <f t="shared" ca="1" si="110"/>
        <v>#REF!</v>
      </c>
      <c r="BW46" s="360" t="e">
        <f t="shared" ca="1" si="110"/>
        <v>#REF!</v>
      </c>
      <c r="BX46" s="360" t="e">
        <f t="shared" ca="1" si="110"/>
        <v>#REF!</v>
      </c>
      <c r="BY46" s="360" t="e">
        <f t="shared" ca="1" si="110"/>
        <v>#REF!</v>
      </c>
      <c r="BZ46" s="360" t="e">
        <f t="shared" ca="1" si="110"/>
        <v>#REF!</v>
      </c>
      <c r="CA46" s="360" t="e">
        <f t="shared" ca="1" si="110"/>
        <v>#REF!</v>
      </c>
      <c r="CB46" s="360" t="e">
        <f t="shared" ca="1" si="110"/>
        <v>#REF!</v>
      </c>
      <c r="CC46" s="360" t="e">
        <f t="shared" ca="1" si="110"/>
        <v>#REF!</v>
      </c>
      <c r="CD46" s="360" t="e">
        <f t="shared" ca="1" si="110"/>
        <v>#REF!</v>
      </c>
      <c r="CE46" s="360" t="e">
        <f t="shared" ca="1" si="110"/>
        <v>#REF!</v>
      </c>
      <c r="CF46" s="360" t="e">
        <f t="shared" ca="1" si="110"/>
        <v>#REF!</v>
      </c>
      <c r="CG46" s="360" t="e">
        <f t="shared" ca="1" si="110"/>
        <v>#REF!</v>
      </c>
      <c r="CH46" s="360" t="e">
        <f t="shared" ca="1" si="110"/>
        <v>#REF!</v>
      </c>
      <c r="CI46" s="360" t="e">
        <f t="shared" ca="1" si="110"/>
        <v>#REF!</v>
      </c>
      <c r="CJ46" s="360" t="e">
        <f t="shared" ca="1" si="110"/>
        <v>#REF!</v>
      </c>
      <c r="CK46" s="360" t="e">
        <f t="shared" ca="1" si="110"/>
        <v>#REF!</v>
      </c>
      <c r="CL46" s="360" t="e">
        <f t="shared" ca="1" si="110"/>
        <v>#REF!</v>
      </c>
      <c r="CM46" s="360" t="e">
        <f t="shared" ca="1" si="110"/>
        <v>#REF!</v>
      </c>
      <c r="CN46" s="360" t="e">
        <f t="shared" ca="1" si="110"/>
        <v>#REF!</v>
      </c>
      <c r="CO46" s="360" t="e">
        <f t="shared" ca="1" si="110"/>
        <v>#REF!</v>
      </c>
      <c r="CP46" s="360" t="e">
        <f t="shared" ca="1" si="110"/>
        <v>#REF!</v>
      </c>
      <c r="CQ46" s="360" t="e">
        <f t="shared" ca="1" si="110"/>
        <v>#REF!</v>
      </c>
      <c r="CR46" s="360" t="e">
        <f t="shared" ca="1" si="110"/>
        <v>#REF!</v>
      </c>
      <c r="CS46" s="360" t="e">
        <f t="shared" ca="1" si="110"/>
        <v>#REF!</v>
      </c>
      <c r="CT46" s="360" t="e">
        <f t="shared" ca="1" si="110"/>
        <v>#REF!</v>
      </c>
      <c r="CU46" s="360" t="e">
        <f t="shared" ca="1" si="110"/>
        <v>#REF!</v>
      </c>
      <c r="CV46" s="360" t="e">
        <f t="shared" ca="1" si="110"/>
        <v>#REF!</v>
      </c>
      <c r="CW46" s="360" t="e">
        <f t="shared" ca="1" si="110"/>
        <v>#REF!</v>
      </c>
      <c r="CX46" s="360" t="e">
        <f t="shared" ca="1" si="110"/>
        <v>#REF!</v>
      </c>
      <c r="CY46" s="360" t="e">
        <f t="shared" ca="1" si="110"/>
        <v>#REF!</v>
      </c>
      <c r="CZ46" s="360" t="e">
        <f t="shared" ca="1" si="14"/>
        <v>#REF!</v>
      </c>
      <c r="DA46" s="360" t="s">
        <v>206</v>
      </c>
      <c r="DB46" s="359">
        <f t="shared" si="18"/>
        <v>34</v>
      </c>
      <c r="DC46" s="360"/>
      <c r="DD46" s="360"/>
      <c r="DE46" s="360"/>
      <c r="DF46" s="360"/>
      <c r="DG46" s="360"/>
      <c r="DH46" s="360"/>
      <c r="DI46" s="360"/>
      <c r="DJ46" s="360"/>
      <c r="DK46" s="360"/>
      <c r="DL46" s="360"/>
      <c r="DM46" s="360"/>
      <c r="DN46" s="360"/>
      <c r="DO46" s="360"/>
    </row>
    <row r="47" spans="1:121" s="359" customFormat="1" x14ac:dyDescent="0.2">
      <c r="A47" s="133">
        <f t="shared" si="10"/>
        <v>36</v>
      </c>
      <c r="B47" s="133">
        <f t="shared" si="10"/>
        <v>35</v>
      </c>
      <c r="C47" s="125">
        <f ca="1">IF(INDIRECT(DA47&amp;5)=$H$2,SUM($D$6:INDIRECT(DA47&amp;6)),IF(INDIRECT(DA47&amp;5)&gt;$H$2,INDIRECT(DA47&amp;6),0))</f>
        <v>0</v>
      </c>
      <c r="D47" s="360"/>
      <c r="E47" s="360"/>
      <c r="F47" s="360"/>
      <c r="G47" s="360"/>
      <c r="H47" s="360"/>
      <c r="I47" s="360"/>
      <c r="J47" s="360"/>
      <c r="K47" s="360"/>
      <c r="L47" s="360"/>
      <c r="M47" s="360"/>
      <c r="N47" s="360"/>
      <c r="O47" s="360"/>
      <c r="P47" s="360"/>
      <c r="Q47" s="360"/>
      <c r="R47" s="360"/>
      <c r="S47" s="360"/>
      <c r="T47" s="361"/>
      <c r="U47" s="361"/>
      <c r="V47" s="360"/>
      <c r="W47" s="360"/>
      <c r="X47" s="360"/>
      <c r="Y47" s="360"/>
      <c r="Z47" s="360"/>
      <c r="AA47" s="360"/>
      <c r="AB47" s="360"/>
      <c r="AC47" s="360"/>
      <c r="AD47" s="360"/>
      <c r="AE47" s="360"/>
      <c r="AF47" s="360"/>
      <c r="AG47" s="360"/>
      <c r="AH47" s="360"/>
      <c r="AI47" s="360"/>
      <c r="AJ47" s="360"/>
      <c r="AK47" s="360"/>
      <c r="AL47" s="360"/>
      <c r="AM47" s="360" t="e">
        <f ca="1">($C47/$D$1)/2</f>
        <v>#REF!</v>
      </c>
      <c r="AN47" s="360" t="e">
        <f t="shared" ref="AN47:BS47" ca="1" si="111">IF(AN$11&lt;$D$1+$A47,$C47/$D$1,IF(AN$11=$D$1+$A47,($C47/$D$1)/2,0))</f>
        <v>#REF!</v>
      </c>
      <c r="AO47" s="360" t="e">
        <f t="shared" ca="1" si="111"/>
        <v>#REF!</v>
      </c>
      <c r="AP47" s="360" t="e">
        <f t="shared" ca="1" si="111"/>
        <v>#REF!</v>
      </c>
      <c r="AQ47" s="360" t="e">
        <f t="shared" ca="1" si="111"/>
        <v>#REF!</v>
      </c>
      <c r="AR47" s="360" t="e">
        <f t="shared" ca="1" si="111"/>
        <v>#REF!</v>
      </c>
      <c r="AS47" s="360" t="e">
        <f t="shared" ca="1" si="111"/>
        <v>#REF!</v>
      </c>
      <c r="AT47" s="360" t="e">
        <f t="shared" ca="1" si="111"/>
        <v>#REF!</v>
      </c>
      <c r="AU47" s="360" t="e">
        <f t="shared" ca="1" si="111"/>
        <v>#REF!</v>
      </c>
      <c r="AV47" s="360" t="e">
        <f t="shared" ca="1" si="111"/>
        <v>#REF!</v>
      </c>
      <c r="AW47" s="360" t="e">
        <f t="shared" ca="1" si="111"/>
        <v>#REF!</v>
      </c>
      <c r="AX47" s="360" t="e">
        <f t="shared" ca="1" si="111"/>
        <v>#REF!</v>
      </c>
      <c r="AY47" s="360" t="e">
        <f t="shared" ca="1" si="111"/>
        <v>#REF!</v>
      </c>
      <c r="AZ47" s="360" t="e">
        <f t="shared" ca="1" si="111"/>
        <v>#REF!</v>
      </c>
      <c r="BA47" s="360" t="e">
        <f t="shared" ca="1" si="111"/>
        <v>#REF!</v>
      </c>
      <c r="BB47" s="360" t="e">
        <f t="shared" ca="1" si="111"/>
        <v>#REF!</v>
      </c>
      <c r="BC47" s="360" t="e">
        <f t="shared" ca="1" si="111"/>
        <v>#REF!</v>
      </c>
      <c r="BD47" s="360" t="e">
        <f t="shared" ca="1" si="111"/>
        <v>#REF!</v>
      </c>
      <c r="BE47" s="360" t="e">
        <f t="shared" ca="1" si="111"/>
        <v>#REF!</v>
      </c>
      <c r="BF47" s="360" t="e">
        <f t="shared" ca="1" si="111"/>
        <v>#REF!</v>
      </c>
      <c r="BG47" s="360" t="e">
        <f t="shared" ca="1" si="111"/>
        <v>#REF!</v>
      </c>
      <c r="BH47" s="360" t="e">
        <f t="shared" ca="1" si="111"/>
        <v>#REF!</v>
      </c>
      <c r="BI47" s="360" t="e">
        <f t="shared" ca="1" si="111"/>
        <v>#REF!</v>
      </c>
      <c r="BJ47" s="360" t="e">
        <f t="shared" ca="1" si="111"/>
        <v>#REF!</v>
      </c>
      <c r="BK47" s="360" t="e">
        <f t="shared" ca="1" si="111"/>
        <v>#REF!</v>
      </c>
      <c r="BL47" s="360" t="e">
        <f t="shared" ca="1" si="111"/>
        <v>#REF!</v>
      </c>
      <c r="BM47" s="360" t="e">
        <f t="shared" ca="1" si="111"/>
        <v>#REF!</v>
      </c>
      <c r="BN47" s="360" t="e">
        <f t="shared" ca="1" si="111"/>
        <v>#REF!</v>
      </c>
      <c r="BO47" s="360" t="e">
        <f t="shared" ca="1" si="111"/>
        <v>#REF!</v>
      </c>
      <c r="BP47" s="360" t="e">
        <f t="shared" ca="1" si="111"/>
        <v>#REF!</v>
      </c>
      <c r="BQ47" s="360" t="e">
        <f t="shared" ca="1" si="111"/>
        <v>#REF!</v>
      </c>
      <c r="BR47" s="360" t="e">
        <f t="shared" ca="1" si="111"/>
        <v>#REF!</v>
      </c>
      <c r="BS47" s="360" t="e">
        <f t="shared" ca="1" si="111"/>
        <v>#REF!</v>
      </c>
      <c r="BT47" s="360" t="e">
        <f t="shared" ref="BT47:CY47" ca="1" si="112">IF(BT$11&lt;$D$1+$A47,$C47/$D$1,IF(BT$11=$D$1+$A47,($C47/$D$1)/2,0))</f>
        <v>#REF!</v>
      </c>
      <c r="BU47" s="360" t="e">
        <f t="shared" ca="1" si="112"/>
        <v>#REF!</v>
      </c>
      <c r="BV47" s="360" t="e">
        <f t="shared" ca="1" si="112"/>
        <v>#REF!</v>
      </c>
      <c r="BW47" s="360" t="e">
        <f t="shared" ca="1" si="112"/>
        <v>#REF!</v>
      </c>
      <c r="BX47" s="360" t="e">
        <f t="shared" ca="1" si="112"/>
        <v>#REF!</v>
      </c>
      <c r="BY47" s="360" t="e">
        <f t="shared" ca="1" si="112"/>
        <v>#REF!</v>
      </c>
      <c r="BZ47" s="360" t="e">
        <f t="shared" ca="1" si="112"/>
        <v>#REF!</v>
      </c>
      <c r="CA47" s="360" t="e">
        <f t="shared" ca="1" si="112"/>
        <v>#REF!</v>
      </c>
      <c r="CB47" s="360" t="e">
        <f t="shared" ca="1" si="112"/>
        <v>#REF!</v>
      </c>
      <c r="CC47" s="360" t="e">
        <f t="shared" ca="1" si="112"/>
        <v>#REF!</v>
      </c>
      <c r="CD47" s="360" t="e">
        <f t="shared" ca="1" si="112"/>
        <v>#REF!</v>
      </c>
      <c r="CE47" s="360" t="e">
        <f t="shared" ca="1" si="112"/>
        <v>#REF!</v>
      </c>
      <c r="CF47" s="360" t="e">
        <f t="shared" ca="1" si="112"/>
        <v>#REF!</v>
      </c>
      <c r="CG47" s="360" t="e">
        <f t="shared" ca="1" si="112"/>
        <v>#REF!</v>
      </c>
      <c r="CH47" s="360" t="e">
        <f t="shared" ca="1" si="112"/>
        <v>#REF!</v>
      </c>
      <c r="CI47" s="360" t="e">
        <f t="shared" ca="1" si="112"/>
        <v>#REF!</v>
      </c>
      <c r="CJ47" s="360" t="e">
        <f t="shared" ca="1" si="112"/>
        <v>#REF!</v>
      </c>
      <c r="CK47" s="360" t="e">
        <f t="shared" ca="1" si="112"/>
        <v>#REF!</v>
      </c>
      <c r="CL47" s="360" t="e">
        <f t="shared" ca="1" si="112"/>
        <v>#REF!</v>
      </c>
      <c r="CM47" s="360" t="e">
        <f t="shared" ca="1" si="112"/>
        <v>#REF!</v>
      </c>
      <c r="CN47" s="360" t="e">
        <f t="shared" ca="1" si="112"/>
        <v>#REF!</v>
      </c>
      <c r="CO47" s="360" t="e">
        <f t="shared" ca="1" si="112"/>
        <v>#REF!</v>
      </c>
      <c r="CP47" s="360" t="e">
        <f t="shared" ca="1" si="112"/>
        <v>#REF!</v>
      </c>
      <c r="CQ47" s="360" t="e">
        <f t="shared" ca="1" si="112"/>
        <v>#REF!</v>
      </c>
      <c r="CR47" s="360" t="e">
        <f t="shared" ca="1" si="112"/>
        <v>#REF!</v>
      </c>
      <c r="CS47" s="360" t="e">
        <f t="shared" ca="1" si="112"/>
        <v>#REF!</v>
      </c>
      <c r="CT47" s="360" t="e">
        <f t="shared" ca="1" si="112"/>
        <v>#REF!</v>
      </c>
      <c r="CU47" s="360" t="e">
        <f t="shared" ca="1" si="112"/>
        <v>#REF!</v>
      </c>
      <c r="CV47" s="360" t="e">
        <f t="shared" ca="1" si="112"/>
        <v>#REF!</v>
      </c>
      <c r="CW47" s="360" t="e">
        <f t="shared" ca="1" si="112"/>
        <v>#REF!</v>
      </c>
      <c r="CX47" s="360" t="e">
        <f t="shared" ca="1" si="112"/>
        <v>#REF!</v>
      </c>
      <c r="CY47" s="360" t="e">
        <f t="shared" ca="1" si="112"/>
        <v>#REF!</v>
      </c>
      <c r="CZ47" s="360" t="e">
        <f t="shared" ca="1" si="14"/>
        <v>#REF!</v>
      </c>
      <c r="DA47" s="360" t="s">
        <v>207</v>
      </c>
      <c r="DB47" s="359">
        <f t="shared" si="18"/>
        <v>35</v>
      </c>
      <c r="DC47" s="360"/>
      <c r="DD47" s="360"/>
      <c r="DE47" s="360"/>
      <c r="DF47" s="360"/>
      <c r="DG47" s="360"/>
      <c r="DH47" s="360"/>
      <c r="DI47" s="360"/>
      <c r="DJ47" s="360"/>
      <c r="DK47" s="360"/>
      <c r="DL47" s="360"/>
      <c r="DM47" s="360"/>
      <c r="DN47" s="360"/>
      <c r="DO47" s="360"/>
      <c r="DP47" s="360"/>
    </row>
    <row r="48" spans="1:121" s="359" customFormat="1" x14ac:dyDescent="0.2">
      <c r="A48" s="133">
        <f t="shared" si="10"/>
        <v>37</v>
      </c>
      <c r="B48" s="133">
        <f t="shared" si="10"/>
        <v>36</v>
      </c>
      <c r="C48" s="125">
        <f ca="1">IF(INDIRECT(DA48&amp;5)=$H$2,SUM($D$6:INDIRECT(DA48&amp;6)),IF(INDIRECT(DA48&amp;5)&gt;$H$2,INDIRECT(DA48&amp;6),0))</f>
        <v>0</v>
      </c>
      <c r="D48" s="360"/>
      <c r="E48" s="360"/>
      <c r="F48" s="360"/>
      <c r="G48" s="360"/>
      <c r="H48" s="360"/>
      <c r="I48" s="360"/>
      <c r="J48" s="360"/>
      <c r="K48" s="360"/>
      <c r="L48" s="360"/>
      <c r="M48" s="360"/>
      <c r="N48" s="360"/>
      <c r="O48" s="360"/>
      <c r="P48" s="360"/>
      <c r="Q48" s="360"/>
      <c r="R48" s="360"/>
      <c r="S48" s="360"/>
      <c r="T48" s="361"/>
      <c r="U48" s="361"/>
      <c r="V48" s="360"/>
      <c r="W48" s="360"/>
      <c r="X48" s="360"/>
      <c r="Y48" s="360"/>
      <c r="Z48" s="360"/>
      <c r="AA48" s="360"/>
      <c r="AB48" s="360"/>
      <c r="AC48" s="360"/>
      <c r="AD48" s="360"/>
      <c r="AE48" s="360"/>
      <c r="AF48" s="360"/>
      <c r="AG48" s="360"/>
      <c r="AH48" s="360"/>
      <c r="AI48" s="360"/>
      <c r="AJ48" s="360"/>
      <c r="AK48" s="360"/>
      <c r="AL48" s="360"/>
      <c r="AM48" s="360"/>
      <c r="AN48" s="360" t="e">
        <f ca="1">($C48/$D$1)/2</f>
        <v>#REF!</v>
      </c>
      <c r="AO48" s="360" t="e">
        <f t="shared" ref="AO48:BT48" ca="1" si="113">IF(AO$11&lt;$D$1+$A48,$C48/$D$1,IF(AO$11=$D$1+$A48,($C48/$D$1)/2,0))</f>
        <v>#REF!</v>
      </c>
      <c r="AP48" s="360" t="e">
        <f t="shared" ca="1" si="113"/>
        <v>#REF!</v>
      </c>
      <c r="AQ48" s="360" t="e">
        <f t="shared" ca="1" si="113"/>
        <v>#REF!</v>
      </c>
      <c r="AR48" s="360" t="e">
        <f t="shared" ca="1" si="113"/>
        <v>#REF!</v>
      </c>
      <c r="AS48" s="360" t="e">
        <f t="shared" ca="1" si="113"/>
        <v>#REF!</v>
      </c>
      <c r="AT48" s="360" t="e">
        <f t="shared" ca="1" si="113"/>
        <v>#REF!</v>
      </c>
      <c r="AU48" s="360" t="e">
        <f t="shared" ca="1" si="113"/>
        <v>#REF!</v>
      </c>
      <c r="AV48" s="360" t="e">
        <f t="shared" ca="1" si="113"/>
        <v>#REF!</v>
      </c>
      <c r="AW48" s="360" t="e">
        <f t="shared" ca="1" si="113"/>
        <v>#REF!</v>
      </c>
      <c r="AX48" s="360" t="e">
        <f t="shared" ca="1" si="113"/>
        <v>#REF!</v>
      </c>
      <c r="AY48" s="360" t="e">
        <f t="shared" ca="1" si="113"/>
        <v>#REF!</v>
      </c>
      <c r="AZ48" s="360" t="e">
        <f t="shared" ca="1" si="113"/>
        <v>#REF!</v>
      </c>
      <c r="BA48" s="360" t="e">
        <f t="shared" ca="1" si="113"/>
        <v>#REF!</v>
      </c>
      <c r="BB48" s="360" t="e">
        <f t="shared" ca="1" si="113"/>
        <v>#REF!</v>
      </c>
      <c r="BC48" s="360" t="e">
        <f t="shared" ca="1" si="113"/>
        <v>#REF!</v>
      </c>
      <c r="BD48" s="360" t="e">
        <f t="shared" ca="1" si="113"/>
        <v>#REF!</v>
      </c>
      <c r="BE48" s="360" t="e">
        <f t="shared" ca="1" si="113"/>
        <v>#REF!</v>
      </c>
      <c r="BF48" s="360" t="e">
        <f t="shared" ca="1" si="113"/>
        <v>#REF!</v>
      </c>
      <c r="BG48" s="360" t="e">
        <f t="shared" ca="1" si="113"/>
        <v>#REF!</v>
      </c>
      <c r="BH48" s="360" t="e">
        <f t="shared" ca="1" si="113"/>
        <v>#REF!</v>
      </c>
      <c r="BI48" s="360" t="e">
        <f t="shared" ca="1" si="113"/>
        <v>#REF!</v>
      </c>
      <c r="BJ48" s="360" t="e">
        <f t="shared" ca="1" si="113"/>
        <v>#REF!</v>
      </c>
      <c r="BK48" s="360" t="e">
        <f t="shared" ca="1" si="113"/>
        <v>#REF!</v>
      </c>
      <c r="BL48" s="360" t="e">
        <f t="shared" ca="1" si="113"/>
        <v>#REF!</v>
      </c>
      <c r="BM48" s="360" t="e">
        <f t="shared" ca="1" si="113"/>
        <v>#REF!</v>
      </c>
      <c r="BN48" s="360" t="e">
        <f t="shared" ca="1" si="113"/>
        <v>#REF!</v>
      </c>
      <c r="BO48" s="360" t="e">
        <f t="shared" ca="1" si="113"/>
        <v>#REF!</v>
      </c>
      <c r="BP48" s="360" t="e">
        <f t="shared" ca="1" si="113"/>
        <v>#REF!</v>
      </c>
      <c r="BQ48" s="360" t="e">
        <f t="shared" ca="1" si="113"/>
        <v>#REF!</v>
      </c>
      <c r="BR48" s="360" t="e">
        <f t="shared" ca="1" si="113"/>
        <v>#REF!</v>
      </c>
      <c r="BS48" s="360" t="e">
        <f t="shared" ca="1" si="113"/>
        <v>#REF!</v>
      </c>
      <c r="BT48" s="360" t="e">
        <f t="shared" ca="1" si="113"/>
        <v>#REF!</v>
      </c>
      <c r="BU48" s="360" t="e">
        <f t="shared" ref="BU48:CY48" ca="1" si="114">IF(BU$11&lt;$D$1+$A48,$C48/$D$1,IF(BU$11=$D$1+$A48,($C48/$D$1)/2,0))</f>
        <v>#REF!</v>
      </c>
      <c r="BV48" s="360" t="e">
        <f t="shared" ca="1" si="114"/>
        <v>#REF!</v>
      </c>
      <c r="BW48" s="360" t="e">
        <f t="shared" ca="1" si="114"/>
        <v>#REF!</v>
      </c>
      <c r="BX48" s="360" t="e">
        <f t="shared" ca="1" si="114"/>
        <v>#REF!</v>
      </c>
      <c r="BY48" s="360" t="e">
        <f t="shared" ca="1" si="114"/>
        <v>#REF!</v>
      </c>
      <c r="BZ48" s="360" t="e">
        <f t="shared" ca="1" si="114"/>
        <v>#REF!</v>
      </c>
      <c r="CA48" s="360" t="e">
        <f t="shared" ca="1" si="114"/>
        <v>#REF!</v>
      </c>
      <c r="CB48" s="360" t="e">
        <f t="shared" ca="1" si="114"/>
        <v>#REF!</v>
      </c>
      <c r="CC48" s="360" t="e">
        <f t="shared" ca="1" si="114"/>
        <v>#REF!</v>
      </c>
      <c r="CD48" s="360" t="e">
        <f t="shared" ca="1" si="114"/>
        <v>#REF!</v>
      </c>
      <c r="CE48" s="360" t="e">
        <f t="shared" ca="1" si="114"/>
        <v>#REF!</v>
      </c>
      <c r="CF48" s="360" t="e">
        <f t="shared" ca="1" si="114"/>
        <v>#REF!</v>
      </c>
      <c r="CG48" s="360" t="e">
        <f t="shared" ca="1" si="114"/>
        <v>#REF!</v>
      </c>
      <c r="CH48" s="360" t="e">
        <f t="shared" ca="1" si="114"/>
        <v>#REF!</v>
      </c>
      <c r="CI48" s="360" t="e">
        <f t="shared" ca="1" si="114"/>
        <v>#REF!</v>
      </c>
      <c r="CJ48" s="360" t="e">
        <f t="shared" ca="1" si="114"/>
        <v>#REF!</v>
      </c>
      <c r="CK48" s="360" t="e">
        <f t="shared" ca="1" si="114"/>
        <v>#REF!</v>
      </c>
      <c r="CL48" s="360" t="e">
        <f t="shared" ca="1" si="114"/>
        <v>#REF!</v>
      </c>
      <c r="CM48" s="360" t="e">
        <f t="shared" ca="1" si="114"/>
        <v>#REF!</v>
      </c>
      <c r="CN48" s="360" t="e">
        <f t="shared" ca="1" si="114"/>
        <v>#REF!</v>
      </c>
      <c r="CO48" s="360" t="e">
        <f t="shared" ca="1" si="114"/>
        <v>#REF!</v>
      </c>
      <c r="CP48" s="360" t="e">
        <f t="shared" ca="1" si="114"/>
        <v>#REF!</v>
      </c>
      <c r="CQ48" s="360" t="e">
        <f t="shared" ca="1" si="114"/>
        <v>#REF!</v>
      </c>
      <c r="CR48" s="360" t="e">
        <f t="shared" ca="1" si="114"/>
        <v>#REF!</v>
      </c>
      <c r="CS48" s="360" t="e">
        <f t="shared" ca="1" si="114"/>
        <v>#REF!</v>
      </c>
      <c r="CT48" s="360" t="e">
        <f t="shared" ca="1" si="114"/>
        <v>#REF!</v>
      </c>
      <c r="CU48" s="360" t="e">
        <f t="shared" ca="1" si="114"/>
        <v>#REF!</v>
      </c>
      <c r="CV48" s="360" t="e">
        <f t="shared" ca="1" si="114"/>
        <v>#REF!</v>
      </c>
      <c r="CW48" s="360" t="e">
        <f t="shared" ca="1" si="114"/>
        <v>#REF!</v>
      </c>
      <c r="CX48" s="360" t="e">
        <f t="shared" ca="1" si="114"/>
        <v>#REF!</v>
      </c>
      <c r="CY48" s="360" t="e">
        <f t="shared" ca="1" si="114"/>
        <v>#REF!</v>
      </c>
      <c r="CZ48" s="360" t="e">
        <f t="shared" ca="1" si="14"/>
        <v>#REF!</v>
      </c>
      <c r="DA48" s="360" t="s">
        <v>208</v>
      </c>
      <c r="DB48" s="359">
        <f t="shared" si="18"/>
        <v>36</v>
      </c>
      <c r="DC48" s="360"/>
      <c r="DD48" s="360"/>
      <c r="DE48" s="360"/>
      <c r="DF48" s="360"/>
      <c r="DG48" s="360"/>
      <c r="DH48" s="360"/>
      <c r="DI48" s="360"/>
      <c r="DJ48" s="360"/>
      <c r="DK48" s="360"/>
      <c r="DL48" s="360"/>
      <c r="DM48" s="360"/>
      <c r="DN48" s="360"/>
      <c r="DO48" s="360"/>
      <c r="DP48" s="360"/>
      <c r="DQ48" s="360"/>
    </row>
    <row r="49" spans="1:124" s="359" customFormat="1" x14ac:dyDescent="0.2">
      <c r="A49" s="133">
        <f t="shared" si="10"/>
        <v>38</v>
      </c>
      <c r="B49" s="133">
        <f t="shared" si="10"/>
        <v>37</v>
      </c>
      <c r="C49" s="125">
        <f ca="1">IF(INDIRECT(DA49&amp;5)=$H$2,SUM($D$6:INDIRECT(DA49&amp;6)),IF(INDIRECT(DA49&amp;5)&gt;$H$2,INDIRECT(DA49&amp;6),0))</f>
        <v>0</v>
      </c>
      <c r="D49" s="360"/>
      <c r="E49" s="360"/>
      <c r="F49" s="360"/>
      <c r="G49" s="360"/>
      <c r="H49" s="360"/>
      <c r="I49" s="360"/>
      <c r="J49" s="360"/>
      <c r="K49" s="360"/>
      <c r="L49" s="360"/>
      <c r="M49" s="360"/>
      <c r="N49" s="360"/>
      <c r="O49" s="360"/>
      <c r="P49" s="360"/>
      <c r="Q49" s="360"/>
      <c r="R49" s="360"/>
      <c r="S49" s="360"/>
      <c r="T49" s="361"/>
      <c r="U49" s="361"/>
      <c r="V49" s="360"/>
      <c r="W49" s="360"/>
      <c r="X49" s="360"/>
      <c r="Y49" s="360"/>
      <c r="Z49" s="360"/>
      <c r="AA49" s="360"/>
      <c r="AB49" s="360"/>
      <c r="AC49" s="360"/>
      <c r="AD49" s="360"/>
      <c r="AE49" s="360"/>
      <c r="AF49" s="360"/>
      <c r="AG49" s="360"/>
      <c r="AH49" s="360"/>
      <c r="AI49" s="360"/>
      <c r="AJ49" s="360"/>
      <c r="AK49" s="360"/>
      <c r="AL49" s="360"/>
      <c r="AM49" s="360"/>
      <c r="AN49" s="360"/>
      <c r="AO49" s="360" t="e">
        <f ca="1">($C49/$D$1)/2</f>
        <v>#REF!</v>
      </c>
      <c r="AP49" s="360" t="e">
        <f t="shared" ref="AP49:BU49" ca="1" si="115">IF(AP$11&lt;$D$1+$A49,$C49/$D$1,IF(AP$11=$D$1+$A49,($C49/$D$1)/2,0))</f>
        <v>#REF!</v>
      </c>
      <c r="AQ49" s="360" t="e">
        <f t="shared" ca="1" si="115"/>
        <v>#REF!</v>
      </c>
      <c r="AR49" s="360" t="e">
        <f t="shared" ca="1" si="115"/>
        <v>#REF!</v>
      </c>
      <c r="AS49" s="360" t="e">
        <f t="shared" ca="1" si="115"/>
        <v>#REF!</v>
      </c>
      <c r="AT49" s="360" t="e">
        <f t="shared" ca="1" si="115"/>
        <v>#REF!</v>
      </c>
      <c r="AU49" s="360" t="e">
        <f t="shared" ca="1" si="115"/>
        <v>#REF!</v>
      </c>
      <c r="AV49" s="360" t="e">
        <f t="shared" ca="1" si="115"/>
        <v>#REF!</v>
      </c>
      <c r="AW49" s="360" t="e">
        <f t="shared" ca="1" si="115"/>
        <v>#REF!</v>
      </c>
      <c r="AX49" s="360" t="e">
        <f t="shared" ca="1" si="115"/>
        <v>#REF!</v>
      </c>
      <c r="AY49" s="360" t="e">
        <f t="shared" ca="1" si="115"/>
        <v>#REF!</v>
      </c>
      <c r="AZ49" s="360" t="e">
        <f t="shared" ca="1" si="115"/>
        <v>#REF!</v>
      </c>
      <c r="BA49" s="360" t="e">
        <f t="shared" ca="1" si="115"/>
        <v>#REF!</v>
      </c>
      <c r="BB49" s="360" t="e">
        <f t="shared" ca="1" si="115"/>
        <v>#REF!</v>
      </c>
      <c r="BC49" s="360" t="e">
        <f t="shared" ca="1" si="115"/>
        <v>#REF!</v>
      </c>
      <c r="BD49" s="360" t="e">
        <f t="shared" ca="1" si="115"/>
        <v>#REF!</v>
      </c>
      <c r="BE49" s="360" t="e">
        <f t="shared" ca="1" si="115"/>
        <v>#REF!</v>
      </c>
      <c r="BF49" s="360" t="e">
        <f t="shared" ca="1" si="115"/>
        <v>#REF!</v>
      </c>
      <c r="BG49" s="360" t="e">
        <f t="shared" ca="1" si="115"/>
        <v>#REF!</v>
      </c>
      <c r="BH49" s="360" t="e">
        <f t="shared" ca="1" si="115"/>
        <v>#REF!</v>
      </c>
      <c r="BI49" s="360" t="e">
        <f t="shared" ca="1" si="115"/>
        <v>#REF!</v>
      </c>
      <c r="BJ49" s="360" t="e">
        <f t="shared" ca="1" si="115"/>
        <v>#REF!</v>
      </c>
      <c r="BK49" s="360" t="e">
        <f t="shared" ca="1" si="115"/>
        <v>#REF!</v>
      </c>
      <c r="BL49" s="360" t="e">
        <f t="shared" ca="1" si="115"/>
        <v>#REF!</v>
      </c>
      <c r="BM49" s="360" t="e">
        <f t="shared" ca="1" si="115"/>
        <v>#REF!</v>
      </c>
      <c r="BN49" s="360" t="e">
        <f t="shared" ca="1" si="115"/>
        <v>#REF!</v>
      </c>
      <c r="BO49" s="360" t="e">
        <f t="shared" ca="1" si="115"/>
        <v>#REF!</v>
      </c>
      <c r="BP49" s="360" t="e">
        <f t="shared" ca="1" si="115"/>
        <v>#REF!</v>
      </c>
      <c r="BQ49" s="360" t="e">
        <f t="shared" ca="1" si="115"/>
        <v>#REF!</v>
      </c>
      <c r="BR49" s="360" t="e">
        <f t="shared" ca="1" si="115"/>
        <v>#REF!</v>
      </c>
      <c r="BS49" s="360" t="e">
        <f t="shared" ca="1" si="115"/>
        <v>#REF!</v>
      </c>
      <c r="BT49" s="360" t="e">
        <f t="shared" ca="1" si="115"/>
        <v>#REF!</v>
      </c>
      <c r="BU49" s="360" t="e">
        <f t="shared" ca="1" si="115"/>
        <v>#REF!</v>
      </c>
      <c r="BV49" s="360" t="e">
        <f t="shared" ref="BV49:CY49" ca="1" si="116">IF(BV$11&lt;$D$1+$A49,$C49/$D$1,IF(BV$11=$D$1+$A49,($C49/$D$1)/2,0))</f>
        <v>#REF!</v>
      </c>
      <c r="BW49" s="360" t="e">
        <f t="shared" ca="1" si="116"/>
        <v>#REF!</v>
      </c>
      <c r="BX49" s="360" t="e">
        <f t="shared" ca="1" si="116"/>
        <v>#REF!</v>
      </c>
      <c r="BY49" s="360" t="e">
        <f t="shared" ca="1" si="116"/>
        <v>#REF!</v>
      </c>
      <c r="BZ49" s="360" t="e">
        <f t="shared" ca="1" si="116"/>
        <v>#REF!</v>
      </c>
      <c r="CA49" s="360" t="e">
        <f t="shared" ca="1" si="116"/>
        <v>#REF!</v>
      </c>
      <c r="CB49" s="360" t="e">
        <f t="shared" ca="1" si="116"/>
        <v>#REF!</v>
      </c>
      <c r="CC49" s="360" t="e">
        <f t="shared" ca="1" si="116"/>
        <v>#REF!</v>
      </c>
      <c r="CD49" s="360" t="e">
        <f t="shared" ca="1" si="116"/>
        <v>#REF!</v>
      </c>
      <c r="CE49" s="360" t="e">
        <f t="shared" ca="1" si="116"/>
        <v>#REF!</v>
      </c>
      <c r="CF49" s="360" t="e">
        <f t="shared" ca="1" si="116"/>
        <v>#REF!</v>
      </c>
      <c r="CG49" s="360" t="e">
        <f t="shared" ca="1" si="116"/>
        <v>#REF!</v>
      </c>
      <c r="CH49" s="360" t="e">
        <f t="shared" ca="1" si="116"/>
        <v>#REF!</v>
      </c>
      <c r="CI49" s="360" t="e">
        <f t="shared" ca="1" si="116"/>
        <v>#REF!</v>
      </c>
      <c r="CJ49" s="360" t="e">
        <f t="shared" ca="1" si="116"/>
        <v>#REF!</v>
      </c>
      <c r="CK49" s="360" t="e">
        <f t="shared" ca="1" si="116"/>
        <v>#REF!</v>
      </c>
      <c r="CL49" s="360" t="e">
        <f t="shared" ca="1" si="116"/>
        <v>#REF!</v>
      </c>
      <c r="CM49" s="360" t="e">
        <f t="shared" ca="1" si="116"/>
        <v>#REF!</v>
      </c>
      <c r="CN49" s="360" t="e">
        <f t="shared" ca="1" si="116"/>
        <v>#REF!</v>
      </c>
      <c r="CO49" s="360" t="e">
        <f t="shared" ca="1" si="116"/>
        <v>#REF!</v>
      </c>
      <c r="CP49" s="360" t="e">
        <f t="shared" ca="1" si="116"/>
        <v>#REF!</v>
      </c>
      <c r="CQ49" s="360" t="e">
        <f t="shared" ca="1" si="116"/>
        <v>#REF!</v>
      </c>
      <c r="CR49" s="360" t="e">
        <f t="shared" ca="1" si="116"/>
        <v>#REF!</v>
      </c>
      <c r="CS49" s="360" t="e">
        <f t="shared" ca="1" si="116"/>
        <v>#REF!</v>
      </c>
      <c r="CT49" s="360" t="e">
        <f t="shared" ca="1" si="116"/>
        <v>#REF!</v>
      </c>
      <c r="CU49" s="360" t="e">
        <f t="shared" ca="1" si="116"/>
        <v>#REF!</v>
      </c>
      <c r="CV49" s="360" t="e">
        <f t="shared" ca="1" si="116"/>
        <v>#REF!</v>
      </c>
      <c r="CW49" s="360" t="e">
        <f t="shared" ca="1" si="116"/>
        <v>#REF!</v>
      </c>
      <c r="CX49" s="360" t="e">
        <f t="shared" ca="1" si="116"/>
        <v>#REF!</v>
      </c>
      <c r="CY49" s="360" t="e">
        <f t="shared" ca="1" si="116"/>
        <v>#REF!</v>
      </c>
      <c r="CZ49" s="360" t="e">
        <f t="shared" ca="1" si="14"/>
        <v>#REF!</v>
      </c>
      <c r="DA49" s="360" t="s">
        <v>209</v>
      </c>
      <c r="DB49" s="359">
        <f t="shared" si="18"/>
        <v>37</v>
      </c>
      <c r="DC49" s="360"/>
      <c r="DD49" s="360"/>
      <c r="DE49" s="360"/>
      <c r="DF49" s="360"/>
      <c r="DG49" s="360"/>
      <c r="DH49" s="360"/>
      <c r="DI49" s="360"/>
      <c r="DJ49" s="360"/>
      <c r="DK49" s="360"/>
      <c r="DL49" s="360"/>
      <c r="DM49" s="360"/>
      <c r="DN49" s="360"/>
      <c r="DO49" s="360"/>
      <c r="DP49" s="360"/>
      <c r="DQ49" s="360"/>
      <c r="DR49" s="360"/>
    </row>
    <row r="50" spans="1:124" s="359" customFormat="1" x14ac:dyDescent="0.2">
      <c r="A50" s="133">
        <f t="shared" si="10"/>
        <v>39</v>
      </c>
      <c r="B50" s="133">
        <f t="shared" si="10"/>
        <v>38</v>
      </c>
      <c r="C50" s="125">
        <f ca="1">IF(INDIRECT(DA50&amp;5)=$H$2,SUM($D$6:INDIRECT(DA50&amp;6)),IF(INDIRECT(DA50&amp;5)&gt;$H$2,INDIRECT(DA50&amp;6),0))</f>
        <v>0</v>
      </c>
      <c r="D50" s="360"/>
      <c r="E50" s="360"/>
      <c r="F50" s="360"/>
      <c r="G50" s="360"/>
      <c r="H50" s="360"/>
      <c r="I50" s="360"/>
      <c r="J50" s="360"/>
      <c r="K50" s="360"/>
      <c r="L50" s="360"/>
      <c r="M50" s="360"/>
      <c r="N50" s="360"/>
      <c r="O50" s="360"/>
      <c r="P50" s="360"/>
      <c r="Q50" s="360"/>
      <c r="R50" s="360"/>
      <c r="S50" s="360"/>
      <c r="T50" s="361"/>
      <c r="U50" s="361"/>
      <c r="V50" s="360"/>
      <c r="W50" s="360"/>
      <c r="X50" s="360"/>
      <c r="Y50" s="360"/>
      <c r="Z50" s="360"/>
      <c r="AA50" s="360"/>
      <c r="AB50" s="360"/>
      <c r="AC50" s="360"/>
      <c r="AD50" s="360"/>
      <c r="AE50" s="360"/>
      <c r="AF50" s="360"/>
      <c r="AG50" s="360"/>
      <c r="AH50" s="360"/>
      <c r="AI50" s="360"/>
      <c r="AJ50" s="360"/>
      <c r="AK50" s="360"/>
      <c r="AL50" s="360"/>
      <c r="AM50" s="360"/>
      <c r="AN50" s="360"/>
      <c r="AO50" s="360"/>
      <c r="AP50" s="360" t="e">
        <f ca="1">($C50/$D$1)/2</f>
        <v>#REF!</v>
      </c>
      <c r="AQ50" s="360" t="e">
        <f t="shared" ref="AQ50:BV50" ca="1" si="117">IF(AQ$11&lt;$D$1+$A50,$C50/$D$1,IF(AQ$11=$D$1+$A50,($C50/$D$1)/2,0))</f>
        <v>#REF!</v>
      </c>
      <c r="AR50" s="360" t="e">
        <f t="shared" ca="1" si="117"/>
        <v>#REF!</v>
      </c>
      <c r="AS50" s="360" t="e">
        <f t="shared" ca="1" si="117"/>
        <v>#REF!</v>
      </c>
      <c r="AT50" s="360" t="e">
        <f t="shared" ca="1" si="117"/>
        <v>#REF!</v>
      </c>
      <c r="AU50" s="360" t="e">
        <f t="shared" ca="1" si="117"/>
        <v>#REF!</v>
      </c>
      <c r="AV50" s="360" t="e">
        <f t="shared" ca="1" si="117"/>
        <v>#REF!</v>
      </c>
      <c r="AW50" s="360" t="e">
        <f t="shared" ca="1" si="117"/>
        <v>#REF!</v>
      </c>
      <c r="AX50" s="360" t="e">
        <f t="shared" ca="1" si="117"/>
        <v>#REF!</v>
      </c>
      <c r="AY50" s="360" t="e">
        <f t="shared" ca="1" si="117"/>
        <v>#REF!</v>
      </c>
      <c r="AZ50" s="360" t="e">
        <f t="shared" ca="1" si="117"/>
        <v>#REF!</v>
      </c>
      <c r="BA50" s="360" t="e">
        <f t="shared" ca="1" si="117"/>
        <v>#REF!</v>
      </c>
      <c r="BB50" s="360" t="e">
        <f t="shared" ca="1" si="117"/>
        <v>#REF!</v>
      </c>
      <c r="BC50" s="360" t="e">
        <f t="shared" ca="1" si="117"/>
        <v>#REF!</v>
      </c>
      <c r="BD50" s="360" t="e">
        <f t="shared" ca="1" si="117"/>
        <v>#REF!</v>
      </c>
      <c r="BE50" s="360" t="e">
        <f t="shared" ca="1" si="117"/>
        <v>#REF!</v>
      </c>
      <c r="BF50" s="360" t="e">
        <f t="shared" ca="1" si="117"/>
        <v>#REF!</v>
      </c>
      <c r="BG50" s="360" t="e">
        <f t="shared" ca="1" si="117"/>
        <v>#REF!</v>
      </c>
      <c r="BH50" s="360" t="e">
        <f t="shared" ca="1" si="117"/>
        <v>#REF!</v>
      </c>
      <c r="BI50" s="360" t="e">
        <f t="shared" ca="1" si="117"/>
        <v>#REF!</v>
      </c>
      <c r="BJ50" s="360" t="e">
        <f t="shared" ca="1" si="117"/>
        <v>#REF!</v>
      </c>
      <c r="BK50" s="360" t="e">
        <f t="shared" ca="1" si="117"/>
        <v>#REF!</v>
      </c>
      <c r="BL50" s="360" t="e">
        <f t="shared" ca="1" si="117"/>
        <v>#REF!</v>
      </c>
      <c r="BM50" s="360" t="e">
        <f t="shared" ca="1" si="117"/>
        <v>#REF!</v>
      </c>
      <c r="BN50" s="360" t="e">
        <f t="shared" ca="1" si="117"/>
        <v>#REF!</v>
      </c>
      <c r="BO50" s="360" t="e">
        <f t="shared" ca="1" si="117"/>
        <v>#REF!</v>
      </c>
      <c r="BP50" s="360" t="e">
        <f t="shared" ca="1" si="117"/>
        <v>#REF!</v>
      </c>
      <c r="BQ50" s="360" t="e">
        <f t="shared" ca="1" si="117"/>
        <v>#REF!</v>
      </c>
      <c r="BR50" s="360" t="e">
        <f t="shared" ca="1" si="117"/>
        <v>#REF!</v>
      </c>
      <c r="BS50" s="360" t="e">
        <f t="shared" ca="1" si="117"/>
        <v>#REF!</v>
      </c>
      <c r="BT50" s="360" t="e">
        <f t="shared" ca="1" si="117"/>
        <v>#REF!</v>
      </c>
      <c r="BU50" s="360" t="e">
        <f t="shared" ca="1" si="117"/>
        <v>#REF!</v>
      </c>
      <c r="BV50" s="360" t="e">
        <f t="shared" ca="1" si="117"/>
        <v>#REF!</v>
      </c>
      <c r="BW50" s="360" t="e">
        <f t="shared" ref="BW50:CY50" ca="1" si="118">IF(BW$11&lt;$D$1+$A50,$C50/$D$1,IF(BW$11=$D$1+$A50,($C50/$D$1)/2,0))</f>
        <v>#REF!</v>
      </c>
      <c r="BX50" s="360" t="e">
        <f t="shared" ca="1" si="118"/>
        <v>#REF!</v>
      </c>
      <c r="BY50" s="360" t="e">
        <f t="shared" ca="1" si="118"/>
        <v>#REF!</v>
      </c>
      <c r="BZ50" s="360" t="e">
        <f t="shared" ca="1" si="118"/>
        <v>#REF!</v>
      </c>
      <c r="CA50" s="360" t="e">
        <f t="shared" ca="1" si="118"/>
        <v>#REF!</v>
      </c>
      <c r="CB50" s="360" t="e">
        <f t="shared" ca="1" si="118"/>
        <v>#REF!</v>
      </c>
      <c r="CC50" s="360" t="e">
        <f t="shared" ca="1" si="118"/>
        <v>#REF!</v>
      </c>
      <c r="CD50" s="360" t="e">
        <f t="shared" ca="1" si="118"/>
        <v>#REF!</v>
      </c>
      <c r="CE50" s="360" t="e">
        <f t="shared" ca="1" si="118"/>
        <v>#REF!</v>
      </c>
      <c r="CF50" s="360" t="e">
        <f t="shared" ca="1" si="118"/>
        <v>#REF!</v>
      </c>
      <c r="CG50" s="360" t="e">
        <f t="shared" ca="1" si="118"/>
        <v>#REF!</v>
      </c>
      <c r="CH50" s="360" t="e">
        <f t="shared" ca="1" si="118"/>
        <v>#REF!</v>
      </c>
      <c r="CI50" s="360" t="e">
        <f t="shared" ca="1" si="118"/>
        <v>#REF!</v>
      </c>
      <c r="CJ50" s="360" t="e">
        <f t="shared" ca="1" si="118"/>
        <v>#REF!</v>
      </c>
      <c r="CK50" s="360" t="e">
        <f t="shared" ca="1" si="118"/>
        <v>#REF!</v>
      </c>
      <c r="CL50" s="360" t="e">
        <f t="shared" ca="1" si="118"/>
        <v>#REF!</v>
      </c>
      <c r="CM50" s="360" t="e">
        <f t="shared" ca="1" si="118"/>
        <v>#REF!</v>
      </c>
      <c r="CN50" s="360" t="e">
        <f t="shared" ca="1" si="118"/>
        <v>#REF!</v>
      </c>
      <c r="CO50" s="360" t="e">
        <f t="shared" ca="1" si="118"/>
        <v>#REF!</v>
      </c>
      <c r="CP50" s="360" t="e">
        <f t="shared" ca="1" si="118"/>
        <v>#REF!</v>
      </c>
      <c r="CQ50" s="360" t="e">
        <f t="shared" ca="1" si="118"/>
        <v>#REF!</v>
      </c>
      <c r="CR50" s="360" t="e">
        <f t="shared" ca="1" si="118"/>
        <v>#REF!</v>
      </c>
      <c r="CS50" s="360" t="e">
        <f t="shared" ca="1" si="118"/>
        <v>#REF!</v>
      </c>
      <c r="CT50" s="360" t="e">
        <f t="shared" ca="1" si="118"/>
        <v>#REF!</v>
      </c>
      <c r="CU50" s="360" t="e">
        <f t="shared" ca="1" si="118"/>
        <v>#REF!</v>
      </c>
      <c r="CV50" s="360" t="e">
        <f t="shared" ca="1" si="118"/>
        <v>#REF!</v>
      </c>
      <c r="CW50" s="360" t="e">
        <f t="shared" ca="1" si="118"/>
        <v>#REF!</v>
      </c>
      <c r="CX50" s="360" t="e">
        <f t="shared" ca="1" si="118"/>
        <v>#REF!</v>
      </c>
      <c r="CY50" s="360" t="e">
        <f t="shared" ca="1" si="118"/>
        <v>#REF!</v>
      </c>
      <c r="CZ50" s="360" t="e">
        <f t="shared" ca="1" si="14"/>
        <v>#REF!</v>
      </c>
      <c r="DA50" s="360" t="s">
        <v>210</v>
      </c>
      <c r="DB50" s="359">
        <f t="shared" si="18"/>
        <v>38</v>
      </c>
      <c r="DC50" s="360"/>
      <c r="DD50" s="360"/>
      <c r="DE50" s="360"/>
      <c r="DF50" s="360"/>
      <c r="DG50" s="360"/>
      <c r="DH50" s="360"/>
      <c r="DI50" s="360"/>
      <c r="DJ50" s="360"/>
      <c r="DK50" s="360"/>
      <c r="DL50" s="360"/>
      <c r="DM50" s="360"/>
      <c r="DN50" s="360"/>
      <c r="DO50" s="360"/>
      <c r="DP50" s="360"/>
      <c r="DQ50" s="360"/>
      <c r="DR50" s="360"/>
      <c r="DS50" s="360"/>
    </row>
    <row r="51" spans="1:124" s="359" customFormat="1" x14ac:dyDescent="0.2">
      <c r="A51" s="133">
        <f t="shared" si="10"/>
        <v>40</v>
      </c>
      <c r="B51" s="133">
        <f t="shared" si="10"/>
        <v>39</v>
      </c>
      <c r="C51" s="125">
        <f ca="1">IF(INDIRECT(DA51&amp;5)=$H$2,SUM($D$6:INDIRECT(DA51&amp;6)),IF(INDIRECT(DA51&amp;5)&gt;$H$2,INDIRECT(DA51&amp;6),0))</f>
        <v>0</v>
      </c>
      <c r="D51" s="360"/>
      <c r="E51" s="360"/>
      <c r="F51" s="360"/>
      <c r="G51" s="360"/>
      <c r="H51" s="360"/>
      <c r="I51" s="360"/>
      <c r="J51" s="360"/>
      <c r="K51" s="360"/>
      <c r="L51" s="360"/>
      <c r="M51" s="360"/>
      <c r="N51" s="360"/>
      <c r="O51" s="360"/>
      <c r="P51" s="360"/>
      <c r="Q51" s="360"/>
      <c r="R51" s="360"/>
      <c r="S51" s="360"/>
      <c r="T51" s="361"/>
      <c r="U51" s="361"/>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t="e">
        <f ca="1">($C51/$D$1)/2</f>
        <v>#REF!</v>
      </c>
      <c r="AR51" s="360" t="e">
        <f t="shared" ref="AR51:BW51" ca="1" si="119">IF(AR$11&lt;$D$1+$A51,$C51/$D$1,IF(AR$11=$D$1+$A51,($C51/$D$1)/2,0))</f>
        <v>#REF!</v>
      </c>
      <c r="AS51" s="360" t="e">
        <f t="shared" ca="1" si="119"/>
        <v>#REF!</v>
      </c>
      <c r="AT51" s="360" t="e">
        <f t="shared" ca="1" si="119"/>
        <v>#REF!</v>
      </c>
      <c r="AU51" s="360" t="e">
        <f t="shared" ca="1" si="119"/>
        <v>#REF!</v>
      </c>
      <c r="AV51" s="360" t="e">
        <f t="shared" ca="1" si="119"/>
        <v>#REF!</v>
      </c>
      <c r="AW51" s="360" t="e">
        <f t="shared" ca="1" si="119"/>
        <v>#REF!</v>
      </c>
      <c r="AX51" s="360" t="e">
        <f t="shared" ca="1" si="119"/>
        <v>#REF!</v>
      </c>
      <c r="AY51" s="360" t="e">
        <f t="shared" ca="1" si="119"/>
        <v>#REF!</v>
      </c>
      <c r="AZ51" s="360" t="e">
        <f t="shared" ca="1" si="119"/>
        <v>#REF!</v>
      </c>
      <c r="BA51" s="360" t="e">
        <f t="shared" ca="1" si="119"/>
        <v>#REF!</v>
      </c>
      <c r="BB51" s="360" t="e">
        <f t="shared" ca="1" si="119"/>
        <v>#REF!</v>
      </c>
      <c r="BC51" s="360" t="e">
        <f t="shared" ca="1" si="119"/>
        <v>#REF!</v>
      </c>
      <c r="BD51" s="360" t="e">
        <f t="shared" ca="1" si="119"/>
        <v>#REF!</v>
      </c>
      <c r="BE51" s="360" t="e">
        <f t="shared" ca="1" si="119"/>
        <v>#REF!</v>
      </c>
      <c r="BF51" s="360" t="e">
        <f t="shared" ca="1" si="119"/>
        <v>#REF!</v>
      </c>
      <c r="BG51" s="360" t="e">
        <f t="shared" ca="1" si="119"/>
        <v>#REF!</v>
      </c>
      <c r="BH51" s="360" t="e">
        <f t="shared" ca="1" si="119"/>
        <v>#REF!</v>
      </c>
      <c r="BI51" s="360" t="e">
        <f t="shared" ca="1" si="119"/>
        <v>#REF!</v>
      </c>
      <c r="BJ51" s="360" t="e">
        <f t="shared" ca="1" si="119"/>
        <v>#REF!</v>
      </c>
      <c r="BK51" s="360" t="e">
        <f t="shared" ca="1" si="119"/>
        <v>#REF!</v>
      </c>
      <c r="BL51" s="360" t="e">
        <f t="shared" ca="1" si="119"/>
        <v>#REF!</v>
      </c>
      <c r="BM51" s="360" t="e">
        <f t="shared" ca="1" si="119"/>
        <v>#REF!</v>
      </c>
      <c r="BN51" s="360" t="e">
        <f t="shared" ca="1" si="119"/>
        <v>#REF!</v>
      </c>
      <c r="BO51" s="360" t="e">
        <f t="shared" ca="1" si="119"/>
        <v>#REF!</v>
      </c>
      <c r="BP51" s="360" t="e">
        <f t="shared" ca="1" si="119"/>
        <v>#REF!</v>
      </c>
      <c r="BQ51" s="360" t="e">
        <f t="shared" ca="1" si="119"/>
        <v>#REF!</v>
      </c>
      <c r="BR51" s="360" t="e">
        <f t="shared" ca="1" si="119"/>
        <v>#REF!</v>
      </c>
      <c r="BS51" s="360" t="e">
        <f t="shared" ca="1" si="119"/>
        <v>#REF!</v>
      </c>
      <c r="BT51" s="360" t="e">
        <f t="shared" ca="1" si="119"/>
        <v>#REF!</v>
      </c>
      <c r="BU51" s="360" t="e">
        <f t="shared" ca="1" si="119"/>
        <v>#REF!</v>
      </c>
      <c r="BV51" s="360" t="e">
        <f t="shared" ca="1" si="119"/>
        <v>#REF!</v>
      </c>
      <c r="BW51" s="360" t="e">
        <f t="shared" ca="1" si="119"/>
        <v>#REF!</v>
      </c>
      <c r="BX51" s="360" t="e">
        <f t="shared" ref="BX51:CY51" ca="1" si="120">IF(BX$11&lt;$D$1+$A51,$C51/$D$1,IF(BX$11=$D$1+$A51,($C51/$D$1)/2,0))</f>
        <v>#REF!</v>
      </c>
      <c r="BY51" s="360" t="e">
        <f t="shared" ca="1" si="120"/>
        <v>#REF!</v>
      </c>
      <c r="BZ51" s="360" t="e">
        <f t="shared" ca="1" si="120"/>
        <v>#REF!</v>
      </c>
      <c r="CA51" s="360" t="e">
        <f t="shared" ca="1" si="120"/>
        <v>#REF!</v>
      </c>
      <c r="CB51" s="360" t="e">
        <f t="shared" ca="1" si="120"/>
        <v>#REF!</v>
      </c>
      <c r="CC51" s="360" t="e">
        <f t="shared" ca="1" si="120"/>
        <v>#REF!</v>
      </c>
      <c r="CD51" s="360" t="e">
        <f t="shared" ca="1" si="120"/>
        <v>#REF!</v>
      </c>
      <c r="CE51" s="360" t="e">
        <f t="shared" ca="1" si="120"/>
        <v>#REF!</v>
      </c>
      <c r="CF51" s="360" t="e">
        <f t="shared" ca="1" si="120"/>
        <v>#REF!</v>
      </c>
      <c r="CG51" s="360" t="e">
        <f t="shared" ca="1" si="120"/>
        <v>#REF!</v>
      </c>
      <c r="CH51" s="360" t="e">
        <f t="shared" ca="1" si="120"/>
        <v>#REF!</v>
      </c>
      <c r="CI51" s="360" t="e">
        <f t="shared" ca="1" si="120"/>
        <v>#REF!</v>
      </c>
      <c r="CJ51" s="360" t="e">
        <f t="shared" ca="1" si="120"/>
        <v>#REF!</v>
      </c>
      <c r="CK51" s="360" t="e">
        <f t="shared" ca="1" si="120"/>
        <v>#REF!</v>
      </c>
      <c r="CL51" s="360" t="e">
        <f t="shared" ca="1" si="120"/>
        <v>#REF!</v>
      </c>
      <c r="CM51" s="360" t="e">
        <f t="shared" ca="1" si="120"/>
        <v>#REF!</v>
      </c>
      <c r="CN51" s="360" t="e">
        <f t="shared" ca="1" si="120"/>
        <v>#REF!</v>
      </c>
      <c r="CO51" s="360" t="e">
        <f t="shared" ca="1" si="120"/>
        <v>#REF!</v>
      </c>
      <c r="CP51" s="360" t="e">
        <f t="shared" ca="1" si="120"/>
        <v>#REF!</v>
      </c>
      <c r="CQ51" s="360" t="e">
        <f t="shared" ca="1" si="120"/>
        <v>#REF!</v>
      </c>
      <c r="CR51" s="360" t="e">
        <f t="shared" ca="1" si="120"/>
        <v>#REF!</v>
      </c>
      <c r="CS51" s="360" t="e">
        <f t="shared" ca="1" si="120"/>
        <v>#REF!</v>
      </c>
      <c r="CT51" s="360" t="e">
        <f t="shared" ca="1" si="120"/>
        <v>#REF!</v>
      </c>
      <c r="CU51" s="360" t="e">
        <f t="shared" ca="1" si="120"/>
        <v>#REF!</v>
      </c>
      <c r="CV51" s="360" t="e">
        <f t="shared" ca="1" si="120"/>
        <v>#REF!</v>
      </c>
      <c r="CW51" s="360" t="e">
        <f t="shared" ca="1" si="120"/>
        <v>#REF!</v>
      </c>
      <c r="CX51" s="360" t="e">
        <f t="shared" ca="1" si="120"/>
        <v>#REF!</v>
      </c>
      <c r="CY51" s="360" t="e">
        <f t="shared" ca="1" si="120"/>
        <v>#REF!</v>
      </c>
      <c r="CZ51" s="360" t="e">
        <f t="shared" ca="1" si="14"/>
        <v>#REF!</v>
      </c>
      <c r="DA51" s="360" t="s">
        <v>211</v>
      </c>
      <c r="DB51" s="359">
        <f t="shared" si="18"/>
        <v>39</v>
      </c>
      <c r="DC51" s="360"/>
      <c r="DD51" s="360"/>
      <c r="DE51" s="360"/>
      <c r="DF51" s="360"/>
      <c r="DG51" s="360"/>
      <c r="DH51" s="360"/>
      <c r="DI51" s="360"/>
      <c r="DJ51" s="360"/>
      <c r="DK51" s="360"/>
      <c r="DL51" s="360"/>
      <c r="DM51" s="360"/>
      <c r="DN51" s="360"/>
      <c r="DO51" s="360"/>
      <c r="DP51" s="360"/>
      <c r="DQ51" s="360"/>
      <c r="DR51" s="360"/>
      <c r="DS51" s="360"/>
      <c r="DT51" s="360"/>
    </row>
    <row r="52" spans="1:124" x14ac:dyDescent="0.2">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4"/>
    </row>
    <row r="53" spans="1:124" s="124" customFormat="1" x14ac:dyDescent="0.2">
      <c r="A53" s="137" t="s">
        <v>45</v>
      </c>
      <c r="B53" s="137"/>
      <c r="C53" s="137"/>
      <c r="D53" s="138" t="e">
        <f t="shared" ref="D53:AI53" ca="1" si="121">SUM(D12:D52)</f>
        <v>#REF!</v>
      </c>
      <c r="E53" s="138" t="e">
        <f t="shared" ca="1" si="121"/>
        <v>#REF!</v>
      </c>
      <c r="F53" s="138" t="e">
        <f t="shared" ca="1" si="121"/>
        <v>#REF!</v>
      </c>
      <c r="G53" s="138" t="e">
        <f t="shared" ca="1" si="121"/>
        <v>#REF!</v>
      </c>
      <c r="H53" s="138" t="e">
        <f t="shared" ca="1" si="121"/>
        <v>#REF!</v>
      </c>
      <c r="I53" s="138" t="e">
        <f t="shared" ca="1" si="121"/>
        <v>#REF!</v>
      </c>
      <c r="J53" s="138" t="e">
        <f t="shared" ca="1" si="121"/>
        <v>#REF!</v>
      </c>
      <c r="K53" s="138" t="e">
        <f t="shared" ca="1" si="121"/>
        <v>#REF!</v>
      </c>
      <c r="L53" s="138" t="e">
        <f t="shared" ca="1" si="121"/>
        <v>#REF!</v>
      </c>
      <c r="M53" s="138" t="e">
        <f t="shared" ca="1" si="121"/>
        <v>#REF!</v>
      </c>
      <c r="N53" s="138" t="e">
        <f t="shared" ca="1" si="121"/>
        <v>#REF!</v>
      </c>
      <c r="O53" s="138" t="e">
        <f t="shared" ca="1" si="121"/>
        <v>#REF!</v>
      </c>
      <c r="P53" s="138" t="e">
        <f t="shared" ca="1" si="121"/>
        <v>#REF!</v>
      </c>
      <c r="Q53" s="138" t="e">
        <f t="shared" ca="1" si="121"/>
        <v>#REF!</v>
      </c>
      <c r="R53" s="138" t="e">
        <f t="shared" ca="1" si="121"/>
        <v>#REF!</v>
      </c>
      <c r="S53" s="138" t="e">
        <f t="shared" ca="1" si="121"/>
        <v>#REF!</v>
      </c>
      <c r="T53" s="138" t="e">
        <f t="shared" ca="1" si="121"/>
        <v>#REF!</v>
      </c>
      <c r="U53" s="138" t="e">
        <f t="shared" ca="1" si="121"/>
        <v>#REF!</v>
      </c>
      <c r="V53" s="138" t="e">
        <f t="shared" ca="1" si="121"/>
        <v>#REF!</v>
      </c>
      <c r="W53" s="138" t="e">
        <f t="shared" ca="1" si="121"/>
        <v>#REF!</v>
      </c>
      <c r="X53" s="138" t="e">
        <f t="shared" ca="1" si="121"/>
        <v>#REF!</v>
      </c>
      <c r="Y53" s="138" t="e">
        <f t="shared" ca="1" si="121"/>
        <v>#REF!</v>
      </c>
      <c r="Z53" s="138" t="e">
        <f t="shared" ca="1" si="121"/>
        <v>#REF!</v>
      </c>
      <c r="AA53" s="138" t="e">
        <f t="shared" ca="1" si="121"/>
        <v>#REF!</v>
      </c>
      <c r="AB53" s="138" t="e">
        <f t="shared" ca="1" si="121"/>
        <v>#REF!</v>
      </c>
      <c r="AC53" s="138" t="e">
        <f t="shared" ca="1" si="121"/>
        <v>#REF!</v>
      </c>
      <c r="AD53" s="138" t="e">
        <f t="shared" ca="1" si="121"/>
        <v>#REF!</v>
      </c>
      <c r="AE53" s="138" t="e">
        <f t="shared" ca="1" si="121"/>
        <v>#REF!</v>
      </c>
      <c r="AF53" s="138" t="e">
        <f t="shared" ca="1" si="121"/>
        <v>#REF!</v>
      </c>
      <c r="AG53" s="138" t="e">
        <f t="shared" ca="1" si="121"/>
        <v>#REF!</v>
      </c>
      <c r="AH53" s="138" t="e">
        <f t="shared" ca="1" si="121"/>
        <v>#REF!</v>
      </c>
      <c r="AI53" s="138" t="e">
        <f t="shared" ca="1" si="121"/>
        <v>#REF!</v>
      </c>
      <c r="AJ53" s="138" t="e">
        <f t="shared" ref="AJ53:BO53" ca="1" si="122">SUM(AJ12:AJ52)</f>
        <v>#REF!</v>
      </c>
      <c r="AK53" s="138" t="e">
        <f t="shared" ca="1" si="122"/>
        <v>#REF!</v>
      </c>
      <c r="AL53" s="138" t="e">
        <f t="shared" ca="1" si="122"/>
        <v>#REF!</v>
      </c>
      <c r="AM53" s="138" t="e">
        <f t="shared" ca="1" si="122"/>
        <v>#REF!</v>
      </c>
      <c r="AN53" s="138" t="e">
        <f t="shared" ca="1" si="122"/>
        <v>#REF!</v>
      </c>
      <c r="AO53" s="138" t="e">
        <f t="shared" ca="1" si="122"/>
        <v>#REF!</v>
      </c>
      <c r="AP53" s="138" t="e">
        <f t="shared" ca="1" si="122"/>
        <v>#REF!</v>
      </c>
      <c r="AQ53" s="138" t="e">
        <f t="shared" ca="1" si="122"/>
        <v>#REF!</v>
      </c>
      <c r="AR53" s="138" t="e">
        <f t="shared" ca="1" si="122"/>
        <v>#REF!</v>
      </c>
      <c r="AS53" s="138" t="e">
        <f t="shared" ca="1" si="122"/>
        <v>#REF!</v>
      </c>
      <c r="AT53" s="138" t="e">
        <f t="shared" ca="1" si="122"/>
        <v>#REF!</v>
      </c>
      <c r="AU53" s="138" t="e">
        <f t="shared" ca="1" si="122"/>
        <v>#REF!</v>
      </c>
      <c r="AV53" s="138" t="e">
        <f t="shared" ca="1" si="122"/>
        <v>#REF!</v>
      </c>
      <c r="AW53" s="138" t="e">
        <f t="shared" ca="1" si="122"/>
        <v>#REF!</v>
      </c>
      <c r="AX53" s="138" t="e">
        <f t="shared" ca="1" si="122"/>
        <v>#REF!</v>
      </c>
      <c r="AY53" s="138" t="e">
        <f t="shared" ca="1" si="122"/>
        <v>#REF!</v>
      </c>
      <c r="AZ53" s="138" t="e">
        <f t="shared" ca="1" si="122"/>
        <v>#REF!</v>
      </c>
      <c r="BA53" s="138" t="e">
        <f t="shared" ca="1" si="122"/>
        <v>#REF!</v>
      </c>
      <c r="BB53" s="138" t="e">
        <f t="shared" ca="1" si="122"/>
        <v>#REF!</v>
      </c>
      <c r="BC53" s="138" t="e">
        <f t="shared" ca="1" si="122"/>
        <v>#REF!</v>
      </c>
      <c r="BD53" s="138" t="e">
        <f t="shared" ca="1" si="122"/>
        <v>#REF!</v>
      </c>
      <c r="BE53" s="138" t="e">
        <f t="shared" ca="1" si="122"/>
        <v>#REF!</v>
      </c>
      <c r="BF53" s="138" t="e">
        <f t="shared" ca="1" si="122"/>
        <v>#REF!</v>
      </c>
      <c r="BG53" s="138" t="e">
        <f t="shared" ca="1" si="122"/>
        <v>#REF!</v>
      </c>
      <c r="BH53" s="138" t="e">
        <f t="shared" ca="1" si="122"/>
        <v>#REF!</v>
      </c>
      <c r="BI53" s="138" t="e">
        <f t="shared" ca="1" si="122"/>
        <v>#REF!</v>
      </c>
      <c r="BJ53" s="138" t="e">
        <f t="shared" ca="1" si="122"/>
        <v>#REF!</v>
      </c>
      <c r="BK53" s="138" t="e">
        <f t="shared" ca="1" si="122"/>
        <v>#REF!</v>
      </c>
      <c r="BL53" s="138" t="e">
        <f t="shared" ca="1" si="122"/>
        <v>#REF!</v>
      </c>
      <c r="BM53" s="138" t="e">
        <f t="shared" ca="1" si="122"/>
        <v>#REF!</v>
      </c>
      <c r="BN53" s="138" t="e">
        <f t="shared" ca="1" si="122"/>
        <v>#REF!</v>
      </c>
      <c r="BO53" s="138" t="e">
        <f t="shared" ca="1" si="122"/>
        <v>#REF!</v>
      </c>
      <c r="BP53" s="138" t="e">
        <f t="shared" ref="BP53:CU53" ca="1" si="123">SUM(BP12:BP52)</f>
        <v>#REF!</v>
      </c>
      <c r="BQ53" s="138" t="e">
        <f t="shared" ca="1" si="123"/>
        <v>#REF!</v>
      </c>
      <c r="BR53" s="138" t="e">
        <f t="shared" ca="1" si="123"/>
        <v>#REF!</v>
      </c>
      <c r="BS53" s="138" t="e">
        <f t="shared" ca="1" si="123"/>
        <v>#REF!</v>
      </c>
      <c r="BT53" s="138" t="e">
        <f t="shared" ca="1" si="123"/>
        <v>#REF!</v>
      </c>
      <c r="BU53" s="138" t="e">
        <f t="shared" ca="1" si="123"/>
        <v>#REF!</v>
      </c>
      <c r="BV53" s="138" t="e">
        <f t="shared" ca="1" si="123"/>
        <v>#REF!</v>
      </c>
      <c r="BW53" s="138" t="e">
        <f t="shared" ca="1" si="123"/>
        <v>#REF!</v>
      </c>
      <c r="BX53" s="138" t="e">
        <f t="shared" ca="1" si="123"/>
        <v>#REF!</v>
      </c>
      <c r="BY53" s="138" t="e">
        <f t="shared" ca="1" si="123"/>
        <v>#REF!</v>
      </c>
      <c r="BZ53" s="138" t="e">
        <f t="shared" ca="1" si="123"/>
        <v>#REF!</v>
      </c>
      <c r="CA53" s="138" t="e">
        <f t="shared" ca="1" si="123"/>
        <v>#REF!</v>
      </c>
      <c r="CB53" s="138" t="e">
        <f t="shared" ca="1" si="123"/>
        <v>#REF!</v>
      </c>
      <c r="CC53" s="138" t="e">
        <f t="shared" ca="1" si="123"/>
        <v>#REF!</v>
      </c>
      <c r="CD53" s="138" t="e">
        <f t="shared" ca="1" si="123"/>
        <v>#REF!</v>
      </c>
      <c r="CE53" s="138" t="e">
        <f t="shared" ca="1" si="123"/>
        <v>#REF!</v>
      </c>
      <c r="CF53" s="138" t="e">
        <f t="shared" ca="1" si="123"/>
        <v>#REF!</v>
      </c>
      <c r="CG53" s="138" t="e">
        <f t="shared" ca="1" si="123"/>
        <v>#REF!</v>
      </c>
      <c r="CH53" s="138" t="e">
        <f t="shared" ca="1" si="123"/>
        <v>#REF!</v>
      </c>
      <c r="CI53" s="138" t="e">
        <f t="shared" ca="1" si="123"/>
        <v>#REF!</v>
      </c>
      <c r="CJ53" s="138" t="e">
        <f t="shared" ca="1" si="123"/>
        <v>#REF!</v>
      </c>
      <c r="CK53" s="138" t="e">
        <f t="shared" ca="1" si="123"/>
        <v>#REF!</v>
      </c>
      <c r="CL53" s="138" t="e">
        <f t="shared" ca="1" si="123"/>
        <v>#REF!</v>
      </c>
      <c r="CM53" s="138" t="e">
        <f t="shared" ca="1" si="123"/>
        <v>#REF!</v>
      </c>
      <c r="CN53" s="138" t="e">
        <f t="shared" ca="1" si="123"/>
        <v>#REF!</v>
      </c>
      <c r="CO53" s="138" t="e">
        <f t="shared" ca="1" si="123"/>
        <v>#REF!</v>
      </c>
      <c r="CP53" s="138" t="e">
        <f t="shared" ca="1" si="123"/>
        <v>#REF!</v>
      </c>
      <c r="CQ53" s="138" t="e">
        <f t="shared" ca="1" si="123"/>
        <v>#REF!</v>
      </c>
      <c r="CR53" s="138" t="e">
        <f t="shared" ca="1" si="123"/>
        <v>#REF!</v>
      </c>
      <c r="CS53" s="138" t="e">
        <f t="shared" ca="1" si="123"/>
        <v>#REF!</v>
      </c>
      <c r="CT53" s="138" t="e">
        <f t="shared" ca="1" si="123"/>
        <v>#REF!</v>
      </c>
      <c r="CU53" s="138" t="e">
        <f t="shared" ca="1" si="123"/>
        <v>#REF!</v>
      </c>
      <c r="CV53" s="138" t="e">
        <f t="shared" ref="CV53:CZ53" ca="1" si="124">SUM(CV12:CV52)</f>
        <v>#REF!</v>
      </c>
      <c r="CW53" s="138" t="e">
        <f t="shared" ca="1" si="124"/>
        <v>#REF!</v>
      </c>
      <c r="CX53" s="138" t="e">
        <f t="shared" ca="1" si="124"/>
        <v>#REF!</v>
      </c>
      <c r="CY53" s="138" t="e">
        <f t="shared" ca="1" si="124"/>
        <v>#REF!</v>
      </c>
      <c r="CZ53" s="138" t="e">
        <f t="shared" ca="1" si="124"/>
        <v>#REF!</v>
      </c>
    </row>
    <row r="56" spans="1:124" x14ac:dyDescent="0.2">
      <c r="A56" s="139" t="s">
        <v>48</v>
      </c>
      <c r="B56" s="139"/>
      <c r="C56" s="139"/>
      <c r="D56" s="139"/>
      <c r="E56" s="139"/>
      <c r="F56" s="139"/>
      <c r="G56" s="139"/>
      <c r="H56" s="139"/>
      <c r="I56" s="139"/>
      <c r="J56" s="139"/>
      <c r="S56" s="60"/>
    </row>
    <row r="57" spans="1:124" s="132" customFormat="1" x14ac:dyDescent="0.2">
      <c r="A57" s="140" t="s">
        <v>47</v>
      </c>
      <c r="B57" s="140"/>
      <c r="C57" s="141"/>
      <c r="D57" s="130">
        <v>1</v>
      </c>
      <c r="E57" s="130">
        <f t="shared" ref="E57:BP57" si="125">D57+1</f>
        <v>2</v>
      </c>
      <c r="F57" s="130">
        <f t="shared" si="125"/>
        <v>3</v>
      </c>
      <c r="G57" s="130">
        <f t="shared" si="125"/>
        <v>4</v>
      </c>
      <c r="H57" s="130">
        <f t="shared" si="125"/>
        <v>5</v>
      </c>
      <c r="I57" s="130">
        <f t="shared" si="125"/>
        <v>6</v>
      </c>
      <c r="J57" s="130">
        <f t="shared" si="125"/>
        <v>7</v>
      </c>
      <c r="K57" s="130">
        <f t="shared" si="125"/>
        <v>8</v>
      </c>
      <c r="L57" s="130">
        <f t="shared" si="125"/>
        <v>9</v>
      </c>
      <c r="M57" s="130">
        <f t="shared" si="125"/>
        <v>10</v>
      </c>
      <c r="N57" s="130">
        <f t="shared" si="125"/>
        <v>11</v>
      </c>
      <c r="O57" s="130">
        <f t="shared" si="125"/>
        <v>12</v>
      </c>
      <c r="P57" s="130">
        <f t="shared" si="125"/>
        <v>13</v>
      </c>
      <c r="Q57" s="130">
        <f t="shared" si="125"/>
        <v>14</v>
      </c>
      <c r="R57" s="130">
        <f t="shared" si="125"/>
        <v>15</v>
      </c>
      <c r="S57" s="130">
        <f t="shared" si="125"/>
        <v>16</v>
      </c>
      <c r="T57" s="130">
        <f t="shared" si="125"/>
        <v>17</v>
      </c>
      <c r="U57" s="130">
        <f t="shared" si="125"/>
        <v>18</v>
      </c>
      <c r="V57" s="130">
        <f t="shared" si="125"/>
        <v>19</v>
      </c>
      <c r="W57" s="130">
        <f t="shared" si="125"/>
        <v>20</v>
      </c>
      <c r="X57" s="130">
        <f t="shared" si="125"/>
        <v>21</v>
      </c>
      <c r="Y57" s="130">
        <f t="shared" si="125"/>
        <v>22</v>
      </c>
      <c r="Z57" s="130">
        <f t="shared" si="125"/>
        <v>23</v>
      </c>
      <c r="AA57" s="130">
        <f t="shared" si="125"/>
        <v>24</v>
      </c>
      <c r="AB57" s="130">
        <f t="shared" si="125"/>
        <v>25</v>
      </c>
      <c r="AC57" s="130">
        <f t="shared" si="125"/>
        <v>26</v>
      </c>
      <c r="AD57" s="130">
        <f t="shared" si="125"/>
        <v>27</v>
      </c>
      <c r="AE57" s="130">
        <f t="shared" si="125"/>
        <v>28</v>
      </c>
      <c r="AF57" s="130">
        <f t="shared" si="125"/>
        <v>29</v>
      </c>
      <c r="AG57" s="130">
        <f t="shared" si="125"/>
        <v>30</v>
      </c>
      <c r="AH57" s="130">
        <f t="shared" si="125"/>
        <v>31</v>
      </c>
      <c r="AI57" s="130">
        <f t="shared" si="125"/>
        <v>32</v>
      </c>
      <c r="AJ57" s="130">
        <f t="shared" si="125"/>
        <v>33</v>
      </c>
      <c r="AK57" s="130">
        <f t="shared" si="125"/>
        <v>34</v>
      </c>
      <c r="AL57" s="130">
        <f t="shared" si="125"/>
        <v>35</v>
      </c>
      <c r="AM57" s="130">
        <f t="shared" si="125"/>
        <v>36</v>
      </c>
      <c r="AN57" s="130">
        <f t="shared" si="125"/>
        <v>37</v>
      </c>
      <c r="AO57" s="130">
        <f t="shared" si="125"/>
        <v>38</v>
      </c>
      <c r="AP57" s="130">
        <f t="shared" si="125"/>
        <v>39</v>
      </c>
      <c r="AQ57" s="130">
        <f t="shared" si="125"/>
        <v>40</v>
      </c>
      <c r="AR57" s="130">
        <f t="shared" si="125"/>
        <v>41</v>
      </c>
      <c r="AS57" s="130">
        <f t="shared" si="125"/>
        <v>42</v>
      </c>
      <c r="AT57" s="130">
        <f t="shared" si="125"/>
        <v>43</v>
      </c>
      <c r="AU57" s="130">
        <f t="shared" si="125"/>
        <v>44</v>
      </c>
      <c r="AV57" s="130">
        <f t="shared" si="125"/>
        <v>45</v>
      </c>
      <c r="AW57" s="130">
        <f t="shared" si="125"/>
        <v>46</v>
      </c>
      <c r="AX57" s="130">
        <f t="shared" si="125"/>
        <v>47</v>
      </c>
      <c r="AY57" s="130">
        <f t="shared" si="125"/>
        <v>48</v>
      </c>
      <c r="AZ57" s="130">
        <f t="shared" si="125"/>
        <v>49</v>
      </c>
      <c r="BA57" s="130">
        <f t="shared" si="125"/>
        <v>50</v>
      </c>
      <c r="BB57" s="130">
        <f t="shared" si="125"/>
        <v>51</v>
      </c>
      <c r="BC57" s="130">
        <f t="shared" si="125"/>
        <v>52</v>
      </c>
      <c r="BD57" s="130">
        <f t="shared" si="125"/>
        <v>53</v>
      </c>
      <c r="BE57" s="130">
        <f t="shared" si="125"/>
        <v>54</v>
      </c>
      <c r="BF57" s="130">
        <f t="shared" si="125"/>
        <v>55</v>
      </c>
      <c r="BG57" s="130">
        <f t="shared" si="125"/>
        <v>56</v>
      </c>
      <c r="BH57" s="130">
        <f t="shared" si="125"/>
        <v>57</v>
      </c>
      <c r="BI57" s="130">
        <f t="shared" si="125"/>
        <v>58</v>
      </c>
      <c r="BJ57" s="130">
        <f t="shared" si="125"/>
        <v>59</v>
      </c>
      <c r="BK57" s="130">
        <f t="shared" si="125"/>
        <v>60</v>
      </c>
      <c r="BL57" s="130">
        <f t="shared" si="125"/>
        <v>61</v>
      </c>
      <c r="BM57" s="130">
        <f t="shared" si="125"/>
        <v>62</v>
      </c>
      <c r="BN57" s="130">
        <f t="shared" si="125"/>
        <v>63</v>
      </c>
      <c r="BO57" s="130">
        <f t="shared" si="125"/>
        <v>64</v>
      </c>
      <c r="BP57" s="130">
        <f t="shared" si="125"/>
        <v>65</v>
      </c>
      <c r="BQ57" s="130">
        <f t="shared" ref="BQ57:CY57" si="126">BP57+1</f>
        <v>66</v>
      </c>
      <c r="BR57" s="130">
        <f t="shared" si="126"/>
        <v>67</v>
      </c>
      <c r="BS57" s="130">
        <f t="shared" si="126"/>
        <v>68</v>
      </c>
      <c r="BT57" s="130">
        <f t="shared" si="126"/>
        <v>69</v>
      </c>
      <c r="BU57" s="130">
        <f t="shared" si="126"/>
        <v>70</v>
      </c>
      <c r="BV57" s="130">
        <f t="shared" si="126"/>
        <v>71</v>
      </c>
      <c r="BW57" s="130">
        <f t="shared" si="126"/>
        <v>72</v>
      </c>
      <c r="BX57" s="130">
        <f t="shared" si="126"/>
        <v>73</v>
      </c>
      <c r="BY57" s="130">
        <f t="shared" si="126"/>
        <v>74</v>
      </c>
      <c r="BZ57" s="130">
        <f t="shared" si="126"/>
        <v>75</v>
      </c>
      <c r="CA57" s="130">
        <f t="shared" si="126"/>
        <v>76</v>
      </c>
      <c r="CB57" s="130">
        <f t="shared" si="126"/>
        <v>77</v>
      </c>
      <c r="CC57" s="130">
        <f t="shared" si="126"/>
        <v>78</v>
      </c>
      <c r="CD57" s="130">
        <f t="shared" si="126"/>
        <v>79</v>
      </c>
      <c r="CE57" s="130">
        <f t="shared" si="126"/>
        <v>80</v>
      </c>
      <c r="CF57" s="130">
        <f t="shared" si="126"/>
        <v>81</v>
      </c>
      <c r="CG57" s="130">
        <f t="shared" si="126"/>
        <v>82</v>
      </c>
      <c r="CH57" s="130">
        <f t="shared" si="126"/>
        <v>83</v>
      </c>
      <c r="CI57" s="130">
        <f t="shared" si="126"/>
        <v>84</v>
      </c>
      <c r="CJ57" s="130">
        <f t="shared" si="126"/>
        <v>85</v>
      </c>
      <c r="CK57" s="130">
        <f t="shared" si="126"/>
        <v>86</v>
      </c>
      <c r="CL57" s="130">
        <f t="shared" si="126"/>
        <v>87</v>
      </c>
      <c r="CM57" s="130">
        <f t="shared" si="126"/>
        <v>88</v>
      </c>
      <c r="CN57" s="130">
        <f t="shared" si="126"/>
        <v>89</v>
      </c>
      <c r="CO57" s="130">
        <f t="shared" si="126"/>
        <v>90</v>
      </c>
      <c r="CP57" s="130">
        <f t="shared" si="126"/>
        <v>91</v>
      </c>
      <c r="CQ57" s="130">
        <f t="shared" si="126"/>
        <v>92</v>
      </c>
      <c r="CR57" s="130">
        <f t="shared" si="126"/>
        <v>93</v>
      </c>
      <c r="CS57" s="130">
        <f t="shared" si="126"/>
        <v>94</v>
      </c>
      <c r="CT57" s="130">
        <f t="shared" si="126"/>
        <v>95</v>
      </c>
      <c r="CU57" s="130">
        <f t="shared" si="126"/>
        <v>96</v>
      </c>
      <c r="CV57" s="130">
        <f t="shared" si="126"/>
        <v>97</v>
      </c>
      <c r="CW57" s="130">
        <f t="shared" si="126"/>
        <v>98</v>
      </c>
      <c r="CX57" s="130">
        <f t="shared" si="126"/>
        <v>99</v>
      </c>
      <c r="CY57" s="130">
        <f t="shared" si="126"/>
        <v>100</v>
      </c>
      <c r="CZ57" s="131" t="s">
        <v>31</v>
      </c>
    </row>
    <row r="58" spans="1:124" x14ac:dyDescent="0.2">
      <c r="A58" s="133">
        <v>1</v>
      </c>
      <c r="B58" s="133">
        <f>B12</f>
        <v>0</v>
      </c>
      <c r="C58" s="125">
        <f t="shared" ref="C58:C77" si="127">C12</f>
        <v>0</v>
      </c>
      <c r="D58" s="362" t="e">
        <f ca="1">$C58*'LookUp Ranges'!B$82</f>
        <v>#REF!</v>
      </c>
      <c r="E58" s="362" t="e">
        <f ca="1">$C58*'LookUp Ranges'!C$82</f>
        <v>#REF!</v>
      </c>
      <c r="F58" s="362" t="e">
        <f ca="1">$C58*'LookUp Ranges'!D$82</f>
        <v>#REF!</v>
      </c>
      <c r="G58" s="362" t="e">
        <f ca="1">$C58*'LookUp Ranges'!E$82</f>
        <v>#REF!</v>
      </c>
      <c r="H58" s="362" t="e">
        <f ca="1">$C58*'LookUp Ranges'!F$82</f>
        <v>#REF!</v>
      </c>
      <c r="I58" s="362" t="e">
        <f ca="1">$C58*'LookUp Ranges'!G$82</f>
        <v>#REF!</v>
      </c>
      <c r="J58" s="362" t="e">
        <f ca="1">$C58*'LookUp Ranges'!H$82</f>
        <v>#REF!</v>
      </c>
      <c r="K58" s="362" t="e">
        <f ca="1">$C58*'LookUp Ranges'!I$82</f>
        <v>#REF!</v>
      </c>
      <c r="L58" s="362" t="e">
        <f ca="1">$C58*'LookUp Ranges'!J$82</f>
        <v>#REF!</v>
      </c>
      <c r="M58" s="362" t="e">
        <f ca="1">$C58*'LookUp Ranges'!K$82</f>
        <v>#REF!</v>
      </c>
      <c r="N58" s="362" t="e">
        <f ca="1">$C58*'LookUp Ranges'!L$82</f>
        <v>#REF!</v>
      </c>
      <c r="O58" s="362" t="e">
        <f ca="1">$C58*'LookUp Ranges'!M$82</f>
        <v>#REF!</v>
      </c>
      <c r="P58" s="362" t="e">
        <f ca="1">$C58*'LookUp Ranges'!N$82</f>
        <v>#REF!</v>
      </c>
      <c r="Q58" s="362" t="e">
        <f ca="1">$C58*'LookUp Ranges'!O$82</f>
        <v>#REF!</v>
      </c>
      <c r="R58" s="362" t="e">
        <f ca="1">$C58*'LookUp Ranges'!P$82</f>
        <v>#REF!</v>
      </c>
      <c r="S58" s="362" t="e">
        <f ca="1">$C58*'LookUp Ranges'!Q$82</f>
        <v>#REF!</v>
      </c>
      <c r="T58" s="362" t="e">
        <f ca="1">$C58*'LookUp Ranges'!R$82</f>
        <v>#REF!</v>
      </c>
      <c r="U58" s="362" t="e">
        <f ca="1">$C58*'LookUp Ranges'!S$82</f>
        <v>#REF!</v>
      </c>
      <c r="V58" s="362" t="e">
        <f ca="1">$C58*'LookUp Ranges'!T$82</f>
        <v>#REF!</v>
      </c>
      <c r="W58" s="362" t="e">
        <f ca="1">$C58*'LookUp Ranges'!U$82</f>
        <v>#REF!</v>
      </c>
      <c r="X58" s="362" t="e">
        <f ca="1">$C58*'LookUp Ranges'!V$82</f>
        <v>#REF!</v>
      </c>
      <c r="Y58" s="362" t="e">
        <f ca="1">$C58*'LookUp Ranges'!W$82</f>
        <v>#REF!</v>
      </c>
      <c r="Z58" s="362" t="e">
        <f ca="1">$C58*'LookUp Ranges'!X$82</f>
        <v>#REF!</v>
      </c>
      <c r="AA58" s="362" t="e">
        <f ca="1">$C58*'LookUp Ranges'!Y$82</f>
        <v>#REF!</v>
      </c>
      <c r="AB58" s="362" t="e">
        <f ca="1">$C58*'LookUp Ranges'!Z$82</f>
        <v>#REF!</v>
      </c>
      <c r="AC58" s="362" t="e">
        <f ca="1">$C58*'LookUp Ranges'!AA$82</f>
        <v>#REF!</v>
      </c>
      <c r="AD58" s="362" t="e">
        <f ca="1">$C58*'LookUp Ranges'!AB$82</f>
        <v>#REF!</v>
      </c>
      <c r="AE58" s="362" t="e">
        <f ca="1">$C58*'LookUp Ranges'!AC$82</f>
        <v>#REF!</v>
      </c>
      <c r="AF58" s="362" t="e">
        <f ca="1">$C58*'LookUp Ranges'!AD$82</f>
        <v>#REF!</v>
      </c>
      <c r="AG58" s="362" t="e">
        <f ca="1">$C58*'LookUp Ranges'!AE$82</f>
        <v>#REF!</v>
      </c>
      <c r="AH58" s="362" t="e">
        <f ca="1">$C58*'LookUp Ranges'!AF$82</f>
        <v>#REF!</v>
      </c>
      <c r="AI58" s="362" t="e">
        <f ca="1">$C58*'LookUp Ranges'!AG$82</f>
        <v>#REF!</v>
      </c>
      <c r="AJ58" s="362" t="e">
        <f ca="1">$C58*'LookUp Ranges'!AH$82</f>
        <v>#REF!</v>
      </c>
      <c r="AK58" s="362" t="e">
        <f ca="1">$C58*'LookUp Ranges'!AI$82</f>
        <v>#REF!</v>
      </c>
      <c r="AL58" s="362" t="e">
        <f ca="1">$C58*'LookUp Ranges'!AJ$82</f>
        <v>#REF!</v>
      </c>
      <c r="AM58" s="362" t="e">
        <f ca="1">$C58*'LookUp Ranges'!AK$82</f>
        <v>#REF!</v>
      </c>
      <c r="AN58" s="362" t="e">
        <f ca="1">$C58*'LookUp Ranges'!AL$82</f>
        <v>#REF!</v>
      </c>
      <c r="AO58" s="362" t="e">
        <f ca="1">$C58*'LookUp Ranges'!AM$82</f>
        <v>#REF!</v>
      </c>
      <c r="AP58" s="362" t="e">
        <f ca="1">$C58*'LookUp Ranges'!AN$82</f>
        <v>#REF!</v>
      </c>
      <c r="AQ58" s="362" t="e">
        <f ca="1">$C58*'LookUp Ranges'!AO$82</f>
        <v>#REF!</v>
      </c>
      <c r="AR58" s="362"/>
      <c r="AS58" s="362"/>
      <c r="AT58" s="362"/>
      <c r="AU58" s="362"/>
      <c r="AV58" s="362"/>
      <c r="AW58" s="362"/>
      <c r="AX58" s="362"/>
      <c r="AY58" s="362"/>
      <c r="AZ58" s="362"/>
      <c r="BA58" s="362"/>
      <c r="BB58" s="362"/>
      <c r="BC58" s="362"/>
      <c r="BD58" s="362"/>
      <c r="BE58" s="362"/>
      <c r="BF58" s="362"/>
      <c r="BG58" s="362"/>
      <c r="BH58" s="362"/>
      <c r="BI58" s="362"/>
      <c r="BJ58" s="362"/>
      <c r="BK58" s="362"/>
      <c r="BL58" s="360"/>
      <c r="BM58" s="360"/>
      <c r="BN58" s="360"/>
      <c r="BO58" s="360"/>
      <c r="BP58" s="360"/>
      <c r="BQ58" s="360"/>
      <c r="BR58" s="360"/>
      <c r="BS58" s="360"/>
      <c r="BT58" s="360"/>
      <c r="BU58" s="360"/>
      <c r="BV58" s="360"/>
      <c r="BW58" s="360"/>
      <c r="BX58" s="360"/>
      <c r="BY58" s="360"/>
      <c r="BZ58" s="360"/>
      <c r="CA58" s="360"/>
      <c r="CB58" s="360"/>
      <c r="CC58" s="360"/>
      <c r="CD58" s="360"/>
      <c r="CE58" s="360"/>
      <c r="CF58" s="360"/>
      <c r="CG58" s="362"/>
      <c r="CH58" s="362"/>
      <c r="CI58" s="362"/>
      <c r="CJ58" s="362"/>
      <c r="CK58" s="362"/>
      <c r="CL58" s="362"/>
      <c r="CM58" s="362"/>
      <c r="CN58" s="362"/>
      <c r="CO58" s="362"/>
      <c r="CP58" s="362"/>
      <c r="CQ58" s="362"/>
      <c r="CR58" s="362"/>
      <c r="CS58" s="362"/>
      <c r="CT58" s="362"/>
      <c r="CU58" s="362"/>
      <c r="CV58" s="362"/>
      <c r="CW58" s="362"/>
      <c r="CX58" s="362"/>
      <c r="CY58" s="362"/>
      <c r="CZ58" s="360" t="e">
        <f t="shared" ref="CZ58:CZ97" ca="1" si="128">SUM(D58:CY58)</f>
        <v>#REF!</v>
      </c>
    </row>
    <row r="59" spans="1:124" x14ac:dyDescent="0.2">
      <c r="A59" s="133">
        <f t="shared" ref="A59:A97" si="129">A58+1</f>
        <v>2</v>
      </c>
      <c r="B59" s="133">
        <f t="shared" ref="B59:B97" si="130">B13</f>
        <v>1</v>
      </c>
      <c r="C59" s="125">
        <f t="shared" si="127"/>
        <v>0</v>
      </c>
      <c r="D59" s="361"/>
      <c r="E59" s="362" t="e">
        <f ca="1">$C59*'LookUp Ranges'!B$82</f>
        <v>#REF!</v>
      </c>
      <c r="F59" s="362" t="e">
        <f ca="1">$C59*'LookUp Ranges'!C$82</f>
        <v>#REF!</v>
      </c>
      <c r="G59" s="362" t="e">
        <f ca="1">$C59*'LookUp Ranges'!D$82</f>
        <v>#REF!</v>
      </c>
      <c r="H59" s="362" t="e">
        <f ca="1">$C59*'LookUp Ranges'!E$82</f>
        <v>#REF!</v>
      </c>
      <c r="I59" s="362" t="e">
        <f ca="1">$C59*'LookUp Ranges'!F$82</f>
        <v>#REF!</v>
      </c>
      <c r="J59" s="362" t="e">
        <f ca="1">$C59*'LookUp Ranges'!G$82</f>
        <v>#REF!</v>
      </c>
      <c r="K59" s="362" t="e">
        <f ca="1">$C59*'LookUp Ranges'!H$82</f>
        <v>#REF!</v>
      </c>
      <c r="L59" s="362" t="e">
        <f ca="1">$C59*'LookUp Ranges'!I$82</f>
        <v>#REF!</v>
      </c>
      <c r="M59" s="362" t="e">
        <f ca="1">$C59*'LookUp Ranges'!J$82</f>
        <v>#REF!</v>
      </c>
      <c r="N59" s="362" t="e">
        <f ca="1">$C59*'LookUp Ranges'!K$82</f>
        <v>#REF!</v>
      </c>
      <c r="O59" s="362" t="e">
        <f ca="1">$C59*'LookUp Ranges'!L$82</f>
        <v>#REF!</v>
      </c>
      <c r="P59" s="362" t="e">
        <f ca="1">$C59*'LookUp Ranges'!M$82</f>
        <v>#REF!</v>
      </c>
      <c r="Q59" s="362" t="e">
        <f ca="1">$C59*'LookUp Ranges'!N$82</f>
        <v>#REF!</v>
      </c>
      <c r="R59" s="362" t="e">
        <f ca="1">$C59*'LookUp Ranges'!O$82</f>
        <v>#REF!</v>
      </c>
      <c r="S59" s="362" t="e">
        <f ca="1">$C59*'LookUp Ranges'!P$82</f>
        <v>#REF!</v>
      </c>
      <c r="T59" s="362" t="e">
        <f ca="1">$C59*'LookUp Ranges'!Q$82</f>
        <v>#REF!</v>
      </c>
      <c r="U59" s="362" t="e">
        <f ca="1">$C59*'LookUp Ranges'!R$82</f>
        <v>#REF!</v>
      </c>
      <c r="V59" s="362" t="e">
        <f ca="1">$C59*'LookUp Ranges'!S$82</f>
        <v>#REF!</v>
      </c>
      <c r="W59" s="362" t="e">
        <f ca="1">$C59*'LookUp Ranges'!T$82</f>
        <v>#REF!</v>
      </c>
      <c r="X59" s="362" t="e">
        <f ca="1">$C59*'LookUp Ranges'!U$82</f>
        <v>#REF!</v>
      </c>
      <c r="Y59" s="362" t="e">
        <f ca="1">$C59*'LookUp Ranges'!V$82</f>
        <v>#REF!</v>
      </c>
      <c r="Z59" s="362" t="e">
        <f ca="1">$C59*'LookUp Ranges'!W$82</f>
        <v>#REF!</v>
      </c>
      <c r="AA59" s="362" t="e">
        <f ca="1">$C59*'LookUp Ranges'!X$82</f>
        <v>#REF!</v>
      </c>
      <c r="AB59" s="362" t="e">
        <f ca="1">$C59*'LookUp Ranges'!Y$82</f>
        <v>#REF!</v>
      </c>
      <c r="AC59" s="362" t="e">
        <f ca="1">$C59*'LookUp Ranges'!Z$82</f>
        <v>#REF!</v>
      </c>
      <c r="AD59" s="362" t="e">
        <f ca="1">$C59*'LookUp Ranges'!AA$82</f>
        <v>#REF!</v>
      </c>
      <c r="AE59" s="362" t="e">
        <f ca="1">$C59*'LookUp Ranges'!AB$82</f>
        <v>#REF!</v>
      </c>
      <c r="AF59" s="362" t="e">
        <f ca="1">$C59*'LookUp Ranges'!AC$82</f>
        <v>#REF!</v>
      </c>
      <c r="AG59" s="362" t="e">
        <f ca="1">$C59*'LookUp Ranges'!AD$82</f>
        <v>#REF!</v>
      </c>
      <c r="AH59" s="362" t="e">
        <f ca="1">$C59*'LookUp Ranges'!AE$82</f>
        <v>#REF!</v>
      </c>
      <c r="AI59" s="362" t="e">
        <f ca="1">$C59*'LookUp Ranges'!AF$82</f>
        <v>#REF!</v>
      </c>
      <c r="AJ59" s="362" t="e">
        <f ca="1">$C59*'LookUp Ranges'!AG$82</f>
        <v>#REF!</v>
      </c>
      <c r="AK59" s="362" t="e">
        <f ca="1">$C59*'LookUp Ranges'!AH$82</f>
        <v>#REF!</v>
      </c>
      <c r="AL59" s="362" t="e">
        <f ca="1">$C59*'LookUp Ranges'!AI$82</f>
        <v>#REF!</v>
      </c>
      <c r="AM59" s="362" t="e">
        <f ca="1">$C59*'LookUp Ranges'!AJ$82</f>
        <v>#REF!</v>
      </c>
      <c r="AN59" s="362" t="e">
        <f ca="1">$C59*'LookUp Ranges'!AK$82</f>
        <v>#REF!</v>
      </c>
      <c r="AO59" s="362" t="e">
        <f ca="1">$C59*'LookUp Ranges'!AL$82</f>
        <v>#REF!</v>
      </c>
      <c r="AP59" s="362" t="e">
        <f ca="1">$C59*'LookUp Ranges'!AM$82</f>
        <v>#REF!</v>
      </c>
      <c r="AQ59" s="362" t="e">
        <f ca="1">$C59*'LookUp Ranges'!AN$82</f>
        <v>#REF!</v>
      </c>
      <c r="AR59" s="362" t="e">
        <f ca="1">$C59*'LookUp Ranges'!AO$82</f>
        <v>#REF!</v>
      </c>
      <c r="AS59" s="362"/>
      <c r="AT59" s="362"/>
      <c r="AU59" s="362"/>
      <c r="AV59" s="362"/>
      <c r="AW59" s="362"/>
      <c r="AX59" s="362"/>
      <c r="AY59" s="362"/>
      <c r="AZ59" s="362"/>
      <c r="BA59" s="362"/>
      <c r="BB59" s="362"/>
      <c r="BC59" s="362"/>
      <c r="BD59" s="362"/>
      <c r="BE59" s="362"/>
      <c r="BF59" s="362"/>
      <c r="BG59" s="362"/>
      <c r="BH59" s="362"/>
      <c r="BI59" s="362"/>
      <c r="BJ59" s="362"/>
      <c r="BK59" s="362"/>
      <c r="BL59" s="363"/>
      <c r="BM59" s="363"/>
      <c r="BN59" s="363"/>
      <c r="BO59" s="363"/>
      <c r="BP59" s="363"/>
      <c r="BQ59" s="363"/>
      <c r="BR59" s="363"/>
      <c r="BS59" s="363"/>
      <c r="BT59" s="363"/>
      <c r="BU59" s="363"/>
      <c r="BV59" s="363"/>
      <c r="BW59" s="363"/>
      <c r="BX59" s="363"/>
      <c r="BY59" s="363"/>
      <c r="BZ59" s="363"/>
      <c r="CA59" s="363"/>
      <c r="CB59" s="363"/>
      <c r="CC59" s="363"/>
      <c r="CD59" s="363"/>
      <c r="CE59" s="363"/>
      <c r="CF59" s="363"/>
      <c r="CG59" s="362"/>
      <c r="CH59" s="362"/>
      <c r="CI59" s="362"/>
      <c r="CJ59" s="362"/>
      <c r="CK59" s="362"/>
      <c r="CL59" s="362"/>
      <c r="CM59" s="362"/>
      <c r="CN59" s="362"/>
      <c r="CO59" s="362"/>
      <c r="CP59" s="362"/>
      <c r="CQ59" s="362"/>
      <c r="CR59" s="362"/>
      <c r="CS59" s="362"/>
      <c r="CT59" s="362"/>
      <c r="CU59" s="362"/>
      <c r="CV59" s="362"/>
      <c r="CW59" s="362"/>
      <c r="CX59" s="362"/>
      <c r="CY59" s="362"/>
      <c r="CZ59" s="360" t="e">
        <f t="shared" ca="1" si="128"/>
        <v>#REF!</v>
      </c>
    </row>
    <row r="60" spans="1:124" x14ac:dyDescent="0.2">
      <c r="A60" s="133">
        <f t="shared" si="129"/>
        <v>3</v>
      </c>
      <c r="B60" s="133">
        <f t="shared" si="130"/>
        <v>2</v>
      </c>
      <c r="C60" s="125">
        <f t="shared" si="127"/>
        <v>0</v>
      </c>
      <c r="D60" s="361"/>
      <c r="E60" s="361"/>
      <c r="F60" s="362" t="e">
        <f ca="1">$C60*'LookUp Ranges'!B$82</f>
        <v>#REF!</v>
      </c>
      <c r="G60" s="362" t="e">
        <f ca="1">$C60*'LookUp Ranges'!C$82</f>
        <v>#REF!</v>
      </c>
      <c r="H60" s="362" t="e">
        <f ca="1">$C60*'LookUp Ranges'!D$82</f>
        <v>#REF!</v>
      </c>
      <c r="I60" s="362" t="e">
        <f ca="1">$C60*'LookUp Ranges'!E$82</f>
        <v>#REF!</v>
      </c>
      <c r="J60" s="362" t="e">
        <f ca="1">$C60*'LookUp Ranges'!F$82</f>
        <v>#REF!</v>
      </c>
      <c r="K60" s="362" t="e">
        <f ca="1">$C60*'LookUp Ranges'!G$82</f>
        <v>#REF!</v>
      </c>
      <c r="L60" s="362" t="e">
        <f ca="1">$C60*'LookUp Ranges'!H$82</f>
        <v>#REF!</v>
      </c>
      <c r="M60" s="362" t="e">
        <f ca="1">$C60*'LookUp Ranges'!I$82</f>
        <v>#REF!</v>
      </c>
      <c r="N60" s="362" t="e">
        <f ca="1">$C60*'LookUp Ranges'!J$82</f>
        <v>#REF!</v>
      </c>
      <c r="O60" s="362" t="e">
        <f ca="1">$C60*'LookUp Ranges'!K$82</f>
        <v>#REF!</v>
      </c>
      <c r="P60" s="362" t="e">
        <f ca="1">$C60*'LookUp Ranges'!L$82</f>
        <v>#REF!</v>
      </c>
      <c r="Q60" s="362" t="e">
        <f ca="1">$C60*'LookUp Ranges'!M$82</f>
        <v>#REF!</v>
      </c>
      <c r="R60" s="362" t="e">
        <f ca="1">$C60*'LookUp Ranges'!N$82</f>
        <v>#REF!</v>
      </c>
      <c r="S60" s="362" t="e">
        <f ca="1">$C60*'LookUp Ranges'!O$82</f>
        <v>#REF!</v>
      </c>
      <c r="T60" s="362" t="e">
        <f ca="1">$C60*'LookUp Ranges'!P$82</f>
        <v>#REF!</v>
      </c>
      <c r="U60" s="362" t="e">
        <f ca="1">$C60*'LookUp Ranges'!Q$82</f>
        <v>#REF!</v>
      </c>
      <c r="V60" s="362" t="e">
        <f ca="1">$C60*'LookUp Ranges'!R$82</f>
        <v>#REF!</v>
      </c>
      <c r="W60" s="362" t="e">
        <f ca="1">$C60*'LookUp Ranges'!S$82</f>
        <v>#REF!</v>
      </c>
      <c r="X60" s="362" t="e">
        <f ca="1">$C60*'LookUp Ranges'!T$82</f>
        <v>#REF!</v>
      </c>
      <c r="Y60" s="362" t="e">
        <f ca="1">$C60*'LookUp Ranges'!U$82</f>
        <v>#REF!</v>
      </c>
      <c r="Z60" s="362" t="e">
        <f ca="1">$C60*'LookUp Ranges'!V$82</f>
        <v>#REF!</v>
      </c>
      <c r="AA60" s="362" t="e">
        <f ca="1">$C60*'LookUp Ranges'!W$82</f>
        <v>#REF!</v>
      </c>
      <c r="AB60" s="362" t="e">
        <f ca="1">$C60*'LookUp Ranges'!X$82</f>
        <v>#REF!</v>
      </c>
      <c r="AC60" s="362" t="e">
        <f ca="1">$C60*'LookUp Ranges'!Y$82</f>
        <v>#REF!</v>
      </c>
      <c r="AD60" s="362" t="e">
        <f ca="1">$C60*'LookUp Ranges'!Z$82</f>
        <v>#REF!</v>
      </c>
      <c r="AE60" s="362" t="e">
        <f ca="1">$C60*'LookUp Ranges'!AA$82</f>
        <v>#REF!</v>
      </c>
      <c r="AF60" s="362" t="e">
        <f ca="1">$C60*'LookUp Ranges'!AB$82</f>
        <v>#REF!</v>
      </c>
      <c r="AG60" s="362" t="e">
        <f ca="1">$C60*'LookUp Ranges'!AC$82</f>
        <v>#REF!</v>
      </c>
      <c r="AH60" s="362" t="e">
        <f ca="1">$C60*'LookUp Ranges'!AD$82</f>
        <v>#REF!</v>
      </c>
      <c r="AI60" s="362" t="e">
        <f ca="1">$C60*'LookUp Ranges'!AE$82</f>
        <v>#REF!</v>
      </c>
      <c r="AJ60" s="362" t="e">
        <f ca="1">$C60*'LookUp Ranges'!AF$82</f>
        <v>#REF!</v>
      </c>
      <c r="AK60" s="362" t="e">
        <f ca="1">$C60*'LookUp Ranges'!AG$82</f>
        <v>#REF!</v>
      </c>
      <c r="AL60" s="362" t="e">
        <f ca="1">$C60*'LookUp Ranges'!AH$82</f>
        <v>#REF!</v>
      </c>
      <c r="AM60" s="362" t="e">
        <f ca="1">$C60*'LookUp Ranges'!AI$82</f>
        <v>#REF!</v>
      </c>
      <c r="AN60" s="362" t="e">
        <f ca="1">$C60*'LookUp Ranges'!AJ$82</f>
        <v>#REF!</v>
      </c>
      <c r="AO60" s="362" t="e">
        <f ca="1">$C60*'LookUp Ranges'!AK$82</f>
        <v>#REF!</v>
      </c>
      <c r="AP60" s="362" t="e">
        <f ca="1">$C60*'LookUp Ranges'!AL$82</f>
        <v>#REF!</v>
      </c>
      <c r="AQ60" s="362" t="e">
        <f ca="1">$C60*'LookUp Ranges'!AM$82</f>
        <v>#REF!</v>
      </c>
      <c r="AR60" s="362" t="e">
        <f ca="1">$C60*'LookUp Ranges'!AN$82</f>
        <v>#REF!</v>
      </c>
      <c r="AS60" s="362" t="e">
        <f ca="1">$C60*'LookUp Ranges'!AO$82</f>
        <v>#REF!</v>
      </c>
      <c r="AT60" s="362"/>
      <c r="AU60" s="362"/>
      <c r="AV60" s="362"/>
      <c r="AW60" s="362"/>
      <c r="AX60" s="362"/>
      <c r="AY60" s="362"/>
      <c r="AZ60" s="362"/>
      <c r="BA60" s="362"/>
      <c r="BB60" s="362"/>
      <c r="BC60" s="362"/>
      <c r="BD60" s="362"/>
      <c r="BE60" s="362"/>
      <c r="BF60" s="362"/>
      <c r="BG60" s="362"/>
      <c r="BH60" s="362"/>
      <c r="BI60" s="362"/>
      <c r="BJ60" s="362"/>
      <c r="BK60" s="362"/>
      <c r="BL60" s="363"/>
      <c r="BM60" s="363"/>
      <c r="BN60" s="363"/>
      <c r="BO60" s="363"/>
      <c r="BP60" s="363"/>
      <c r="BQ60" s="363"/>
      <c r="BR60" s="363"/>
      <c r="BS60" s="363"/>
      <c r="BT60" s="363"/>
      <c r="BU60" s="363"/>
      <c r="BV60" s="363"/>
      <c r="BW60" s="363"/>
      <c r="BX60" s="363"/>
      <c r="BY60" s="363"/>
      <c r="BZ60" s="363"/>
      <c r="CA60" s="363"/>
      <c r="CB60" s="363"/>
      <c r="CC60" s="363"/>
      <c r="CD60" s="363"/>
      <c r="CE60" s="363"/>
      <c r="CF60" s="363"/>
      <c r="CG60" s="362"/>
      <c r="CH60" s="362"/>
      <c r="CI60" s="362"/>
      <c r="CJ60" s="362"/>
      <c r="CK60" s="362"/>
      <c r="CL60" s="362"/>
      <c r="CM60" s="362"/>
      <c r="CN60" s="362"/>
      <c r="CO60" s="362"/>
      <c r="CP60" s="362"/>
      <c r="CQ60" s="362"/>
      <c r="CR60" s="362"/>
      <c r="CS60" s="362"/>
      <c r="CT60" s="362"/>
      <c r="CU60" s="362"/>
      <c r="CV60" s="362"/>
      <c r="CW60" s="362"/>
      <c r="CX60" s="362"/>
      <c r="CY60" s="362"/>
      <c r="CZ60" s="360" t="e">
        <f t="shared" ca="1" si="128"/>
        <v>#REF!</v>
      </c>
    </row>
    <row r="61" spans="1:124" x14ac:dyDescent="0.2">
      <c r="A61" s="133">
        <f t="shared" si="129"/>
        <v>4</v>
      </c>
      <c r="B61" s="133">
        <f t="shared" si="130"/>
        <v>3</v>
      </c>
      <c r="C61" s="125">
        <f t="shared" si="127"/>
        <v>0</v>
      </c>
      <c r="D61" s="361"/>
      <c r="E61" s="361"/>
      <c r="F61" s="361"/>
      <c r="G61" s="362" t="e">
        <f ca="1">$C61*'LookUp Ranges'!B$82</f>
        <v>#REF!</v>
      </c>
      <c r="H61" s="362" t="e">
        <f ca="1">$C61*'LookUp Ranges'!C$82</f>
        <v>#REF!</v>
      </c>
      <c r="I61" s="362" t="e">
        <f ca="1">$C61*'LookUp Ranges'!D$82</f>
        <v>#REF!</v>
      </c>
      <c r="J61" s="362" t="e">
        <f ca="1">$C61*'LookUp Ranges'!E$82</f>
        <v>#REF!</v>
      </c>
      <c r="K61" s="362" t="e">
        <f ca="1">$C61*'LookUp Ranges'!F$82</f>
        <v>#REF!</v>
      </c>
      <c r="L61" s="362" t="e">
        <f ca="1">$C61*'LookUp Ranges'!G$82</f>
        <v>#REF!</v>
      </c>
      <c r="M61" s="362" t="e">
        <f ca="1">$C61*'LookUp Ranges'!H$82</f>
        <v>#REF!</v>
      </c>
      <c r="N61" s="362" t="e">
        <f ca="1">$C61*'LookUp Ranges'!I$82</f>
        <v>#REF!</v>
      </c>
      <c r="O61" s="362" t="e">
        <f ca="1">$C61*'LookUp Ranges'!J$82</f>
        <v>#REF!</v>
      </c>
      <c r="P61" s="362" t="e">
        <f ca="1">$C61*'LookUp Ranges'!K$82</f>
        <v>#REF!</v>
      </c>
      <c r="Q61" s="362" t="e">
        <f ca="1">$C61*'LookUp Ranges'!L$82</f>
        <v>#REF!</v>
      </c>
      <c r="R61" s="362" t="e">
        <f ca="1">$C61*'LookUp Ranges'!M$82</f>
        <v>#REF!</v>
      </c>
      <c r="S61" s="362" t="e">
        <f ca="1">$C61*'LookUp Ranges'!N$82</f>
        <v>#REF!</v>
      </c>
      <c r="T61" s="362" t="e">
        <f ca="1">$C61*'LookUp Ranges'!O$82</f>
        <v>#REF!</v>
      </c>
      <c r="U61" s="362" t="e">
        <f ca="1">$C61*'LookUp Ranges'!P$82</f>
        <v>#REF!</v>
      </c>
      <c r="V61" s="362" t="e">
        <f ca="1">$C61*'LookUp Ranges'!Q$82</f>
        <v>#REF!</v>
      </c>
      <c r="W61" s="362" t="e">
        <f ca="1">$C61*'LookUp Ranges'!R$82</f>
        <v>#REF!</v>
      </c>
      <c r="X61" s="362" t="e">
        <f ca="1">$C61*'LookUp Ranges'!S$82</f>
        <v>#REF!</v>
      </c>
      <c r="Y61" s="362" t="e">
        <f ca="1">$C61*'LookUp Ranges'!T$82</f>
        <v>#REF!</v>
      </c>
      <c r="Z61" s="362" t="e">
        <f ca="1">$C61*'LookUp Ranges'!U$82</f>
        <v>#REF!</v>
      </c>
      <c r="AA61" s="362" t="e">
        <f ca="1">$C61*'LookUp Ranges'!V$82</f>
        <v>#REF!</v>
      </c>
      <c r="AB61" s="362" t="e">
        <f ca="1">$C61*'LookUp Ranges'!W$82</f>
        <v>#REF!</v>
      </c>
      <c r="AC61" s="362" t="e">
        <f ca="1">$C61*'LookUp Ranges'!X$82</f>
        <v>#REF!</v>
      </c>
      <c r="AD61" s="362" t="e">
        <f ca="1">$C61*'LookUp Ranges'!Y$82</f>
        <v>#REF!</v>
      </c>
      <c r="AE61" s="362" t="e">
        <f ca="1">$C61*'LookUp Ranges'!Z$82</f>
        <v>#REF!</v>
      </c>
      <c r="AF61" s="362" t="e">
        <f ca="1">$C61*'LookUp Ranges'!AA$82</f>
        <v>#REF!</v>
      </c>
      <c r="AG61" s="362" t="e">
        <f ca="1">$C61*'LookUp Ranges'!AB$82</f>
        <v>#REF!</v>
      </c>
      <c r="AH61" s="362" t="e">
        <f ca="1">$C61*'LookUp Ranges'!AC$82</f>
        <v>#REF!</v>
      </c>
      <c r="AI61" s="362" t="e">
        <f ca="1">$C61*'LookUp Ranges'!AD$82</f>
        <v>#REF!</v>
      </c>
      <c r="AJ61" s="362" t="e">
        <f ca="1">$C61*'LookUp Ranges'!AE$82</f>
        <v>#REF!</v>
      </c>
      <c r="AK61" s="362" t="e">
        <f ca="1">$C61*'LookUp Ranges'!AF$82</f>
        <v>#REF!</v>
      </c>
      <c r="AL61" s="362" t="e">
        <f ca="1">$C61*'LookUp Ranges'!AG$82</f>
        <v>#REF!</v>
      </c>
      <c r="AM61" s="362" t="e">
        <f ca="1">$C61*'LookUp Ranges'!AH$82</f>
        <v>#REF!</v>
      </c>
      <c r="AN61" s="362" t="e">
        <f ca="1">$C61*'LookUp Ranges'!AI$82</f>
        <v>#REF!</v>
      </c>
      <c r="AO61" s="362" t="e">
        <f ca="1">$C61*'LookUp Ranges'!AJ$82</f>
        <v>#REF!</v>
      </c>
      <c r="AP61" s="362" t="e">
        <f ca="1">$C61*'LookUp Ranges'!AK$82</f>
        <v>#REF!</v>
      </c>
      <c r="AQ61" s="362" t="e">
        <f ca="1">$C61*'LookUp Ranges'!AL$82</f>
        <v>#REF!</v>
      </c>
      <c r="AR61" s="362" t="e">
        <f ca="1">$C61*'LookUp Ranges'!AM$82</f>
        <v>#REF!</v>
      </c>
      <c r="AS61" s="362" t="e">
        <f ca="1">$C61*'LookUp Ranges'!AN$82</f>
        <v>#REF!</v>
      </c>
      <c r="AT61" s="362" t="e">
        <f ca="1">$C61*'LookUp Ranges'!AO$82</f>
        <v>#REF!</v>
      </c>
      <c r="AU61" s="362"/>
      <c r="AV61" s="362"/>
      <c r="AW61" s="362"/>
      <c r="AX61" s="362"/>
      <c r="AY61" s="362"/>
      <c r="AZ61" s="362"/>
      <c r="BA61" s="362"/>
      <c r="BB61" s="362"/>
      <c r="BC61" s="362"/>
      <c r="BD61" s="362"/>
      <c r="BE61" s="362"/>
      <c r="BF61" s="362"/>
      <c r="BG61" s="362"/>
      <c r="BH61" s="362"/>
      <c r="BI61" s="362"/>
      <c r="BJ61" s="362"/>
      <c r="BK61" s="362"/>
      <c r="BL61" s="363"/>
      <c r="BM61" s="363"/>
      <c r="BN61" s="363"/>
      <c r="BO61" s="363"/>
      <c r="BP61" s="363"/>
      <c r="BQ61" s="363"/>
      <c r="BR61" s="363"/>
      <c r="BS61" s="363"/>
      <c r="BT61" s="363"/>
      <c r="BU61" s="363"/>
      <c r="BV61" s="363"/>
      <c r="BW61" s="363"/>
      <c r="BX61" s="363"/>
      <c r="BY61" s="363"/>
      <c r="BZ61" s="363"/>
      <c r="CA61" s="363"/>
      <c r="CB61" s="363"/>
      <c r="CC61" s="363"/>
      <c r="CD61" s="363"/>
      <c r="CE61" s="363"/>
      <c r="CF61" s="363"/>
      <c r="CG61" s="362"/>
      <c r="CH61" s="362"/>
      <c r="CI61" s="362"/>
      <c r="CJ61" s="362"/>
      <c r="CK61" s="362"/>
      <c r="CL61" s="362"/>
      <c r="CM61" s="362"/>
      <c r="CN61" s="362"/>
      <c r="CO61" s="362"/>
      <c r="CP61" s="362"/>
      <c r="CQ61" s="362"/>
      <c r="CR61" s="362"/>
      <c r="CS61" s="362"/>
      <c r="CT61" s="362"/>
      <c r="CU61" s="362"/>
      <c r="CV61" s="362"/>
      <c r="CW61" s="362"/>
      <c r="CX61" s="362"/>
      <c r="CY61" s="362"/>
      <c r="CZ61" s="360" t="e">
        <f t="shared" ca="1" si="128"/>
        <v>#REF!</v>
      </c>
    </row>
    <row r="62" spans="1:124" x14ac:dyDescent="0.2">
      <c r="A62" s="133">
        <f t="shared" si="129"/>
        <v>5</v>
      </c>
      <c r="B62" s="133">
        <f t="shared" si="130"/>
        <v>4</v>
      </c>
      <c r="C62" s="125">
        <f t="shared" si="127"/>
        <v>0</v>
      </c>
      <c r="D62" s="361"/>
      <c r="E62" s="361"/>
      <c r="F62" s="361"/>
      <c r="G62" s="361"/>
      <c r="H62" s="362" t="e">
        <f ca="1">$C62*'LookUp Ranges'!B$82</f>
        <v>#REF!</v>
      </c>
      <c r="I62" s="362" t="e">
        <f ca="1">$C62*'LookUp Ranges'!C$82</f>
        <v>#REF!</v>
      </c>
      <c r="J62" s="362" t="e">
        <f ca="1">$C62*'LookUp Ranges'!D$82</f>
        <v>#REF!</v>
      </c>
      <c r="K62" s="362" t="e">
        <f ca="1">$C62*'LookUp Ranges'!E$82</f>
        <v>#REF!</v>
      </c>
      <c r="L62" s="362" t="e">
        <f ca="1">$C62*'LookUp Ranges'!F$82</f>
        <v>#REF!</v>
      </c>
      <c r="M62" s="362" t="e">
        <f ca="1">$C62*'LookUp Ranges'!G$82</f>
        <v>#REF!</v>
      </c>
      <c r="N62" s="362" t="e">
        <f ca="1">$C62*'LookUp Ranges'!H$82</f>
        <v>#REF!</v>
      </c>
      <c r="O62" s="362" t="e">
        <f ca="1">$C62*'LookUp Ranges'!I$82</f>
        <v>#REF!</v>
      </c>
      <c r="P62" s="362" t="e">
        <f ca="1">$C62*'LookUp Ranges'!J$82</f>
        <v>#REF!</v>
      </c>
      <c r="Q62" s="362" t="e">
        <f ca="1">$C62*'LookUp Ranges'!K$82</f>
        <v>#REF!</v>
      </c>
      <c r="R62" s="362" t="e">
        <f ca="1">$C62*'LookUp Ranges'!L$82</f>
        <v>#REF!</v>
      </c>
      <c r="S62" s="362" t="e">
        <f ca="1">$C62*'LookUp Ranges'!M$82</f>
        <v>#REF!</v>
      </c>
      <c r="T62" s="362" t="e">
        <f ca="1">$C62*'LookUp Ranges'!N$82</f>
        <v>#REF!</v>
      </c>
      <c r="U62" s="362" t="e">
        <f ca="1">$C62*'LookUp Ranges'!O$82</f>
        <v>#REF!</v>
      </c>
      <c r="V62" s="362" t="e">
        <f ca="1">$C62*'LookUp Ranges'!P$82</f>
        <v>#REF!</v>
      </c>
      <c r="W62" s="362" t="e">
        <f ca="1">$C62*'LookUp Ranges'!Q$82</f>
        <v>#REF!</v>
      </c>
      <c r="X62" s="362" t="e">
        <f ca="1">$C62*'LookUp Ranges'!R$82</f>
        <v>#REF!</v>
      </c>
      <c r="Y62" s="362" t="e">
        <f ca="1">$C62*'LookUp Ranges'!S$82</f>
        <v>#REF!</v>
      </c>
      <c r="Z62" s="362" t="e">
        <f ca="1">$C62*'LookUp Ranges'!T$82</f>
        <v>#REF!</v>
      </c>
      <c r="AA62" s="362" t="e">
        <f ca="1">$C62*'LookUp Ranges'!U$82</f>
        <v>#REF!</v>
      </c>
      <c r="AB62" s="362" t="e">
        <f ca="1">$C62*'LookUp Ranges'!V$82</f>
        <v>#REF!</v>
      </c>
      <c r="AC62" s="362" t="e">
        <f ca="1">$C62*'LookUp Ranges'!W$82</f>
        <v>#REF!</v>
      </c>
      <c r="AD62" s="362" t="e">
        <f ca="1">$C62*'LookUp Ranges'!X$82</f>
        <v>#REF!</v>
      </c>
      <c r="AE62" s="362" t="e">
        <f ca="1">$C62*'LookUp Ranges'!Y$82</f>
        <v>#REF!</v>
      </c>
      <c r="AF62" s="362" t="e">
        <f ca="1">$C62*'LookUp Ranges'!Z$82</f>
        <v>#REF!</v>
      </c>
      <c r="AG62" s="362" t="e">
        <f ca="1">$C62*'LookUp Ranges'!AA$82</f>
        <v>#REF!</v>
      </c>
      <c r="AH62" s="362" t="e">
        <f ca="1">$C62*'LookUp Ranges'!AB$82</f>
        <v>#REF!</v>
      </c>
      <c r="AI62" s="362" t="e">
        <f ca="1">$C62*'LookUp Ranges'!AC$82</f>
        <v>#REF!</v>
      </c>
      <c r="AJ62" s="362" t="e">
        <f ca="1">$C62*'LookUp Ranges'!AD$82</f>
        <v>#REF!</v>
      </c>
      <c r="AK62" s="362" t="e">
        <f ca="1">$C62*'LookUp Ranges'!AE$82</f>
        <v>#REF!</v>
      </c>
      <c r="AL62" s="362" t="e">
        <f ca="1">$C62*'LookUp Ranges'!AF$82</f>
        <v>#REF!</v>
      </c>
      <c r="AM62" s="362" t="e">
        <f ca="1">$C62*'LookUp Ranges'!AG$82</f>
        <v>#REF!</v>
      </c>
      <c r="AN62" s="362" t="e">
        <f ca="1">$C62*'LookUp Ranges'!AH$82</f>
        <v>#REF!</v>
      </c>
      <c r="AO62" s="362" t="e">
        <f ca="1">$C62*'LookUp Ranges'!AI$82</f>
        <v>#REF!</v>
      </c>
      <c r="AP62" s="362" t="e">
        <f ca="1">$C62*'LookUp Ranges'!AJ$82</f>
        <v>#REF!</v>
      </c>
      <c r="AQ62" s="362" t="e">
        <f ca="1">$C62*'LookUp Ranges'!AK$82</f>
        <v>#REF!</v>
      </c>
      <c r="AR62" s="362" t="e">
        <f ca="1">$C62*'LookUp Ranges'!AL$82</f>
        <v>#REF!</v>
      </c>
      <c r="AS62" s="362" t="e">
        <f ca="1">$C62*'LookUp Ranges'!AM$82</f>
        <v>#REF!</v>
      </c>
      <c r="AT62" s="362" t="e">
        <f ca="1">$C62*'LookUp Ranges'!AN$82</f>
        <v>#REF!</v>
      </c>
      <c r="AU62" s="362" t="e">
        <f ca="1">$C62*'LookUp Ranges'!AO$82</f>
        <v>#REF!</v>
      </c>
      <c r="AV62" s="362"/>
      <c r="AW62" s="362"/>
      <c r="AX62" s="362"/>
      <c r="AY62" s="362"/>
      <c r="AZ62" s="362"/>
      <c r="BA62" s="362"/>
      <c r="BB62" s="362"/>
      <c r="BC62" s="362"/>
      <c r="BD62" s="362"/>
      <c r="BE62" s="362"/>
      <c r="BF62" s="362"/>
      <c r="BG62" s="362"/>
      <c r="BH62" s="362"/>
      <c r="BI62" s="362"/>
      <c r="BJ62" s="362"/>
      <c r="BK62" s="362"/>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2"/>
      <c r="CH62" s="362"/>
      <c r="CI62" s="362"/>
      <c r="CJ62" s="362"/>
      <c r="CK62" s="362"/>
      <c r="CL62" s="362"/>
      <c r="CM62" s="362"/>
      <c r="CN62" s="362"/>
      <c r="CO62" s="362"/>
      <c r="CP62" s="362"/>
      <c r="CQ62" s="362"/>
      <c r="CR62" s="362"/>
      <c r="CS62" s="362"/>
      <c r="CT62" s="362"/>
      <c r="CU62" s="362"/>
      <c r="CV62" s="362"/>
      <c r="CW62" s="362"/>
      <c r="CX62" s="362"/>
      <c r="CY62" s="362"/>
      <c r="CZ62" s="360" t="e">
        <f t="shared" ca="1" si="128"/>
        <v>#REF!</v>
      </c>
    </row>
    <row r="63" spans="1:124" x14ac:dyDescent="0.2">
      <c r="A63" s="133">
        <f t="shared" si="129"/>
        <v>6</v>
      </c>
      <c r="B63" s="133">
        <f t="shared" si="130"/>
        <v>5</v>
      </c>
      <c r="C63" s="125">
        <f t="shared" ca="1" si="127"/>
        <v>0</v>
      </c>
      <c r="D63" s="361"/>
      <c r="E63" s="361"/>
      <c r="F63" s="361"/>
      <c r="G63" s="361"/>
      <c r="H63" s="361"/>
      <c r="I63" s="362" t="e">
        <f ca="1">$C63*'LookUp Ranges'!B$82</f>
        <v>#REF!</v>
      </c>
      <c r="J63" s="362" t="e">
        <f ca="1">$C63*'LookUp Ranges'!C$82</f>
        <v>#REF!</v>
      </c>
      <c r="K63" s="362" t="e">
        <f ca="1">$C63*'LookUp Ranges'!D$82</f>
        <v>#REF!</v>
      </c>
      <c r="L63" s="362" t="e">
        <f ca="1">$C63*'LookUp Ranges'!E$82</f>
        <v>#REF!</v>
      </c>
      <c r="M63" s="362" t="e">
        <f ca="1">$C63*'LookUp Ranges'!F$82</f>
        <v>#REF!</v>
      </c>
      <c r="N63" s="362" t="e">
        <f ca="1">$C63*'LookUp Ranges'!G$82</f>
        <v>#REF!</v>
      </c>
      <c r="O63" s="362" t="e">
        <f ca="1">$C63*'LookUp Ranges'!H$82</f>
        <v>#REF!</v>
      </c>
      <c r="P63" s="362" t="e">
        <f ca="1">$C63*'LookUp Ranges'!I$82</f>
        <v>#REF!</v>
      </c>
      <c r="Q63" s="362" t="e">
        <f ca="1">$C63*'LookUp Ranges'!J$82</f>
        <v>#REF!</v>
      </c>
      <c r="R63" s="362" t="e">
        <f ca="1">$C63*'LookUp Ranges'!K$82</f>
        <v>#REF!</v>
      </c>
      <c r="S63" s="362" t="e">
        <f ca="1">$C63*'LookUp Ranges'!L$82</f>
        <v>#REF!</v>
      </c>
      <c r="T63" s="362" t="e">
        <f ca="1">$C63*'LookUp Ranges'!M$82</f>
        <v>#REF!</v>
      </c>
      <c r="U63" s="362" t="e">
        <f ca="1">$C63*'LookUp Ranges'!N$82</f>
        <v>#REF!</v>
      </c>
      <c r="V63" s="362" t="e">
        <f ca="1">$C63*'LookUp Ranges'!O$82</f>
        <v>#REF!</v>
      </c>
      <c r="W63" s="362" t="e">
        <f ca="1">$C63*'LookUp Ranges'!P$82</f>
        <v>#REF!</v>
      </c>
      <c r="X63" s="362" t="e">
        <f ca="1">$C63*'LookUp Ranges'!Q$82</f>
        <v>#REF!</v>
      </c>
      <c r="Y63" s="362" t="e">
        <f ca="1">$C63*'LookUp Ranges'!R$82</f>
        <v>#REF!</v>
      </c>
      <c r="Z63" s="362" t="e">
        <f ca="1">$C63*'LookUp Ranges'!S$82</f>
        <v>#REF!</v>
      </c>
      <c r="AA63" s="362" t="e">
        <f ca="1">$C63*'LookUp Ranges'!T$82</f>
        <v>#REF!</v>
      </c>
      <c r="AB63" s="362" t="e">
        <f ca="1">$C63*'LookUp Ranges'!U$82</f>
        <v>#REF!</v>
      </c>
      <c r="AC63" s="362" t="e">
        <f ca="1">$C63*'LookUp Ranges'!V$82</f>
        <v>#REF!</v>
      </c>
      <c r="AD63" s="362" t="e">
        <f ca="1">$C63*'LookUp Ranges'!W$82</f>
        <v>#REF!</v>
      </c>
      <c r="AE63" s="362" t="e">
        <f ca="1">$C63*'LookUp Ranges'!X$82</f>
        <v>#REF!</v>
      </c>
      <c r="AF63" s="362" t="e">
        <f ca="1">$C63*'LookUp Ranges'!Y$82</f>
        <v>#REF!</v>
      </c>
      <c r="AG63" s="362" t="e">
        <f ca="1">$C63*'LookUp Ranges'!Z$82</f>
        <v>#REF!</v>
      </c>
      <c r="AH63" s="362" t="e">
        <f ca="1">$C63*'LookUp Ranges'!AA$82</f>
        <v>#REF!</v>
      </c>
      <c r="AI63" s="362" t="e">
        <f ca="1">$C63*'LookUp Ranges'!AB$82</f>
        <v>#REF!</v>
      </c>
      <c r="AJ63" s="362" t="e">
        <f ca="1">$C63*'LookUp Ranges'!AC$82</f>
        <v>#REF!</v>
      </c>
      <c r="AK63" s="362" t="e">
        <f ca="1">$C63*'LookUp Ranges'!AD$82</f>
        <v>#REF!</v>
      </c>
      <c r="AL63" s="362" t="e">
        <f ca="1">$C63*'LookUp Ranges'!AE$82</f>
        <v>#REF!</v>
      </c>
      <c r="AM63" s="362" t="e">
        <f ca="1">$C63*'LookUp Ranges'!AF$82</f>
        <v>#REF!</v>
      </c>
      <c r="AN63" s="362" t="e">
        <f ca="1">$C63*'LookUp Ranges'!AG$82</f>
        <v>#REF!</v>
      </c>
      <c r="AO63" s="362" t="e">
        <f ca="1">$C63*'LookUp Ranges'!AH$82</f>
        <v>#REF!</v>
      </c>
      <c r="AP63" s="362" t="e">
        <f ca="1">$C63*'LookUp Ranges'!AI$82</f>
        <v>#REF!</v>
      </c>
      <c r="AQ63" s="362" t="e">
        <f ca="1">$C63*'LookUp Ranges'!AJ$82</f>
        <v>#REF!</v>
      </c>
      <c r="AR63" s="362" t="e">
        <f ca="1">$C63*'LookUp Ranges'!AK$82</f>
        <v>#REF!</v>
      </c>
      <c r="AS63" s="362" t="e">
        <f ca="1">$C63*'LookUp Ranges'!AL$82</f>
        <v>#REF!</v>
      </c>
      <c r="AT63" s="362" t="e">
        <f ca="1">$C63*'LookUp Ranges'!AM$82</f>
        <v>#REF!</v>
      </c>
      <c r="AU63" s="362" t="e">
        <f ca="1">$C63*'LookUp Ranges'!AN$82</f>
        <v>#REF!</v>
      </c>
      <c r="AV63" s="362" t="e">
        <f ca="1">$C63*'LookUp Ranges'!AO$82</f>
        <v>#REF!</v>
      </c>
      <c r="AW63" s="362"/>
      <c r="AX63" s="362"/>
      <c r="AY63" s="362"/>
      <c r="AZ63" s="362"/>
      <c r="BA63" s="362"/>
      <c r="BB63" s="362"/>
      <c r="BC63" s="362"/>
      <c r="BD63" s="362"/>
      <c r="BE63" s="362"/>
      <c r="BF63" s="362"/>
      <c r="BG63" s="362"/>
      <c r="BH63" s="362"/>
      <c r="BI63" s="362"/>
      <c r="BJ63" s="362"/>
      <c r="BK63" s="362"/>
      <c r="BL63" s="363"/>
      <c r="BM63" s="363"/>
      <c r="BN63" s="363"/>
      <c r="BO63" s="363"/>
      <c r="BP63" s="363"/>
      <c r="BQ63" s="363"/>
      <c r="BR63" s="363"/>
      <c r="BS63" s="363"/>
      <c r="BT63" s="363"/>
      <c r="BU63" s="363"/>
      <c r="BV63" s="363"/>
      <c r="BW63" s="363"/>
      <c r="BX63" s="363"/>
      <c r="BY63" s="363"/>
      <c r="BZ63" s="363"/>
      <c r="CA63" s="363"/>
      <c r="CB63" s="363"/>
      <c r="CC63" s="363"/>
      <c r="CD63" s="363"/>
      <c r="CE63" s="363"/>
      <c r="CF63" s="363"/>
      <c r="CG63" s="362"/>
      <c r="CH63" s="362"/>
      <c r="CI63" s="362"/>
      <c r="CJ63" s="362"/>
      <c r="CK63" s="362"/>
      <c r="CL63" s="362"/>
      <c r="CM63" s="362"/>
      <c r="CN63" s="362"/>
      <c r="CO63" s="362"/>
      <c r="CP63" s="362"/>
      <c r="CQ63" s="362"/>
      <c r="CR63" s="362"/>
      <c r="CS63" s="362"/>
      <c r="CT63" s="362"/>
      <c r="CU63" s="362"/>
      <c r="CV63" s="362"/>
      <c r="CW63" s="362"/>
      <c r="CX63" s="362"/>
      <c r="CY63" s="362"/>
      <c r="CZ63" s="360" t="e">
        <f t="shared" ca="1" si="128"/>
        <v>#REF!</v>
      </c>
    </row>
    <row r="64" spans="1:124" x14ac:dyDescent="0.2">
      <c r="A64" s="133">
        <f t="shared" si="129"/>
        <v>7</v>
      </c>
      <c r="B64" s="133">
        <f t="shared" si="130"/>
        <v>6</v>
      </c>
      <c r="C64" s="125">
        <f t="shared" ca="1" si="127"/>
        <v>0</v>
      </c>
      <c r="D64" s="361"/>
      <c r="E64" s="361"/>
      <c r="F64" s="361"/>
      <c r="G64" s="361"/>
      <c r="H64" s="361"/>
      <c r="I64" s="361"/>
      <c r="J64" s="362" t="e">
        <f ca="1">$C64*'LookUp Ranges'!B$82</f>
        <v>#REF!</v>
      </c>
      <c r="K64" s="362" t="e">
        <f ca="1">$C64*'LookUp Ranges'!C$82</f>
        <v>#REF!</v>
      </c>
      <c r="L64" s="362" t="e">
        <f ca="1">$C64*'LookUp Ranges'!D$82</f>
        <v>#REF!</v>
      </c>
      <c r="M64" s="362" t="e">
        <f ca="1">$C64*'LookUp Ranges'!E$82</f>
        <v>#REF!</v>
      </c>
      <c r="N64" s="362" t="e">
        <f ca="1">$C64*'LookUp Ranges'!F$82</f>
        <v>#REF!</v>
      </c>
      <c r="O64" s="362" t="e">
        <f ca="1">$C64*'LookUp Ranges'!G$82</f>
        <v>#REF!</v>
      </c>
      <c r="P64" s="362" t="e">
        <f ca="1">$C64*'LookUp Ranges'!H$82</f>
        <v>#REF!</v>
      </c>
      <c r="Q64" s="362" t="e">
        <f ca="1">$C64*'LookUp Ranges'!I$82</f>
        <v>#REF!</v>
      </c>
      <c r="R64" s="362" t="e">
        <f ca="1">$C64*'LookUp Ranges'!J$82</f>
        <v>#REF!</v>
      </c>
      <c r="S64" s="362" t="e">
        <f ca="1">$C64*'LookUp Ranges'!K$82</f>
        <v>#REF!</v>
      </c>
      <c r="T64" s="362" t="e">
        <f ca="1">$C64*'LookUp Ranges'!L$82</f>
        <v>#REF!</v>
      </c>
      <c r="U64" s="362" t="e">
        <f ca="1">$C64*'LookUp Ranges'!M$82</f>
        <v>#REF!</v>
      </c>
      <c r="V64" s="362" t="e">
        <f ca="1">$C64*'LookUp Ranges'!N$82</f>
        <v>#REF!</v>
      </c>
      <c r="W64" s="362" t="e">
        <f ca="1">$C64*'LookUp Ranges'!O$82</f>
        <v>#REF!</v>
      </c>
      <c r="X64" s="362" t="e">
        <f ca="1">$C64*'LookUp Ranges'!P$82</f>
        <v>#REF!</v>
      </c>
      <c r="Y64" s="362" t="e">
        <f ca="1">$C64*'LookUp Ranges'!Q$82</f>
        <v>#REF!</v>
      </c>
      <c r="Z64" s="362" t="e">
        <f ca="1">$C64*'LookUp Ranges'!R$82</f>
        <v>#REF!</v>
      </c>
      <c r="AA64" s="362" t="e">
        <f ca="1">$C64*'LookUp Ranges'!S$82</f>
        <v>#REF!</v>
      </c>
      <c r="AB64" s="362" t="e">
        <f ca="1">$C64*'LookUp Ranges'!T$82</f>
        <v>#REF!</v>
      </c>
      <c r="AC64" s="362" t="e">
        <f ca="1">$C64*'LookUp Ranges'!U$82</f>
        <v>#REF!</v>
      </c>
      <c r="AD64" s="362" t="e">
        <f ca="1">$C64*'LookUp Ranges'!V$82</f>
        <v>#REF!</v>
      </c>
      <c r="AE64" s="362" t="e">
        <f ca="1">$C64*'LookUp Ranges'!W$82</f>
        <v>#REF!</v>
      </c>
      <c r="AF64" s="362" t="e">
        <f ca="1">$C64*'LookUp Ranges'!X$82</f>
        <v>#REF!</v>
      </c>
      <c r="AG64" s="362" t="e">
        <f ca="1">$C64*'LookUp Ranges'!Y$82</f>
        <v>#REF!</v>
      </c>
      <c r="AH64" s="362" t="e">
        <f ca="1">$C64*'LookUp Ranges'!Z$82</f>
        <v>#REF!</v>
      </c>
      <c r="AI64" s="362" t="e">
        <f ca="1">$C64*'LookUp Ranges'!AA$82</f>
        <v>#REF!</v>
      </c>
      <c r="AJ64" s="362" t="e">
        <f ca="1">$C64*'LookUp Ranges'!AB$82</f>
        <v>#REF!</v>
      </c>
      <c r="AK64" s="362" t="e">
        <f ca="1">$C64*'LookUp Ranges'!AC$82</f>
        <v>#REF!</v>
      </c>
      <c r="AL64" s="362" t="e">
        <f ca="1">$C64*'LookUp Ranges'!AD$82</f>
        <v>#REF!</v>
      </c>
      <c r="AM64" s="362" t="e">
        <f ca="1">$C64*'LookUp Ranges'!AE$82</f>
        <v>#REF!</v>
      </c>
      <c r="AN64" s="362" t="e">
        <f ca="1">$C64*'LookUp Ranges'!AF$82</f>
        <v>#REF!</v>
      </c>
      <c r="AO64" s="362" t="e">
        <f ca="1">$C64*'LookUp Ranges'!AG$82</f>
        <v>#REF!</v>
      </c>
      <c r="AP64" s="362" t="e">
        <f ca="1">$C64*'LookUp Ranges'!AH$82</f>
        <v>#REF!</v>
      </c>
      <c r="AQ64" s="362" t="e">
        <f ca="1">$C64*'LookUp Ranges'!AI$82</f>
        <v>#REF!</v>
      </c>
      <c r="AR64" s="362" t="e">
        <f ca="1">$C64*'LookUp Ranges'!AJ$82</f>
        <v>#REF!</v>
      </c>
      <c r="AS64" s="362" t="e">
        <f ca="1">$C64*'LookUp Ranges'!AK$82</f>
        <v>#REF!</v>
      </c>
      <c r="AT64" s="362" t="e">
        <f ca="1">$C64*'LookUp Ranges'!AL$82</f>
        <v>#REF!</v>
      </c>
      <c r="AU64" s="362" t="e">
        <f ca="1">$C64*'LookUp Ranges'!AM$82</f>
        <v>#REF!</v>
      </c>
      <c r="AV64" s="362" t="e">
        <f ca="1">$C64*'LookUp Ranges'!AN$82</f>
        <v>#REF!</v>
      </c>
      <c r="AW64" s="362" t="e">
        <f ca="1">$C64*'LookUp Ranges'!AO$82</f>
        <v>#REF!</v>
      </c>
      <c r="AX64" s="362"/>
      <c r="AY64" s="362"/>
      <c r="AZ64" s="362"/>
      <c r="BA64" s="362"/>
      <c r="BB64" s="362"/>
      <c r="BC64" s="362"/>
      <c r="BD64" s="362"/>
      <c r="BE64" s="362"/>
      <c r="BF64" s="362"/>
      <c r="BG64" s="362"/>
      <c r="BH64" s="362"/>
      <c r="BI64" s="362"/>
      <c r="BJ64" s="362"/>
      <c r="BK64" s="362"/>
      <c r="BL64" s="363"/>
      <c r="BM64" s="363"/>
      <c r="BN64" s="363"/>
      <c r="BO64" s="363"/>
      <c r="BP64" s="363"/>
      <c r="BQ64" s="363"/>
      <c r="BR64" s="363"/>
      <c r="BS64" s="363"/>
      <c r="BT64" s="363"/>
      <c r="BU64" s="363"/>
      <c r="BV64" s="363"/>
      <c r="BW64" s="363"/>
      <c r="BX64" s="363"/>
      <c r="BY64" s="363"/>
      <c r="BZ64" s="363"/>
      <c r="CA64" s="363"/>
      <c r="CB64" s="363"/>
      <c r="CC64" s="363"/>
      <c r="CD64" s="363"/>
      <c r="CE64" s="363"/>
      <c r="CF64" s="363"/>
      <c r="CG64" s="362"/>
      <c r="CH64" s="362"/>
      <c r="CI64" s="362"/>
      <c r="CJ64" s="362"/>
      <c r="CK64" s="362"/>
      <c r="CL64" s="362"/>
      <c r="CM64" s="362"/>
      <c r="CN64" s="362"/>
      <c r="CO64" s="362"/>
      <c r="CP64" s="362"/>
      <c r="CQ64" s="362"/>
      <c r="CR64" s="362"/>
      <c r="CS64" s="362"/>
      <c r="CT64" s="362"/>
      <c r="CU64" s="362"/>
      <c r="CV64" s="362"/>
      <c r="CW64" s="362"/>
      <c r="CX64" s="362"/>
      <c r="CY64" s="362"/>
      <c r="CZ64" s="360" t="e">
        <f t="shared" ca="1" si="128"/>
        <v>#REF!</v>
      </c>
    </row>
    <row r="65" spans="1:104" x14ac:dyDescent="0.2">
      <c r="A65" s="133">
        <f t="shared" si="129"/>
        <v>8</v>
      </c>
      <c r="B65" s="133">
        <f t="shared" si="130"/>
        <v>7</v>
      </c>
      <c r="C65" s="125">
        <f t="shared" ca="1" si="127"/>
        <v>0</v>
      </c>
      <c r="D65" s="361"/>
      <c r="E65" s="361"/>
      <c r="F65" s="361"/>
      <c r="G65" s="361"/>
      <c r="H65" s="361"/>
      <c r="I65" s="361"/>
      <c r="J65" s="361"/>
      <c r="K65" s="362" t="e">
        <f ca="1">$C65*'LookUp Ranges'!B$82</f>
        <v>#REF!</v>
      </c>
      <c r="L65" s="362" t="e">
        <f ca="1">$C65*'LookUp Ranges'!C$82</f>
        <v>#REF!</v>
      </c>
      <c r="M65" s="362" t="e">
        <f ca="1">$C65*'LookUp Ranges'!D$82</f>
        <v>#REF!</v>
      </c>
      <c r="N65" s="362" t="e">
        <f ca="1">$C65*'LookUp Ranges'!E$82</f>
        <v>#REF!</v>
      </c>
      <c r="O65" s="362" t="e">
        <f ca="1">$C65*'LookUp Ranges'!F$82</f>
        <v>#REF!</v>
      </c>
      <c r="P65" s="362" t="e">
        <f ca="1">$C65*'LookUp Ranges'!G$82</f>
        <v>#REF!</v>
      </c>
      <c r="Q65" s="362" t="e">
        <f ca="1">$C65*'LookUp Ranges'!H$82</f>
        <v>#REF!</v>
      </c>
      <c r="R65" s="362" t="e">
        <f ca="1">$C65*'LookUp Ranges'!I$82</f>
        <v>#REF!</v>
      </c>
      <c r="S65" s="362" t="e">
        <f ca="1">$C65*'LookUp Ranges'!J$82</f>
        <v>#REF!</v>
      </c>
      <c r="T65" s="362" t="e">
        <f ca="1">$C65*'LookUp Ranges'!K$82</f>
        <v>#REF!</v>
      </c>
      <c r="U65" s="362" t="e">
        <f ca="1">$C65*'LookUp Ranges'!L$82</f>
        <v>#REF!</v>
      </c>
      <c r="V65" s="362" t="e">
        <f ca="1">$C65*'LookUp Ranges'!M$82</f>
        <v>#REF!</v>
      </c>
      <c r="W65" s="362" t="e">
        <f ca="1">$C65*'LookUp Ranges'!N$82</f>
        <v>#REF!</v>
      </c>
      <c r="X65" s="362" t="e">
        <f ca="1">$C65*'LookUp Ranges'!O$82</f>
        <v>#REF!</v>
      </c>
      <c r="Y65" s="362" t="e">
        <f ca="1">$C65*'LookUp Ranges'!P$82</f>
        <v>#REF!</v>
      </c>
      <c r="Z65" s="362" t="e">
        <f ca="1">$C65*'LookUp Ranges'!Q$82</f>
        <v>#REF!</v>
      </c>
      <c r="AA65" s="362" t="e">
        <f ca="1">$C65*'LookUp Ranges'!R$82</f>
        <v>#REF!</v>
      </c>
      <c r="AB65" s="362" t="e">
        <f ca="1">$C65*'LookUp Ranges'!S$82</f>
        <v>#REF!</v>
      </c>
      <c r="AC65" s="362" t="e">
        <f ca="1">$C65*'LookUp Ranges'!T$82</f>
        <v>#REF!</v>
      </c>
      <c r="AD65" s="362" t="e">
        <f ca="1">$C65*'LookUp Ranges'!U$82</f>
        <v>#REF!</v>
      </c>
      <c r="AE65" s="362" t="e">
        <f ca="1">$C65*'LookUp Ranges'!V$82</f>
        <v>#REF!</v>
      </c>
      <c r="AF65" s="362" t="e">
        <f ca="1">$C65*'LookUp Ranges'!W$82</f>
        <v>#REF!</v>
      </c>
      <c r="AG65" s="362" t="e">
        <f ca="1">$C65*'LookUp Ranges'!X$82</f>
        <v>#REF!</v>
      </c>
      <c r="AH65" s="362" t="e">
        <f ca="1">$C65*'LookUp Ranges'!Y$82</f>
        <v>#REF!</v>
      </c>
      <c r="AI65" s="362" t="e">
        <f ca="1">$C65*'LookUp Ranges'!Z$82</f>
        <v>#REF!</v>
      </c>
      <c r="AJ65" s="362" t="e">
        <f ca="1">$C65*'LookUp Ranges'!AA$82</f>
        <v>#REF!</v>
      </c>
      <c r="AK65" s="362" t="e">
        <f ca="1">$C65*'LookUp Ranges'!AB$82</f>
        <v>#REF!</v>
      </c>
      <c r="AL65" s="362" t="e">
        <f ca="1">$C65*'LookUp Ranges'!AC$82</f>
        <v>#REF!</v>
      </c>
      <c r="AM65" s="362" t="e">
        <f ca="1">$C65*'LookUp Ranges'!AD$82</f>
        <v>#REF!</v>
      </c>
      <c r="AN65" s="362" t="e">
        <f ca="1">$C65*'LookUp Ranges'!AE$82</f>
        <v>#REF!</v>
      </c>
      <c r="AO65" s="362" t="e">
        <f ca="1">$C65*'LookUp Ranges'!AF$82</f>
        <v>#REF!</v>
      </c>
      <c r="AP65" s="362" t="e">
        <f ca="1">$C65*'LookUp Ranges'!AG$82</f>
        <v>#REF!</v>
      </c>
      <c r="AQ65" s="362" t="e">
        <f ca="1">$C65*'LookUp Ranges'!AH$82</f>
        <v>#REF!</v>
      </c>
      <c r="AR65" s="362" t="e">
        <f ca="1">$C65*'LookUp Ranges'!AI$82</f>
        <v>#REF!</v>
      </c>
      <c r="AS65" s="362" t="e">
        <f ca="1">$C65*'LookUp Ranges'!AJ$82</f>
        <v>#REF!</v>
      </c>
      <c r="AT65" s="362" t="e">
        <f ca="1">$C65*'LookUp Ranges'!AK$82</f>
        <v>#REF!</v>
      </c>
      <c r="AU65" s="362" t="e">
        <f ca="1">$C65*'LookUp Ranges'!AL$82</f>
        <v>#REF!</v>
      </c>
      <c r="AV65" s="362" t="e">
        <f ca="1">$C65*'LookUp Ranges'!AM$82</f>
        <v>#REF!</v>
      </c>
      <c r="AW65" s="362" t="e">
        <f ca="1">$C65*'LookUp Ranges'!AN$82</f>
        <v>#REF!</v>
      </c>
      <c r="AX65" s="362" t="e">
        <f ca="1">$C65*'LookUp Ranges'!AO$82</f>
        <v>#REF!</v>
      </c>
      <c r="AY65" s="362"/>
      <c r="AZ65" s="362"/>
      <c r="BA65" s="362"/>
      <c r="BB65" s="362"/>
      <c r="BC65" s="362"/>
      <c r="BD65" s="362"/>
      <c r="BE65" s="362"/>
      <c r="BF65" s="362"/>
      <c r="BG65" s="362"/>
      <c r="BH65" s="362"/>
      <c r="BI65" s="362"/>
      <c r="BJ65" s="362"/>
      <c r="BK65" s="362"/>
      <c r="BL65" s="363"/>
      <c r="BM65" s="363"/>
      <c r="BN65" s="363"/>
      <c r="BO65" s="363"/>
      <c r="BP65" s="363"/>
      <c r="BQ65" s="363"/>
      <c r="BR65" s="363"/>
      <c r="BS65" s="363"/>
      <c r="BT65" s="363"/>
      <c r="BU65" s="363"/>
      <c r="BV65" s="363"/>
      <c r="BW65" s="363"/>
      <c r="BX65" s="363"/>
      <c r="BY65" s="363"/>
      <c r="BZ65" s="363"/>
      <c r="CA65" s="363"/>
      <c r="CB65" s="363"/>
      <c r="CC65" s="363"/>
      <c r="CD65" s="363"/>
      <c r="CE65" s="363"/>
      <c r="CF65" s="363"/>
      <c r="CG65" s="362"/>
      <c r="CH65" s="362"/>
      <c r="CI65" s="362"/>
      <c r="CJ65" s="362"/>
      <c r="CK65" s="362"/>
      <c r="CL65" s="362"/>
      <c r="CM65" s="362"/>
      <c r="CN65" s="362"/>
      <c r="CO65" s="362"/>
      <c r="CP65" s="362"/>
      <c r="CQ65" s="362"/>
      <c r="CR65" s="362"/>
      <c r="CS65" s="362"/>
      <c r="CT65" s="362"/>
      <c r="CU65" s="362"/>
      <c r="CV65" s="362"/>
      <c r="CW65" s="362"/>
      <c r="CX65" s="362"/>
      <c r="CY65" s="362"/>
      <c r="CZ65" s="360" t="e">
        <f t="shared" ca="1" si="128"/>
        <v>#REF!</v>
      </c>
    </row>
    <row r="66" spans="1:104" x14ac:dyDescent="0.2">
      <c r="A66" s="133">
        <f t="shared" si="129"/>
        <v>9</v>
      </c>
      <c r="B66" s="133">
        <f t="shared" si="130"/>
        <v>8</v>
      </c>
      <c r="C66" s="125">
        <f t="shared" ca="1" si="127"/>
        <v>0</v>
      </c>
      <c r="D66" s="361"/>
      <c r="E66" s="361"/>
      <c r="F66" s="361"/>
      <c r="G66" s="361"/>
      <c r="H66" s="361"/>
      <c r="I66" s="361"/>
      <c r="J66" s="361"/>
      <c r="K66" s="361"/>
      <c r="L66" s="362" t="e">
        <f ca="1">$C66*'LookUp Ranges'!B$82</f>
        <v>#REF!</v>
      </c>
      <c r="M66" s="362" t="e">
        <f ca="1">$C66*'LookUp Ranges'!C$82</f>
        <v>#REF!</v>
      </c>
      <c r="N66" s="362" t="e">
        <f ca="1">$C66*'LookUp Ranges'!D$82</f>
        <v>#REF!</v>
      </c>
      <c r="O66" s="362" t="e">
        <f ca="1">$C66*'LookUp Ranges'!E$82</f>
        <v>#REF!</v>
      </c>
      <c r="P66" s="362" t="e">
        <f ca="1">$C66*'LookUp Ranges'!F$82</f>
        <v>#REF!</v>
      </c>
      <c r="Q66" s="362" t="e">
        <f ca="1">$C66*'LookUp Ranges'!G$82</f>
        <v>#REF!</v>
      </c>
      <c r="R66" s="362" t="e">
        <f ca="1">$C66*'LookUp Ranges'!H$82</f>
        <v>#REF!</v>
      </c>
      <c r="S66" s="362" t="e">
        <f ca="1">$C66*'LookUp Ranges'!I$82</f>
        <v>#REF!</v>
      </c>
      <c r="T66" s="362" t="e">
        <f ca="1">$C66*'LookUp Ranges'!J$82</f>
        <v>#REF!</v>
      </c>
      <c r="U66" s="362" t="e">
        <f ca="1">$C66*'LookUp Ranges'!K$82</f>
        <v>#REF!</v>
      </c>
      <c r="V66" s="362" t="e">
        <f ca="1">$C66*'LookUp Ranges'!L$82</f>
        <v>#REF!</v>
      </c>
      <c r="W66" s="362" t="e">
        <f ca="1">$C66*'LookUp Ranges'!M$82</f>
        <v>#REF!</v>
      </c>
      <c r="X66" s="362" t="e">
        <f ca="1">$C66*'LookUp Ranges'!N$82</f>
        <v>#REF!</v>
      </c>
      <c r="Y66" s="362" t="e">
        <f ca="1">$C66*'LookUp Ranges'!O$82</f>
        <v>#REF!</v>
      </c>
      <c r="Z66" s="362" t="e">
        <f ca="1">$C66*'LookUp Ranges'!P$82</f>
        <v>#REF!</v>
      </c>
      <c r="AA66" s="362" t="e">
        <f ca="1">$C66*'LookUp Ranges'!Q$82</f>
        <v>#REF!</v>
      </c>
      <c r="AB66" s="362" t="e">
        <f ca="1">$C66*'LookUp Ranges'!R$82</f>
        <v>#REF!</v>
      </c>
      <c r="AC66" s="362" t="e">
        <f ca="1">$C66*'LookUp Ranges'!S$82</f>
        <v>#REF!</v>
      </c>
      <c r="AD66" s="362" t="e">
        <f ca="1">$C66*'LookUp Ranges'!T$82</f>
        <v>#REF!</v>
      </c>
      <c r="AE66" s="362" t="e">
        <f ca="1">$C66*'LookUp Ranges'!U$82</f>
        <v>#REF!</v>
      </c>
      <c r="AF66" s="362" t="e">
        <f ca="1">$C66*'LookUp Ranges'!V$82</f>
        <v>#REF!</v>
      </c>
      <c r="AG66" s="362" t="e">
        <f ca="1">$C66*'LookUp Ranges'!W$82</f>
        <v>#REF!</v>
      </c>
      <c r="AH66" s="362" t="e">
        <f ca="1">$C66*'LookUp Ranges'!X$82</f>
        <v>#REF!</v>
      </c>
      <c r="AI66" s="362" t="e">
        <f ca="1">$C66*'LookUp Ranges'!Y$82</f>
        <v>#REF!</v>
      </c>
      <c r="AJ66" s="362" t="e">
        <f ca="1">$C66*'LookUp Ranges'!Z$82</f>
        <v>#REF!</v>
      </c>
      <c r="AK66" s="362" t="e">
        <f ca="1">$C66*'LookUp Ranges'!AA$82</f>
        <v>#REF!</v>
      </c>
      <c r="AL66" s="362" t="e">
        <f ca="1">$C66*'LookUp Ranges'!AB$82</f>
        <v>#REF!</v>
      </c>
      <c r="AM66" s="362" t="e">
        <f ca="1">$C66*'LookUp Ranges'!AC$82</f>
        <v>#REF!</v>
      </c>
      <c r="AN66" s="362" t="e">
        <f ca="1">$C66*'LookUp Ranges'!AD$82</f>
        <v>#REF!</v>
      </c>
      <c r="AO66" s="362" t="e">
        <f ca="1">$C66*'LookUp Ranges'!AE$82</f>
        <v>#REF!</v>
      </c>
      <c r="AP66" s="362" t="e">
        <f ca="1">$C66*'LookUp Ranges'!AF$82</f>
        <v>#REF!</v>
      </c>
      <c r="AQ66" s="362" t="e">
        <f ca="1">$C66*'LookUp Ranges'!AG$82</f>
        <v>#REF!</v>
      </c>
      <c r="AR66" s="362" t="e">
        <f ca="1">$C66*'LookUp Ranges'!AH$82</f>
        <v>#REF!</v>
      </c>
      <c r="AS66" s="362" t="e">
        <f ca="1">$C66*'LookUp Ranges'!AI$82</f>
        <v>#REF!</v>
      </c>
      <c r="AT66" s="362" t="e">
        <f ca="1">$C66*'LookUp Ranges'!AJ$82</f>
        <v>#REF!</v>
      </c>
      <c r="AU66" s="362" t="e">
        <f ca="1">$C66*'LookUp Ranges'!AK$82</f>
        <v>#REF!</v>
      </c>
      <c r="AV66" s="362" t="e">
        <f ca="1">$C66*'LookUp Ranges'!AL$82</f>
        <v>#REF!</v>
      </c>
      <c r="AW66" s="362" t="e">
        <f ca="1">$C66*'LookUp Ranges'!AM$82</f>
        <v>#REF!</v>
      </c>
      <c r="AX66" s="362" t="e">
        <f ca="1">$C66*'LookUp Ranges'!AN$82</f>
        <v>#REF!</v>
      </c>
      <c r="AY66" s="362" t="e">
        <f ca="1">$C66*'LookUp Ranges'!AO$82</f>
        <v>#REF!</v>
      </c>
      <c r="AZ66" s="362"/>
      <c r="BA66" s="362"/>
      <c r="BB66" s="362"/>
      <c r="BC66" s="362"/>
      <c r="BD66" s="362"/>
      <c r="BE66" s="362"/>
      <c r="BF66" s="362"/>
      <c r="BG66" s="362"/>
      <c r="BH66" s="362"/>
      <c r="BI66" s="362"/>
      <c r="BJ66" s="362"/>
      <c r="BK66" s="362"/>
      <c r="BL66" s="363"/>
      <c r="BM66" s="363"/>
      <c r="BN66" s="363"/>
      <c r="BO66" s="363"/>
      <c r="BP66" s="363"/>
      <c r="BQ66" s="363"/>
      <c r="BR66" s="363"/>
      <c r="BS66" s="363"/>
      <c r="BT66" s="363"/>
      <c r="BU66" s="363"/>
      <c r="BV66" s="363"/>
      <c r="BW66" s="363"/>
      <c r="BX66" s="363"/>
      <c r="BY66" s="363"/>
      <c r="BZ66" s="363"/>
      <c r="CA66" s="363"/>
      <c r="CB66" s="363"/>
      <c r="CC66" s="363"/>
      <c r="CD66" s="363"/>
      <c r="CE66" s="363"/>
      <c r="CF66" s="363"/>
      <c r="CG66" s="362"/>
      <c r="CH66" s="362"/>
      <c r="CI66" s="362"/>
      <c r="CJ66" s="362"/>
      <c r="CK66" s="362"/>
      <c r="CL66" s="362"/>
      <c r="CM66" s="362"/>
      <c r="CN66" s="362"/>
      <c r="CO66" s="362"/>
      <c r="CP66" s="362"/>
      <c r="CQ66" s="362"/>
      <c r="CR66" s="362"/>
      <c r="CS66" s="362"/>
      <c r="CT66" s="362"/>
      <c r="CU66" s="362"/>
      <c r="CV66" s="362"/>
      <c r="CW66" s="362"/>
      <c r="CX66" s="362"/>
      <c r="CY66" s="362"/>
      <c r="CZ66" s="360" t="e">
        <f t="shared" ca="1" si="128"/>
        <v>#REF!</v>
      </c>
    </row>
    <row r="67" spans="1:104" x14ac:dyDescent="0.2">
      <c r="A67" s="133">
        <f t="shared" si="129"/>
        <v>10</v>
      </c>
      <c r="B67" s="133">
        <f t="shared" si="130"/>
        <v>9</v>
      </c>
      <c r="C67" s="125">
        <f t="shared" ca="1" si="127"/>
        <v>0</v>
      </c>
      <c r="D67" s="361"/>
      <c r="E67" s="361"/>
      <c r="F67" s="361"/>
      <c r="G67" s="361"/>
      <c r="H67" s="361"/>
      <c r="I67" s="361"/>
      <c r="J67" s="361"/>
      <c r="K67" s="361"/>
      <c r="L67" s="361"/>
      <c r="M67" s="362" t="e">
        <f ca="1">$C67*'LookUp Ranges'!B$82</f>
        <v>#REF!</v>
      </c>
      <c r="N67" s="362" t="e">
        <f ca="1">$C67*'LookUp Ranges'!C$82</f>
        <v>#REF!</v>
      </c>
      <c r="O67" s="362" t="e">
        <f ca="1">$C67*'LookUp Ranges'!D$82</f>
        <v>#REF!</v>
      </c>
      <c r="P67" s="362" t="e">
        <f ca="1">$C67*'LookUp Ranges'!E$82</f>
        <v>#REF!</v>
      </c>
      <c r="Q67" s="362" t="e">
        <f ca="1">$C67*'LookUp Ranges'!F$82</f>
        <v>#REF!</v>
      </c>
      <c r="R67" s="362" t="e">
        <f ca="1">$C67*'LookUp Ranges'!G$82</f>
        <v>#REF!</v>
      </c>
      <c r="S67" s="362" t="e">
        <f ca="1">$C67*'LookUp Ranges'!H$82</f>
        <v>#REF!</v>
      </c>
      <c r="T67" s="362" t="e">
        <f ca="1">$C67*'LookUp Ranges'!I$82</f>
        <v>#REF!</v>
      </c>
      <c r="U67" s="362" t="e">
        <f ca="1">$C67*'LookUp Ranges'!J$82</f>
        <v>#REF!</v>
      </c>
      <c r="V67" s="362" t="e">
        <f ca="1">$C67*'LookUp Ranges'!K$82</f>
        <v>#REF!</v>
      </c>
      <c r="W67" s="362" t="e">
        <f ca="1">$C67*'LookUp Ranges'!L$82</f>
        <v>#REF!</v>
      </c>
      <c r="X67" s="362" t="e">
        <f ca="1">$C67*'LookUp Ranges'!M$82</f>
        <v>#REF!</v>
      </c>
      <c r="Y67" s="362" t="e">
        <f ca="1">$C67*'LookUp Ranges'!N$82</f>
        <v>#REF!</v>
      </c>
      <c r="Z67" s="362" t="e">
        <f ca="1">$C67*'LookUp Ranges'!O$82</f>
        <v>#REF!</v>
      </c>
      <c r="AA67" s="362" t="e">
        <f ca="1">$C67*'LookUp Ranges'!P$82</f>
        <v>#REF!</v>
      </c>
      <c r="AB67" s="362" t="e">
        <f ca="1">$C67*'LookUp Ranges'!Q$82</f>
        <v>#REF!</v>
      </c>
      <c r="AC67" s="362" t="e">
        <f ca="1">$C67*'LookUp Ranges'!R$82</f>
        <v>#REF!</v>
      </c>
      <c r="AD67" s="362" t="e">
        <f ca="1">$C67*'LookUp Ranges'!S$82</f>
        <v>#REF!</v>
      </c>
      <c r="AE67" s="362" t="e">
        <f ca="1">$C67*'LookUp Ranges'!T$82</f>
        <v>#REF!</v>
      </c>
      <c r="AF67" s="362" t="e">
        <f ca="1">$C67*'LookUp Ranges'!U$82</f>
        <v>#REF!</v>
      </c>
      <c r="AG67" s="362" t="e">
        <f ca="1">$C67*'LookUp Ranges'!V$82</f>
        <v>#REF!</v>
      </c>
      <c r="AH67" s="362" t="e">
        <f ca="1">$C67*'LookUp Ranges'!W$82</f>
        <v>#REF!</v>
      </c>
      <c r="AI67" s="362" t="e">
        <f ca="1">$C67*'LookUp Ranges'!X$82</f>
        <v>#REF!</v>
      </c>
      <c r="AJ67" s="362" t="e">
        <f ca="1">$C67*'LookUp Ranges'!Y$82</f>
        <v>#REF!</v>
      </c>
      <c r="AK67" s="362" t="e">
        <f ca="1">$C67*'LookUp Ranges'!Z$82</f>
        <v>#REF!</v>
      </c>
      <c r="AL67" s="362" t="e">
        <f ca="1">$C67*'LookUp Ranges'!AA$82</f>
        <v>#REF!</v>
      </c>
      <c r="AM67" s="362" t="e">
        <f ca="1">$C67*'LookUp Ranges'!AB$82</f>
        <v>#REF!</v>
      </c>
      <c r="AN67" s="362" t="e">
        <f ca="1">$C67*'LookUp Ranges'!AC$82</f>
        <v>#REF!</v>
      </c>
      <c r="AO67" s="362" t="e">
        <f ca="1">$C67*'LookUp Ranges'!AD$82</f>
        <v>#REF!</v>
      </c>
      <c r="AP67" s="362" t="e">
        <f ca="1">$C67*'LookUp Ranges'!AE$82</f>
        <v>#REF!</v>
      </c>
      <c r="AQ67" s="362" t="e">
        <f ca="1">$C67*'LookUp Ranges'!AF$82</f>
        <v>#REF!</v>
      </c>
      <c r="AR67" s="362" t="e">
        <f ca="1">$C67*'LookUp Ranges'!AG$82</f>
        <v>#REF!</v>
      </c>
      <c r="AS67" s="362" t="e">
        <f ca="1">$C67*'LookUp Ranges'!AH$82</f>
        <v>#REF!</v>
      </c>
      <c r="AT67" s="362" t="e">
        <f ca="1">$C67*'LookUp Ranges'!AI$82</f>
        <v>#REF!</v>
      </c>
      <c r="AU67" s="362" t="e">
        <f ca="1">$C67*'LookUp Ranges'!AJ$82</f>
        <v>#REF!</v>
      </c>
      <c r="AV67" s="362" t="e">
        <f ca="1">$C67*'LookUp Ranges'!AK$82</f>
        <v>#REF!</v>
      </c>
      <c r="AW67" s="362" t="e">
        <f ca="1">$C67*'LookUp Ranges'!AL$82</f>
        <v>#REF!</v>
      </c>
      <c r="AX67" s="362" t="e">
        <f ca="1">$C67*'LookUp Ranges'!AM$82</f>
        <v>#REF!</v>
      </c>
      <c r="AY67" s="362" t="e">
        <f ca="1">$C67*'LookUp Ranges'!AN$82</f>
        <v>#REF!</v>
      </c>
      <c r="AZ67" s="362" t="e">
        <f ca="1">$C67*'LookUp Ranges'!AO$82</f>
        <v>#REF!</v>
      </c>
      <c r="BA67" s="362"/>
      <c r="BB67" s="362"/>
      <c r="BC67" s="362"/>
      <c r="BD67" s="362"/>
      <c r="BE67" s="362"/>
      <c r="BF67" s="362"/>
      <c r="BG67" s="362"/>
      <c r="BH67" s="362"/>
      <c r="BI67" s="362"/>
      <c r="BJ67" s="362"/>
      <c r="BK67" s="362"/>
      <c r="BL67" s="363"/>
      <c r="BM67" s="363"/>
      <c r="BN67" s="363"/>
      <c r="BO67" s="363"/>
      <c r="BP67" s="363"/>
      <c r="BQ67" s="363"/>
      <c r="BR67" s="363"/>
      <c r="BS67" s="363"/>
      <c r="BT67" s="363"/>
      <c r="BU67" s="363"/>
      <c r="BV67" s="363"/>
      <c r="BW67" s="363"/>
      <c r="BX67" s="363"/>
      <c r="BY67" s="363"/>
      <c r="BZ67" s="363"/>
      <c r="CA67" s="363"/>
      <c r="CB67" s="363"/>
      <c r="CC67" s="363"/>
      <c r="CD67" s="363"/>
      <c r="CE67" s="363"/>
      <c r="CF67" s="363"/>
      <c r="CG67" s="362"/>
      <c r="CH67" s="362"/>
      <c r="CI67" s="362"/>
      <c r="CJ67" s="362"/>
      <c r="CK67" s="362"/>
      <c r="CL67" s="362"/>
      <c r="CM67" s="362"/>
      <c r="CN67" s="362"/>
      <c r="CO67" s="362"/>
      <c r="CP67" s="362"/>
      <c r="CQ67" s="362"/>
      <c r="CR67" s="362"/>
      <c r="CS67" s="362"/>
      <c r="CT67" s="362"/>
      <c r="CU67" s="362"/>
      <c r="CV67" s="362"/>
      <c r="CW67" s="362"/>
      <c r="CX67" s="362"/>
      <c r="CY67" s="362"/>
      <c r="CZ67" s="360" t="e">
        <f t="shared" ca="1" si="128"/>
        <v>#REF!</v>
      </c>
    </row>
    <row r="68" spans="1:104" x14ac:dyDescent="0.2">
      <c r="A68" s="133">
        <f t="shared" si="129"/>
        <v>11</v>
      </c>
      <c r="B68" s="133">
        <f t="shared" si="130"/>
        <v>10</v>
      </c>
      <c r="C68" s="125">
        <f t="shared" ca="1" si="127"/>
        <v>0</v>
      </c>
      <c r="D68" s="361"/>
      <c r="E68" s="361"/>
      <c r="F68" s="361"/>
      <c r="G68" s="361"/>
      <c r="H68" s="361"/>
      <c r="I68" s="361"/>
      <c r="J68" s="361"/>
      <c r="K68" s="361"/>
      <c r="L68" s="361"/>
      <c r="M68" s="361"/>
      <c r="N68" s="362" t="e">
        <f ca="1">$C68*'LookUp Ranges'!B$82</f>
        <v>#REF!</v>
      </c>
      <c r="O68" s="362" t="e">
        <f ca="1">$C68*'LookUp Ranges'!C$82</f>
        <v>#REF!</v>
      </c>
      <c r="P68" s="362" t="e">
        <f ca="1">$C68*'LookUp Ranges'!D$82</f>
        <v>#REF!</v>
      </c>
      <c r="Q68" s="362" t="e">
        <f ca="1">$C68*'LookUp Ranges'!E$82</f>
        <v>#REF!</v>
      </c>
      <c r="R68" s="362" t="e">
        <f ca="1">$C68*'LookUp Ranges'!F$82</f>
        <v>#REF!</v>
      </c>
      <c r="S68" s="362" t="e">
        <f ca="1">$C68*'LookUp Ranges'!G$82</f>
        <v>#REF!</v>
      </c>
      <c r="T68" s="362" t="e">
        <f ca="1">$C68*'LookUp Ranges'!H$82</f>
        <v>#REF!</v>
      </c>
      <c r="U68" s="362" t="e">
        <f ca="1">$C68*'LookUp Ranges'!I$82</f>
        <v>#REF!</v>
      </c>
      <c r="V68" s="362" t="e">
        <f ca="1">$C68*'LookUp Ranges'!J$82</f>
        <v>#REF!</v>
      </c>
      <c r="W68" s="362" t="e">
        <f ca="1">$C68*'LookUp Ranges'!K$82</f>
        <v>#REF!</v>
      </c>
      <c r="X68" s="362" t="e">
        <f ca="1">$C68*'LookUp Ranges'!L$82</f>
        <v>#REF!</v>
      </c>
      <c r="Y68" s="362" t="e">
        <f ca="1">$C68*'LookUp Ranges'!M$82</f>
        <v>#REF!</v>
      </c>
      <c r="Z68" s="362" t="e">
        <f ca="1">$C68*'LookUp Ranges'!N$82</f>
        <v>#REF!</v>
      </c>
      <c r="AA68" s="362" t="e">
        <f ca="1">$C68*'LookUp Ranges'!O$82</f>
        <v>#REF!</v>
      </c>
      <c r="AB68" s="362" t="e">
        <f ca="1">$C68*'LookUp Ranges'!P$82</f>
        <v>#REF!</v>
      </c>
      <c r="AC68" s="362" t="e">
        <f ca="1">$C68*'LookUp Ranges'!Q$82</f>
        <v>#REF!</v>
      </c>
      <c r="AD68" s="362" t="e">
        <f ca="1">$C68*'LookUp Ranges'!R$82</f>
        <v>#REF!</v>
      </c>
      <c r="AE68" s="362" t="e">
        <f ca="1">$C68*'LookUp Ranges'!S$82</f>
        <v>#REF!</v>
      </c>
      <c r="AF68" s="362" t="e">
        <f ca="1">$C68*'LookUp Ranges'!T$82</f>
        <v>#REF!</v>
      </c>
      <c r="AG68" s="362" t="e">
        <f ca="1">$C68*'LookUp Ranges'!U$82</f>
        <v>#REF!</v>
      </c>
      <c r="AH68" s="362" t="e">
        <f ca="1">$C68*'LookUp Ranges'!V$82</f>
        <v>#REF!</v>
      </c>
      <c r="AI68" s="362" t="e">
        <f ca="1">$C68*'LookUp Ranges'!W$82</f>
        <v>#REF!</v>
      </c>
      <c r="AJ68" s="362" t="e">
        <f ca="1">$C68*'LookUp Ranges'!X$82</f>
        <v>#REF!</v>
      </c>
      <c r="AK68" s="362" t="e">
        <f ca="1">$C68*'LookUp Ranges'!Y$82</f>
        <v>#REF!</v>
      </c>
      <c r="AL68" s="362" t="e">
        <f ca="1">$C68*'LookUp Ranges'!Z$82</f>
        <v>#REF!</v>
      </c>
      <c r="AM68" s="362" t="e">
        <f ca="1">$C68*'LookUp Ranges'!AA$82</f>
        <v>#REF!</v>
      </c>
      <c r="AN68" s="362" t="e">
        <f ca="1">$C68*'LookUp Ranges'!AB$82</f>
        <v>#REF!</v>
      </c>
      <c r="AO68" s="362" t="e">
        <f ca="1">$C68*'LookUp Ranges'!AC$82</f>
        <v>#REF!</v>
      </c>
      <c r="AP68" s="362" t="e">
        <f ca="1">$C68*'LookUp Ranges'!AD$82</f>
        <v>#REF!</v>
      </c>
      <c r="AQ68" s="362" t="e">
        <f ca="1">$C68*'LookUp Ranges'!AE$82</f>
        <v>#REF!</v>
      </c>
      <c r="AR68" s="362" t="e">
        <f ca="1">$C68*'LookUp Ranges'!AF$82</f>
        <v>#REF!</v>
      </c>
      <c r="AS68" s="362" t="e">
        <f ca="1">$C68*'LookUp Ranges'!AG$82</f>
        <v>#REF!</v>
      </c>
      <c r="AT68" s="362" t="e">
        <f ca="1">$C68*'LookUp Ranges'!AH$82</f>
        <v>#REF!</v>
      </c>
      <c r="AU68" s="362" t="e">
        <f ca="1">$C68*'LookUp Ranges'!AI$82</f>
        <v>#REF!</v>
      </c>
      <c r="AV68" s="362" t="e">
        <f ca="1">$C68*'LookUp Ranges'!AJ$82</f>
        <v>#REF!</v>
      </c>
      <c r="AW68" s="362" t="e">
        <f ca="1">$C68*'LookUp Ranges'!AK$82</f>
        <v>#REF!</v>
      </c>
      <c r="AX68" s="362" t="e">
        <f ca="1">$C68*'LookUp Ranges'!AL$82</f>
        <v>#REF!</v>
      </c>
      <c r="AY68" s="362" t="e">
        <f ca="1">$C68*'LookUp Ranges'!AM$82</f>
        <v>#REF!</v>
      </c>
      <c r="AZ68" s="362" t="e">
        <f ca="1">$C68*'LookUp Ranges'!AN$82</f>
        <v>#REF!</v>
      </c>
      <c r="BA68" s="362" t="e">
        <f ca="1">$C68*'LookUp Ranges'!AO$82</f>
        <v>#REF!</v>
      </c>
      <c r="BB68" s="362"/>
      <c r="BC68" s="362"/>
      <c r="BD68" s="362"/>
      <c r="BE68" s="362"/>
      <c r="BF68" s="362"/>
      <c r="BG68" s="362"/>
      <c r="BH68" s="362"/>
      <c r="BI68" s="362"/>
      <c r="BJ68" s="362"/>
      <c r="BK68" s="362"/>
      <c r="BL68" s="363"/>
      <c r="BM68" s="363"/>
      <c r="BN68" s="363"/>
      <c r="BO68" s="363"/>
      <c r="BP68" s="363"/>
      <c r="BQ68" s="363"/>
      <c r="BR68" s="363"/>
      <c r="BS68" s="363"/>
      <c r="BT68" s="363"/>
      <c r="BU68" s="363"/>
      <c r="BV68" s="363"/>
      <c r="BW68" s="363"/>
      <c r="BX68" s="363"/>
      <c r="BY68" s="363"/>
      <c r="BZ68" s="363"/>
      <c r="CA68" s="363"/>
      <c r="CB68" s="363"/>
      <c r="CC68" s="363"/>
      <c r="CD68" s="363"/>
      <c r="CE68" s="363"/>
      <c r="CF68" s="363"/>
      <c r="CG68" s="362"/>
      <c r="CH68" s="362"/>
      <c r="CI68" s="362"/>
      <c r="CJ68" s="362"/>
      <c r="CK68" s="362"/>
      <c r="CL68" s="362"/>
      <c r="CM68" s="362"/>
      <c r="CN68" s="362"/>
      <c r="CO68" s="362"/>
      <c r="CP68" s="362"/>
      <c r="CQ68" s="362"/>
      <c r="CR68" s="362"/>
      <c r="CS68" s="362"/>
      <c r="CT68" s="362"/>
      <c r="CU68" s="362"/>
      <c r="CV68" s="362"/>
      <c r="CW68" s="362"/>
      <c r="CX68" s="362"/>
      <c r="CY68" s="362"/>
      <c r="CZ68" s="360" t="e">
        <f t="shared" ca="1" si="128"/>
        <v>#REF!</v>
      </c>
    </row>
    <row r="69" spans="1:104" x14ac:dyDescent="0.2">
      <c r="A69" s="133">
        <f t="shared" si="129"/>
        <v>12</v>
      </c>
      <c r="B69" s="133">
        <f t="shared" si="130"/>
        <v>11</v>
      </c>
      <c r="C69" s="125">
        <f t="shared" ca="1" si="127"/>
        <v>0</v>
      </c>
      <c r="D69" s="361"/>
      <c r="E69" s="361"/>
      <c r="F69" s="361"/>
      <c r="G69" s="361"/>
      <c r="H69" s="361"/>
      <c r="I69" s="361"/>
      <c r="J69" s="361"/>
      <c r="K69" s="361"/>
      <c r="L69" s="361"/>
      <c r="M69" s="361"/>
      <c r="N69" s="361"/>
      <c r="O69" s="362" t="e">
        <f ca="1">$C69*'LookUp Ranges'!B$82</f>
        <v>#REF!</v>
      </c>
      <c r="P69" s="362" t="e">
        <f ca="1">$C69*'LookUp Ranges'!C$82</f>
        <v>#REF!</v>
      </c>
      <c r="Q69" s="362" t="e">
        <f ca="1">$C69*'LookUp Ranges'!D$82</f>
        <v>#REF!</v>
      </c>
      <c r="R69" s="362" t="e">
        <f ca="1">$C69*'LookUp Ranges'!E$82</f>
        <v>#REF!</v>
      </c>
      <c r="S69" s="362" t="e">
        <f ca="1">$C69*'LookUp Ranges'!F$82</f>
        <v>#REF!</v>
      </c>
      <c r="T69" s="362" t="e">
        <f ca="1">$C69*'LookUp Ranges'!G$82</f>
        <v>#REF!</v>
      </c>
      <c r="U69" s="362" t="e">
        <f ca="1">$C69*'LookUp Ranges'!H$82</f>
        <v>#REF!</v>
      </c>
      <c r="V69" s="362" t="e">
        <f ca="1">$C69*'LookUp Ranges'!I$82</f>
        <v>#REF!</v>
      </c>
      <c r="W69" s="362" t="e">
        <f ca="1">$C69*'LookUp Ranges'!J$82</f>
        <v>#REF!</v>
      </c>
      <c r="X69" s="362" t="e">
        <f ca="1">$C69*'LookUp Ranges'!K$82</f>
        <v>#REF!</v>
      </c>
      <c r="Y69" s="362" t="e">
        <f ca="1">$C69*'LookUp Ranges'!L$82</f>
        <v>#REF!</v>
      </c>
      <c r="Z69" s="362" t="e">
        <f ca="1">$C69*'LookUp Ranges'!M$82</f>
        <v>#REF!</v>
      </c>
      <c r="AA69" s="362" t="e">
        <f ca="1">$C69*'LookUp Ranges'!N$82</f>
        <v>#REF!</v>
      </c>
      <c r="AB69" s="362" t="e">
        <f ca="1">$C69*'LookUp Ranges'!O$82</f>
        <v>#REF!</v>
      </c>
      <c r="AC69" s="362" t="e">
        <f ca="1">$C69*'LookUp Ranges'!P$82</f>
        <v>#REF!</v>
      </c>
      <c r="AD69" s="362" t="e">
        <f ca="1">$C69*'LookUp Ranges'!Q$82</f>
        <v>#REF!</v>
      </c>
      <c r="AE69" s="362" t="e">
        <f ca="1">$C69*'LookUp Ranges'!R$82</f>
        <v>#REF!</v>
      </c>
      <c r="AF69" s="362" t="e">
        <f ca="1">$C69*'LookUp Ranges'!S$82</f>
        <v>#REF!</v>
      </c>
      <c r="AG69" s="362" t="e">
        <f ca="1">$C69*'LookUp Ranges'!T$82</f>
        <v>#REF!</v>
      </c>
      <c r="AH69" s="362" t="e">
        <f ca="1">$C69*'LookUp Ranges'!U$82</f>
        <v>#REF!</v>
      </c>
      <c r="AI69" s="362" t="e">
        <f ca="1">$C69*'LookUp Ranges'!V$82</f>
        <v>#REF!</v>
      </c>
      <c r="AJ69" s="362" t="e">
        <f ca="1">$C69*'LookUp Ranges'!W$82</f>
        <v>#REF!</v>
      </c>
      <c r="AK69" s="362" t="e">
        <f ca="1">$C69*'LookUp Ranges'!X$82</f>
        <v>#REF!</v>
      </c>
      <c r="AL69" s="362" t="e">
        <f ca="1">$C69*'LookUp Ranges'!Y$82</f>
        <v>#REF!</v>
      </c>
      <c r="AM69" s="362" t="e">
        <f ca="1">$C69*'LookUp Ranges'!Z$82</f>
        <v>#REF!</v>
      </c>
      <c r="AN69" s="362" t="e">
        <f ca="1">$C69*'LookUp Ranges'!AA$82</f>
        <v>#REF!</v>
      </c>
      <c r="AO69" s="362" t="e">
        <f ca="1">$C69*'LookUp Ranges'!AB$82</f>
        <v>#REF!</v>
      </c>
      <c r="AP69" s="362" t="e">
        <f ca="1">$C69*'LookUp Ranges'!AC$82</f>
        <v>#REF!</v>
      </c>
      <c r="AQ69" s="362" t="e">
        <f ca="1">$C69*'LookUp Ranges'!AD$82</f>
        <v>#REF!</v>
      </c>
      <c r="AR69" s="362" t="e">
        <f ca="1">$C69*'LookUp Ranges'!AE$82</f>
        <v>#REF!</v>
      </c>
      <c r="AS69" s="362" t="e">
        <f ca="1">$C69*'LookUp Ranges'!AF$82</f>
        <v>#REF!</v>
      </c>
      <c r="AT69" s="362" t="e">
        <f ca="1">$C69*'LookUp Ranges'!AG$82</f>
        <v>#REF!</v>
      </c>
      <c r="AU69" s="362" t="e">
        <f ca="1">$C69*'LookUp Ranges'!AH$82</f>
        <v>#REF!</v>
      </c>
      <c r="AV69" s="362" t="e">
        <f ca="1">$C69*'LookUp Ranges'!AI$82</f>
        <v>#REF!</v>
      </c>
      <c r="AW69" s="362" t="e">
        <f ca="1">$C69*'LookUp Ranges'!AJ$82</f>
        <v>#REF!</v>
      </c>
      <c r="AX69" s="362" t="e">
        <f ca="1">$C69*'LookUp Ranges'!AK$82</f>
        <v>#REF!</v>
      </c>
      <c r="AY69" s="362" t="e">
        <f ca="1">$C69*'LookUp Ranges'!AL$82</f>
        <v>#REF!</v>
      </c>
      <c r="AZ69" s="362" t="e">
        <f ca="1">$C69*'LookUp Ranges'!AM$82</f>
        <v>#REF!</v>
      </c>
      <c r="BA69" s="362" t="e">
        <f ca="1">$C69*'LookUp Ranges'!AN$82</f>
        <v>#REF!</v>
      </c>
      <c r="BB69" s="362" t="e">
        <f ca="1">$C69*'LookUp Ranges'!AO$82</f>
        <v>#REF!</v>
      </c>
      <c r="BC69" s="362"/>
      <c r="BD69" s="362"/>
      <c r="BE69" s="362"/>
      <c r="BF69" s="362"/>
      <c r="BG69" s="362"/>
      <c r="BH69" s="362"/>
      <c r="BI69" s="362"/>
      <c r="BJ69" s="362"/>
      <c r="BK69" s="362"/>
      <c r="BL69" s="363"/>
      <c r="BM69" s="363"/>
      <c r="BN69" s="363"/>
      <c r="BO69" s="363"/>
      <c r="BP69" s="363"/>
      <c r="BQ69" s="363"/>
      <c r="BR69" s="363"/>
      <c r="BS69" s="363"/>
      <c r="BT69" s="363"/>
      <c r="BU69" s="363"/>
      <c r="BV69" s="363"/>
      <c r="BW69" s="363"/>
      <c r="BX69" s="363"/>
      <c r="BY69" s="363"/>
      <c r="BZ69" s="363"/>
      <c r="CA69" s="363"/>
      <c r="CB69" s="363"/>
      <c r="CC69" s="363"/>
      <c r="CD69" s="363"/>
      <c r="CE69" s="363"/>
      <c r="CF69" s="363"/>
      <c r="CG69" s="362"/>
      <c r="CH69" s="362"/>
      <c r="CI69" s="362"/>
      <c r="CJ69" s="362"/>
      <c r="CK69" s="362"/>
      <c r="CL69" s="362"/>
      <c r="CM69" s="362"/>
      <c r="CN69" s="362"/>
      <c r="CO69" s="362"/>
      <c r="CP69" s="362"/>
      <c r="CQ69" s="362"/>
      <c r="CR69" s="362"/>
      <c r="CS69" s="362"/>
      <c r="CT69" s="362"/>
      <c r="CU69" s="362"/>
      <c r="CV69" s="362"/>
      <c r="CW69" s="362"/>
      <c r="CX69" s="362"/>
      <c r="CY69" s="362"/>
      <c r="CZ69" s="360" t="e">
        <f t="shared" ca="1" si="128"/>
        <v>#REF!</v>
      </c>
    </row>
    <row r="70" spans="1:104" x14ac:dyDescent="0.2">
      <c r="A70" s="133">
        <f t="shared" si="129"/>
        <v>13</v>
      </c>
      <c r="B70" s="133">
        <f t="shared" si="130"/>
        <v>12</v>
      </c>
      <c r="C70" s="125">
        <f t="shared" ca="1" si="127"/>
        <v>0</v>
      </c>
      <c r="D70" s="361"/>
      <c r="E70" s="361"/>
      <c r="F70" s="361"/>
      <c r="G70" s="361"/>
      <c r="H70" s="361"/>
      <c r="I70" s="361"/>
      <c r="J70" s="361"/>
      <c r="K70" s="361"/>
      <c r="L70" s="361"/>
      <c r="M70" s="361"/>
      <c r="N70" s="361"/>
      <c r="O70" s="361"/>
      <c r="P70" s="362" t="e">
        <f ca="1">$C70*'LookUp Ranges'!B$82</f>
        <v>#REF!</v>
      </c>
      <c r="Q70" s="362" t="e">
        <f ca="1">$C70*'LookUp Ranges'!C$82</f>
        <v>#REF!</v>
      </c>
      <c r="R70" s="362" t="e">
        <f ca="1">$C70*'LookUp Ranges'!D$82</f>
        <v>#REF!</v>
      </c>
      <c r="S70" s="362" t="e">
        <f ca="1">$C70*'LookUp Ranges'!E$82</f>
        <v>#REF!</v>
      </c>
      <c r="T70" s="362" t="e">
        <f ca="1">$C70*'LookUp Ranges'!F$82</f>
        <v>#REF!</v>
      </c>
      <c r="U70" s="362" t="e">
        <f ca="1">$C70*'LookUp Ranges'!G$82</f>
        <v>#REF!</v>
      </c>
      <c r="V70" s="362" t="e">
        <f ca="1">$C70*'LookUp Ranges'!H$82</f>
        <v>#REF!</v>
      </c>
      <c r="W70" s="362" t="e">
        <f ca="1">$C70*'LookUp Ranges'!I$82</f>
        <v>#REF!</v>
      </c>
      <c r="X70" s="362" t="e">
        <f ca="1">$C70*'LookUp Ranges'!J$82</f>
        <v>#REF!</v>
      </c>
      <c r="Y70" s="362" t="e">
        <f ca="1">$C70*'LookUp Ranges'!K$82</f>
        <v>#REF!</v>
      </c>
      <c r="Z70" s="362" t="e">
        <f ca="1">$C70*'LookUp Ranges'!L$82</f>
        <v>#REF!</v>
      </c>
      <c r="AA70" s="362" t="e">
        <f ca="1">$C70*'LookUp Ranges'!M$82</f>
        <v>#REF!</v>
      </c>
      <c r="AB70" s="362" t="e">
        <f ca="1">$C70*'LookUp Ranges'!N$82</f>
        <v>#REF!</v>
      </c>
      <c r="AC70" s="362" t="e">
        <f ca="1">$C70*'LookUp Ranges'!O$82</f>
        <v>#REF!</v>
      </c>
      <c r="AD70" s="362" t="e">
        <f ca="1">$C70*'LookUp Ranges'!P$82</f>
        <v>#REF!</v>
      </c>
      <c r="AE70" s="362" t="e">
        <f ca="1">$C70*'LookUp Ranges'!Q$82</f>
        <v>#REF!</v>
      </c>
      <c r="AF70" s="362" t="e">
        <f ca="1">$C70*'LookUp Ranges'!R$82</f>
        <v>#REF!</v>
      </c>
      <c r="AG70" s="362" t="e">
        <f ca="1">$C70*'LookUp Ranges'!S$82</f>
        <v>#REF!</v>
      </c>
      <c r="AH70" s="362" t="e">
        <f ca="1">$C70*'LookUp Ranges'!T$82</f>
        <v>#REF!</v>
      </c>
      <c r="AI70" s="362" t="e">
        <f ca="1">$C70*'LookUp Ranges'!U$82</f>
        <v>#REF!</v>
      </c>
      <c r="AJ70" s="362" t="e">
        <f ca="1">$C70*'LookUp Ranges'!V$82</f>
        <v>#REF!</v>
      </c>
      <c r="AK70" s="362" t="e">
        <f ca="1">$C70*'LookUp Ranges'!W$82</f>
        <v>#REF!</v>
      </c>
      <c r="AL70" s="362" t="e">
        <f ca="1">$C70*'LookUp Ranges'!X$82</f>
        <v>#REF!</v>
      </c>
      <c r="AM70" s="362" t="e">
        <f ca="1">$C70*'LookUp Ranges'!Y$82</f>
        <v>#REF!</v>
      </c>
      <c r="AN70" s="362" t="e">
        <f ca="1">$C70*'LookUp Ranges'!Z$82</f>
        <v>#REF!</v>
      </c>
      <c r="AO70" s="362" t="e">
        <f ca="1">$C70*'LookUp Ranges'!AA$82</f>
        <v>#REF!</v>
      </c>
      <c r="AP70" s="362" t="e">
        <f ca="1">$C70*'LookUp Ranges'!AB$82</f>
        <v>#REF!</v>
      </c>
      <c r="AQ70" s="362" t="e">
        <f ca="1">$C70*'LookUp Ranges'!AC$82</f>
        <v>#REF!</v>
      </c>
      <c r="AR70" s="362" t="e">
        <f ca="1">$C70*'LookUp Ranges'!AD$82</f>
        <v>#REF!</v>
      </c>
      <c r="AS70" s="362" t="e">
        <f ca="1">$C70*'LookUp Ranges'!AE$82</f>
        <v>#REF!</v>
      </c>
      <c r="AT70" s="362" t="e">
        <f ca="1">$C70*'LookUp Ranges'!AF$82</f>
        <v>#REF!</v>
      </c>
      <c r="AU70" s="362" t="e">
        <f ca="1">$C70*'LookUp Ranges'!AG$82</f>
        <v>#REF!</v>
      </c>
      <c r="AV70" s="362" t="e">
        <f ca="1">$C70*'LookUp Ranges'!AH$82</f>
        <v>#REF!</v>
      </c>
      <c r="AW70" s="362" t="e">
        <f ca="1">$C70*'LookUp Ranges'!AI$82</f>
        <v>#REF!</v>
      </c>
      <c r="AX70" s="362" t="e">
        <f ca="1">$C70*'LookUp Ranges'!AJ$82</f>
        <v>#REF!</v>
      </c>
      <c r="AY70" s="362" t="e">
        <f ca="1">$C70*'LookUp Ranges'!AK$82</f>
        <v>#REF!</v>
      </c>
      <c r="AZ70" s="362" t="e">
        <f ca="1">$C70*'LookUp Ranges'!AL$82</f>
        <v>#REF!</v>
      </c>
      <c r="BA70" s="362" t="e">
        <f ca="1">$C70*'LookUp Ranges'!AM$82</f>
        <v>#REF!</v>
      </c>
      <c r="BB70" s="362" t="e">
        <f ca="1">$C70*'LookUp Ranges'!AN$82</f>
        <v>#REF!</v>
      </c>
      <c r="BC70" s="362" t="e">
        <f ca="1">$C70*'LookUp Ranges'!AO$82</f>
        <v>#REF!</v>
      </c>
      <c r="BD70" s="362"/>
      <c r="BE70" s="362"/>
      <c r="BF70" s="362"/>
      <c r="BG70" s="362"/>
      <c r="BH70" s="362"/>
      <c r="BI70" s="362"/>
      <c r="BJ70" s="362"/>
      <c r="BK70" s="362"/>
      <c r="BL70" s="363"/>
      <c r="BM70" s="363"/>
      <c r="BN70" s="363"/>
      <c r="BO70" s="363"/>
      <c r="BP70" s="363"/>
      <c r="BQ70" s="363"/>
      <c r="BR70" s="363"/>
      <c r="BS70" s="363"/>
      <c r="BT70" s="363"/>
      <c r="BU70" s="363"/>
      <c r="BV70" s="363"/>
      <c r="BW70" s="363"/>
      <c r="BX70" s="363"/>
      <c r="BY70" s="363"/>
      <c r="BZ70" s="363"/>
      <c r="CA70" s="363"/>
      <c r="CB70" s="363"/>
      <c r="CC70" s="363"/>
      <c r="CD70" s="363"/>
      <c r="CE70" s="363"/>
      <c r="CF70" s="363"/>
      <c r="CG70" s="362"/>
      <c r="CH70" s="362"/>
      <c r="CI70" s="362"/>
      <c r="CJ70" s="362"/>
      <c r="CK70" s="362"/>
      <c r="CL70" s="362"/>
      <c r="CM70" s="362"/>
      <c r="CN70" s="362"/>
      <c r="CO70" s="362"/>
      <c r="CP70" s="362"/>
      <c r="CQ70" s="362"/>
      <c r="CR70" s="362"/>
      <c r="CS70" s="362"/>
      <c r="CT70" s="362"/>
      <c r="CU70" s="362"/>
      <c r="CV70" s="362"/>
      <c r="CW70" s="362"/>
      <c r="CX70" s="362"/>
      <c r="CY70" s="362"/>
      <c r="CZ70" s="360" t="e">
        <f t="shared" ca="1" si="128"/>
        <v>#REF!</v>
      </c>
    </row>
    <row r="71" spans="1:104" x14ac:dyDescent="0.2">
      <c r="A71" s="133">
        <f t="shared" si="129"/>
        <v>14</v>
      </c>
      <c r="B71" s="133">
        <f t="shared" si="130"/>
        <v>13</v>
      </c>
      <c r="C71" s="125">
        <f t="shared" ca="1" si="127"/>
        <v>0</v>
      </c>
      <c r="D71" s="361"/>
      <c r="E71" s="361"/>
      <c r="F71" s="361"/>
      <c r="G71" s="361"/>
      <c r="H71" s="361"/>
      <c r="I71" s="361"/>
      <c r="J71" s="361"/>
      <c r="K71" s="361"/>
      <c r="L71" s="361"/>
      <c r="M71" s="361"/>
      <c r="N71" s="361"/>
      <c r="O71" s="361"/>
      <c r="P71" s="361"/>
      <c r="Q71" s="362" t="e">
        <f ca="1">$C71*'LookUp Ranges'!B$82</f>
        <v>#REF!</v>
      </c>
      <c r="R71" s="362" t="e">
        <f ca="1">$C71*'LookUp Ranges'!C$82</f>
        <v>#REF!</v>
      </c>
      <c r="S71" s="362" t="e">
        <f ca="1">$C71*'LookUp Ranges'!D$82</f>
        <v>#REF!</v>
      </c>
      <c r="T71" s="362" t="e">
        <f ca="1">$C71*'LookUp Ranges'!E$82</f>
        <v>#REF!</v>
      </c>
      <c r="U71" s="362" t="e">
        <f ca="1">$C71*'LookUp Ranges'!F$82</f>
        <v>#REF!</v>
      </c>
      <c r="V71" s="362" t="e">
        <f ca="1">$C71*'LookUp Ranges'!G$82</f>
        <v>#REF!</v>
      </c>
      <c r="W71" s="362" t="e">
        <f ca="1">$C71*'LookUp Ranges'!H$82</f>
        <v>#REF!</v>
      </c>
      <c r="X71" s="362" t="e">
        <f ca="1">$C71*'LookUp Ranges'!I$82</f>
        <v>#REF!</v>
      </c>
      <c r="Y71" s="362" t="e">
        <f ca="1">$C71*'LookUp Ranges'!J$82</f>
        <v>#REF!</v>
      </c>
      <c r="Z71" s="362" t="e">
        <f ca="1">$C71*'LookUp Ranges'!K$82</f>
        <v>#REF!</v>
      </c>
      <c r="AA71" s="362" t="e">
        <f ca="1">$C71*'LookUp Ranges'!L$82</f>
        <v>#REF!</v>
      </c>
      <c r="AB71" s="362" t="e">
        <f ca="1">$C71*'LookUp Ranges'!M$82</f>
        <v>#REF!</v>
      </c>
      <c r="AC71" s="362" t="e">
        <f ca="1">$C71*'LookUp Ranges'!N$82</f>
        <v>#REF!</v>
      </c>
      <c r="AD71" s="362" t="e">
        <f ca="1">$C71*'LookUp Ranges'!O$82</f>
        <v>#REF!</v>
      </c>
      <c r="AE71" s="362" t="e">
        <f ca="1">$C71*'LookUp Ranges'!P$82</f>
        <v>#REF!</v>
      </c>
      <c r="AF71" s="362" t="e">
        <f ca="1">$C71*'LookUp Ranges'!Q$82</f>
        <v>#REF!</v>
      </c>
      <c r="AG71" s="362" t="e">
        <f ca="1">$C71*'LookUp Ranges'!R$82</f>
        <v>#REF!</v>
      </c>
      <c r="AH71" s="362" t="e">
        <f ca="1">$C71*'LookUp Ranges'!S$82</f>
        <v>#REF!</v>
      </c>
      <c r="AI71" s="362" t="e">
        <f ca="1">$C71*'LookUp Ranges'!T$82</f>
        <v>#REF!</v>
      </c>
      <c r="AJ71" s="362" t="e">
        <f ca="1">$C71*'LookUp Ranges'!U$82</f>
        <v>#REF!</v>
      </c>
      <c r="AK71" s="362" t="e">
        <f ca="1">$C71*'LookUp Ranges'!V$82</f>
        <v>#REF!</v>
      </c>
      <c r="AL71" s="362" t="e">
        <f ca="1">$C71*'LookUp Ranges'!W$82</f>
        <v>#REF!</v>
      </c>
      <c r="AM71" s="362" t="e">
        <f ca="1">$C71*'LookUp Ranges'!X$82</f>
        <v>#REF!</v>
      </c>
      <c r="AN71" s="362" t="e">
        <f ca="1">$C71*'LookUp Ranges'!Y$82</f>
        <v>#REF!</v>
      </c>
      <c r="AO71" s="362" t="e">
        <f ca="1">$C71*'LookUp Ranges'!Z$82</f>
        <v>#REF!</v>
      </c>
      <c r="AP71" s="362" t="e">
        <f ca="1">$C71*'LookUp Ranges'!AA$82</f>
        <v>#REF!</v>
      </c>
      <c r="AQ71" s="362" t="e">
        <f ca="1">$C71*'LookUp Ranges'!AB$82</f>
        <v>#REF!</v>
      </c>
      <c r="AR71" s="362" t="e">
        <f ca="1">$C71*'LookUp Ranges'!AC$82</f>
        <v>#REF!</v>
      </c>
      <c r="AS71" s="362" t="e">
        <f ca="1">$C71*'LookUp Ranges'!AD$82</f>
        <v>#REF!</v>
      </c>
      <c r="AT71" s="362" t="e">
        <f ca="1">$C71*'LookUp Ranges'!AE$82</f>
        <v>#REF!</v>
      </c>
      <c r="AU71" s="362" t="e">
        <f ca="1">$C71*'LookUp Ranges'!AF$82</f>
        <v>#REF!</v>
      </c>
      <c r="AV71" s="362" t="e">
        <f ca="1">$C71*'LookUp Ranges'!AG$82</f>
        <v>#REF!</v>
      </c>
      <c r="AW71" s="362" t="e">
        <f ca="1">$C71*'LookUp Ranges'!AH$82</f>
        <v>#REF!</v>
      </c>
      <c r="AX71" s="362" t="e">
        <f ca="1">$C71*'LookUp Ranges'!AI$82</f>
        <v>#REF!</v>
      </c>
      <c r="AY71" s="362" t="e">
        <f ca="1">$C71*'LookUp Ranges'!AJ$82</f>
        <v>#REF!</v>
      </c>
      <c r="AZ71" s="362" t="e">
        <f ca="1">$C71*'LookUp Ranges'!AK$82</f>
        <v>#REF!</v>
      </c>
      <c r="BA71" s="362" t="e">
        <f ca="1">$C71*'LookUp Ranges'!AL$82</f>
        <v>#REF!</v>
      </c>
      <c r="BB71" s="362" t="e">
        <f ca="1">$C71*'LookUp Ranges'!AM$82</f>
        <v>#REF!</v>
      </c>
      <c r="BC71" s="362" t="e">
        <f ca="1">$C71*'LookUp Ranges'!AN$82</f>
        <v>#REF!</v>
      </c>
      <c r="BD71" s="362" t="e">
        <f ca="1">$C71*'LookUp Ranges'!AO$82</f>
        <v>#REF!</v>
      </c>
      <c r="BE71" s="362"/>
      <c r="BF71" s="362"/>
      <c r="BG71" s="362"/>
      <c r="BH71" s="362"/>
      <c r="BI71" s="362"/>
      <c r="BJ71" s="362"/>
      <c r="BK71" s="362"/>
      <c r="BL71" s="363"/>
      <c r="BM71" s="363"/>
      <c r="BN71" s="363"/>
      <c r="BO71" s="363"/>
      <c r="BP71" s="363"/>
      <c r="BQ71" s="363"/>
      <c r="BR71" s="363"/>
      <c r="BS71" s="363"/>
      <c r="BT71" s="363"/>
      <c r="BU71" s="363"/>
      <c r="BV71" s="363"/>
      <c r="BW71" s="363"/>
      <c r="BX71" s="363"/>
      <c r="BY71" s="363"/>
      <c r="BZ71" s="363"/>
      <c r="CA71" s="363"/>
      <c r="CB71" s="363"/>
      <c r="CC71" s="363"/>
      <c r="CD71" s="363"/>
      <c r="CE71" s="363"/>
      <c r="CF71" s="363"/>
      <c r="CG71" s="362"/>
      <c r="CH71" s="362"/>
      <c r="CI71" s="362"/>
      <c r="CJ71" s="362"/>
      <c r="CK71" s="362"/>
      <c r="CL71" s="362"/>
      <c r="CM71" s="362"/>
      <c r="CN71" s="362"/>
      <c r="CO71" s="362"/>
      <c r="CP71" s="362"/>
      <c r="CQ71" s="362"/>
      <c r="CR71" s="362"/>
      <c r="CS71" s="362"/>
      <c r="CT71" s="362"/>
      <c r="CU71" s="362"/>
      <c r="CV71" s="362"/>
      <c r="CW71" s="362"/>
      <c r="CX71" s="362"/>
      <c r="CY71" s="362"/>
      <c r="CZ71" s="360" t="e">
        <f t="shared" ca="1" si="128"/>
        <v>#REF!</v>
      </c>
    </row>
    <row r="72" spans="1:104" x14ac:dyDescent="0.2">
      <c r="A72" s="133">
        <f t="shared" si="129"/>
        <v>15</v>
      </c>
      <c r="B72" s="133">
        <f t="shared" si="130"/>
        <v>14</v>
      </c>
      <c r="C72" s="125">
        <f t="shared" ca="1" si="127"/>
        <v>0</v>
      </c>
      <c r="D72" s="361"/>
      <c r="E72" s="361"/>
      <c r="F72" s="361"/>
      <c r="G72" s="361"/>
      <c r="H72" s="361"/>
      <c r="I72" s="361"/>
      <c r="J72" s="361"/>
      <c r="K72" s="361"/>
      <c r="L72" s="361"/>
      <c r="M72" s="361"/>
      <c r="N72" s="361"/>
      <c r="O72" s="361"/>
      <c r="P72" s="361"/>
      <c r="Q72" s="361"/>
      <c r="R72" s="362" t="e">
        <f ca="1">$C72*'LookUp Ranges'!B$82</f>
        <v>#REF!</v>
      </c>
      <c r="S72" s="362" t="e">
        <f ca="1">$C72*'LookUp Ranges'!C$82</f>
        <v>#REF!</v>
      </c>
      <c r="T72" s="362" t="e">
        <f ca="1">$C72*'LookUp Ranges'!D$82</f>
        <v>#REF!</v>
      </c>
      <c r="U72" s="362" t="e">
        <f ca="1">$C72*'LookUp Ranges'!E$82</f>
        <v>#REF!</v>
      </c>
      <c r="V72" s="362" t="e">
        <f ca="1">$C72*'LookUp Ranges'!F$82</f>
        <v>#REF!</v>
      </c>
      <c r="W72" s="362" t="e">
        <f ca="1">$C72*'LookUp Ranges'!G$82</f>
        <v>#REF!</v>
      </c>
      <c r="X72" s="362" t="e">
        <f ca="1">$C72*'LookUp Ranges'!H$82</f>
        <v>#REF!</v>
      </c>
      <c r="Y72" s="362" t="e">
        <f ca="1">$C72*'LookUp Ranges'!I$82</f>
        <v>#REF!</v>
      </c>
      <c r="Z72" s="362" t="e">
        <f ca="1">$C72*'LookUp Ranges'!J$82</f>
        <v>#REF!</v>
      </c>
      <c r="AA72" s="362" t="e">
        <f ca="1">$C72*'LookUp Ranges'!K$82</f>
        <v>#REF!</v>
      </c>
      <c r="AB72" s="362" t="e">
        <f ca="1">$C72*'LookUp Ranges'!L$82</f>
        <v>#REF!</v>
      </c>
      <c r="AC72" s="362" t="e">
        <f ca="1">$C72*'LookUp Ranges'!M$82</f>
        <v>#REF!</v>
      </c>
      <c r="AD72" s="362" t="e">
        <f ca="1">$C72*'LookUp Ranges'!N$82</f>
        <v>#REF!</v>
      </c>
      <c r="AE72" s="362" t="e">
        <f ca="1">$C72*'LookUp Ranges'!O$82</f>
        <v>#REF!</v>
      </c>
      <c r="AF72" s="362" t="e">
        <f ca="1">$C72*'LookUp Ranges'!P$82</f>
        <v>#REF!</v>
      </c>
      <c r="AG72" s="362" t="e">
        <f ca="1">$C72*'LookUp Ranges'!Q$82</f>
        <v>#REF!</v>
      </c>
      <c r="AH72" s="362" t="e">
        <f ca="1">$C72*'LookUp Ranges'!R$82</f>
        <v>#REF!</v>
      </c>
      <c r="AI72" s="362" t="e">
        <f ca="1">$C72*'LookUp Ranges'!S$82</f>
        <v>#REF!</v>
      </c>
      <c r="AJ72" s="362" t="e">
        <f ca="1">$C72*'LookUp Ranges'!T$82</f>
        <v>#REF!</v>
      </c>
      <c r="AK72" s="362" t="e">
        <f ca="1">$C72*'LookUp Ranges'!U$82</f>
        <v>#REF!</v>
      </c>
      <c r="AL72" s="362" t="e">
        <f ca="1">$C72*'LookUp Ranges'!V$82</f>
        <v>#REF!</v>
      </c>
      <c r="AM72" s="362" t="e">
        <f ca="1">$C72*'LookUp Ranges'!W$82</f>
        <v>#REF!</v>
      </c>
      <c r="AN72" s="362" t="e">
        <f ca="1">$C72*'LookUp Ranges'!X$82</f>
        <v>#REF!</v>
      </c>
      <c r="AO72" s="362" t="e">
        <f ca="1">$C72*'LookUp Ranges'!Y$82</f>
        <v>#REF!</v>
      </c>
      <c r="AP72" s="362" t="e">
        <f ca="1">$C72*'LookUp Ranges'!Z$82</f>
        <v>#REF!</v>
      </c>
      <c r="AQ72" s="362" t="e">
        <f ca="1">$C72*'LookUp Ranges'!AA$82</f>
        <v>#REF!</v>
      </c>
      <c r="AR72" s="362" t="e">
        <f ca="1">$C72*'LookUp Ranges'!AB$82</f>
        <v>#REF!</v>
      </c>
      <c r="AS72" s="362" t="e">
        <f ca="1">$C72*'LookUp Ranges'!AC$82</f>
        <v>#REF!</v>
      </c>
      <c r="AT72" s="362" t="e">
        <f ca="1">$C72*'LookUp Ranges'!AD$82</f>
        <v>#REF!</v>
      </c>
      <c r="AU72" s="362" t="e">
        <f ca="1">$C72*'LookUp Ranges'!AE$82</f>
        <v>#REF!</v>
      </c>
      <c r="AV72" s="362" t="e">
        <f ca="1">$C72*'LookUp Ranges'!AF$82</f>
        <v>#REF!</v>
      </c>
      <c r="AW72" s="362" t="e">
        <f ca="1">$C72*'LookUp Ranges'!AG$82</f>
        <v>#REF!</v>
      </c>
      <c r="AX72" s="362" t="e">
        <f ca="1">$C72*'LookUp Ranges'!AH$82</f>
        <v>#REF!</v>
      </c>
      <c r="AY72" s="362" t="e">
        <f ca="1">$C72*'LookUp Ranges'!AI$82</f>
        <v>#REF!</v>
      </c>
      <c r="AZ72" s="362" t="e">
        <f ca="1">$C72*'LookUp Ranges'!AJ$82</f>
        <v>#REF!</v>
      </c>
      <c r="BA72" s="362" t="e">
        <f ca="1">$C72*'LookUp Ranges'!AK$82</f>
        <v>#REF!</v>
      </c>
      <c r="BB72" s="362" t="e">
        <f ca="1">$C72*'LookUp Ranges'!AL$82</f>
        <v>#REF!</v>
      </c>
      <c r="BC72" s="362" t="e">
        <f ca="1">$C72*'LookUp Ranges'!AM$82</f>
        <v>#REF!</v>
      </c>
      <c r="BD72" s="362" t="e">
        <f ca="1">$C72*'LookUp Ranges'!AN$82</f>
        <v>#REF!</v>
      </c>
      <c r="BE72" s="362" t="e">
        <f ca="1">$C72*'LookUp Ranges'!AO$82</f>
        <v>#REF!</v>
      </c>
      <c r="BF72" s="362"/>
      <c r="BG72" s="362"/>
      <c r="BH72" s="362"/>
      <c r="BI72" s="362"/>
      <c r="BJ72" s="362"/>
      <c r="BK72" s="362"/>
      <c r="BL72" s="363"/>
      <c r="BM72" s="363"/>
      <c r="BN72" s="363"/>
      <c r="BO72" s="363"/>
      <c r="BP72" s="363"/>
      <c r="BQ72" s="363"/>
      <c r="BR72" s="363"/>
      <c r="BS72" s="363"/>
      <c r="BT72" s="363"/>
      <c r="BU72" s="363"/>
      <c r="BV72" s="363"/>
      <c r="BW72" s="363"/>
      <c r="BX72" s="363"/>
      <c r="BY72" s="363"/>
      <c r="BZ72" s="363"/>
      <c r="CA72" s="363"/>
      <c r="CB72" s="363"/>
      <c r="CC72" s="363"/>
      <c r="CD72" s="363"/>
      <c r="CE72" s="363"/>
      <c r="CF72" s="363"/>
      <c r="CG72" s="362"/>
      <c r="CH72" s="362"/>
      <c r="CI72" s="362"/>
      <c r="CJ72" s="362"/>
      <c r="CK72" s="362"/>
      <c r="CL72" s="362"/>
      <c r="CM72" s="362"/>
      <c r="CN72" s="362"/>
      <c r="CO72" s="362"/>
      <c r="CP72" s="362"/>
      <c r="CQ72" s="362"/>
      <c r="CR72" s="362"/>
      <c r="CS72" s="362"/>
      <c r="CT72" s="362"/>
      <c r="CU72" s="362"/>
      <c r="CV72" s="362"/>
      <c r="CW72" s="362"/>
      <c r="CX72" s="362"/>
      <c r="CY72" s="362"/>
      <c r="CZ72" s="360" t="e">
        <f t="shared" ca="1" si="128"/>
        <v>#REF!</v>
      </c>
    </row>
    <row r="73" spans="1:104" x14ac:dyDescent="0.2">
      <c r="A73" s="133">
        <f t="shared" si="129"/>
        <v>16</v>
      </c>
      <c r="B73" s="133">
        <f t="shared" si="130"/>
        <v>15</v>
      </c>
      <c r="C73" s="125">
        <f t="shared" ca="1" si="127"/>
        <v>0</v>
      </c>
      <c r="D73" s="361"/>
      <c r="E73" s="361"/>
      <c r="F73" s="361"/>
      <c r="G73" s="361"/>
      <c r="H73" s="361"/>
      <c r="I73" s="361"/>
      <c r="J73" s="361"/>
      <c r="K73" s="361"/>
      <c r="L73" s="361"/>
      <c r="M73" s="361"/>
      <c r="N73" s="361"/>
      <c r="O73" s="361"/>
      <c r="P73" s="361"/>
      <c r="Q73" s="361"/>
      <c r="R73" s="361"/>
      <c r="S73" s="362" t="e">
        <f ca="1">$C73*'LookUp Ranges'!B$82</f>
        <v>#REF!</v>
      </c>
      <c r="T73" s="362" t="e">
        <f ca="1">$C73*'LookUp Ranges'!C$82</f>
        <v>#REF!</v>
      </c>
      <c r="U73" s="362" t="e">
        <f ca="1">$C73*'LookUp Ranges'!D$82</f>
        <v>#REF!</v>
      </c>
      <c r="V73" s="362" t="e">
        <f ca="1">$C73*'LookUp Ranges'!E$82</f>
        <v>#REF!</v>
      </c>
      <c r="W73" s="362" t="e">
        <f ca="1">$C73*'LookUp Ranges'!F$82</f>
        <v>#REF!</v>
      </c>
      <c r="X73" s="362" t="e">
        <f ca="1">$C73*'LookUp Ranges'!G$82</f>
        <v>#REF!</v>
      </c>
      <c r="Y73" s="362" t="e">
        <f ca="1">$C73*'LookUp Ranges'!H$82</f>
        <v>#REF!</v>
      </c>
      <c r="Z73" s="362" t="e">
        <f ca="1">$C73*'LookUp Ranges'!I$82</f>
        <v>#REF!</v>
      </c>
      <c r="AA73" s="362" t="e">
        <f ca="1">$C73*'LookUp Ranges'!J$82</f>
        <v>#REF!</v>
      </c>
      <c r="AB73" s="362" t="e">
        <f ca="1">$C73*'LookUp Ranges'!K$82</f>
        <v>#REF!</v>
      </c>
      <c r="AC73" s="362" t="e">
        <f ca="1">$C73*'LookUp Ranges'!L$82</f>
        <v>#REF!</v>
      </c>
      <c r="AD73" s="362" t="e">
        <f ca="1">$C73*'LookUp Ranges'!M$82</f>
        <v>#REF!</v>
      </c>
      <c r="AE73" s="362" t="e">
        <f ca="1">$C73*'LookUp Ranges'!N$82</f>
        <v>#REF!</v>
      </c>
      <c r="AF73" s="362" t="e">
        <f ca="1">$C73*'LookUp Ranges'!O$82</f>
        <v>#REF!</v>
      </c>
      <c r="AG73" s="362" t="e">
        <f ca="1">$C73*'LookUp Ranges'!P$82</f>
        <v>#REF!</v>
      </c>
      <c r="AH73" s="362" t="e">
        <f ca="1">$C73*'LookUp Ranges'!Q$82</f>
        <v>#REF!</v>
      </c>
      <c r="AI73" s="362" t="e">
        <f ca="1">$C73*'LookUp Ranges'!R$82</f>
        <v>#REF!</v>
      </c>
      <c r="AJ73" s="362" t="e">
        <f ca="1">$C73*'LookUp Ranges'!S$82</f>
        <v>#REF!</v>
      </c>
      <c r="AK73" s="362" t="e">
        <f ca="1">$C73*'LookUp Ranges'!T$82</f>
        <v>#REF!</v>
      </c>
      <c r="AL73" s="362" t="e">
        <f ca="1">$C73*'LookUp Ranges'!U$82</f>
        <v>#REF!</v>
      </c>
      <c r="AM73" s="362" t="e">
        <f ca="1">$C73*'LookUp Ranges'!V$82</f>
        <v>#REF!</v>
      </c>
      <c r="AN73" s="362" t="e">
        <f ca="1">$C73*'LookUp Ranges'!W$82</f>
        <v>#REF!</v>
      </c>
      <c r="AO73" s="362" t="e">
        <f ca="1">$C73*'LookUp Ranges'!X$82</f>
        <v>#REF!</v>
      </c>
      <c r="AP73" s="362" t="e">
        <f ca="1">$C73*'LookUp Ranges'!Y$82</f>
        <v>#REF!</v>
      </c>
      <c r="AQ73" s="362" t="e">
        <f ca="1">$C73*'LookUp Ranges'!Z$82</f>
        <v>#REF!</v>
      </c>
      <c r="AR73" s="362" t="e">
        <f ca="1">$C73*'LookUp Ranges'!AA$82</f>
        <v>#REF!</v>
      </c>
      <c r="AS73" s="362" t="e">
        <f ca="1">$C73*'LookUp Ranges'!AB$82</f>
        <v>#REF!</v>
      </c>
      <c r="AT73" s="362" t="e">
        <f ca="1">$C73*'LookUp Ranges'!AC$82</f>
        <v>#REF!</v>
      </c>
      <c r="AU73" s="362" t="e">
        <f ca="1">$C73*'LookUp Ranges'!AD$82</f>
        <v>#REF!</v>
      </c>
      <c r="AV73" s="362" t="e">
        <f ca="1">$C73*'LookUp Ranges'!AE$82</f>
        <v>#REF!</v>
      </c>
      <c r="AW73" s="362" t="e">
        <f ca="1">$C73*'LookUp Ranges'!AF$82</f>
        <v>#REF!</v>
      </c>
      <c r="AX73" s="362" t="e">
        <f ca="1">$C73*'LookUp Ranges'!AG$82</f>
        <v>#REF!</v>
      </c>
      <c r="AY73" s="362" t="e">
        <f ca="1">$C73*'LookUp Ranges'!AH$82</f>
        <v>#REF!</v>
      </c>
      <c r="AZ73" s="362" t="e">
        <f ca="1">$C73*'LookUp Ranges'!AI$82</f>
        <v>#REF!</v>
      </c>
      <c r="BA73" s="362" t="e">
        <f ca="1">$C73*'LookUp Ranges'!AJ$82</f>
        <v>#REF!</v>
      </c>
      <c r="BB73" s="362" t="e">
        <f ca="1">$C73*'LookUp Ranges'!AK$82</f>
        <v>#REF!</v>
      </c>
      <c r="BC73" s="362" t="e">
        <f ca="1">$C73*'LookUp Ranges'!AL$82</f>
        <v>#REF!</v>
      </c>
      <c r="BD73" s="362" t="e">
        <f ca="1">$C73*'LookUp Ranges'!AM$82</f>
        <v>#REF!</v>
      </c>
      <c r="BE73" s="362" t="e">
        <f ca="1">$C73*'LookUp Ranges'!AN$82</f>
        <v>#REF!</v>
      </c>
      <c r="BF73" s="362" t="e">
        <f ca="1">$C73*'LookUp Ranges'!AO$82</f>
        <v>#REF!</v>
      </c>
      <c r="BG73" s="362"/>
      <c r="BH73" s="362"/>
      <c r="BI73" s="362"/>
      <c r="BJ73" s="362"/>
      <c r="BK73" s="362"/>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2"/>
      <c r="CH73" s="362"/>
      <c r="CI73" s="362"/>
      <c r="CJ73" s="362"/>
      <c r="CK73" s="362"/>
      <c r="CL73" s="362"/>
      <c r="CM73" s="362"/>
      <c r="CN73" s="362"/>
      <c r="CO73" s="362"/>
      <c r="CP73" s="362"/>
      <c r="CQ73" s="362"/>
      <c r="CR73" s="362"/>
      <c r="CS73" s="362"/>
      <c r="CT73" s="362"/>
      <c r="CU73" s="362"/>
      <c r="CV73" s="362"/>
      <c r="CW73" s="362"/>
      <c r="CX73" s="362"/>
      <c r="CY73" s="362"/>
      <c r="CZ73" s="360" t="e">
        <f t="shared" ca="1" si="128"/>
        <v>#REF!</v>
      </c>
    </row>
    <row r="74" spans="1:104" x14ac:dyDescent="0.2">
      <c r="A74" s="133">
        <f t="shared" si="129"/>
        <v>17</v>
      </c>
      <c r="B74" s="133">
        <f t="shared" si="130"/>
        <v>16</v>
      </c>
      <c r="C74" s="125">
        <f t="shared" ca="1" si="127"/>
        <v>0</v>
      </c>
      <c r="D74" s="361"/>
      <c r="E74" s="361"/>
      <c r="F74" s="361"/>
      <c r="G74" s="361"/>
      <c r="H74" s="361"/>
      <c r="I74" s="361"/>
      <c r="J74" s="361"/>
      <c r="K74" s="361"/>
      <c r="L74" s="361"/>
      <c r="M74" s="361"/>
      <c r="N74" s="361"/>
      <c r="O74" s="361"/>
      <c r="P74" s="361"/>
      <c r="Q74" s="361"/>
      <c r="R74" s="361"/>
      <c r="S74" s="361"/>
      <c r="T74" s="362" t="e">
        <f ca="1">$C74*'LookUp Ranges'!B$82</f>
        <v>#REF!</v>
      </c>
      <c r="U74" s="362" t="e">
        <f ca="1">$C74*'LookUp Ranges'!C$82</f>
        <v>#REF!</v>
      </c>
      <c r="V74" s="362" t="e">
        <f ca="1">$C74*'LookUp Ranges'!D$82</f>
        <v>#REF!</v>
      </c>
      <c r="W74" s="362" t="e">
        <f ca="1">$C74*'LookUp Ranges'!E$82</f>
        <v>#REF!</v>
      </c>
      <c r="X74" s="362" t="e">
        <f ca="1">$C74*'LookUp Ranges'!F$82</f>
        <v>#REF!</v>
      </c>
      <c r="Y74" s="362" t="e">
        <f ca="1">$C74*'LookUp Ranges'!G$82</f>
        <v>#REF!</v>
      </c>
      <c r="Z74" s="362" t="e">
        <f ca="1">$C74*'LookUp Ranges'!H$82</f>
        <v>#REF!</v>
      </c>
      <c r="AA74" s="362" t="e">
        <f ca="1">$C74*'LookUp Ranges'!I$82</f>
        <v>#REF!</v>
      </c>
      <c r="AB74" s="362" t="e">
        <f ca="1">$C74*'LookUp Ranges'!J$82</f>
        <v>#REF!</v>
      </c>
      <c r="AC74" s="362" t="e">
        <f ca="1">$C74*'LookUp Ranges'!K$82</f>
        <v>#REF!</v>
      </c>
      <c r="AD74" s="362" t="e">
        <f ca="1">$C74*'LookUp Ranges'!L$82</f>
        <v>#REF!</v>
      </c>
      <c r="AE74" s="362" t="e">
        <f ca="1">$C74*'LookUp Ranges'!M$82</f>
        <v>#REF!</v>
      </c>
      <c r="AF74" s="362" t="e">
        <f ca="1">$C74*'LookUp Ranges'!N$82</f>
        <v>#REF!</v>
      </c>
      <c r="AG74" s="362" t="e">
        <f ca="1">$C74*'LookUp Ranges'!O$82</f>
        <v>#REF!</v>
      </c>
      <c r="AH74" s="362" t="e">
        <f ca="1">$C74*'LookUp Ranges'!P$82</f>
        <v>#REF!</v>
      </c>
      <c r="AI74" s="362" t="e">
        <f ca="1">$C74*'LookUp Ranges'!Q$82</f>
        <v>#REF!</v>
      </c>
      <c r="AJ74" s="362" t="e">
        <f ca="1">$C74*'LookUp Ranges'!R$82</f>
        <v>#REF!</v>
      </c>
      <c r="AK74" s="362" t="e">
        <f ca="1">$C74*'LookUp Ranges'!S$82</f>
        <v>#REF!</v>
      </c>
      <c r="AL74" s="362" t="e">
        <f ca="1">$C74*'LookUp Ranges'!T$82</f>
        <v>#REF!</v>
      </c>
      <c r="AM74" s="362" t="e">
        <f ca="1">$C74*'LookUp Ranges'!U$82</f>
        <v>#REF!</v>
      </c>
      <c r="AN74" s="362" t="e">
        <f ca="1">$C74*'LookUp Ranges'!V$82</f>
        <v>#REF!</v>
      </c>
      <c r="AO74" s="362" t="e">
        <f ca="1">$C74*'LookUp Ranges'!W$82</f>
        <v>#REF!</v>
      </c>
      <c r="AP74" s="362" t="e">
        <f ca="1">$C74*'LookUp Ranges'!X$82</f>
        <v>#REF!</v>
      </c>
      <c r="AQ74" s="362" t="e">
        <f ca="1">$C74*'LookUp Ranges'!Y$82</f>
        <v>#REF!</v>
      </c>
      <c r="AR74" s="362" t="e">
        <f ca="1">$C74*'LookUp Ranges'!Z$82</f>
        <v>#REF!</v>
      </c>
      <c r="AS74" s="362" t="e">
        <f ca="1">$C74*'LookUp Ranges'!AA$82</f>
        <v>#REF!</v>
      </c>
      <c r="AT74" s="362" t="e">
        <f ca="1">$C74*'LookUp Ranges'!AB$82</f>
        <v>#REF!</v>
      </c>
      <c r="AU74" s="362" t="e">
        <f ca="1">$C74*'LookUp Ranges'!AC$82</f>
        <v>#REF!</v>
      </c>
      <c r="AV74" s="362" t="e">
        <f ca="1">$C74*'LookUp Ranges'!AD$82</f>
        <v>#REF!</v>
      </c>
      <c r="AW74" s="362" t="e">
        <f ca="1">$C74*'LookUp Ranges'!AE$82</f>
        <v>#REF!</v>
      </c>
      <c r="AX74" s="362" t="e">
        <f ca="1">$C74*'LookUp Ranges'!AF$82</f>
        <v>#REF!</v>
      </c>
      <c r="AY74" s="362" t="e">
        <f ca="1">$C74*'LookUp Ranges'!AG$82</f>
        <v>#REF!</v>
      </c>
      <c r="AZ74" s="362" t="e">
        <f ca="1">$C74*'LookUp Ranges'!AH$82</f>
        <v>#REF!</v>
      </c>
      <c r="BA74" s="362" t="e">
        <f ca="1">$C74*'LookUp Ranges'!AI$82</f>
        <v>#REF!</v>
      </c>
      <c r="BB74" s="362" t="e">
        <f ca="1">$C74*'LookUp Ranges'!AJ$82</f>
        <v>#REF!</v>
      </c>
      <c r="BC74" s="362" t="e">
        <f ca="1">$C74*'LookUp Ranges'!AK$82</f>
        <v>#REF!</v>
      </c>
      <c r="BD74" s="362" t="e">
        <f ca="1">$C74*'LookUp Ranges'!AL$82</f>
        <v>#REF!</v>
      </c>
      <c r="BE74" s="362" t="e">
        <f ca="1">$C74*'LookUp Ranges'!AM$82</f>
        <v>#REF!</v>
      </c>
      <c r="BF74" s="362" t="e">
        <f ca="1">$C74*'LookUp Ranges'!AN$82</f>
        <v>#REF!</v>
      </c>
      <c r="BG74" s="362" t="e">
        <f ca="1">$C74*'LookUp Ranges'!AO$82</f>
        <v>#REF!</v>
      </c>
      <c r="BH74" s="362"/>
      <c r="BI74" s="362"/>
      <c r="BJ74" s="362"/>
      <c r="BK74" s="362"/>
      <c r="BL74" s="363"/>
      <c r="BM74" s="363"/>
      <c r="BN74" s="363"/>
      <c r="BO74" s="363"/>
      <c r="BP74" s="363"/>
      <c r="BQ74" s="363"/>
      <c r="BR74" s="363"/>
      <c r="BS74" s="363"/>
      <c r="BT74" s="363"/>
      <c r="BU74" s="363"/>
      <c r="BV74" s="363"/>
      <c r="BW74" s="363"/>
      <c r="BX74" s="363"/>
      <c r="BY74" s="363"/>
      <c r="BZ74" s="363"/>
      <c r="CA74" s="363"/>
      <c r="CB74" s="363"/>
      <c r="CC74" s="363"/>
      <c r="CD74" s="363"/>
      <c r="CE74" s="363"/>
      <c r="CF74" s="363"/>
      <c r="CG74" s="362"/>
      <c r="CH74" s="362"/>
      <c r="CI74" s="362"/>
      <c r="CJ74" s="362"/>
      <c r="CK74" s="362"/>
      <c r="CL74" s="362"/>
      <c r="CM74" s="362"/>
      <c r="CN74" s="362"/>
      <c r="CO74" s="362"/>
      <c r="CP74" s="362"/>
      <c r="CQ74" s="362"/>
      <c r="CR74" s="362"/>
      <c r="CS74" s="362"/>
      <c r="CT74" s="362"/>
      <c r="CU74" s="362"/>
      <c r="CV74" s="362"/>
      <c r="CW74" s="362"/>
      <c r="CX74" s="362"/>
      <c r="CY74" s="362"/>
      <c r="CZ74" s="360" t="e">
        <f t="shared" ca="1" si="128"/>
        <v>#REF!</v>
      </c>
    </row>
    <row r="75" spans="1:104" x14ac:dyDescent="0.2">
      <c r="A75" s="133">
        <f t="shared" si="129"/>
        <v>18</v>
      </c>
      <c r="B75" s="133">
        <f t="shared" si="130"/>
        <v>17</v>
      </c>
      <c r="C75" s="125">
        <f t="shared" ca="1" si="127"/>
        <v>0</v>
      </c>
      <c r="D75" s="361"/>
      <c r="E75" s="361"/>
      <c r="F75" s="361"/>
      <c r="G75" s="361"/>
      <c r="H75" s="361"/>
      <c r="I75" s="361"/>
      <c r="J75" s="361"/>
      <c r="K75" s="361"/>
      <c r="L75" s="361"/>
      <c r="M75" s="361"/>
      <c r="N75" s="361"/>
      <c r="O75" s="361"/>
      <c r="P75" s="361"/>
      <c r="Q75" s="361"/>
      <c r="R75" s="361"/>
      <c r="S75" s="361"/>
      <c r="T75" s="361"/>
      <c r="U75" s="362" t="e">
        <f ca="1">$C75*'LookUp Ranges'!B$82</f>
        <v>#REF!</v>
      </c>
      <c r="V75" s="362" t="e">
        <f ca="1">$C75*'LookUp Ranges'!C$82</f>
        <v>#REF!</v>
      </c>
      <c r="W75" s="362" t="e">
        <f ca="1">$C75*'LookUp Ranges'!D$82</f>
        <v>#REF!</v>
      </c>
      <c r="X75" s="362" t="e">
        <f ca="1">$C75*'LookUp Ranges'!E$82</f>
        <v>#REF!</v>
      </c>
      <c r="Y75" s="362" t="e">
        <f ca="1">$C75*'LookUp Ranges'!F$82</f>
        <v>#REF!</v>
      </c>
      <c r="Z75" s="362" t="e">
        <f ca="1">$C75*'LookUp Ranges'!G$82</f>
        <v>#REF!</v>
      </c>
      <c r="AA75" s="362" t="e">
        <f ca="1">$C75*'LookUp Ranges'!H$82</f>
        <v>#REF!</v>
      </c>
      <c r="AB75" s="362" t="e">
        <f ca="1">$C75*'LookUp Ranges'!I$82</f>
        <v>#REF!</v>
      </c>
      <c r="AC75" s="362" t="e">
        <f ca="1">$C75*'LookUp Ranges'!J$82</f>
        <v>#REF!</v>
      </c>
      <c r="AD75" s="362" t="e">
        <f ca="1">$C75*'LookUp Ranges'!K$82</f>
        <v>#REF!</v>
      </c>
      <c r="AE75" s="362" t="e">
        <f ca="1">$C75*'LookUp Ranges'!L$82</f>
        <v>#REF!</v>
      </c>
      <c r="AF75" s="362" t="e">
        <f ca="1">$C75*'LookUp Ranges'!M$82</f>
        <v>#REF!</v>
      </c>
      <c r="AG75" s="362" t="e">
        <f ca="1">$C75*'LookUp Ranges'!N$82</f>
        <v>#REF!</v>
      </c>
      <c r="AH75" s="362" t="e">
        <f ca="1">$C75*'LookUp Ranges'!O$82</f>
        <v>#REF!</v>
      </c>
      <c r="AI75" s="362" t="e">
        <f ca="1">$C75*'LookUp Ranges'!P$82</f>
        <v>#REF!</v>
      </c>
      <c r="AJ75" s="362" t="e">
        <f ca="1">$C75*'LookUp Ranges'!Q$82</f>
        <v>#REF!</v>
      </c>
      <c r="AK75" s="362" t="e">
        <f ca="1">$C75*'LookUp Ranges'!R$82</f>
        <v>#REF!</v>
      </c>
      <c r="AL75" s="362" t="e">
        <f ca="1">$C75*'LookUp Ranges'!S$82</f>
        <v>#REF!</v>
      </c>
      <c r="AM75" s="362" t="e">
        <f ca="1">$C75*'LookUp Ranges'!T$82</f>
        <v>#REF!</v>
      </c>
      <c r="AN75" s="362" t="e">
        <f ca="1">$C75*'LookUp Ranges'!U$82</f>
        <v>#REF!</v>
      </c>
      <c r="AO75" s="362" t="e">
        <f ca="1">$C75*'LookUp Ranges'!V$82</f>
        <v>#REF!</v>
      </c>
      <c r="AP75" s="362" t="e">
        <f ca="1">$C75*'LookUp Ranges'!W$82</f>
        <v>#REF!</v>
      </c>
      <c r="AQ75" s="362" t="e">
        <f ca="1">$C75*'LookUp Ranges'!X$82</f>
        <v>#REF!</v>
      </c>
      <c r="AR75" s="362" t="e">
        <f ca="1">$C75*'LookUp Ranges'!Y$82</f>
        <v>#REF!</v>
      </c>
      <c r="AS75" s="362" t="e">
        <f ca="1">$C75*'LookUp Ranges'!Z$82</f>
        <v>#REF!</v>
      </c>
      <c r="AT75" s="362" t="e">
        <f ca="1">$C75*'LookUp Ranges'!AA$82</f>
        <v>#REF!</v>
      </c>
      <c r="AU75" s="362" t="e">
        <f ca="1">$C75*'LookUp Ranges'!AB$82</f>
        <v>#REF!</v>
      </c>
      <c r="AV75" s="362" t="e">
        <f ca="1">$C75*'LookUp Ranges'!AC$82</f>
        <v>#REF!</v>
      </c>
      <c r="AW75" s="362" t="e">
        <f ca="1">$C75*'LookUp Ranges'!AD$82</f>
        <v>#REF!</v>
      </c>
      <c r="AX75" s="362" t="e">
        <f ca="1">$C75*'LookUp Ranges'!AE$82</f>
        <v>#REF!</v>
      </c>
      <c r="AY75" s="362" t="e">
        <f ca="1">$C75*'LookUp Ranges'!AF$82</f>
        <v>#REF!</v>
      </c>
      <c r="AZ75" s="362" t="e">
        <f ca="1">$C75*'LookUp Ranges'!AG$82</f>
        <v>#REF!</v>
      </c>
      <c r="BA75" s="362" t="e">
        <f ca="1">$C75*'LookUp Ranges'!AH$82</f>
        <v>#REF!</v>
      </c>
      <c r="BB75" s="362" t="e">
        <f ca="1">$C75*'LookUp Ranges'!AI$82</f>
        <v>#REF!</v>
      </c>
      <c r="BC75" s="362" t="e">
        <f ca="1">$C75*'LookUp Ranges'!AJ$82</f>
        <v>#REF!</v>
      </c>
      <c r="BD75" s="362" t="e">
        <f ca="1">$C75*'LookUp Ranges'!AK$82</f>
        <v>#REF!</v>
      </c>
      <c r="BE75" s="362" t="e">
        <f ca="1">$C75*'LookUp Ranges'!AL$82</f>
        <v>#REF!</v>
      </c>
      <c r="BF75" s="362" t="e">
        <f ca="1">$C75*'LookUp Ranges'!AM$82</f>
        <v>#REF!</v>
      </c>
      <c r="BG75" s="362" t="e">
        <f ca="1">$C75*'LookUp Ranges'!AN$82</f>
        <v>#REF!</v>
      </c>
      <c r="BH75" s="362" t="e">
        <f ca="1">$C75*'LookUp Ranges'!AO$82</f>
        <v>#REF!</v>
      </c>
      <c r="BI75" s="362"/>
      <c r="BJ75" s="362"/>
      <c r="BK75" s="362"/>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2"/>
      <c r="CH75" s="362"/>
      <c r="CI75" s="362"/>
      <c r="CJ75" s="362"/>
      <c r="CK75" s="362"/>
      <c r="CL75" s="362"/>
      <c r="CM75" s="362"/>
      <c r="CN75" s="362"/>
      <c r="CO75" s="362"/>
      <c r="CP75" s="362"/>
      <c r="CQ75" s="362"/>
      <c r="CR75" s="362"/>
      <c r="CS75" s="362"/>
      <c r="CT75" s="362"/>
      <c r="CU75" s="362"/>
      <c r="CV75" s="362"/>
      <c r="CW75" s="362"/>
      <c r="CX75" s="362"/>
      <c r="CY75" s="362"/>
      <c r="CZ75" s="360" t="e">
        <f t="shared" ca="1" si="128"/>
        <v>#REF!</v>
      </c>
    </row>
    <row r="76" spans="1:104" x14ac:dyDescent="0.2">
      <c r="A76" s="133">
        <f t="shared" si="129"/>
        <v>19</v>
      </c>
      <c r="B76" s="133">
        <f t="shared" si="130"/>
        <v>18</v>
      </c>
      <c r="C76" s="125">
        <f t="shared" ca="1" si="127"/>
        <v>0</v>
      </c>
      <c r="D76" s="361"/>
      <c r="E76" s="361"/>
      <c r="F76" s="361"/>
      <c r="G76" s="361"/>
      <c r="H76" s="361"/>
      <c r="I76" s="361"/>
      <c r="J76" s="361"/>
      <c r="K76" s="361"/>
      <c r="L76" s="361"/>
      <c r="M76" s="361"/>
      <c r="N76" s="361"/>
      <c r="O76" s="361"/>
      <c r="P76" s="361"/>
      <c r="Q76" s="361"/>
      <c r="R76" s="361"/>
      <c r="S76" s="361"/>
      <c r="T76" s="361"/>
      <c r="U76" s="361"/>
      <c r="V76" s="362" t="e">
        <f ca="1">$C76*'LookUp Ranges'!B$82</f>
        <v>#REF!</v>
      </c>
      <c r="W76" s="362" t="e">
        <f ca="1">$C76*'LookUp Ranges'!C$82</f>
        <v>#REF!</v>
      </c>
      <c r="X76" s="362" t="e">
        <f ca="1">$C76*'LookUp Ranges'!D$82</f>
        <v>#REF!</v>
      </c>
      <c r="Y76" s="362" t="e">
        <f ca="1">$C76*'LookUp Ranges'!E$82</f>
        <v>#REF!</v>
      </c>
      <c r="Z76" s="362" t="e">
        <f ca="1">$C76*'LookUp Ranges'!F$82</f>
        <v>#REF!</v>
      </c>
      <c r="AA76" s="362" t="e">
        <f ca="1">$C76*'LookUp Ranges'!G$82</f>
        <v>#REF!</v>
      </c>
      <c r="AB76" s="362" t="e">
        <f ca="1">$C76*'LookUp Ranges'!H$82</f>
        <v>#REF!</v>
      </c>
      <c r="AC76" s="362" t="e">
        <f ca="1">$C76*'LookUp Ranges'!I$82</f>
        <v>#REF!</v>
      </c>
      <c r="AD76" s="362" t="e">
        <f ca="1">$C76*'LookUp Ranges'!J$82</f>
        <v>#REF!</v>
      </c>
      <c r="AE76" s="362" t="e">
        <f ca="1">$C76*'LookUp Ranges'!K$82</f>
        <v>#REF!</v>
      </c>
      <c r="AF76" s="362" t="e">
        <f ca="1">$C76*'LookUp Ranges'!L$82</f>
        <v>#REF!</v>
      </c>
      <c r="AG76" s="362" t="e">
        <f ca="1">$C76*'LookUp Ranges'!M$82</f>
        <v>#REF!</v>
      </c>
      <c r="AH76" s="362" t="e">
        <f ca="1">$C76*'LookUp Ranges'!N$82</f>
        <v>#REF!</v>
      </c>
      <c r="AI76" s="362" t="e">
        <f ca="1">$C76*'LookUp Ranges'!O$82</f>
        <v>#REF!</v>
      </c>
      <c r="AJ76" s="362" t="e">
        <f ca="1">$C76*'LookUp Ranges'!P$82</f>
        <v>#REF!</v>
      </c>
      <c r="AK76" s="362" t="e">
        <f ca="1">$C76*'LookUp Ranges'!Q$82</f>
        <v>#REF!</v>
      </c>
      <c r="AL76" s="362" t="e">
        <f ca="1">$C76*'LookUp Ranges'!R$82</f>
        <v>#REF!</v>
      </c>
      <c r="AM76" s="362" t="e">
        <f ca="1">$C76*'LookUp Ranges'!S$82</f>
        <v>#REF!</v>
      </c>
      <c r="AN76" s="362" t="e">
        <f ca="1">$C76*'LookUp Ranges'!T$82</f>
        <v>#REF!</v>
      </c>
      <c r="AO76" s="362" t="e">
        <f ca="1">$C76*'LookUp Ranges'!U$82</f>
        <v>#REF!</v>
      </c>
      <c r="AP76" s="362" t="e">
        <f ca="1">$C76*'LookUp Ranges'!V$82</f>
        <v>#REF!</v>
      </c>
      <c r="AQ76" s="362" t="e">
        <f ca="1">$C76*'LookUp Ranges'!W$82</f>
        <v>#REF!</v>
      </c>
      <c r="AR76" s="362" t="e">
        <f ca="1">$C76*'LookUp Ranges'!X$82</f>
        <v>#REF!</v>
      </c>
      <c r="AS76" s="362" t="e">
        <f ca="1">$C76*'LookUp Ranges'!Y$82</f>
        <v>#REF!</v>
      </c>
      <c r="AT76" s="362" t="e">
        <f ca="1">$C76*'LookUp Ranges'!Z$82</f>
        <v>#REF!</v>
      </c>
      <c r="AU76" s="362" t="e">
        <f ca="1">$C76*'LookUp Ranges'!AA$82</f>
        <v>#REF!</v>
      </c>
      <c r="AV76" s="362" t="e">
        <f ca="1">$C76*'LookUp Ranges'!AB$82</f>
        <v>#REF!</v>
      </c>
      <c r="AW76" s="362" t="e">
        <f ca="1">$C76*'LookUp Ranges'!AC$82</f>
        <v>#REF!</v>
      </c>
      <c r="AX76" s="362" t="e">
        <f ca="1">$C76*'LookUp Ranges'!AD$82</f>
        <v>#REF!</v>
      </c>
      <c r="AY76" s="362" t="e">
        <f ca="1">$C76*'LookUp Ranges'!AE$82</f>
        <v>#REF!</v>
      </c>
      <c r="AZ76" s="362" t="e">
        <f ca="1">$C76*'LookUp Ranges'!AF$82</f>
        <v>#REF!</v>
      </c>
      <c r="BA76" s="362" t="e">
        <f ca="1">$C76*'LookUp Ranges'!AG$82</f>
        <v>#REF!</v>
      </c>
      <c r="BB76" s="362" t="e">
        <f ca="1">$C76*'LookUp Ranges'!AH$82</f>
        <v>#REF!</v>
      </c>
      <c r="BC76" s="362" t="e">
        <f ca="1">$C76*'LookUp Ranges'!AI$82</f>
        <v>#REF!</v>
      </c>
      <c r="BD76" s="362" t="e">
        <f ca="1">$C76*'LookUp Ranges'!AJ$82</f>
        <v>#REF!</v>
      </c>
      <c r="BE76" s="362" t="e">
        <f ca="1">$C76*'LookUp Ranges'!AK$82</f>
        <v>#REF!</v>
      </c>
      <c r="BF76" s="362" t="e">
        <f ca="1">$C76*'LookUp Ranges'!AL$82</f>
        <v>#REF!</v>
      </c>
      <c r="BG76" s="362" t="e">
        <f ca="1">$C76*'LookUp Ranges'!AM$82</f>
        <v>#REF!</v>
      </c>
      <c r="BH76" s="362" t="e">
        <f ca="1">$C76*'LookUp Ranges'!AN$82</f>
        <v>#REF!</v>
      </c>
      <c r="BI76" s="362" t="e">
        <f ca="1">$C76*'LookUp Ranges'!AO$82</f>
        <v>#REF!</v>
      </c>
      <c r="BJ76" s="362"/>
      <c r="BK76" s="362"/>
      <c r="BL76" s="363"/>
      <c r="BM76" s="363"/>
      <c r="BN76" s="363"/>
      <c r="BO76" s="363"/>
      <c r="BP76" s="363"/>
      <c r="BQ76" s="363"/>
      <c r="BR76" s="363"/>
      <c r="BS76" s="363"/>
      <c r="BT76" s="363"/>
      <c r="BU76" s="363"/>
      <c r="BV76" s="363"/>
      <c r="BW76" s="363"/>
      <c r="BX76" s="363"/>
      <c r="BY76" s="363"/>
      <c r="BZ76" s="363"/>
      <c r="CA76" s="363"/>
      <c r="CB76" s="363"/>
      <c r="CC76" s="363"/>
      <c r="CD76" s="363"/>
      <c r="CE76" s="363"/>
      <c r="CF76" s="363"/>
      <c r="CG76" s="362"/>
      <c r="CH76" s="362"/>
      <c r="CI76" s="362"/>
      <c r="CJ76" s="362"/>
      <c r="CK76" s="362"/>
      <c r="CL76" s="362"/>
      <c r="CM76" s="362"/>
      <c r="CN76" s="362"/>
      <c r="CO76" s="362"/>
      <c r="CP76" s="362"/>
      <c r="CQ76" s="362"/>
      <c r="CR76" s="362"/>
      <c r="CS76" s="362"/>
      <c r="CT76" s="362"/>
      <c r="CU76" s="362"/>
      <c r="CV76" s="362"/>
      <c r="CW76" s="362"/>
      <c r="CX76" s="362"/>
      <c r="CY76" s="362"/>
      <c r="CZ76" s="360" t="e">
        <f t="shared" ca="1" si="128"/>
        <v>#REF!</v>
      </c>
    </row>
    <row r="77" spans="1:104" x14ac:dyDescent="0.2">
      <c r="A77" s="133">
        <f t="shared" si="129"/>
        <v>20</v>
      </c>
      <c r="B77" s="133">
        <f t="shared" si="130"/>
        <v>19</v>
      </c>
      <c r="C77" s="125">
        <f t="shared" ca="1" si="127"/>
        <v>0</v>
      </c>
      <c r="D77" s="361"/>
      <c r="E77" s="361"/>
      <c r="F77" s="361"/>
      <c r="G77" s="361"/>
      <c r="H77" s="361"/>
      <c r="I77" s="361"/>
      <c r="J77" s="361"/>
      <c r="K77" s="361"/>
      <c r="L77" s="361"/>
      <c r="M77" s="361"/>
      <c r="N77" s="361"/>
      <c r="O77" s="361"/>
      <c r="P77" s="361"/>
      <c r="Q77" s="361"/>
      <c r="R77" s="361"/>
      <c r="S77" s="361"/>
      <c r="T77" s="361"/>
      <c r="U77" s="361"/>
      <c r="V77" s="361"/>
      <c r="W77" s="362" t="e">
        <f ca="1">$C77*'LookUp Ranges'!B$82</f>
        <v>#REF!</v>
      </c>
      <c r="X77" s="362" t="e">
        <f ca="1">$C77*'LookUp Ranges'!C$82</f>
        <v>#REF!</v>
      </c>
      <c r="Y77" s="362" t="e">
        <f ca="1">$C77*'LookUp Ranges'!D$82</f>
        <v>#REF!</v>
      </c>
      <c r="Z77" s="362" t="e">
        <f ca="1">$C77*'LookUp Ranges'!E$82</f>
        <v>#REF!</v>
      </c>
      <c r="AA77" s="362" t="e">
        <f ca="1">$C77*'LookUp Ranges'!F$82</f>
        <v>#REF!</v>
      </c>
      <c r="AB77" s="362" t="e">
        <f ca="1">$C77*'LookUp Ranges'!G$82</f>
        <v>#REF!</v>
      </c>
      <c r="AC77" s="362" t="e">
        <f ca="1">$C77*'LookUp Ranges'!H$82</f>
        <v>#REF!</v>
      </c>
      <c r="AD77" s="362" t="e">
        <f ca="1">$C77*'LookUp Ranges'!I$82</f>
        <v>#REF!</v>
      </c>
      <c r="AE77" s="362" t="e">
        <f ca="1">$C77*'LookUp Ranges'!J$82</f>
        <v>#REF!</v>
      </c>
      <c r="AF77" s="362" t="e">
        <f ca="1">$C77*'LookUp Ranges'!K$82</f>
        <v>#REF!</v>
      </c>
      <c r="AG77" s="362" t="e">
        <f ca="1">$C77*'LookUp Ranges'!L$82</f>
        <v>#REF!</v>
      </c>
      <c r="AH77" s="362" t="e">
        <f ca="1">$C77*'LookUp Ranges'!M$82</f>
        <v>#REF!</v>
      </c>
      <c r="AI77" s="362" t="e">
        <f ca="1">$C77*'LookUp Ranges'!N$82</f>
        <v>#REF!</v>
      </c>
      <c r="AJ77" s="362" t="e">
        <f ca="1">$C77*'LookUp Ranges'!O$82</f>
        <v>#REF!</v>
      </c>
      <c r="AK77" s="362" t="e">
        <f ca="1">$C77*'LookUp Ranges'!P$82</f>
        <v>#REF!</v>
      </c>
      <c r="AL77" s="362" t="e">
        <f ca="1">$C77*'LookUp Ranges'!Q$82</f>
        <v>#REF!</v>
      </c>
      <c r="AM77" s="362" t="e">
        <f ca="1">$C77*'LookUp Ranges'!R$82</f>
        <v>#REF!</v>
      </c>
      <c r="AN77" s="362" t="e">
        <f ca="1">$C77*'LookUp Ranges'!S$82</f>
        <v>#REF!</v>
      </c>
      <c r="AO77" s="362" t="e">
        <f ca="1">$C77*'LookUp Ranges'!T$82</f>
        <v>#REF!</v>
      </c>
      <c r="AP77" s="362" t="e">
        <f ca="1">$C77*'LookUp Ranges'!U$82</f>
        <v>#REF!</v>
      </c>
      <c r="AQ77" s="362" t="e">
        <f ca="1">$C77*'LookUp Ranges'!V$82</f>
        <v>#REF!</v>
      </c>
      <c r="AR77" s="362" t="e">
        <f ca="1">$C77*'LookUp Ranges'!W$82</f>
        <v>#REF!</v>
      </c>
      <c r="AS77" s="362" t="e">
        <f ca="1">$C77*'LookUp Ranges'!X$82</f>
        <v>#REF!</v>
      </c>
      <c r="AT77" s="362" t="e">
        <f ca="1">$C77*'LookUp Ranges'!Y$82</f>
        <v>#REF!</v>
      </c>
      <c r="AU77" s="362" t="e">
        <f ca="1">$C77*'LookUp Ranges'!Z$82</f>
        <v>#REF!</v>
      </c>
      <c r="AV77" s="362" t="e">
        <f ca="1">$C77*'LookUp Ranges'!AA$82</f>
        <v>#REF!</v>
      </c>
      <c r="AW77" s="362" t="e">
        <f ca="1">$C77*'LookUp Ranges'!AB$82</f>
        <v>#REF!</v>
      </c>
      <c r="AX77" s="362" t="e">
        <f ca="1">$C77*'LookUp Ranges'!AC$82</f>
        <v>#REF!</v>
      </c>
      <c r="AY77" s="362" t="e">
        <f ca="1">$C77*'LookUp Ranges'!AD$82</f>
        <v>#REF!</v>
      </c>
      <c r="AZ77" s="362" t="e">
        <f ca="1">$C77*'LookUp Ranges'!AE$82</f>
        <v>#REF!</v>
      </c>
      <c r="BA77" s="362" t="e">
        <f ca="1">$C77*'LookUp Ranges'!AF$82</f>
        <v>#REF!</v>
      </c>
      <c r="BB77" s="362" t="e">
        <f ca="1">$C77*'LookUp Ranges'!AG$82</f>
        <v>#REF!</v>
      </c>
      <c r="BC77" s="362" t="e">
        <f ca="1">$C77*'LookUp Ranges'!AH$82</f>
        <v>#REF!</v>
      </c>
      <c r="BD77" s="362" t="e">
        <f ca="1">$C77*'LookUp Ranges'!AI$82</f>
        <v>#REF!</v>
      </c>
      <c r="BE77" s="362" t="e">
        <f ca="1">$C77*'LookUp Ranges'!AJ$82</f>
        <v>#REF!</v>
      </c>
      <c r="BF77" s="362" t="e">
        <f ca="1">$C77*'LookUp Ranges'!AK$82</f>
        <v>#REF!</v>
      </c>
      <c r="BG77" s="362" t="e">
        <f ca="1">$C77*'LookUp Ranges'!AL$82</f>
        <v>#REF!</v>
      </c>
      <c r="BH77" s="362" t="e">
        <f ca="1">$C77*'LookUp Ranges'!AM$82</f>
        <v>#REF!</v>
      </c>
      <c r="BI77" s="362" t="e">
        <f ca="1">$C77*'LookUp Ranges'!AN$82</f>
        <v>#REF!</v>
      </c>
      <c r="BJ77" s="362" t="e">
        <f ca="1">$C77*'LookUp Ranges'!AO$82</f>
        <v>#REF!</v>
      </c>
      <c r="BK77" s="362"/>
      <c r="BL77" s="363"/>
      <c r="BM77" s="363"/>
      <c r="BN77" s="363"/>
      <c r="BO77" s="363"/>
      <c r="BP77" s="363"/>
      <c r="BQ77" s="363"/>
      <c r="BR77" s="363"/>
      <c r="BS77" s="363"/>
      <c r="BT77" s="363"/>
      <c r="BU77" s="363"/>
      <c r="BV77" s="363"/>
      <c r="BW77" s="363"/>
      <c r="BX77" s="363"/>
      <c r="BY77" s="363"/>
      <c r="BZ77" s="363"/>
      <c r="CA77" s="363"/>
      <c r="CB77" s="363"/>
      <c r="CC77" s="363"/>
      <c r="CD77" s="363"/>
      <c r="CE77" s="363"/>
      <c r="CF77" s="363"/>
      <c r="CG77" s="362"/>
      <c r="CH77" s="362"/>
      <c r="CI77" s="362"/>
      <c r="CJ77" s="362"/>
      <c r="CK77" s="362"/>
      <c r="CL77" s="362"/>
      <c r="CM77" s="362"/>
      <c r="CN77" s="362"/>
      <c r="CO77" s="362"/>
      <c r="CP77" s="362"/>
      <c r="CQ77" s="362"/>
      <c r="CR77" s="362"/>
      <c r="CS77" s="362"/>
      <c r="CT77" s="362"/>
      <c r="CU77" s="362"/>
      <c r="CV77" s="362"/>
      <c r="CW77" s="362"/>
      <c r="CX77" s="362"/>
      <c r="CY77" s="362"/>
      <c r="CZ77" s="360" t="e">
        <f t="shared" ca="1" si="128"/>
        <v>#REF!</v>
      </c>
    </row>
    <row r="78" spans="1:104" s="359" customFormat="1" x14ac:dyDescent="0.2">
      <c r="A78" s="133">
        <f t="shared" si="129"/>
        <v>21</v>
      </c>
      <c r="B78" s="133">
        <f t="shared" si="130"/>
        <v>20</v>
      </c>
      <c r="C78" s="125">
        <f t="shared" ref="C78:C97" ca="1" si="131">C32</f>
        <v>0</v>
      </c>
      <c r="D78" s="361"/>
      <c r="E78" s="361"/>
      <c r="F78" s="361"/>
      <c r="G78" s="361"/>
      <c r="H78" s="361"/>
      <c r="I78" s="361"/>
      <c r="J78" s="361"/>
      <c r="K78" s="361"/>
      <c r="L78" s="361"/>
      <c r="M78" s="361"/>
      <c r="N78" s="361"/>
      <c r="O78" s="361"/>
      <c r="P78" s="361"/>
      <c r="Q78" s="361"/>
      <c r="R78" s="361"/>
      <c r="S78" s="361"/>
      <c r="T78" s="361"/>
      <c r="U78" s="361"/>
      <c r="V78" s="361"/>
      <c r="W78" s="362"/>
      <c r="X78" s="362" t="e">
        <f ca="1">$C78*'LookUp Ranges'!B$82</f>
        <v>#REF!</v>
      </c>
      <c r="Y78" s="362" t="e">
        <f ca="1">$C78*'LookUp Ranges'!C$82</f>
        <v>#REF!</v>
      </c>
      <c r="Z78" s="362" t="e">
        <f ca="1">$C78*'LookUp Ranges'!D$82</f>
        <v>#REF!</v>
      </c>
      <c r="AA78" s="362" t="e">
        <f ca="1">$C78*'LookUp Ranges'!E$82</f>
        <v>#REF!</v>
      </c>
      <c r="AB78" s="362" t="e">
        <f ca="1">$C78*'LookUp Ranges'!F$82</f>
        <v>#REF!</v>
      </c>
      <c r="AC78" s="362" t="e">
        <f ca="1">$C78*'LookUp Ranges'!G$82</f>
        <v>#REF!</v>
      </c>
      <c r="AD78" s="362" t="e">
        <f ca="1">$C78*'LookUp Ranges'!H$82</f>
        <v>#REF!</v>
      </c>
      <c r="AE78" s="362" t="e">
        <f ca="1">$C78*'LookUp Ranges'!I$82</f>
        <v>#REF!</v>
      </c>
      <c r="AF78" s="362" t="e">
        <f ca="1">$C78*'LookUp Ranges'!J$82</f>
        <v>#REF!</v>
      </c>
      <c r="AG78" s="362" t="e">
        <f ca="1">$C78*'LookUp Ranges'!K$82</f>
        <v>#REF!</v>
      </c>
      <c r="AH78" s="362" t="e">
        <f ca="1">$C78*'LookUp Ranges'!L$82</f>
        <v>#REF!</v>
      </c>
      <c r="AI78" s="362" t="e">
        <f ca="1">$C78*'LookUp Ranges'!M$82</f>
        <v>#REF!</v>
      </c>
      <c r="AJ78" s="362" t="e">
        <f ca="1">$C78*'LookUp Ranges'!N$82</f>
        <v>#REF!</v>
      </c>
      <c r="AK78" s="362" t="e">
        <f ca="1">$C78*'LookUp Ranges'!O$82</f>
        <v>#REF!</v>
      </c>
      <c r="AL78" s="362" t="e">
        <f ca="1">$C78*'LookUp Ranges'!P$82</f>
        <v>#REF!</v>
      </c>
      <c r="AM78" s="362" t="e">
        <f ca="1">$C78*'LookUp Ranges'!Q$82</f>
        <v>#REF!</v>
      </c>
      <c r="AN78" s="362" t="e">
        <f ca="1">$C78*'LookUp Ranges'!R$82</f>
        <v>#REF!</v>
      </c>
      <c r="AO78" s="362" t="e">
        <f ca="1">$C78*'LookUp Ranges'!S$82</f>
        <v>#REF!</v>
      </c>
      <c r="AP78" s="362" t="e">
        <f ca="1">$C78*'LookUp Ranges'!T$82</f>
        <v>#REF!</v>
      </c>
      <c r="AQ78" s="362" t="e">
        <f ca="1">$C78*'LookUp Ranges'!U$82</f>
        <v>#REF!</v>
      </c>
      <c r="AR78" s="362" t="e">
        <f ca="1">$C78*'LookUp Ranges'!V$82</f>
        <v>#REF!</v>
      </c>
      <c r="AS78" s="362" t="e">
        <f ca="1">$C78*'LookUp Ranges'!W$82</f>
        <v>#REF!</v>
      </c>
      <c r="AT78" s="362" t="e">
        <f ca="1">$C78*'LookUp Ranges'!X$82</f>
        <v>#REF!</v>
      </c>
      <c r="AU78" s="362" t="e">
        <f ca="1">$C78*'LookUp Ranges'!Y$82</f>
        <v>#REF!</v>
      </c>
      <c r="AV78" s="362" t="e">
        <f ca="1">$C78*'LookUp Ranges'!Z$82</f>
        <v>#REF!</v>
      </c>
      <c r="AW78" s="362" t="e">
        <f ca="1">$C78*'LookUp Ranges'!AA$82</f>
        <v>#REF!</v>
      </c>
      <c r="AX78" s="362" t="e">
        <f ca="1">$C78*'LookUp Ranges'!AB$82</f>
        <v>#REF!</v>
      </c>
      <c r="AY78" s="362" t="e">
        <f ca="1">$C78*'LookUp Ranges'!AC$82</f>
        <v>#REF!</v>
      </c>
      <c r="AZ78" s="362" t="e">
        <f ca="1">$C78*'LookUp Ranges'!AD$82</f>
        <v>#REF!</v>
      </c>
      <c r="BA78" s="362" t="e">
        <f ca="1">$C78*'LookUp Ranges'!AE$82</f>
        <v>#REF!</v>
      </c>
      <c r="BB78" s="362" t="e">
        <f ca="1">$C78*'LookUp Ranges'!AF$82</f>
        <v>#REF!</v>
      </c>
      <c r="BC78" s="362" t="e">
        <f ca="1">$C78*'LookUp Ranges'!AG$82</f>
        <v>#REF!</v>
      </c>
      <c r="BD78" s="362" t="e">
        <f ca="1">$C78*'LookUp Ranges'!AH$82</f>
        <v>#REF!</v>
      </c>
      <c r="BE78" s="362" t="e">
        <f ca="1">$C78*'LookUp Ranges'!AI$82</f>
        <v>#REF!</v>
      </c>
      <c r="BF78" s="362" t="e">
        <f ca="1">$C78*'LookUp Ranges'!AJ$82</f>
        <v>#REF!</v>
      </c>
      <c r="BG78" s="362" t="e">
        <f ca="1">$C78*'LookUp Ranges'!AK$82</f>
        <v>#REF!</v>
      </c>
      <c r="BH78" s="362" t="e">
        <f ca="1">$C78*'LookUp Ranges'!AL$82</f>
        <v>#REF!</v>
      </c>
      <c r="BI78" s="362" t="e">
        <f ca="1">$C78*'LookUp Ranges'!AM$82</f>
        <v>#REF!</v>
      </c>
      <c r="BJ78" s="362" t="e">
        <f ca="1">$C78*'LookUp Ranges'!AN$82</f>
        <v>#REF!</v>
      </c>
      <c r="BK78" s="362" t="e">
        <f ca="1">$C78*'LookUp Ranges'!AO$82</f>
        <v>#REF!</v>
      </c>
      <c r="BL78" s="363"/>
      <c r="BM78" s="363"/>
      <c r="BN78" s="363"/>
      <c r="BO78" s="363"/>
      <c r="BP78" s="363"/>
      <c r="BQ78" s="363"/>
      <c r="BR78" s="363"/>
      <c r="BS78" s="363"/>
      <c r="BT78" s="363"/>
      <c r="BU78" s="363"/>
      <c r="BV78" s="363"/>
      <c r="BW78" s="363"/>
      <c r="BX78" s="363"/>
      <c r="BY78" s="363"/>
      <c r="BZ78" s="363"/>
      <c r="CA78" s="363"/>
      <c r="CB78" s="363"/>
      <c r="CC78" s="363"/>
      <c r="CD78" s="363"/>
      <c r="CE78" s="363"/>
      <c r="CF78" s="363"/>
      <c r="CG78" s="362"/>
      <c r="CH78" s="362"/>
      <c r="CI78" s="362"/>
      <c r="CJ78" s="362"/>
      <c r="CK78" s="362"/>
      <c r="CL78" s="362"/>
      <c r="CM78" s="362"/>
      <c r="CN78" s="362"/>
      <c r="CO78" s="362"/>
      <c r="CP78" s="362"/>
      <c r="CQ78" s="362"/>
      <c r="CR78" s="362"/>
      <c r="CS78" s="362"/>
      <c r="CT78" s="362"/>
      <c r="CU78" s="362"/>
      <c r="CV78" s="362"/>
      <c r="CW78" s="362"/>
      <c r="CX78" s="362"/>
      <c r="CY78" s="362"/>
      <c r="CZ78" s="360" t="e">
        <f t="shared" ca="1" si="128"/>
        <v>#REF!</v>
      </c>
    </row>
    <row r="79" spans="1:104" s="359" customFormat="1" x14ac:dyDescent="0.2">
      <c r="A79" s="133">
        <f t="shared" si="129"/>
        <v>22</v>
      </c>
      <c r="B79" s="133">
        <f t="shared" si="130"/>
        <v>21</v>
      </c>
      <c r="C79" s="125">
        <f t="shared" ca="1" si="131"/>
        <v>0</v>
      </c>
      <c r="D79" s="361"/>
      <c r="E79" s="361"/>
      <c r="F79" s="361"/>
      <c r="G79" s="361"/>
      <c r="H79" s="361"/>
      <c r="I79" s="361"/>
      <c r="J79" s="361"/>
      <c r="K79" s="361"/>
      <c r="L79" s="361"/>
      <c r="M79" s="361"/>
      <c r="N79" s="361"/>
      <c r="O79" s="361"/>
      <c r="P79" s="361"/>
      <c r="Q79" s="361"/>
      <c r="R79" s="361"/>
      <c r="S79" s="361"/>
      <c r="T79" s="361"/>
      <c r="U79" s="361"/>
      <c r="V79" s="361"/>
      <c r="W79" s="362"/>
      <c r="X79" s="362"/>
      <c r="Y79" s="362" t="e">
        <f ca="1">$C79*'LookUp Ranges'!B$82</f>
        <v>#REF!</v>
      </c>
      <c r="Z79" s="362" t="e">
        <f ca="1">$C79*'LookUp Ranges'!C$82</f>
        <v>#REF!</v>
      </c>
      <c r="AA79" s="362" t="e">
        <f ca="1">$C79*'LookUp Ranges'!D$82</f>
        <v>#REF!</v>
      </c>
      <c r="AB79" s="362" t="e">
        <f ca="1">$C79*'LookUp Ranges'!E$82</f>
        <v>#REF!</v>
      </c>
      <c r="AC79" s="362" t="e">
        <f ca="1">$C79*'LookUp Ranges'!F$82</f>
        <v>#REF!</v>
      </c>
      <c r="AD79" s="362" t="e">
        <f ca="1">$C79*'LookUp Ranges'!G$82</f>
        <v>#REF!</v>
      </c>
      <c r="AE79" s="362" t="e">
        <f ca="1">$C79*'LookUp Ranges'!H$82</f>
        <v>#REF!</v>
      </c>
      <c r="AF79" s="362" t="e">
        <f ca="1">$C79*'LookUp Ranges'!I$82</f>
        <v>#REF!</v>
      </c>
      <c r="AG79" s="362" t="e">
        <f ca="1">$C79*'LookUp Ranges'!J$82</f>
        <v>#REF!</v>
      </c>
      <c r="AH79" s="362" t="e">
        <f ca="1">$C79*'LookUp Ranges'!K$82</f>
        <v>#REF!</v>
      </c>
      <c r="AI79" s="362" t="e">
        <f ca="1">$C79*'LookUp Ranges'!L$82</f>
        <v>#REF!</v>
      </c>
      <c r="AJ79" s="362" t="e">
        <f ca="1">$C79*'LookUp Ranges'!M$82</f>
        <v>#REF!</v>
      </c>
      <c r="AK79" s="362" t="e">
        <f ca="1">$C79*'LookUp Ranges'!N$82</f>
        <v>#REF!</v>
      </c>
      <c r="AL79" s="362" t="e">
        <f ca="1">$C79*'LookUp Ranges'!O$82</f>
        <v>#REF!</v>
      </c>
      <c r="AM79" s="362" t="e">
        <f ca="1">$C79*'LookUp Ranges'!P$82</f>
        <v>#REF!</v>
      </c>
      <c r="AN79" s="362" t="e">
        <f ca="1">$C79*'LookUp Ranges'!Q$82</f>
        <v>#REF!</v>
      </c>
      <c r="AO79" s="362" t="e">
        <f ca="1">$C79*'LookUp Ranges'!R$82</f>
        <v>#REF!</v>
      </c>
      <c r="AP79" s="362" t="e">
        <f ca="1">$C79*'LookUp Ranges'!S$82</f>
        <v>#REF!</v>
      </c>
      <c r="AQ79" s="362" t="e">
        <f ca="1">$C79*'LookUp Ranges'!T$82</f>
        <v>#REF!</v>
      </c>
      <c r="AR79" s="362" t="e">
        <f ca="1">$C79*'LookUp Ranges'!U$82</f>
        <v>#REF!</v>
      </c>
      <c r="AS79" s="362" t="e">
        <f ca="1">$C79*'LookUp Ranges'!V$82</f>
        <v>#REF!</v>
      </c>
      <c r="AT79" s="362" t="e">
        <f ca="1">$C79*'LookUp Ranges'!W$82</f>
        <v>#REF!</v>
      </c>
      <c r="AU79" s="362" t="e">
        <f ca="1">$C79*'LookUp Ranges'!X$82</f>
        <v>#REF!</v>
      </c>
      <c r="AV79" s="362" t="e">
        <f ca="1">$C79*'LookUp Ranges'!Y$82</f>
        <v>#REF!</v>
      </c>
      <c r="AW79" s="362" t="e">
        <f ca="1">$C79*'LookUp Ranges'!Z$82</f>
        <v>#REF!</v>
      </c>
      <c r="AX79" s="362" t="e">
        <f ca="1">$C79*'LookUp Ranges'!AA$82</f>
        <v>#REF!</v>
      </c>
      <c r="AY79" s="362" t="e">
        <f ca="1">$C79*'LookUp Ranges'!AB$82</f>
        <v>#REF!</v>
      </c>
      <c r="AZ79" s="362" t="e">
        <f ca="1">$C79*'LookUp Ranges'!AC$82</f>
        <v>#REF!</v>
      </c>
      <c r="BA79" s="362" t="e">
        <f ca="1">$C79*'LookUp Ranges'!AD$82</f>
        <v>#REF!</v>
      </c>
      <c r="BB79" s="362" t="e">
        <f ca="1">$C79*'LookUp Ranges'!AE$82</f>
        <v>#REF!</v>
      </c>
      <c r="BC79" s="362" t="e">
        <f ca="1">$C79*'LookUp Ranges'!AF$82</f>
        <v>#REF!</v>
      </c>
      <c r="BD79" s="362" t="e">
        <f ca="1">$C79*'LookUp Ranges'!AG$82</f>
        <v>#REF!</v>
      </c>
      <c r="BE79" s="362" t="e">
        <f ca="1">$C79*'LookUp Ranges'!AH$82</f>
        <v>#REF!</v>
      </c>
      <c r="BF79" s="362" t="e">
        <f ca="1">$C79*'LookUp Ranges'!AI$82</f>
        <v>#REF!</v>
      </c>
      <c r="BG79" s="362" t="e">
        <f ca="1">$C79*'LookUp Ranges'!AJ$82</f>
        <v>#REF!</v>
      </c>
      <c r="BH79" s="362" t="e">
        <f ca="1">$C79*'LookUp Ranges'!AK$82</f>
        <v>#REF!</v>
      </c>
      <c r="BI79" s="362" t="e">
        <f ca="1">$C79*'LookUp Ranges'!AL$82</f>
        <v>#REF!</v>
      </c>
      <c r="BJ79" s="362" t="e">
        <f ca="1">$C79*'LookUp Ranges'!AM$82</f>
        <v>#REF!</v>
      </c>
      <c r="BK79" s="362" t="e">
        <f ca="1">$C79*'LookUp Ranges'!AN$82</f>
        <v>#REF!</v>
      </c>
      <c r="BL79" s="362" t="e">
        <f ca="1">$C79*'LookUp Ranges'!AO$82</f>
        <v>#REF!</v>
      </c>
      <c r="BM79" s="363"/>
      <c r="BN79" s="363"/>
      <c r="BO79" s="363"/>
      <c r="BP79" s="363"/>
      <c r="BQ79" s="363"/>
      <c r="BR79" s="363"/>
      <c r="BS79" s="363"/>
      <c r="BT79" s="363"/>
      <c r="BU79" s="363"/>
      <c r="BV79" s="363"/>
      <c r="BW79" s="363"/>
      <c r="BX79" s="363"/>
      <c r="BY79" s="363"/>
      <c r="BZ79" s="363"/>
      <c r="CA79" s="363"/>
      <c r="CB79" s="363"/>
      <c r="CC79" s="363"/>
      <c r="CD79" s="363"/>
      <c r="CE79" s="363"/>
      <c r="CF79" s="363"/>
      <c r="CG79" s="362"/>
      <c r="CH79" s="362"/>
      <c r="CI79" s="362"/>
      <c r="CJ79" s="362"/>
      <c r="CK79" s="362"/>
      <c r="CL79" s="362"/>
      <c r="CM79" s="362"/>
      <c r="CN79" s="362"/>
      <c r="CO79" s="362"/>
      <c r="CP79" s="362"/>
      <c r="CQ79" s="362"/>
      <c r="CR79" s="362"/>
      <c r="CS79" s="362"/>
      <c r="CT79" s="362"/>
      <c r="CU79" s="362"/>
      <c r="CV79" s="362"/>
      <c r="CW79" s="362"/>
      <c r="CX79" s="362"/>
      <c r="CY79" s="362"/>
      <c r="CZ79" s="360" t="e">
        <f t="shared" ca="1" si="128"/>
        <v>#REF!</v>
      </c>
    </row>
    <row r="80" spans="1:104" s="359" customFormat="1" x14ac:dyDescent="0.2">
      <c r="A80" s="133">
        <f t="shared" si="129"/>
        <v>23</v>
      </c>
      <c r="B80" s="133">
        <f t="shared" si="130"/>
        <v>22</v>
      </c>
      <c r="C80" s="125">
        <f t="shared" ca="1" si="131"/>
        <v>0</v>
      </c>
      <c r="D80" s="361"/>
      <c r="E80" s="361"/>
      <c r="F80" s="361"/>
      <c r="G80" s="361"/>
      <c r="H80" s="361"/>
      <c r="I80" s="361"/>
      <c r="J80" s="361"/>
      <c r="K80" s="361"/>
      <c r="L80" s="361"/>
      <c r="M80" s="361"/>
      <c r="N80" s="361"/>
      <c r="O80" s="361"/>
      <c r="P80" s="361"/>
      <c r="Q80" s="361"/>
      <c r="R80" s="361"/>
      <c r="S80" s="361"/>
      <c r="T80" s="361"/>
      <c r="U80" s="361"/>
      <c r="V80" s="361"/>
      <c r="W80" s="362"/>
      <c r="X80" s="362"/>
      <c r="Y80" s="362"/>
      <c r="Z80" s="362" t="e">
        <f ca="1">$C80*'LookUp Ranges'!B$82</f>
        <v>#REF!</v>
      </c>
      <c r="AA80" s="362" t="e">
        <f ca="1">$C80*'LookUp Ranges'!C$82</f>
        <v>#REF!</v>
      </c>
      <c r="AB80" s="362" t="e">
        <f ca="1">$C80*'LookUp Ranges'!D$82</f>
        <v>#REF!</v>
      </c>
      <c r="AC80" s="362" t="e">
        <f ca="1">$C80*'LookUp Ranges'!E$82</f>
        <v>#REF!</v>
      </c>
      <c r="AD80" s="362" t="e">
        <f ca="1">$C80*'LookUp Ranges'!F$82</f>
        <v>#REF!</v>
      </c>
      <c r="AE80" s="362" t="e">
        <f ca="1">$C80*'LookUp Ranges'!G$82</f>
        <v>#REF!</v>
      </c>
      <c r="AF80" s="362" t="e">
        <f ca="1">$C80*'LookUp Ranges'!H$82</f>
        <v>#REF!</v>
      </c>
      <c r="AG80" s="362" t="e">
        <f ca="1">$C80*'LookUp Ranges'!I$82</f>
        <v>#REF!</v>
      </c>
      <c r="AH80" s="362" t="e">
        <f ca="1">$C80*'LookUp Ranges'!J$82</f>
        <v>#REF!</v>
      </c>
      <c r="AI80" s="362" t="e">
        <f ca="1">$C80*'LookUp Ranges'!K$82</f>
        <v>#REF!</v>
      </c>
      <c r="AJ80" s="362" t="e">
        <f ca="1">$C80*'LookUp Ranges'!L$82</f>
        <v>#REF!</v>
      </c>
      <c r="AK80" s="362" t="e">
        <f ca="1">$C80*'LookUp Ranges'!M$82</f>
        <v>#REF!</v>
      </c>
      <c r="AL80" s="362" t="e">
        <f ca="1">$C80*'LookUp Ranges'!N$82</f>
        <v>#REF!</v>
      </c>
      <c r="AM80" s="362" t="e">
        <f ca="1">$C80*'LookUp Ranges'!O$82</f>
        <v>#REF!</v>
      </c>
      <c r="AN80" s="362" t="e">
        <f ca="1">$C80*'LookUp Ranges'!P$82</f>
        <v>#REF!</v>
      </c>
      <c r="AO80" s="362" t="e">
        <f ca="1">$C80*'LookUp Ranges'!Q$82</f>
        <v>#REF!</v>
      </c>
      <c r="AP80" s="362" t="e">
        <f ca="1">$C80*'LookUp Ranges'!R$82</f>
        <v>#REF!</v>
      </c>
      <c r="AQ80" s="362" t="e">
        <f ca="1">$C80*'LookUp Ranges'!S$82</f>
        <v>#REF!</v>
      </c>
      <c r="AR80" s="362" t="e">
        <f ca="1">$C80*'LookUp Ranges'!T$82</f>
        <v>#REF!</v>
      </c>
      <c r="AS80" s="362" t="e">
        <f ca="1">$C80*'LookUp Ranges'!U$82</f>
        <v>#REF!</v>
      </c>
      <c r="AT80" s="362" t="e">
        <f ca="1">$C80*'LookUp Ranges'!V$82</f>
        <v>#REF!</v>
      </c>
      <c r="AU80" s="362" t="e">
        <f ca="1">$C80*'LookUp Ranges'!W$82</f>
        <v>#REF!</v>
      </c>
      <c r="AV80" s="362" t="e">
        <f ca="1">$C80*'LookUp Ranges'!X$82</f>
        <v>#REF!</v>
      </c>
      <c r="AW80" s="362" t="e">
        <f ca="1">$C80*'LookUp Ranges'!Y$82</f>
        <v>#REF!</v>
      </c>
      <c r="AX80" s="362" t="e">
        <f ca="1">$C80*'LookUp Ranges'!Z$82</f>
        <v>#REF!</v>
      </c>
      <c r="AY80" s="362" t="e">
        <f ca="1">$C80*'LookUp Ranges'!AA$82</f>
        <v>#REF!</v>
      </c>
      <c r="AZ80" s="362" t="e">
        <f ca="1">$C80*'LookUp Ranges'!AB$82</f>
        <v>#REF!</v>
      </c>
      <c r="BA80" s="362" t="e">
        <f ca="1">$C80*'LookUp Ranges'!AC$82</f>
        <v>#REF!</v>
      </c>
      <c r="BB80" s="362" t="e">
        <f ca="1">$C80*'LookUp Ranges'!AD$82</f>
        <v>#REF!</v>
      </c>
      <c r="BC80" s="362" t="e">
        <f ca="1">$C80*'LookUp Ranges'!AE$82</f>
        <v>#REF!</v>
      </c>
      <c r="BD80" s="362" t="e">
        <f ca="1">$C80*'LookUp Ranges'!AF$82</f>
        <v>#REF!</v>
      </c>
      <c r="BE80" s="362" t="e">
        <f ca="1">$C80*'LookUp Ranges'!AG$82</f>
        <v>#REF!</v>
      </c>
      <c r="BF80" s="362" t="e">
        <f ca="1">$C80*'LookUp Ranges'!AH$82</f>
        <v>#REF!</v>
      </c>
      <c r="BG80" s="362" t="e">
        <f ca="1">$C80*'LookUp Ranges'!AI$82</f>
        <v>#REF!</v>
      </c>
      <c r="BH80" s="362" t="e">
        <f ca="1">$C80*'LookUp Ranges'!AJ$82</f>
        <v>#REF!</v>
      </c>
      <c r="BI80" s="362" t="e">
        <f ca="1">$C80*'LookUp Ranges'!AK$82</f>
        <v>#REF!</v>
      </c>
      <c r="BJ80" s="362" t="e">
        <f ca="1">$C80*'LookUp Ranges'!AL$82</f>
        <v>#REF!</v>
      </c>
      <c r="BK80" s="362" t="e">
        <f ca="1">$C80*'LookUp Ranges'!AM$82</f>
        <v>#REF!</v>
      </c>
      <c r="BL80" s="362" t="e">
        <f ca="1">$C80*'LookUp Ranges'!AN$82</f>
        <v>#REF!</v>
      </c>
      <c r="BM80" s="362" t="e">
        <f ca="1">$C80*'LookUp Ranges'!AO$82</f>
        <v>#REF!</v>
      </c>
      <c r="BN80" s="363"/>
      <c r="BO80" s="363"/>
      <c r="BP80" s="363"/>
      <c r="BQ80" s="363"/>
      <c r="BR80" s="363"/>
      <c r="BS80" s="363"/>
      <c r="BT80" s="363"/>
      <c r="BU80" s="363"/>
      <c r="BV80" s="363"/>
      <c r="BW80" s="363"/>
      <c r="BX80" s="363"/>
      <c r="BY80" s="363"/>
      <c r="BZ80" s="363"/>
      <c r="CA80" s="363"/>
      <c r="CB80" s="363"/>
      <c r="CC80" s="363"/>
      <c r="CD80" s="363"/>
      <c r="CE80" s="363"/>
      <c r="CF80" s="363"/>
      <c r="CG80" s="362"/>
      <c r="CH80" s="362"/>
      <c r="CI80" s="362"/>
      <c r="CJ80" s="362"/>
      <c r="CK80" s="362"/>
      <c r="CL80" s="362"/>
      <c r="CM80" s="362"/>
      <c r="CN80" s="362"/>
      <c r="CO80" s="362"/>
      <c r="CP80" s="362"/>
      <c r="CQ80" s="362"/>
      <c r="CR80" s="362"/>
      <c r="CS80" s="362"/>
      <c r="CT80" s="362"/>
      <c r="CU80" s="362"/>
      <c r="CV80" s="362"/>
      <c r="CW80" s="362"/>
      <c r="CX80" s="362"/>
      <c r="CY80" s="362"/>
      <c r="CZ80" s="360" t="e">
        <f t="shared" ca="1" si="128"/>
        <v>#REF!</v>
      </c>
    </row>
    <row r="81" spans="1:104" s="359" customFormat="1" x14ac:dyDescent="0.2">
      <c r="A81" s="133">
        <f t="shared" si="129"/>
        <v>24</v>
      </c>
      <c r="B81" s="133">
        <f t="shared" si="130"/>
        <v>23</v>
      </c>
      <c r="C81" s="125">
        <f t="shared" ca="1" si="131"/>
        <v>0</v>
      </c>
      <c r="D81" s="361"/>
      <c r="E81" s="361"/>
      <c r="F81" s="361"/>
      <c r="G81" s="361"/>
      <c r="H81" s="361"/>
      <c r="I81" s="361"/>
      <c r="J81" s="361"/>
      <c r="K81" s="361"/>
      <c r="L81" s="361"/>
      <c r="M81" s="361"/>
      <c r="N81" s="361"/>
      <c r="O81" s="361"/>
      <c r="P81" s="361"/>
      <c r="Q81" s="361"/>
      <c r="R81" s="361"/>
      <c r="S81" s="361"/>
      <c r="T81" s="361"/>
      <c r="U81" s="361"/>
      <c r="V81" s="361"/>
      <c r="W81" s="362"/>
      <c r="X81" s="362"/>
      <c r="Y81" s="362"/>
      <c r="Z81" s="362"/>
      <c r="AA81" s="362" t="e">
        <f ca="1">$C81*'LookUp Ranges'!B$82</f>
        <v>#REF!</v>
      </c>
      <c r="AB81" s="362" t="e">
        <f ca="1">$C81*'LookUp Ranges'!C$82</f>
        <v>#REF!</v>
      </c>
      <c r="AC81" s="362" t="e">
        <f ca="1">$C81*'LookUp Ranges'!D$82</f>
        <v>#REF!</v>
      </c>
      <c r="AD81" s="362" t="e">
        <f ca="1">$C81*'LookUp Ranges'!E$82</f>
        <v>#REF!</v>
      </c>
      <c r="AE81" s="362" t="e">
        <f ca="1">$C81*'LookUp Ranges'!F$82</f>
        <v>#REF!</v>
      </c>
      <c r="AF81" s="362" t="e">
        <f ca="1">$C81*'LookUp Ranges'!G$82</f>
        <v>#REF!</v>
      </c>
      <c r="AG81" s="362" t="e">
        <f ca="1">$C81*'LookUp Ranges'!H$82</f>
        <v>#REF!</v>
      </c>
      <c r="AH81" s="362" t="e">
        <f ca="1">$C81*'LookUp Ranges'!I$82</f>
        <v>#REF!</v>
      </c>
      <c r="AI81" s="362" t="e">
        <f ca="1">$C81*'LookUp Ranges'!J$82</f>
        <v>#REF!</v>
      </c>
      <c r="AJ81" s="362" t="e">
        <f ca="1">$C81*'LookUp Ranges'!K$82</f>
        <v>#REF!</v>
      </c>
      <c r="AK81" s="362" t="e">
        <f ca="1">$C81*'LookUp Ranges'!L$82</f>
        <v>#REF!</v>
      </c>
      <c r="AL81" s="362" t="e">
        <f ca="1">$C81*'LookUp Ranges'!M$82</f>
        <v>#REF!</v>
      </c>
      <c r="AM81" s="362" t="e">
        <f ca="1">$C81*'LookUp Ranges'!N$82</f>
        <v>#REF!</v>
      </c>
      <c r="AN81" s="362" t="e">
        <f ca="1">$C81*'LookUp Ranges'!O$82</f>
        <v>#REF!</v>
      </c>
      <c r="AO81" s="362" t="e">
        <f ca="1">$C81*'LookUp Ranges'!P$82</f>
        <v>#REF!</v>
      </c>
      <c r="AP81" s="362" t="e">
        <f ca="1">$C81*'LookUp Ranges'!Q$82</f>
        <v>#REF!</v>
      </c>
      <c r="AQ81" s="362" t="e">
        <f ca="1">$C81*'LookUp Ranges'!R$82</f>
        <v>#REF!</v>
      </c>
      <c r="AR81" s="362" t="e">
        <f ca="1">$C81*'LookUp Ranges'!S$82</f>
        <v>#REF!</v>
      </c>
      <c r="AS81" s="362" t="e">
        <f ca="1">$C81*'LookUp Ranges'!T$82</f>
        <v>#REF!</v>
      </c>
      <c r="AT81" s="362" t="e">
        <f ca="1">$C81*'LookUp Ranges'!U$82</f>
        <v>#REF!</v>
      </c>
      <c r="AU81" s="362" t="e">
        <f ca="1">$C81*'LookUp Ranges'!V$82</f>
        <v>#REF!</v>
      </c>
      <c r="AV81" s="362" t="e">
        <f ca="1">$C81*'LookUp Ranges'!W$82</f>
        <v>#REF!</v>
      </c>
      <c r="AW81" s="362" t="e">
        <f ca="1">$C81*'LookUp Ranges'!X$82</f>
        <v>#REF!</v>
      </c>
      <c r="AX81" s="362" t="e">
        <f ca="1">$C81*'LookUp Ranges'!Y$82</f>
        <v>#REF!</v>
      </c>
      <c r="AY81" s="362" t="e">
        <f ca="1">$C81*'LookUp Ranges'!Z$82</f>
        <v>#REF!</v>
      </c>
      <c r="AZ81" s="362" t="e">
        <f ca="1">$C81*'LookUp Ranges'!AA$82</f>
        <v>#REF!</v>
      </c>
      <c r="BA81" s="362" t="e">
        <f ca="1">$C81*'LookUp Ranges'!AB$82</f>
        <v>#REF!</v>
      </c>
      <c r="BB81" s="362" t="e">
        <f ca="1">$C81*'LookUp Ranges'!AC$82</f>
        <v>#REF!</v>
      </c>
      <c r="BC81" s="362" t="e">
        <f ca="1">$C81*'LookUp Ranges'!AD$82</f>
        <v>#REF!</v>
      </c>
      <c r="BD81" s="362" t="e">
        <f ca="1">$C81*'LookUp Ranges'!AE$82</f>
        <v>#REF!</v>
      </c>
      <c r="BE81" s="362" t="e">
        <f ca="1">$C81*'LookUp Ranges'!AF$82</f>
        <v>#REF!</v>
      </c>
      <c r="BF81" s="362" t="e">
        <f ca="1">$C81*'LookUp Ranges'!AG$82</f>
        <v>#REF!</v>
      </c>
      <c r="BG81" s="362" t="e">
        <f ca="1">$C81*'LookUp Ranges'!AH$82</f>
        <v>#REF!</v>
      </c>
      <c r="BH81" s="362" t="e">
        <f ca="1">$C81*'LookUp Ranges'!AI$82</f>
        <v>#REF!</v>
      </c>
      <c r="BI81" s="362" t="e">
        <f ca="1">$C81*'LookUp Ranges'!AJ$82</f>
        <v>#REF!</v>
      </c>
      <c r="BJ81" s="362" t="e">
        <f ca="1">$C81*'LookUp Ranges'!AK$82</f>
        <v>#REF!</v>
      </c>
      <c r="BK81" s="362" t="e">
        <f ca="1">$C81*'LookUp Ranges'!AL$82</f>
        <v>#REF!</v>
      </c>
      <c r="BL81" s="362" t="e">
        <f ca="1">$C81*'LookUp Ranges'!AM$82</f>
        <v>#REF!</v>
      </c>
      <c r="BM81" s="362" t="e">
        <f ca="1">$C81*'LookUp Ranges'!AN$82</f>
        <v>#REF!</v>
      </c>
      <c r="BN81" s="362" t="e">
        <f ca="1">$C81*'LookUp Ranges'!AO$82</f>
        <v>#REF!</v>
      </c>
      <c r="BO81" s="363"/>
      <c r="BP81" s="363"/>
      <c r="BQ81" s="363"/>
      <c r="BR81" s="363"/>
      <c r="BS81" s="363"/>
      <c r="BT81" s="363"/>
      <c r="BU81" s="363"/>
      <c r="BV81" s="363"/>
      <c r="BW81" s="363"/>
      <c r="BX81" s="363"/>
      <c r="BY81" s="363"/>
      <c r="BZ81" s="363"/>
      <c r="CA81" s="363"/>
      <c r="CB81" s="363"/>
      <c r="CC81" s="363"/>
      <c r="CD81" s="363"/>
      <c r="CE81" s="363"/>
      <c r="CF81" s="363"/>
      <c r="CG81" s="362"/>
      <c r="CH81" s="362"/>
      <c r="CI81" s="362"/>
      <c r="CJ81" s="362"/>
      <c r="CK81" s="362"/>
      <c r="CL81" s="362"/>
      <c r="CM81" s="362"/>
      <c r="CN81" s="362"/>
      <c r="CO81" s="362"/>
      <c r="CP81" s="362"/>
      <c r="CQ81" s="362"/>
      <c r="CR81" s="362"/>
      <c r="CS81" s="362"/>
      <c r="CT81" s="362"/>
      <c r="CU81" s="362"/>
      <c r="CV81" s="362"/>
      <c r="CW81" s="362"/>
      <c r="CX81" s="362"/>
      <c r="CY81" s="362"/>
      <c r="CZ81" s="360" t="e">
        <f t="shared" ca="1" si="128"/>
        <v>#REF!</v>
      </c>
    </row>
    <row r="82" spans="1:104" s="359" customFormat="1" x14ac:dyDescent="0.2">
      <c r="A82" s="133">
        <f t="shared" si="129"/>
        <v>25</v>
      </c>
      <c r="B82" s="133">
        <f t="shared" si="130"/>
        <v>24</v>
      </c>
      <c r="C82" s="125">
        <f t="shared" ca="1" si="131"/>
        <v>0</v>
      </c>
      <c r="D82" s="361"/>
      <c r="E82" s="361"/>
      <c r="F82" s="361"/>
      <c r="G82" s="361"/>
      <c r="H82" s="361"/>
      <c r="I82" s="361"/>
      <c r="J82" s="361"/>
      <c r="K82" s="361"/>
      <c r="L82" s="361"/>
      <c r="M82" s="361"/>
      <c r="N82" s="361"/>
      <c r="O82" s="361"/>
      <c r="P82" s="361"/>
      <c r="Q82" s="361"/>
      <c r="R82" s="361"/>
      <c r="S82" s="361"/>
      <c r="T82" s="361"/>
      <c r="U82" s="361"/>
      <c r="V82" s="361"/>
      <c r="W82" s="362"/>
      <c r="X82" s="362"/>
      <c r="Y82" s="362"/>
      <c r="Z82" s="362"/>
      <c r="AA82" s="362"/>
      <c r="AB82" s="362" t="e">
        <f ca="1">$C82*'LookUp Ranges'!B$82</f>
        <v>#REF!</v>
      </c>
      <c r="AC82" s="362" t="e">
        <f ca="1">$C82*'LookUp Ranges'!C$82</f>
        <v>#REF!</v>
      </c>
      <c r="AD82" s="362" t="e">
        <f ca="1">$C82*'LookUp Ranges'!D$82</f>
        <v>#REF!</v>
      </c>
      <c r="AE82" s="362" t="e">
        <f ca="1">$C82*'LookUp Ranges'!E$82</f>
        <v>#REF!</v>
      </c>
      <c r="AF82" s="362" t="e">
        <f ca="1">$C82*'LookUp Ranges'!F$82</f>
        <v>#REF!</v>
      </c>
      <c r="AG82" s="362" t="e">
        <f ca="1">$C82*'LookUp Ranges'!G$82</f>
        <v>#REF!</v>
      </c>
      <c r="AH82" s="362" t="e">
        <f ca="1">$C82*'LookUp Ranges'!H$82</f>
        <v>#REF!</v>
      </c>
      <c r="AI82" s="362" t="e">
        <f ca="1">$C82*'LookUp Ranges'!I$82</f>
        <v>#REF!</v>
      </c>
      <c r="AJ82" s="362" t="e">
        <f ca="1">$C82*'LookUp Ranges'!J$82</f>
        <v>#REF!</v>
      </c>
      <c r="AK82" s="362" t="e">
        <f ca="1">$C82*'LookUp Ranges'!K$82</f>
        <v>#REF!</v>
      </c>
      <c r="AL82" s="362" t="e">
        <f ca="1">$C82*'LookUp Ranges'!L$82</f>
        <v>#REF!</v>
      </c>
      <c r="AM82" s="362" t="e">
        <f ca="1">$C82*'LookUp Ranges'!M$82</f>
        <v>#REF!</v>
      </c>
      <c r="AN82" s="362" t="e">
        <f ca="1">$C82*'LookUp Ranges'!N$82</f>
        <v>#REF!</v>
      </c>
      <c r="AO82" s="362" t="e">
        <f ca="1">$C82*'LookUp Ranges'!O$82</f>
        <v>#REF!</v>
      </c>
      <c r="AP82" s="362" t="e">
        <f ca="1">$C82*'LookUp Ranges'!P$82</f>
        <v>#REF!</v>
      </c>
      <c r="AQ82" s="362" t="e">
        <f ca="1">$C82*'LookUp Ranges'!Q$82</f>
        <v>#REF!</v>
      </c>
      <c r="AR82" s="362" t="e">
        <f ca="1">$C82*'LookUp Ranges'!R$82</f>
        <v>#REF!</v>
      </c>
      <c r="AS82" s="362" t="e">
        <f ca="1">$C82*'LookUp Ranges'!S$82</f>
        <v>#REF!</v>
      </c>
      <c r="AT82" s="362" t="e">
        <f ca="1">$C82*'LookUp Ranges'!T$82</f>
        <v>#REF!</v>
      </c>
      <c r="AU82" s="362" t="e">
        <f ca="1">$C82*'LookUp Ranges'!U$82</f>
        <v>#REF!</v>
      </c>
      <c r="AV82" s="362" t="e">
        <f ca="1">$C82*'LookUp Ranges'!V$82</f>
        <v>#REF!</v>
      </c>
      <c r="AW82" s="362" t="e">
        <f ca="1">$C82*'LookUp Ranges'!W$82</f>
        <v>#REF!</v>
      </c>
      <c r="AX82" s="362" t="e">
        <f ca="1">$C82*'LookUp Ranges'!X$82</f>
        <v>#REF!</v>
      </c>
      <c r="AY82" s="362" t="e">
        <f ca="1">$C82*'LookUp Ranges'!Y$82</f>
        <v>#REF!</v>
      </c>
      <c r="AZ82" s="362" t="e">
        <f ca="1">$C82*'LookUp Ranges'!Z$82</f>
        <v>#REF!</v>
      </c>
      <c r="BA82" s="362" t="e">
        <f ca="1">$C82*'LookUp Ranges'!AA$82</f>
        <v>#REF!</v>
      </c>
      <c r="BB82" s="362" t="e">
        <f ca="1">$C82*'LookUp Ranges'!AB$82</f>
        <v>#REF!</v>
      </c>
      <c r="BC82" s="362" t="e">
        <f ca="1">$C82*'LookUp Ranges'!AC$82</f>
        <v>#REF!</v>
      </c>
      <c r="BD82" s="362" t="e">
        <f ca="1">$C82*'LookUp Ranges'!AD$82</f>
        <v>#REF!</v>
      </c>
      <c r="BE82" s="362" t="e">
        <f ca="1">$C82*'LookUp Ranges'!AE$82</f>
        <v>#REF!</v>
      </c>
      <c r="BF82" s="362" t="e">
        <f ca="1">$C82*'LookUp Ranges'!AF$82</f>
        <v>#REF!</v>
      </c>
      <c r="BG82" s="362" t="e">
        <f ca="1">$C82*'LookUp Ranges'!AG$82</f>
        <v>#REF!</v>
      </c>
      <c r="BH82" s="362" t="e">
        <f ca="1">$C82*'LookUp Ranges'!AH$82</f>
        <v>#REF!</v>
      </c>
      <c r="BI82" s="362" t="e">
        <f ca="1">$C82*'LookUp Ranges'!AI$82</f>
        <v>#REF!</v>
      </c>
      <c r="BJ82" s="362" t="e">
        <f ca="1">$C82*'LookUp Ranges'!AJ$82</f>
        <v>#REF!</v>
      </c>
      <c r="BK82" s="362" t="e">
        <f ca="1">$C82*'LookUp Ranges'!AK$82</f>
        <v>#REF!</v>
      </c>
      <c r="BL82" s="362" t="e">
        <f ca="1">$C82*'LookUp Ranges'!AL$82</f>
        <v>#REF!</v>
      </c>
      <c r="BM82" s="362" t="e">
        <f ca="1">$C82*'LookUp Ranges'!AM$82</f>
        <v>#REF!</v>
      </c>
      <c r="BN82" s="362" t="e">
        <f ca="1">$C82*'LookUp Ranges'!AN$82</f>
        <v>#REF!</v>
      </c>
      <c r="BO82" s="362" t="e">
        <f ca="1">$C82*'LookUp Ranges'!AO$82</f>
        <v>#REF!</v>
      </c>
      <c r="BP82" s="363"/>
      <c r="BQ82" s="363"/>
      <c r="BR82" s="363"/>
      <c r="BS82" s="363"/>
      <c r="BT82" s="363"/>
      <c r="BU82" s="363"/>
      <c r="BV82" s="363"/>
      <c r="BW82" s="363"/>
      <c r="BX82" s="363"/>
      <c r="BY82" s="363"/>
      <c r="BZ82" s="363"/>
      <c r="CA82" s="363"/>
      <c r="CB82" s="363"/>
      <c r="CC82" s="363"/>
      <c r="CD82" s="363"/>
      <c r="CE82" s="363"/>
      <c r="CF82" s="363"/>
      <c r="CG82" s="362"/>
      <c r="CH82" s="362"/>
      <c r="CI82" s="362"/>
      <c r="CJ82" s="362"/>
      <c r="CK82" s="362"/>
      <c r="CL82" s="362"/>
      <c r="CM82" s="362"/>
      <c r="CN82" s="362"/>
      <c r="CO82" s="362"/>
      <c r="CP82" s="362"/>
      <c r="CQ82" s="362"/>
      <c r="CR82" s="362"/>
      <c r="CS82" s="362"/>
      <c r="CT82" s="362"/>
      <c r="CU82" s="362"/>
      <c r="CV82" s="362"/>
      <c r="CW82" s="362"/>
      <c r="CX82" s="362"/>
      <c r="CY82" s="362"/>
      <c r="CZ82" s="360" t="e">
        <f t="shared" ca="1" si="128"/>
        <v>#REF!</v>
      </c>
    </row>
    <row r="83" spans="1:104" s="359" customFormat="1" x14ac:dyDescent="0.2">
      <c r="A83" s="133">
        <f t="shared" si="129"/>
        <v>26</v>
      </c>
      <c r="B83" s="133">
        <f t="shared" si="130"/>
        <v>25</v>
      </c>
      <c r="C83" s="125">
        <f t="shared" ca="1" si="131"/>
        <v>0</v>
      </c>
      <c r="D83" s="361"/>
      <c r="E83" s="361"/>
      <c r="F83" s="361"/>
      <c r="G83" s="361"/>
      <c r="H83" s="361"/>
      <c r="I83" s="361"/>
      <c r="J83" s="361"/>
      <c r="K83" s="361"/>
      <c r="L83" s="361"/>
      <c r="M83" s="361"/>
      <c r="N83" s="361"/>
      <c r="O83" s="361"/>
      <c r="P83" s="361"/>
      <c r="Q83" s="361"/>
      <c r="R83" s="361"/>
      <c r="S83" s="361"/>
      <c r="T83" s="361"/>
      <c r="U83" s="361"/>
      <c r="V83" s="361"/>
      <c r="W83" s="362"/>
      <c r="X83" s="362"/>
      <c r="Y83" s="362"/>
      <c r="Z83" s="362"/>
      <c r="AA83" s="362"/>
      <c r="AB83" s="362"/>
      <c r="AC83" s="362" t="e">
        <f ca="1">$C83*'LookUp Ranges'!B$82</f>
        <v>#REF!</v>
      </c>
      <c r="AD83" s="362" t="e">
        <f ca="1">$C83*'LookUp Ranges'!C$82</f>
        <v>#REF!</v>
      </c>
      <c r="AE83" s="362" t="e">
        <f ca="1">$C83*'LookUp Ranges'!D$82</f>
        <v>#REF!</v>
      </c>
      <c r="AF83" s="362" t="e">
        <f ca="1">$C83*'LookUp Ranges'!E$82</f>
        <v>#REF!</v>
      </c>
      <c r="AG83" s="362" t="e">
        <f ca="1">$C83*'LookUp Ranges'!F$82</f>
        <v>#REF!</v>
      </c>
      <c r="AH83" s="362" t="e">
        <f ca="1">$C83*'LookUp Ranges'!G$82</f>
        <v>#REF!</v>
      </c>
      <c r="AI83" s="362" t="e">
        <f ca="1">$C83*'LookUp Ranges'!H$82</f>
        <v>#REF!</v>
      </c>
      <c r="AJ83" s="362" t="e">
        <f ca="1">$C83*'LookUp Ranges'!I$82</f>
        <v>#REF!</v>
      </c>
      <c r="AK83" s="362" t="e">
        <f ca="1">$C83*'LookUp Ranges'!J$82</f>
        <v>#REF!</v>
      </c>
      <c r="AL83" s="362" t="e">
        <f ca="1">$C83*'LookUp Ranges'!K$82</f>
        <v>#REF!</v>
      </c>
      <c r="AM83" s="362" t="e">
        <f ca="1">$C83*'LookUp Ranges'!L$82</f>
        <v>#REF!</v>
      </c>
      <c r="AN83" s="362" t="e">
        <f ca="1">$C83*'LookUp Ranges'!M$82</f>
        <v>#REF!</v>
      </c>
      <c r="AO83" s="362" t="e">
        <f ca="1">$C83*'LookUp Ranges'!N$82</f>
        <v>#REF!</v>
      </c>
      <c r="AP83" s="362" t="e">
        <f ca="1">$C83*'LookUp Ranges'!O$82</f>
        <v>#REF!</v>
      </c>
      <c r="AQ83" s="362" t="e">
        <f ca="1">$C83*'LookUp Ranges'!P$82</f>
        <v>#REF!</v>
      </c>
      <c r="AR83" s="362" t="e">
        <f ca="1">$C83*'LookUp Ranges'!Q$82</f>
        <v>#REF!</v>
      </c>
      <c r="AS83" s="362" t="e">
        <f ca="1">$C83*'LookUp Ranges'!R$82</f>
        <v>#REF!</v>
      </c>
      <c r="AT83" s="362" t="e">
        <f ca="1">$C83*'LookUp Ranges'!S$82</f>
        <v>#REF!</v>
      </c>
      <c r="AU83" s="362" t="e">
        <f ca="1">$C83*'LookUp Ranges'!T$82</f>
        <v>#REF!</v>
      </c>
      <c r="AV83" s="362" t="e">
        <f ca="1">$C83*'LookUp Ranges'!U$82</f>
        <v>#REF!</v>
      </c>
      <c r="AW83" s="362" t="e">
        <f ca="1">$C83*'LookUp Ranges'!V$82</f>
        <v>#REF!</v>
      </c>
      <c r="AX83" s="362" t="e">
        <f ca="1">$C83*'LookUp Ranges'!W$82</f>
        <v>#REF!</v>
      </c>
      <c r="AY83" s="362" t="e">
        <f ca="1">$C83*'LookUp Ranges'!X$82</f>
        <v>#REF!</v>
      </c>
      <c r="AZ83" s="362" t="e">
        <f ca="1">$C83*'LookUp Ranges'!Y$82</f>
        <v>#REF!</v>
      </c>
      <c r="BA83" s="362" t="e">
        <f ca="1">$C83*'LookUp Ranges'!Z$82</f>
        <v>#REF!</v>
      </c>
      <c r="BB83" s="362" t="e">
        <f ca="1">$C83*'LookUp Ranges'!AA$82</f>
        <v>#REF!</v>
      </c>
      <c r="BC83" s="362" t="e">
        <f ca="1">$C83*'LookUp Ranges'!AB$82</f>
        <v>#REF!</v>
      </c>
      <c r="BD83" s="362" t="e">
        <f ca="1">$C83*'LookUp Ranges'!AC$82</f>
        <v>#REF!</v>
      </c>
      <c r="BE83" s="362" t="e">
        <f ca="1">$C83*'LookUp Ranges'!AD$82</f>
        <v>#REF!</v>
      </c>
      <c r="BF83" s="362" t="e">
        <f ca="1">$C83*'LookUp Ranges'!AE$82</f>
        <v>#REF!</v>
      </c>
      <c r="BG83" s="362" t="e">
        <f ca="1">$C83*'LookUp Ranges'!AF$82</f>
        <v>#REF!</v>
      </c>
      <c r="BH83" s="362" t="e">
        <f ca="1">$C83*'LookUp Ranges'!AG$82</f>
        <v>#REF!</v>
      </c>
      <c r="BI83" s="362" t="e">
        <f ca="1">$C83*'LookUp Ranges'!AH$82</f>
        <v>#REF!</v>
      </c>
      <c r="BJ83" s="362" t="e">
        <f ca="1">$C83*'LookUp Ranges'!AI$82</f>
        <v>#REF!</v>
      </c>
      <c r="BK83" s="362" t="e">
        <f ca="1">$C83*'LookUp Ranges'!AJ$82</f>
        <v>#REF!</v>
      </c>
      <c r="BL83" s="362" t="e">
        <f ca="1">$C83*'LookUp Ranges'!AK$82</f>
        <v>#REF!</v>
      </c>
      <c r="BM83" s="362" t="e">
        <f ca="1">$C83*'LookUp Ranges'!AL$82</f>
        <v>#REF!</v>
      </c>
      <c r="BN83" s="362" t="e">
        <f ca="1">$C83*'LookUp Ranges'!AM$82</f>
        <v>#REF!</v>
      </c>
      <c r="BO83" s="362" t="e">
        <f ca="1">$C83*'LookUp Ranges'!AN$82</f>
        <v>#REF!</v>
      </c>
      <c r="BP83" s="362" t="e">
        <f ca="1">$C83*'LookUp Ranges'!AO$82</f>
        <v>#REF!</v>
      </c>
      <c r="BQ83" s="363"/>
      <c r="BR83" s="363"/>
      <c r="BS83" s="363"/>
      <c r="BT83" s="363"/>
      <c r="BU83" s="363"/>
      <c r="BV83" s="363"/>
      <c r="BW83" s="363"/>
      <c r="BX83" s="363"/>
      <c r="BY83" s="363"/>
      <c r="BZ83" s="363"/>
      <c r="CA83" s="363"/>
      <c r="CB83" s="363"/>
      <c r="CC83" s="363"/>
      <c r="CD83" s="363"/>
      <c r="CE83" s="363"/>
      <c r="CF83" s="363"/>
      <c r="CG83" s="362"/>
      <c r="CH83" s="362"/>
      <c r="CI83" s="362"/>
      <c r="CJ83" s="362"/>
      <c r="CK83" s="362"/>
      <c r="CL83" s="362"/>
      <c r="CM83" s="362"/>
      <c r="CN83" s="362"/>
      <c r="CO83" s="362"/>
      <c r="CP83" s="362"/>
      <c r="CQ83" s="362"/>
      <c r="CR83" s="362"/>
      <c r="CS83" s="362"/>
      <c r="CT83" s="362"/>
      <c r="CU83" s="362"/>
      <c r="CV83" s="362"/>
      <c r="CW83" s="362"/>
      <c r="CX83" s="362"/>
      <c r="CY83" s="362"/>
      <c r="CZ83" s="360" t="e">
        <f t="shared" ca="1" si="128"/>
        <v>#REF!</v>
      </c>
    </row>
    <row r="84" spans="1:104" s="359" customFormat="1" x14ac:dyDescent="0.2">
      <c r="A84" s="133">
        <f t="shared" si="129"/>
        <v>27</v>
      </c>
      <c r="B84" s="133">
        <f t="shared" si="130"/>
        <v>26</v>
      </c>
      <c r="C84" s="125">
        <f t="shared" ca="1" si="131"/>
        <v>0</v>
      </c>
      <c r="D84" s="361"/>
      <c r="E84" s="361"/>
      <c r="F84" s="361"/>
      <c r="G84" s="361"/>
      <c r="H84" s="361"/>
      <c r="I84" s="361"/>
      <c r="J84" s="361"/>
      <c r="K84" s="361"/>
      <c r="L84" s="361"/>
      <c r="M84" s="361"/>
      <c r="N84" s="361"/>
      <c r="O84" s="361"/>
      <c r="P84" s="361"/>
      <c r="Q84" s="361"/>
      <c r="R84" s="361"/>
      <c r="S84" s="361"/>
      <c r="T84" s="361"/>
      <c r="U84" s="361"/>
      <c r="V84" s="361"/>
      <c r="W84" s="362"/>
      <c r="X84" s="362"/>
      <c r="Y84" s="362"/>
      <c r="Z84" s="362"/>
      <c r="AA84" s="362"/>
      <c r="AB84" s="362"/>
      <c r="AC84" s="362"/>
      <c r="AD84" s="362" t="e">
        <f ca="1">$C84*'LookUp Ranges'!B$82</f>
        <v>#REF!</v>
      </c>
      <c r="AE84" s="362" t="e">
        <f ca="1">$C84*'LookUp Ranges'!C$82</f>
        <v>#REF!</v>
      </c>
      <c r="AF84" s="362" t="e">
        <f ca="1">$C84*'LookUp Ranges'!D$82</f>
        <v>#REF!</v>
      </c>
      <c r="AG84" s="362" t="e">
        <f ca="1">$C84*'LookUp Ranges'!E$82</f>
        <v>#REF!</v>
      </c>
      <c r="AH84" s="362" t="e">
        <f ca="1">$C84*'LookUp Ranges'!F$82</f>
        <v>#REF!</v>
      </c>
      <c r="AI84" s="362" t="e">
        <f ca="1">$C84*'LookUp Ranges'!G$82</f>
        <v>#REF!</v>
      </c>
      <c r="AJ84" s="362" t="e">
        <f ca="1">$C84*'LookUp Ranges'!H$82</f>
        <v>#REF!</v>
      </c>
      <c r="AK84" s="362" t="e">
        <f ca="1">$C84*'LookUp Ranges'!I$82</f>
        <v>#REF!</v>
      </c>
      <c r="AL84" s="362" t="e">
        <f ca="1">$C84*'LookUp Ranges'!J$82</f>
        <v>#REF!</v>
      </c>
      <c r="AM84" s="362" t="e">
        <f ca="1">$C84*'LookUp Ranges'!K$82</f>
        <v>#REF!</v>
      </c>
      <c r="AN84" s="362" t="e">
        <f ca="1">$C84*'LookUp Ranges'!L$82</f>
        <v>#REF!</v>
      </c>
      <c r="AO84" s="362" t="e">
        <f ca="1">$C84*'LookUp Ranges'!M$82</f>
        <v>#REF!</v>
      </c>
      <c r="AP84" s="362" t="e">
        <f ca="1">$C84*'LookUp Ranges'!N$82</f>
        <v>#REF!</v>
      </c>
      <c r="AQ84" s="362" t="e">
        <f ca="1">$C84*'LookUp Ranges'!O$82</f>
        <v>#REF!</v>
      </c>
      <c r="AR84" s="362" t="e">
        <f ca="1">$C84*'LookUp Ranges'!P$82</f>
        <v>#REF!</v>
      </c>
      <c r="AS84" s="362" t="e">
        <f ca="1">$C84*'LookUp Ranges'!Q$82</f>
        <v>#REF!</v>
      </c>
      <c r="AT84" s="362" t="e">
        <f ca="1">$C84*'LookUp Ranges'!R$82</f>
        <v>#REF!</v>
      </c>
      <c r="AU84" s="362" t="e">
        <f ca="1">$C84*'LookUp Ranges'!S$82</f>
        <v>#REF!</v>
      </c>
      <c r="AV84" s="362" t="e">
        <f ca="1">$C84*'LookUp Ranges'!T$82</f>
        <v>#REF!</v>
      </c>
      <c r="AW84" s="362" t="e">
        <f ca="1">$C84*'LookUp Ranges'!U$82</f>
        <v>#REF!</v>
      </c>
      <c r="AX84" s="362" t="e">
        <f ca="1">$C84*'LookUp Ranges'!V$82</f>
        <v>#REF!</v>
      </c>
      <c r="AY84" s="362" t="e">
        <f ca="1">$C84*'LookUp Ranges'!W$82</f>
        <v>#REF!</v>
      </c>
      <c r="AZ84" s="362" t="e">
        <f ca="1">$C84*'LookUp Ranges'!X$82</f>
        <v>#REF!</v>
      </c>
      <c r="BA84" s="362" t="e">
        <f ca="1">$C84*'LookUp Ranges'!Y$82</f>
        <v>#REF!</v>
      </c>
      <c r="BB84" s="362" t="e">
        <f ca="1">$C84*'LookUp Ranges'!Z$82</f>
        <v>#REF!</v>
      </c>
      <c r="BC84" s="362" t="e">
        <f ca="1">$C84*'LookUp Ranges'!AA$82</f>
        <v>#REF!</v>
      </c>
      <c r="BD84" s="362" t="e">
        <f ca="1">$C84*'LookUp Ranges'!AB$82</f>
        <v>#REF!</v>
      </c>
      <c r="BE84" s="362" t="e">
        <f ca="1">$C84*'LookUp Ranges'!AC$82</f>
        <v>#REF!</v>
      </c>
      <c r="BF84" s="362" t="e">
        <f ca="1">$C84*'LookUp Ranges'!AD$82</f>
        <v>#REF!</v>
      </c>
      <c r="BG84" s="362" t="e">
        <f ca="1">$C84*'LookUp Ranges'!AE$82</f>
        <v>#REF!</v>
      </c>
      <c r="BH84" s="362" t="e">
        <f ca="1">$C84*'LookUp Ranges'!AF$82</f>
        <v>#REF!</v>
      </c>
      <c r="BI84" s="362" t="e">
        <f ca="1">$C84*'LookUp Ranges'!AG$82</f>
        <v>#REF!</v>
      </c>
      <c r="BJ84" s="362" t="e">
        <f ca="1">$C84*'LookUp Ranges'!AH$82</f>
        <v>#REF!</v>
      </c>
      <c r="BK84" s="362" t="e">
        <f ca="1">$C84*'LookUp Ranges'!AI$82</f>
        <v>#REF!</v>
      </c>
      <c r="BL84" s="362" t="e">
        <f ca="1">$C84*'LookUp Ranges'!AJ$82</f>
        <v>#REF!</v>
      </c>
      <c r="BM84" s="362" t="e">
        <f ca="1">$C84*'LookUp Ranges'!AK$82</f>
        <v>#REF!</v>
      </c>
      <c r="BN84" s="362" t="e">
        <f ca="1">$C84*'LookUp Ranges'!AL$82</f>
        <v>#REF!</v>
      </c>
      <c r="BO84" s="362" t="e">
        <f ca="1">$C84*'LookUp Ranges'!AM$82</f>
        <v>#REF!</v>
      </c>
      <c r="BP84" s="362" t="e">
        <f ca="1">$C84*'LookUp Ranges'!AN$82</f>
        <v>#REF!</v>
      </c>
      <c r="BQ84" s="362" t="e">
        <f ca="1">$C84*'LookUp Ranges'!AO$82</f>
        <v>#REF!</v>
      </c>
      <c r="BR84" s="363"/>
      <c r="BS84" s="363"/>
      <c r="BT84" s="363"/>
      <c r="BU84" s="363"/>
      <c r="BV84" s="363"/>
      <c r="BW84" s="363"/>
      <c r="BX84" s="363"/>
      <c r="BY84" s="363"/>
      <c r="BZ84" s="363"/>
      <c r="CA84" s="363"/>
      <c r="CB84" s="363"/>
      <c r="CC84" s="363"/>
      <c r="CD84" s="363"/>
      <c r="CE84" s="363"/>
      <c r="CF84" s="363"/>
      <c r="CG84" s="362"/>
      <c r="CH84" s="362"/>
      <c r="CI84" s="362"/>
      <c r="CJ84" s="362"/>
      <c r="CK84" s="362"/>
      <c r="CL84" s="362"/>
      <c r="CM84" s="362"/>
      <c r="CN84" s="362"/>
      <c r="CO84" s="362"/>
      <c r="CP84" s="362"/>
      <c r="CQ84" s="362"/>
      <c r="CR84" s="362"/>
      <c r="CS84" s="362"/>
      <c r="CT84" s="362"/>
      <c r="CU84" s="362"/>
      <c r="CV84" s="362"/>
      <c r="CW84" s="362"/>
      <c r="CX84" s="362"/>
      <c r="CY84" s="362"/>
      <c r="CZ84" s="360" t="e">
        <f t="shared" ca="1" si="128"/>
        <v>#REF!</v>
      </c>
    </row>
    <row r="85" spans="1:104" s="359" customFormat="1" x14ac:dyDescent="0.2">
      <c r="A85" s="133">
        <f t="shared" si="129"/>
        <v>28</v>
      </c>
      <c r="B85" s="133">
        <f t="shared" si="130"/>
        <v>27</v>
      </c>
      <c r="C85" s="125">
        <f t="shared" ca="1" si="131"/>
        <v>0</v>
      </c>
      <c r="D85" s="361"/>
      <c r="E85" s="361"/>
      <c r="F85" s="361"/>
      <c r="G85" s="361"/>
      <c r="H85" s="361"/>
      <c r="I85" s="361"/>
      <c r="J85" s="361"/>
      <c r="K85" s="361"/>
      <c r="L85" s="361"/>
      <c r="M85" s="361"/>
      <c r="N85" s="361"/>
      <c r="O85" s="361"/>
      <c r="P85" s="361"/>
      <c r="Q85" s="361"/>
      <c r="R85" s="361"/>
      <c r="S85" s="361"/>
      <c r="T85" s="361"/>
      <c r="U85" s="361"/>
      <c r="V85" s="361"/>
      <c r="W85" s="362"/>
      <c r="X85" s="362"/>
      <c r="Y85" s="362"/>
      <c r="Z85" s="362"/>
      <c r="AA85" s="362"/>
      <c r="AB85" s="362"/>
      <c r="AC85" s="362"/>
      <c r="AD85" s="362"/>
      <c r="AE85" s="362" t="e">
        <f ca="1">$C85*'LookUp Ranges'!B$82</f>
        <v>#REF!</v>
      </c>
      <c r="AF85" s="362" t="e">
        <f ca="1">$C85*'LookUp Ranges'!C$82</f>
        <v>#REF!</v>
      </c>
      <c r="AG85" s="362" t="e">
        <f ca="1">$C85*'LookUp Ranges'!D$82</f>
        <v>#REF!</v>
      </c>
      <c r="AH85" s="362" t="e">
        <f ca="1">$C85*'LookUp Ranges'!E$82</f>
        <v>#REF!</v>
      </c>
      <c r="AI85" s="362" t="e">
        <f ca="1">$C85*'LookUp Ranges'!F$82</f>
        <v>#REF!</v>
      </c>
      <c r="AJ85" s="362" t="e">
        <f ca="1">$C85*'LookUp Ranges'!G$82</f>
        <v>#REF!</v>
      </c>
      <c r="AK85" s="362" t="e">
        <f ca="1">$C85*'LookUp Ranges'!H$82</f>
        <v>#REF!</v>
      </c>
      <c r="AL85" s="362" t="e">
        <f ca="1">$C85*'LookUp Ranges'!I$82</f>
        <v>#REF!</v>
      </c>
      <c r="AM85" s="362" t="e">
        <f ca="1">$C85*'LookUp Ranges'!J$82</f>
        <v>#REF!</v>
      </c>
      <c r="AN85" s="362" t="e">
        <f ca="1">$C85*'LookUp Ranges'!K$82</f>
        <v>#REF!</v>
      </c>
      <c r="AO85" s="362" t="e">
        <f ca="1">$C85*'LookUp Ranges'!L$82</f>
        <v>#REF!</v>
      </c>
      <c r="AP85" s="362" t="e">
        <f ca="1">$C85*'LookUp Ranges'!M$82</f>
        <v>#REF!</v>
      </c>
      <c r="AQ85" s="362" t="e">
        <f ca="1">$C85*'LookUp Ranges'!N$82</f>
        <v>#REF!</v>
      </c>
      <c r="AR85" s="362" t="e">
        <f ca="1">$C85*'LookUp Ranges'!O$82</f>
        <v>#REF!</v>
      </c>
      <c r="AS85" s="362" t="e">
        <f ca="1">$C85*'LookUp Ranges'!P$82</f>
        <v>#REF!</v>
      </c>
      <c r="AT85" s="362" t="e">
        <f ca="1">$C85*'LookUp Ranges'!Q$82</f>
        <v>#REF!</v>
      </c>
      <c r="AU85" s="362" t="e">
        <f ca="1">$C85*'LookUp Ranges'!R$82</f>
        <v>#REF!</v>
      </c>
      <c r="AV85" s="362" t="e">
        <f ca="1">$C85*'LookUp Ranges'!S$82</f>
        <v>#REF!</v>
      </c>
      <c r="AW85" s="362" t="e">
        <f ca="1">$C85*'LookUp Ranges'!T$82</f>
        <v>#REF!</v>
      </c>
      <c r="AX85" s="362" t="e">
        <f ca="1">$C85*'LookUp Ranges'!U$82</f>
        <v>#REF!</v>
      </c>
      <c r="AY85" s="362" t="e">
        <f ca="1">$C85*'LookUp Ranges'!V$82</f>
        <v>#REF!</v>
      </c>
      <c r="AZ85" s="362" t="e">
        <f ca="1">$C85*'LookUp Ranges'!W$82</f>
        <v>#REF!</v>
      </c>
      <c r="BA85" s="362" t="e">
        <f ca="1">$C85*'LookUp Ranges'!X$82</f>
        <v>#REF!</v>
      </c>
      <c r="BB85" s="362" t="e">
        <f ca="1">$C85*'LookUp Ranges'!Y$82</f>
        <v>#REF!</v>
      </c>
      <c r="BC85" s="362" t="e">
        <f ca="1">$C85*'LookUp Ranges'!Z$82</f>
        <v>#REF!</v>
      </c>
      <c r="BD85" s="362" t="e">
        <f ca="1">$C85*'LookUp Ranges'!AA$82</f>
        <v>#REF!</v>
      </c>
      <c r="BE85" s="362" t="e">
        <f ca="1">$C85*'LookUp Ranges'!AB$82</f>
        <v>#REF!</v>
      </c>
      <c r="BF85" s="362" t="e">
        <f ca="1">$C85*'LookUp Ranges'!AC$82</f>
        <v>#REF!</v>
      </c>
      <c r="BG85" s="362" t="e">
        <f ca="1">$C85*'LookUp Ranges'!AD$82</f>
        <v>#REF!</v>
      </c>
      <c r="BH85" s="362" t="e">
        <f ca="1">$C85*'LookUp Ranges'!AE$82</f>
        <v>#REF!</v>
      </c>
      <c r="BI85" s="362" t="e">
        <f ca="1">$C85*'LookUp Ranges'!AF$82</f>
        <v>#REF!</v>
      </c>
      <c r="BJ85" s="362" t="e">
        <f ca="1">$C85*'LookUp Ranges'!AG$82</f>
        <v>#REF!</v>
      </c>
      <c r="BK85" s="362" t="e">
        <f ca="1">$C85*'LookUp Ranges'!AH$82</f>
        <v>#REF!</v>
      </c>
      <c r="BL85" s="362" t="e">
        <f ca="1">$C85*'LookUp Ranges'!AI$82</f>
        <v>#REF!</v>
      </c>
      <c r="BM85" s="362" t="e">
        <f ca="1">$C85*'LookUp Ranges'!AJ$82</f>
        <v>#REF!</v>
      </c>
      <c r="BN85" s="362" t="e">
        <f ca="1">$C85*'LookUp Ranges'!AK$82</f>
        <v>#REF!</v>
      </c>
      <c r="BO85" s="362" t="e">
        <f ca="1">$C85*'LookUp Ranges'!AL$82</f>
        <v>#REF!</v>
      </c>
      <c r="BP85" s="362" t="e">
        <f ca="1">$C85*'LookUp Ranges'!AM$82</f>
        <v>#REF!</v>
      </c>
      <c r="BQ85" s="362" t="e">
        <f ca="1">$C85*'LookUp Ranges'!AN$82</f>
        <v>#REF!</v>
      </c>
      <c r="BR85" s="362" t="e">
        <f ca="1">$C85*'LookUp Ranges'!AO$82</f>
        <v>#REF!</v>
      </c>
      <c r="BS85" s="363"/>
      <c r="BT85" s="363"/>
      <c r="BU85" s="363"/>
      <c r="BV85" s="363"/>
      <c r="BW85" s="363"/>
      <c r="BX85" s="363"/>
      <c r="BY85" s="363"/>
      <c r="BZ85" s="363"/>
      <c r="CA85" s="363"/>
      <c r="CB85" s="363"/>
      <c r="CC85" s="363"/>
      <c r="CD85" s="363"/>
      <c r="CE85" s="363"/>
      <c r="CF85" s="363"/>
      <c r="CG85" s="362"/>
      <c r="CH85" s="362"/>
      <c r="CI85" s="362"/>
      <c r="CJ85" s="362"/>
      <c r="CK85" s="362"/>
      <c r="CL85" s="362"/>
      <c r="CM85" s="362"/>
      <c r="CN85" s="362"/>
      <c r="CO85" s="362"/>
      <c r="CP85" s="362"/>
      <c r="CQ85" s="362"/>
      <c r="CR85" s="362"/>
      <c r="CS85" s="362"/>
      <c r="CT85" s="362"/>
      <c r="CU85" s="362"/>
      <c r="CV85" s="362"/>
      <c r="CW85" s="362"/>
      <c r="CX85" s="362"/>
      <c r="CY85" s="362"/>
      <c r="CZ85" s="360" t="e">
        <f t="shared" ca="1" si="128"/>
        <v>#REF!</v>
      </c>
    </row>
    <row r="86" spans="1:104" s="359" customFormat="1" x14ac:dyDescent="0.2">
      <c r="A86" s="133">
        <f t="shared" si="129"/>
        <v>29</v>
      </c>
      <c r="B86" s="133">
        <f t="shared" si="130"/>
        <v>28</v>
      </c>
      <c r="C86" s="125">
        <f t="shared" ca="1" si="131"/>
        <v>0</v>
      </c>
      <c r="D86" s="361"/>
      <c r="E86" s="361"/>
      <c r="F86" s="361"/>
      <c r="G86" s="361"/>
      <c r="H86" s="361"/>
      <c r="I86" s="361"/>
      <c r="J86" s="361"/>
      <c r="K86" s="361"/>
      <c r="L86" s="361"/>
      <c r="M86" s="361"/>
      <c r="N86" s="361"/>
      <c r="O86" s="361"/>
      <c r="P86" s="361"/>
      <c r="Q86" s="361"/>
      <c r="R86" s="361"/>
      <c r="S86" s="361"/>
      <c r="T86" s="361"/>
      <c r="U86" s="361"/>
      <c r="V86" s="361"/>
      <c r="W86" s="362"/>
      <c r="X86" s="362"/>
      <c r="Y86" s="362"/>
      <c r="Z86" s="362"/>
      <c r="AA86" s="362"/>
      <c r="AB86" s="362"/>
      <c r="AC86" s="362"/>
      <c r="AD86" s="362"/>
      <c r="AE86" s="362"/>
      <c r="AF86" s="362" t="e">
        <f ca="1">$C86*'LookUp Ranges'!B$82</f>
        <v>#REF!</v>
      </c>
      <c r="AG86" s="362" t="e">
        <f ca="1">$C86*'LookUp Ranges'!C$82</f>
        <v>#REF!</v>
      </c>
      <c r="AH86" s="362" t="e">
        <f ca="1">$C86*'LookUp Ranges'!D$82</f>
        <v>#REF!</v>
      </c>
      <c r="AI86" s="362" t="e">
        <f ca="1">$C86*'LookUp Ranges'!E$82</f>
        <v>#REF!</v>
      </c>
      <c r="AJ86" s="362" t="e">
        <f ca="1">$C86*'LookUp Ranges'!F$82</f>
        <v>#REF!</v>
      </c>
      <c r="AK86" s="362" t="e">
        <f ca="1">$C86*'LookUp Ranges'!G$82</f>
        <v>#REF!</v>
      </c>
      <c r="AL86" s="362" t="e">
        <f ca="1">$C86*'LookUp Ranges'!H$82</f>
        <v>#REF!</v>
      </c>
      <c r="AM86" s="362" t="e">
        <f ca="1">$C86*'LookUp Ranges'!I$82</f>
        <v>#REF!</v>
      </c>
      <c r="AN86" s="362" t="e">
        <f ca="1">$C86*'LookUp Ranges'!J$82</f>
        <v>#REF!</v>
      </c>
      <c r="AO86" s="362" t="e">
        <f ca="1">$C86*'LookUp Ranges'!K$82</f>
        <v>#REF!</v>
      </c>
      <c r="AP86" s="362" t="e">
        <f ca="1">$C86*'LookUp Ranges'!L$82</f>
        <v>#REF!</v>
      </c>
      <c r="AQ86" s="362" t="e">
        <f ca="1">$C86*'LookUp Ranges'!M$82</f>
        <v>#REF!</v>
      </c>
      <c r="AR86" s="362" t="e">
        <f ca="1">$C86*'LookUp Ranges'!N$82</f>
        <v>#REF!</v>
      </c>
      <c r="AS86" s="362" t="e">
        <f ca="1">$C86*'LookUp Ranges'!O$82</f>
        <v>#REF!</v>
      </c>
      <c r="AT86" s="362" t="e">
        <f ca="1">$C86*'LookUp Ranges'!P$82</f>
        <v>#REF!</v>
      </c>
      <c r="AU86" s="362" t="e">
        <f ca="1">$C86*'LookUp Ranges'!Q$82</f>
        <v>#REF!</v>
      </c>
      <c r="AV86" s="362" t="e">
        <f ca="1">$C86*'LookUp Ranges'!R$82</f>
        <v>#REF!</v>
      </c>
      <c r="AW86" s="362" t="e">
        <f ca="1">$C86*'LookUp Ranges'!S$82</f>
        <v>#REF!</v>
      </c>
      <c r="AX86" s="362" t="e">
        <f ca="1">$C86*'LookUp Ranges'!T$82</f>
        <v>#REF!</v>
      </c>
      <c r="AY86" s="362" t="e">
        <f ca="1">$C86*'LookUp Ranges'!U$82</f>
        <v>#REF!</v>
      </c>
      <c r="AZ86" s="362" t="e">
        <f ca="1">$C86*'LookUp Ranges'!V$82</f>
        <v>#REF!</v>
      </c>
      <c r="BA86" s="362" t="e">
        <f ca="1">$C86*'LookUp Ranges'!W$82</f>
        <v>#REF!</v>
      </c>
      <c r="BB86" s="362" t="e">
        <f ca="1">$C86*'LookUp Ranges'!X$82</f>
        <v>#REF!</v>
      </c>
      <c r="BC86" s="362" t="e">
        <f ca="1">$C86*'LookUp Ranges'!Y$82</f>
        <v>#REF!</v>
      </c>
      <c r="BD86" s="362" t="e">
        <f ca="1">$C86*'LookUp Ranges'!Z$82</f>
        <v>#REF!</v>
      </c>
      <c r="BE86" s="362" t="e">
        <f ca="1">$C86*'LookUp Ranges'!AA$82</f>
        <v>#REF!</v>
      </c>
      <c r="BF86" s="362" t="e">
        <f ca="1">$C86*'LookUp Ranges'!AB$82</f>
        <v>#REF!</v>
      </c>
      <c r="BG86" s="362" t="e">
        <f ca="1">$C86*'LookUp Ranges'!AC$82</f>
        <v>#REF!</v>
      </c>
      <c r="BH86" s="362" t="e">
        <f ca="1">$C86*'LookUp Ranges'!AD$82</f>
        <v>#REF!</v>
      </c>
      <c r="BI86" s="362" t="e">
        <f ca="1">$C86*'LookUp Ranges'!AE$82</f>
        <v>#REF!</v>
      </c>
      <c r="BJ86" s="362" t="e">
        <f ca="1">$C86*'LookUp Ranges'!AF$82</f>
        <v>#REF!</v>
      </c>
      <c r="BK86" s="362" t="e">
        <f ca="1">$C86*'LookUp Ranges'!AG$82</f>
        <v>#REF!</v>
      </c>
      <c r="BL86" s="362" t="e">
        <f ca="1">$C86*'LookUp Ranges'!AH$82</f>
        <v>#REF!</v>
      </c>
      <c r="BM86" s="362" t="e">
        <f ca="1">$C86*'LookUp Ranges'!AI$82</f>
        <v>#REF!</v>
      </c>
      <c r="BN86" s="362" t="e">
        <f ca="1">$C86*'LookUp Ranges'!AJ$82</f>
        <v>#REF!</v>
      </c>
      <c r="BO86" s="362" t="e">
        <f ca="1">$C86*'LookUp Ranges'!AK$82</f>
        <v>#REF!</v>
      </c>
      <c r="BP86" s="362" t="e">
        <f ca="1">$C86*'LookUp Ranges'!AL$82</f>
        <v>#REF!</v>
      </c>
      <c r="BQ86" s="362" t="e">
        <f ca="1">$C86*'LookUp Ranges'!AM$82</f>
        <v>#REF!</v>
      </c>
      <c r="BR86" s="362" t="e">
        <f ca="1">$C86*'LookUp Ranges'!AN$82</f>
        <v>#REF!</v>
      </c>
      <c r="BS86" s="362" t="e">
        <f ca="1">$C86*'LookUp Ranges'!AO$82</f>
        <v>#REF!</v>
      </c>
      <c r="BT86" s="363"/>
      <c r="BU86" s="363"/>
      <c r="BV86" s="363"/>
      <c r="BW86" s="363"/>
      <c r="BX86" s="363"/>
      <c r="BY86" s="363"/>
      <c r="BZ86" s="363"/>
      <c r="CA86" s="363"/>
      <c r="CB86" s="363"/>
      <c r="CC86" s="363"/>
      <c r="CD86" s="363"/>
      <c r="CE86" s="363"/>
      <c r="CF86" s="363"/>
      <c r="CG86" s="362"/>
      <c r="CH86" s="362"/>
      <c r="CI86" s="362"/>
      <c r="CJ86" s="362"/>
      <c r="CK86" s="362"/>
      <c r="CL86" s="362"/>
      <c r="CM86" s="362"/>
      <c r="CN86" s="362"/>
      <c r="CO86" s="362"/>
      <c r="CP86" s="362"/>
      <c r="CQ86" s="362"/>
      <c r="CR86" s="362"/>
      <c r="CS86" s="362"/>
      <c r="CT86" s="362"/>
      <c r="CU86" s="362"/>
      <c r="CV86" s="362"/>
      <c r="CW86" s="362"/>
      <c r="CX86" s="362"/>
      <c r="CY86" s="362"/>
      <c r="CZ86" s="360" t="e">
        <f t="shared" ca="1" si="128"/>
        <v>#REF!</v>
      </c>
    </row>
    <row r="87" spans="1:104" s="359" customFormat="1" x14ac:dyDescent="0.2">
      <c r="A87" s="133">
        <f t="shared" si="129"/>
        <v>30</v>
      </c>
      <c r="B87" s="133">
        <f t="shared" si="130"/>
        <v>29</v>
      </c>
      <c r="C87" s="125">
        <f t="shared" ca="1" si="131"/>
        <v>0</v>
      </c>
      <c r="D87" s="361"/>
      <c r="E87" s="361"/>
      <c r="F87" s="361"/>
      <c r="G87" s="361"/>
      <c r="H87" s="361"/>
      <c r="I87" s="361"/>
      <c r="J87" s="361"/>
      <c r="K87" s="361"/>
      <c r="L87" s="361"/>
      <c r="M87" s="361"/>
      <c r="N87" s="361"/>
      <c r="O87" s="361"/>
      <c r="P87" s="361"/>
      <c r="Q87" s="361"/>
      <c r="R87" s="361"/>
      <c r="S87" s="361"/>
      <c r="T87" s="361"/>
      <c r="U87" s="361"/>
      <c r="V87" s="361"/>
      <c r="W87" s="362"/>
      <c r="X87" s="362"/>
      <c r="Y87" s="362"/>
      <c r="Z87" s="362"/>
      <c r="AA87" s="362"/>
      <c r="AB87" s="362"/>
      <c r="AC87" s="362"/>
      <c r="AD87" s="362"/>
      <c r="AE87" s="362"/>
      <c r="AF87" s="362"/>
      <c r="AG87" s="362" t="e">
        <f ca="1">$C87*'LookUp Ranges'!B$82</f>
        <v>#REF!</v>
      </c>
      <c r="AH87" s="362" t="e">
        <f ca="1">$C87*'LookUp Ranges'!C$82</f>
        <v>#REF!</v>
      </c>
      <c r="AI87" s="362" t="e">
        <f ca="1">$C87*'LookUp Ranges'!D$82</f>
        <v>#REF!</v>
      </c>
      <c r="AJ87" s="362" t="e">
        <f ca="1">$C87*'LookUp Ranges'!E$82</f>
        <v>#REF!</v>
      </c>
      <c r="AK87" s="362" t="e">
        <f ca="1">$C87*'LookUp Ranges'!F$82</f>
        <v>#REF!</v>
      </c>
      <c r="AL87" s="362" t="e">
        <f ca="1">$C87*'LookUp Ranges'!G$82</f>
        <v>#REF!</v>
      </c>
      <c r="AM87" s="362" t="e">
        <f ca="1">$C87*'LookUp Ranges'!H$82</f>
        <v>#REF!</v>
      </c>
      <c r="AN87" s="362" t="e">
        <f ca="1">$C87*'LookUp Ranges'!I$82</f>
        <v>#REF!</v>
      </c>
      <c r="AO87" s="362" t="e">
        <f ca="1">$C87*'LookUp Ranges'!J$82</f>
        <v>#REF!</v>
      </c>
      <c r="AP87" s="362" t="e">
        <f ca="1">$C87*'LookUp Ranges'!K$82</f>
        <v>#REF!</v>
      </c>
      <c r="AQ87" s="362" t="e">
        <f ca="1">$C87*'LookUp Ranges'!L$82</f>
        <v>#REF!</v>
      </c>
      <c r="AR87" s="362" t="e">
        <f ca="1">$C87*'LookUp Ranges'!M$82</f>
        <v>#REF!</v>
      </c>
      <c r="AS87" s="362" t="e">
        <f ca="1">$C87*'LookUp Ranges'!N$82</f>
        <v>#REF!</v>
      </c>
      <c r="AT87" s="362" t="e">
        <f ca="1">$C87*'LookUp Ranges'!O$82</f>
        <v>#REF!</v>
      </c>
      <c r="AU87" s="362" t="e">
        <f ca="1">$C87*'LookUp Ranges'!P$82</f>
        <v>#REF!</v>
      </c>
      <c r="AV87" s="362" t="e">
        <f ca="1">$C87*'LookUp Ranges'!Q$82</f>
        <v>#REF!</v>
      </c>
      <c r="AW87" s="362" t="e">
        <f ca="1">$C87*'LookUp Ranges'!R$82</f>
        <v>#REF!</v>
      </c>
      <c r="AX87" s="362" t="e">
        <f ca="1">$C87*'LookUp Ranges'!S$82</f>
        <v>#REF!</v>
      </c>
      <c r="AY87" s="362" t="e">
        <f ca="1">$C87*'LookUp Ranges'!T$82</f>
        <v>#REF!</v>
      </c>
      <c r="AZ87" s="362" t="e">
        <f ca="1">$C87*'LookUp Ranges'!U$82</f>
        <v>#REF!</v>
      </c>
      <c r="BA87" s="362" t="e">
        <f ca="1">$C87*'LookUp Ranges'!V$82</f>
        <v>#REF!</v>
      </c>
      <c r="BB87" s="362" t="e">
        <f ca="1">$C87*'LookUp Ranges'!W$82</f>
        <v>#REF!</v>
      </c>
      <c r="BC87" s="362" t="e">
        <f ca="1">$C87*'LookUp Ranges'!X$82</f>
        <v>#REF!</v>
      </c>
      <c r="BD87" s="362" t="e">
        <f ca="1">$C87*'LookUp Ranges'!Y$82</f>
        <v>#REF!</v>
      </c>
      <c r="BE87" s="362" t="e">
        <f ca="1">$C87*'LookUp Ranges'!Z$82</f>
        <v>#REF!</v>
      </c>
      <c r="BF87" s="362" t="e">
        <f ca="1">$C87*'LookUp Ranges'!AA$82</f>
        <v>#REF!</v>
      </c>
      <c r="BG87" s="362" t="e">
        <f ca="1">$C87*'LookUp Ranges'!AB$82</f>
        <v>#REF!</v>
      </c>
      <c r="BH87" s="362" t="e">
        <f ca="1">$C87*'LookUp Ranges'!AC$82</f>
        <v>#REF!</v>
      </c>
      <c r="BI87" s="362" t="e">
        <f ca="1">$C87*'LookUp Ranges'!AD$82</f>
        <v>#REF!</v>
      </c>
      <c r="BJ87" s="362" t="e">
        <f ca="1">$C87*'LookUp Ranges'!AE$82</f>
        <v>#REF!</v>
      </c>
      <c r="BK87" s="362" t="e">
        <f ca="1">$C87*'LookUp Ranges'!AF$82</f>
        <v>#REF!</v>
      </c>
      <c r="BL87" s="362" t="e">
        <f ca="1">$C87*'LookUp Ranges'!AG$82</f>
        <v>#REF!</v>
      </c>
      <c r="BM87" s="362" t="e">
        <f ca="1">$C87*'LookUp Ranges'!AH$82</f>
        <v>#REF!</v>
      </c>
      <c r="BN87" s="362" t="e">
        <f ca="1">$C87*'LookUp Ranges'!AI$82</f>
        <v>#REF!</v>
      </c>
      <c r="BO87" s="362" t="e">
        <f ca="1">$C87*'LookUp Ranges'!AJ$82</f>
        <v>#REF!</v>
      </c>
      <c r="BP87" s="362" t="e">
        <f ca="1">$C87*'LookUp Ranges'!AK$82</f>
        <v>#REF!</v>
      </c>
      <c r="BQ87" s="362" t="e">
        <f ca="1">$C87*'LookUp Ranges'!AL$82</f>
        <v>#REF!</v>
      </c>
      <c r="BR87" s="362" t="e">
        <f ca="1">$C87*'LookUp Ranges'!AM$82</f>
        <v>#REF!</v>
      </c>
      <c r="BS87" s="362" t="e">
        <f ca="1">$C87*'LookUp Ranges'!AN$82</f>
        <v>#REF!</v>
      </c>
      <c r="BT87" s="362" t="e">
        <f ca="1">$C87*'LookUp Ranges'!AO$82</f>
        <v>#REF!</v>
      </c>
      <c r="BU87" s="363"/>
      <c r="BV87" s="363"/>
      <c r="BW87" s="363"/>
      <c r="BX87" s="363"/>
      <c r="BY87" s="363"/>
      <c r="BZ87" s="363"/>
      <c r="CA87" s="363"/>
      <c r="CB87" s="363"/>
      <c r="CC87" s="363"/>
      <c r="CD87" s="363"/>
      <c r="CE87" s="363"/>
      <c r="CF87" s="363"/>
      <c r="CG87" s="362"/>
      <c r="CH87" s="362"/>
      <c r="CI87" s="362"/>
      <c r="CJ87" s="362"/>
      <c r="CK87" s="362"/>
      <c r="CL87" s="362"/>
      <c r="CM87" s="362"/>
      <c r="CN87" s="362"/>
      <c r="CO87" s="362"/>
      <c r="CP87" s="362"/>
      <c r="CQ87" s="362"/>
      <c r="CR87" s="362"/>
      <c r="CS87" s="362"/>
      <c r="CT87" s="362"/>
      <c r="CU87" s="362"/>
      <c r="CV87" s="362"/>
      <c r="CW87" s="362"/>
      <c r="CX87" s="362"/>
      <c r="CY87" s="362"/>
      <c r="CZ87" s="360" t="e">
        <f t="shared" ca="1" si="128"/>
        <v>#REF!</v>
      </c>
    </row>
    <row r="88" spans="1:104" s="359" customFormat="1" x14ac:dyDescent="0.2">
      <c r="A88" s="133">
        <f t="shared" si="129"/>
        <v>31</v>
      </c>
      <c r="B88" s="133">
        <f t="shared" si="130"/>
        <v>30</v>
      </c>
      <c r="C88" s="125">
        <f t="shared" ca="1" si="131"/>
        <v>0</v>
      </c>
      <c r="D88" s="361"/>
      <c r="E88" s="361"/>
      <c r="F88" s="361"/>
      <c r="G88" s="361"/>
      <c r="H88" s="361"/>
      <c r="I88" s="361"/>
      <c r="J88" s="361"/>
      <c r="K88" s="361"/>
      <c r="L88" s="361"/>
      <c r="M88" s="361"/>
      <c r="N88" s="361"/>
      <c r="O88" s="361"/>
      <c r="P88" s="361"/>
      <c r="Q88" s="361"/>
      <c r="R88" s="361"/>
      <c r="S88" s="361"/>
      <c r="T88" s="361"/>
      <c r="U88" s="361"/>
      <c r="V88" s="361"/>
      <c r="W88" s="362"/>
      <c r="X88" s="362"/>
      <c r="Y88" s="362"/>
      <c r="Z88" s="362"/>
      <c r="AA88" s="362"/>
      <c r="AB88" s="362"/>
      <c r="AC88" s="362"/>
      <c r="AD88" s="362"/>
      <c r="AE88" s="362"/>
      <c r="AF88" s="362"/>
      <c r="AG88" s="362"/>
      <c r="AH88" s="362" t="e">
        <f ca="1">$C88*'LookUp Ranges'!B$82</f>
        <v>#REF!</v>
      </c>
      <c r="AI88" s="362" t="e">
        <f ca="1">$C88*'LookUp Ranges'!C$82</f>
        <v>#REF!</v>
      </c>
      <c r="AJ88" s="362" t="e">
        <f ca="1">$C88*'LookUp Ranges'!D$82</f>
        <v>#REF!</v>
      </c>
      <c r="AK88" s="362" t="e">
        <f ca="1">$C88*'LookUp Ranges'!E$82</f>
        <v>#REF!</v>
      </c>
      <c r="AL88" s="362" t="e">
        <f ca="1">$C88*'LookUp Ranges'!F$82</f>
        <v>#REF!</v>
      </c>
      <c r="AM88" s="362" t="e">
        <f ca="1">$C88*'LookUp Ranges'!G$82</f>
        <v>#REF!</v>
      </c>
      <c r="AN88" s="362" t="e">
        <f ca="1">$C88*'LookUp Ranges'!H$82</f>
        <v>#REF!</v>
      </c>
      <c r="AO88" s="362" t="e">
        <f ca="1">$C88*'LookUp Ranges'!I$82</f>
        <v>#REF!</v>
      </c>
      <c r="AP88" s="362" t="e">
        <f ca="1">$C88*'LookUp Ranges'!J$82</f>
        <v>#REF!</v>
      </c>
      <c r="AQ88" s="362" t="e">
        <f ca="1">$C88*'LookUp Ranges'!K$82</f>
        <v>#REF!</v>
      </c>
      <c r="AR88" s="362" t="e">
        <f ca="1">$C88*'LookUp Ranges'!L$82</f>
        <v>#REF!</v>
      </c>
      <c r="AS88" s="362" t="e">
        <f ca="1">$C88*'LookUp Ranges'!M$82</f>
        <v>#REF!</v>
      </c>
      <c r="AT88" s="362" t="e">
        <f ca="1">$C88*'LookUp Ranges'!N$82</f>
        <v>#REF!</v>
      </c>
      <c r="AU88" s="362" t="e">
        <f ca="1">$C88*'LookUp Ranges'!O$82</f>
        <v>#REF!</v>
      </c>
      <c r="AV88" s="362" t="e">
        <f ca="1">$C88*'LookUp Ranges'!P$82</f>
        <v>#REF!</v>
      </c>
      <c r="AW88" s="362" t="e">
        <f ca="1">$C88*'LookUp Ranges'!Q$82</f>
        <v>#REF!</v>
      </c>
      <c r="AX88" s="362" t="e">
        <f ca="1">$C88*'LookUp Ranges'!R$82</f>
        <v>#REF!</v>
      </c>
      <c r="AY88" s="362" t="e">
        <f ca="1">$C88*'LookUp Ranges'!S$82</f>
        <v>#REF!</v>
      </c>
      <c r="AZ88" s="362" t="e">
        <f ca="1">$C88*'LookUp Ranges'!T$82</f>
        <v>#REF!</v>
      </c>
      <c r="BA88" s="362" t="e">
        <f ca="1">$C88*'LookUp Ranges'!U$82</f>
        <v>#REF!</v>
      </c>
      <c r="BB88" s="362" t="e">
        <f ca="1">$C88*'LookUp Ranges'!V$82</f>
        <v>#REF!</v>
      </c>
      <c r="BC88" s="362" t="e">
        <f ca="1">$C88*'LookUp Ranges'!W$82</f>
        <v>#REF!</v>
      </c>
      <c r="BD88" s="362" t="e">
        <f ca="1">$C88*'LookUp Ranges'!X$82</f>
        <v>#REF!</v>
      </c>
      <c r="BE88" s="362" t="e">
        <f ca="1">$C88*'LookUp Ranges'!Y$82</f>
        <v>#REF!</v>
      </c>
      <c r="BF88" s="362" t="e">
        <f ca="1">$C88*'LookUp Ranges'!Z$82</f>
        <v>#REF!</v>
      </c>
      <c r="BG88" s="362" t="e">
        <f ca="1">$C88*'LookUp Ranges'!AA$82</f>
        <v>#REF!</v>
      </c>
      <c r="BH88" s="362" t="e">
        <f ca="1">$C88*'LookUp Ranges'!AB$82</f>
        <v>#REF!</v>
      </c>
      <c r="BI88" s="362" t="e">
        <f ca="1">$C88*'LookUp Ranges'!AC$82</f>
        <v>#REF!</v>
      </c>
      <c r="BJ88" s="362" t="e">
        <f ca="1">$C88*'LookUp Ranges'!AD$82</f>
        <v>#REF!</v>
      </c>
      <c r="BK88" s="362" t="e">
        <f ca="1">$C88*'LookUp Ranges'!AE$82</f>
        <v>#REF!</v>
      </c>
      <c r="BL88" s="362" t="e">
        <f ca="1">$C88*'LookUp Ranges'!AF$82</f>
        <v>#REF!</v>
      </c>
      <c r="BM88" s="362" t="e">
        <f ca="1">$C88*'LookUp Ranges'!AG$82</f>
        <v>#REF!</v>
      </c>
      <c r="BN88" s="362" t="e">
        <f ca="1">$C88*'LookUp Ranges'!AH$82</f>
        <v>#REF!</v>
      </c>
      <c r="BO88" s="362" t="e">
        <f ca="1">$C88*'LookUp Ranges'!AI$82</f>
        <v>#REF!</v>
      </c>
      <c r="BP88" s="362" t="e">
        <f ca="1">$C88*'LookUp Ranges'!AJ$82</f>
        <v>#REF!</v>
      </c>
      <c r="BQ88" s="362" t="e">
        <f ca="1">$C88*'LookUp Ranges'!AK$82</f>
        <v>#REF!</v>
      </c>
      <c r="BR88" s="362" t="e">
        <f ca="1">$C88*'LookUp Ranges'!AL$82</f>
        <v>#REF!</v>
      </c>
      <c r="BS88" s="362" t="e">
        <f ca="1">$C88*'LookUp Ranges'!AM$82</f>
        <v>#REF!</v>
      </c>
      <c r="BT88" s="362" t="e">
        <f ca="1">$C88*'LookUp Ranges'!AN$82</f>
        <v>#REF!</v>
      </c>
      <c r="BU88" s="362" t="e">
        <f ca="1">$C88*'LookUp Ranges'!AO$82</f>
        <v>#REF!</v>
      </c>
      <c r="BV88" s="363"/>
      <c r="BW88" s="363"/>
      <c r="BX88" s="363"/>
      <c r="BY88" s="363"/>
      <c r="BZ88" s="363"/>
      <c r="CA88" s="363"/>
      <c r="CB88" s="363"/>
      <c r="CC88" s="363"/>
      <c r="CD88" s="363"/>
      <c r="CE88" s="363"/>
      <c r="CF88" s="363"/>
      <c r="CG88" s="362"/>
      <c r="CH88" s="362"/>
      <c r="CI88" s="362"/>
      <c r="CJ88" s="362"/>
      <c r="CK88" s="362"/>
      <c r="CL88" s="362"/>
      <c r="CM88" s="362"/>
      <c r="CN88" s="362"/>
      <c r="CO88" s="362"/>
      <c r="CP88" s="362"/>
      <c r="CQ88" s="362"/>
      <c r="CR88" s="362"/>
      <c r="CS88" s="362"/>
      <c r="CT88" s="362"/>
      <c r="CU88" s="362"/>
      <c r="CV88" s="362"/>
      <c r="CW88" s="362"/>
      <c r="CX88" s="362"/>
      <c r="CY88" s="362"/>
      <c r="CZ88" s="360" t="e">
        <f t="shared" ca="1" si="128"/>
        <v>#REF!</v>
      </c>
    </row>
    <row r="89" spans="1:104" s="359" customFormat="1" x14ac:dyDescent="0.2">
      <c r="A89" s="133">
        <f t="shared" si="129"/>
        <v>32</v>
      </c>
      <c r="B89" s="133">
        <f t="shared" si="130"/>
        <v>31</v>
      </c>
      <c r="C89" s="125">
        <f t="shared" ca="1" si="131"/>
        <v>0</v>
      </c>
      <c r="D89" s="361"/>
      <c r="E89" s="361"/>
      <c r="F89" s="361"/>
      <c r="G89" s="361"/>
      <c r="H89" s="361"/>
      <c r="I89" s="361"/>
      <c r="J89" s="361"/>
      <c r="K89" s="361"/>
      <c r="L89" s="361"/>
      <c r="M89" s="361"/>
      <c r="N89" s="361"/>
      <c r="O89" s="361"/>
      <c r="P89" s="361"/>
      <c r="Q89" s="361"/>
      <c r="R89" s="361"/>
      <c r="S89" s="361"/>
      <c r="T89" s="361"/>
      <c r="U89" s="361"/>
      <c r="V89" s="361"/>
      <c r="W89" s="362"/>
      <c r="X89" s="362"/>
      <c r="Y89" s="362"/>
      <c r="Z89" s="362"/>
      <c r="AA89" s="362"/>
      <c r="AB89" s="362"/>
      <c r="AC89" s="362"/>
      <c r="AD89" s="362"/>
      <c r="AE89" s="362"/>
      <c r="AF89" s="362"/>
      <c r="AG89" s="362"/>
      <c r="AH89" s="362"/>
      <c r="AI89" s="362" t="e">
        <f ca="1">$C89*'LookUp Ranges'!B$82</f>
        <v>#REF!</v>
      </c>
      <c r="AJ89" s="362" t="e">
        <f ca="1">$C89*'LookUp Ranges'!C$82</f>
        <v>#REF!</v>
      </c>
      <c r="AK89" s="362" t="e">
        <f ca="1">$C89*'LookUp Ranges'!D$82</f>
        <v>#REF!</v>
      </c>
      <c r="AL89" s="362" t="e">
        <f ca="1">$C89*'LookUp Ranges'!E$82</f>
        <v>#REF!</v>
      </c>
      <c r="AM89" s="362" t="e">
        <f ca="1">$C89*'LookUp Ranges'!F$82</f>
        <v>#REF!</v>
      </c>
      <c r="AN89" s="362" t="e">
        <f ca="1">$C89*'LookUp Ranges'!G$82</f>
        <v>#REF!</v>
      </c>
      <c r="AO89" s="362" t="e">
        <f ca="1">$C89*'LookUp Ranges'!H$82</f>
        <v>#REF!</v>
      </c>
      <c r="AP89" s="362" t="e">
        <f ca="1">$C89*'LookUp Ranges'!I$82</f>
        <v>#REF!</v>
      </c>
      <c r="AQ89" s="362" t="e">
        <f ca="1">$C89*'LookUp Ranges'!J$82</f>
        <v>#REF!</v>
      </c>
      <c r="AR89" s="362" t="e">
        <f ca="1">$C89*'LookUp Ranges'!K$82</f>
        <v>#REF!</v>
      </c>
      <c r="AS89" s="362" t="e">
        <f ca="1">$C89*'LookUp Ranges'!L$82</f>
        <v>#REF!</v>
      </c>
      <c r="AT89" s="362" t="e">
        <f ca="1">$C89*'LookUp Ranges'!M$82</f>
        <v>#REF!</v>
      </c>
      <c r="AU89" s="362" t="e">
        <f ca="1">$C89*'LookUp Ranges'!N$82</f>
        <v>#REF!</v>
      </c>
      <c r="AV89" s="362" t="e">
        <f ca="1">$C89*'LookUp Ranges'!O$82</f>
        <v>#REF!</v>
      </c>
      <c r="AW89" s="362" t="e">
        <f ca="1">$C89*'LookUp Ranges'!P$82</f>
        <v>#REF!</v>
      </c>
      <c r="AX89" s="362" t="e">
        <f ca="1">$C89*'LookUp Ranges'!Q$82</f>
        <v>#REF!</v>
      </c>
      <c r="AY89" s="362" t="e">
        <f ca="1">$C89*'LookUp Ranges'!R$82</f>
        <v>#REF!</v>
      </c>
      <c r="AZ89" s="362" t="e">
        <f ca="1">$C89*'LookUp Ranges'!S$82</f>
        <v>#REF!</v>
      </c>
      <c r="BA89" s="362" t="e">
        <f ca="1">$C89*'LookUp Ranges'!T$82</f>
        <v>#REF!</v>
      </c>
      <c r="BB89" s="362" t="e">
        <f ca="1">$C89*'LookUp Ranges'!U$82</f>
        <v>#REF!</v>
      </c>
      <c r="BC89" s="362" t="e">
        <f ca="1">$C89*'LookUp Ranges'!V$82</f>
        <v>#REF!</v>
      </c>
      <c r="BD89" s="362" t="e">
        <f ca="1">$C89*'LookUp Ranges'!W$82</f>
        <v>#REF!</v>
      </c>
      <c r="BE89" s="362" t="e">
        <f ca="1">$C89*'LookUp Ranges'!X$82</f>
        <v>#REF!</v>
      </c>
      <c r="BF89" s="362" t="e">
        <f ca="1">$C89*'LookUp Ranges'!Y$82</f>
        <v>#REF!</v>
      </c>
      <c r="BG89" s="362" t="e">
        <f ca="1">$C89*'LookUp Ranges'!Z$82</f>
        <v>#REF!</v>
      </c>
      <c r="BH89" s="362" t="e">
        <f ca="1">$C89*'LookUp Ranges'!AA$82</f>
        <v>#REF!</v>
      </c>
      <c r="BI89" s="362" t="e">
        <f ca="1">$C89*'LookUp Ranges'!AB$82</f>
        <v>#REF!</v>
      </c>
      <c r="BJ89" s="362" t="e">
        <f ca="1">$C89*'LookUp Ranges'!AC$82</f>
        <v>#REF!</v>
      </c>
      <c r="BK89" s="362" t="e">
        <f ca="1">$C89*'LookUp Ranges'!AD$82</f>
        <v>#REF!</v>
      </c>
      <c r="BL89" s="362" t="e">
        <f ca="1">$C89*'LookUp Ranges'!AE$82</f>
        <v>#REF!</v>
      </c>
      <c r="BM89" s="362" t="e">
        <f ca="1">$C89*'LookUp Ranges'!AF$82</f>
        <v>#REF!</v>
      </c>
      <c r="BN89" s="362" t="e">
        <f ca="1">$C89*'LookUp Ranges'!AG$82</f>
        <v>#REF!</v>
      </c>
      <c r="BO89" s="362" t="e">
        <f ca="1">$C89*'LookUp Ranges'!AH$82</f>
        <v>#REF!</v>
      </c>
      <c r="BP89" s="362" t="e">
        <f ca="1">$C89*'LookUp Ranges'!AI$82</f>
        <v>#REF!</v>
      </c>
      <c r="BQ89" s="362" t="e">
        <f ca="1">$C89*'LookUp Ranges'!AJ$82</f>
        <v>#REF!</v>
      </c>
      <c r="BR89" s="362" t="e">
        <f ca="1">$C89*'LookUp Ranges'!AK$82</f>
        <v>#REF!</v>
      </c>
      <c r="BS89" s="362" t="e">
        <f ca="1">$C89*'LookUp Ranges'!AL$82</f>
        <v>#REF!</v>
      </c>
      <c r="BT89" s="362" t="e">
        <f ca="1">$C89*'LookUp Ranges'!AM$82</f>
        <v>#REF!</v>
      </c>
      <c r="BU89" s="362" t="e">
        <f ca="1">$C89*'LookUp Ranges'!AN$82</f>
        <v>#REF!</v>
      </c>
      <c r="BV89" s="362" t="e">
        <f ca="1">$C89*'LookUp Ranges'!AO$82</f>
        <v>#REF!</v>
      </c>
      <c r="BW89" s="363"/>
      <c r="BX89" s="363"/>
      <c r="BY89" s="363"/>
      <c r="BZ89" s="363"/>
      <c r="CA89" s="363"/>
      <c r="CB89" s="363"/>
      <c r="CC89" s="363"/>
      <c r="CD89" s="363"/>
      <c r="CE89" s="363"/>
      <c r="CF89" s="363"/>
      <c r="CG89" s="362"/>
      <c r="CH89" s="362"/>
      <c r="CI89" s="362"/>
      <c r="CJ89" s="362"/>
      <c r="CK89" s="362"/>
      <c r="CL89" s="362"/>
      <c r="CM89" s="362"/>
      <c r="CN89" s="362"/>
      <c r="CO89" s="362"/>
      <c r="CP89" s="362"/>
      <c r="CQ89" s="362"/>
      <c r="CR89" s="362"/>
      <c r="CS89" s="362"/>
      <c r="CT89" s="362"/>
      <c r="CU89" s="362"/>
      <c r="CV89" s="362"/>
      <c r="CW89" s="362"/>
      <c r="CX89" s="362"/>
      <c r="CY89" s="362"/>
      <c r="CZ89" s="360" t="e">
        <f t="shared" ca="1" si="128"/>
        <v>#REF!</v>
      </c>
    </row>
    <row r="90" spans="1:104" s="359" customFormat="1" x14ac:dyDescent="0.2">
      <c r="A90" s="133">
        <f t="shared" si="129"/>
        <v>33</v>
      </c>
      <c r="B90" s="133">
        <f t="shared" si="130"/>
        <v>32</v>
      </c>
      <c r="C90" s="125">
        <f t="shared" ca="1" si="131"/>
        <v>0</v>
      </c>
      <c r="D90" s="361"/>
      <c r="E90" s="361"/>
      <c r="F90" s="361"/>
      <c r="G90" s="361"/>
      <c r="H90" s="361"/>
      <c r="I90" s="361"/>
      <c r="J90" s="361"/>
      <c r="K90" s="361"/>
      <c r="L90" s="361"/>
      <c r="M90" s="361"/>
      <c r="N90" s="361"/>
      <c r="O90" s="361"/>
      <c r="P90" s="361"/>
      <c r="Q90" s="361"/>
      <c r="R90" s="361"/>
      <c r="S90" s="361"/>
      <c r="T90" s="361"/>
      <c r="U90" s="361"/>
      <c r="V90" s="361"/>
      <c r="W90" s="362"/>
      <c r="X90" s="362"/>
      <c r="Y90" s="362"/>
      <c r="Z90" s="362"/>
      <c r="AA90" s="362"/>
      <c r="AB90" s="362"/>
      <c r="AC90" s="362"/>
      <c r="AD90" s="362"/>
      <c r="AE90" s="362"/>
      <c r="AF90" s="362"/>
      <c r="AG90" s="362"/>
      <c r="AH90" s="362"/>
      <c r="AI90" s="362"/>
      <c r="AJ90" s="362" t="e">
        <f ca="1">$C90*'LookUp Ranges'!B$82</f>
        <v>#REF!</v>
      </c>
      <c r="AK90" s="362" t="e">
        <f ca="1">$C90*'LookUp Ranges'!C$82</f>
        <v>#REF!</v>
      </c>
      <c r="AL90" s="362" t="e">
        <f ca="1">$C90*'LookUp Ranges'!D$82</f>
        <v>#REF!</v>
      </c>
      <c r="AM90" s="362" t="e">
        <f ca="1">$C90*'LookUp Ranges'!E$82</f>
        <v>#REF!</v>
      </c>
      <c r="AN90" s="362" t="e">
        <f ca="1">$C90*'LookUp Ranges'!F$82</f>
        <v>#REF!</v>
      </c>
      <c r="AO90" s="362" t="e">
        <f ca="1">$C90*'LookUp Ranges'!G$82</f>
        <v>#REF!</v>
      </c>
      <c r="AP90" s="362" t="e">
        <f ca="1">$C90*'LookUp Ranges'!H$82</f>
        <v>#REF!</v>
      </c>
      <c r="AQ90" s="362" t="e">
        <f ca="1">$C90*'LookUp Ranges'!I$82</f>
        <v>#REF!</v>
      </c>
      <c r="AR90" s="362" t="e">
        <f ca="1">$C90*'LookUp Ranges'!J$82</f>
        <v>#REF!</v>
      </c>
      <c r="AS90" s="362" t="e">
        <f ca="1">$C90*'LookUp Ranges'!K$82</f>
        <v>#REF!</v>
      </c>
      <c r="AT90" s="362" t="e">
        <f ca="1">$C90*'LookUp Ranges'!L$82</f>
        <v>#REF!</v>
      </c>
      <c r="AU90" s="362" t="e">
        <f ca="1">$C90*'LookUp Ranges'!M$82</f>
        <v>#REF!</v>
      </c>
      <c r="AV90" s="362" t="e">
        <f ca="1">$C90*'LookUp Ranges'!N$82</f>
        <v>#REF!</v>
      </c>
      <c r="AW90" s="362" t="e">
        <f ca="1">$C90*'LookUp Ranges'!O$82</f>
        <v>#REF!</v>
      </c>
      <c r="AX90" s="362" t="e">
        <f ca="1">$C90*'LookUp Ranges'!P$82</f>
        <v>#REF!</v>
      </c>
      <c r="AY90" s="362" t="e">
        <f ca="1">$C90*'LookUp Ranges'!Q$82</f>
        <v>#REF!</v>
      </c>
      <c r="AZ90" s="362" t="e">
        <f ca="1">$C90*'LookUp Ranges'!R$82</f>
        <v>#REF!</v>
      </c>
      <c r="BA90" s="362" t="e">
        <f ca="1">$C90*'LookUp Ranges'!S$82</f>
        <v>#REF!</v>
      </c>
      <c r="BB90" s="362" t="e">
        <f ca="1">$C90*'LookUp Ranges'!T$82</f>
        <v>#REF!</v>
      </c>
      <c r="BC90" s="362" t="e">
        <f ca="1">$C90*'LookUp Ranges'!U$82</f>
        <v>#REF!</v>
      </c>
      <c r="BD90" s="362" t="e">
        <f ca="1">$C90*'LookUp Ranges'!V$82</f>
        <v>#REF!</v>
      </c>
      <c r="BE90" s="362" t="e">
        <f ca="1">$C90*'LookUp Ranges'!W$82</f>
        <v>#REF!</v>
      </c>
      <c r="BF90" s="362" t="e">
        <f ca="1">$C90*'LookUp Ranges'!X$82</f>
        <v>#REF!</v>
      </c>
      <c r="BG90" s="362" t="e">
        <f ca="1">$C90*'LookUp Ranges'!Y$82</f>
        <v>#REF!</v>
      </c>
      <c r="BH90" s="362" t="e">
        <f ca="1">$C90*'LookUp Ranges'!Z$82</f>
        <v>#REF!</v>
      </c>
      <c r="BI90" s="362" t="e">
        <f ca="1">$C90*'LookUp Ranges'!AA$82</f>
        <v>#REF!</v>
      </c>
      <c r="BJ90" s="362" t="e">
        <f ca="1">$C90*'LookUp Ranges'!AB$82</f>
        <v>#REF!</v>
      </c>
      <c r="BK90" s="362" t="e">
        <f ca="1">$C90*'LookUp Ranges'!AC$82</f>
        <v>#REF!</v>
      </c>
      <c r="BL90" s="362" t="e">
        <f ca="1">$C90*'LookUp Ranges'!AD$82</f>
        <v>#REF!</v>
      </c>
      <c r="BM90" s="362" t="e">
        <f ca="1">$C90*'LookUp Ranges'!AE$82</f>
        <v>#REF!</v>
      </c>
      <c r="BN90" s="362" t="e">
        <f ca="1">$C90*'LookUp Ranges'!AF$82</f>
        <v>#REF!</v>
      </c>
      <c r="BO90" s="362" t="e">
        <f ca="1">$C90*'LookUp Ranges'!AG$82</f>
        <v>#REF!</v>
      </c>
      <c r="BP90" s="362" t="e">
        <f ca="1">$C90*'LookUp Ranges'!AH$82</f>
        <v>#REF!</v>
      </c>
      <c r="BQ90" s="362" t="e">
        <f ca="1">$C90*'LookUp Ranges'!AI$82</f>
        <v>#REF!</v>
      </c>
      <c r="BR90" s="362" t="e">
        <f ca="1">$C90*'LookUp Ranges'!AJ$82</f>
        <v>#REF!</v>
      </c>
      <c r="BS90" s="362" t="e">
        <f ca="1">$C90*'LookUp Ranges'!AK$82</f>
        <v>#REF!</v>
      </c>
      <c r="BT90" s="362" t="e">
        <f ca="1">$C90*'LookUp Ranges'!AL$82</f>
        <v>#REF!</v>
      </c>
      <c r="BU90" s="362" t="e">
        <f ca="1">$C90*'LookUp Ranges'!AM$82</f>
        <v>#REF!</v>
      </c>
      <c r="BV90" s="362" t="e">
        <f ca="1">$C90*'LookUp Ranges'!AN$82</f>
        <v>#REF!</v>
      </c>
      <c r="BW90" s="362" t="e">
        <f ca="1">$C90*'LookUp Ranges'!AO$82</f>
        <v>#REF!</v>
      </c>
      <c r="BX90" s="363"/>
      <c r="BY90" s="363"/>
      <c r="BZ90" s="363"/>
      <c r="CA90" s="363"/>
      <c r="CB90" s="363"/>
      <c r="CC90" s="363"/>
      <c r="CD90" s="363"/>
      <c r="CE90" s="363"/>
      <c r="CF90" s="363"/>
      <c r="CG90" s="362"/>
      <c r="CH90" s="362"/>
      <c r="CI90" s="362"/>
      <c r="CJ90" s="362"/>
      <c r="CK90" s="362"/>
      <c r="CL90" s="362"/>
      <c r="CM90" s="362"/>
      <c r="CN90" s="362"/>
      <c r="CO90" s="362"/>
      <c r="CP90" s="362"/>
      <c r="CQ90" s="362"/>
      <c r="CR90" s="362"/>
      <c r="CS90" s="362"/>
      <c r="CT90" s="362"/>
      <c r="CU90" s="362"/>
      <c r="CV90" s="362"/>
      <c r="CW90" s="362"/>
      <c r="CX90" s="362"/>
      <c r="CY90" s="362"/>
      <c r="CZ90" s="360" t="e">
        <f t="shared" ca="1" si="128"/>
        <v>#REF!</v>
      </c>
    </row>
    <row r="91" spans="1:104" s="359" customFormat="1" x14ac:dyDescent="0.2">
      <c r="A91" s="133">
        <f t="shared" si="129"/>
        <v>34</v>
      </c>
      <c r="B91" s="133">
        <f t="shared" si="130"/>
        <v>33</v>
      </c>
      <c r="C91" s="125">
        <f t="shared" ca="1" si="131"/>
        <v>0</v>
      </c>
      <c r="D91" s="361"/>
      <c r="E91" s="361"/>
      <c r="F91" s="361"/>
      <c r="G91" s="361"/>
      <c r="H91" s="361"/>
      <c r="I91" s="361"/>
      <c r="J91" s="361"/>
      <c r="K91" s="361"/>
      <c r="L91" s="361"/>
      <c r="M91" s="361"/>
      <c r="N91" s="361"/>
      <c r="O91" s="361"/>
      <c r="P91" s="361"/>
      <c r="Q91" s="361"/>
      <c r="R91" s="361"/>
      <c r="S91" s="361"/>
      <c r="T91" s="361"/>
      <c r="U91" s="361"/>
      <c r="V91" s="361"/>
      <c r="W91" s="362"/>
      <c r="X91" s="362"/>
      <c r="Y91" s="362"/>
      <c r="Z91" s="362"/>
      <c r="AA91" s="362"/>
      <c r="AB91" s="362"/>
      <c r="AC91" s="362"/>
      <c r="AD91" s="362"/>
      <c r="AE91" s="362"/>
      <c r="AF91" s="362"/>
      <c r="AG91" s="362"/>
      <c r="AH91" s="362"/>
      <c r="AI91" s="362"/>
      <c r="AJ91" s="362"/>
      <c r="AK91" s="362" t="e">
        <f ca="1">$C91*'LookUp Ranges'!B$82</f>
        <v>#REF!</v>
      </c>
      <c r="AL91" s="362" t="e">
        <f ca="1">$C91*'LookUp Ranges'!C$82</f>
        <v>#REF!</v>
      </c>
      <c r="AM91" s="362" t="e">
        <f ca="1">$C91*'LookUp Ranges'!D$82</f>
        <v>#REF!</v>
      </c>
      <c r="AN91" s="362" t="e">
        <f ca="1">$C91*'LookUp Ranges'!E$82</f>
        <v>#REF!</v>
      </c>
      <c r="AO91" s="362" t="e">
        <f ca="1">$C91*'LookUp Ranges'!F$82</f>
        <v>#REF!</v>
      </c>
      <c r="AP91" s="362" t="e">
        <f ca="1">$C91*'LookUp Ranges'!G$82</f>
        <v>#REF!</v>
      </c>
      <c r="AQ91" s="362" t="e">
        <f ca="1">$C91*'LookUp Ranges'!H$82</f>
        <v>#REF!</v>
      </c>
      <c r="AR91" s="362" t="e">
        <f ca="1">$C91*'LookUp Ranges'!I$82</f>
        <v>#REF!</v>
      </c>
      <c r="AS91" s="362" t="e">
        <f ca="1">$C91*'LookUp Ranges'!J$82</f>
        <v>#REF!</v>
      </c>
      <c r="AT91" s="362" t="e">
        <f ca="1">$C91*'LookUp Ranges'!K$82</f>
        <v>#REF!</v>
      </c>
      <c r="AU91" s="362" t="e">
        <f ca="1">$C91*'LookUp Ranges'!L$82</f>
        <v>#REF!</v>
      </c>
      <c r="AV91" s="362" t="e">
        <f ca="1">$C91*'LookUp Ranges'!M$82</f>
        <v>#REF!</v>
      </c>
      <c r="AW91" s="362" t="e">
        <f ca="1">$C91*'LookUp Ranges'!N$82</f>
        <v>#REF!</v>
      </c>
      <c r="AX91" s="362" t="e">
        <f ca="1">$C91*'LookUp Ranges'!O$82</f>
        <v>#REF!</v>
      </c>
      <c r="AY91" s="362" t="e">
        <f ca="1">$C91*'LookUp Ranges'!P$82</f>
        <v>#REF!</v>
      </c>
      <c r="AZ91" s="362" t="e">
        <f ca="1">$C91*'LookUp Ranges'!Q$82</f>
        <v>#REF!</v>
      </c>
      <c r="BA91" s="362" t="e">
        <f ca="1">$C91*'LookUp Ranges'!R$82</f>
        <v>#REF!</v>
      </c>
      <c r="BB91" s="362" t="e">
        <f ca="1">$C91*'LookUp Ranges'!S$82</f>
        <v>#REF!</v>
      </c>
      <c r="BC91" s="362" t="e">
        <f ca="1">$C91*'LookUp Ranges'!T$82</f>
        <v>#REF!</v>
      </c>
      <c r="BD91" s="362" t="e">
        <f ca="1">$C91*'LookUp Ranges'!U$82</f>
        <v>#REF!</v>
      </c>
      <c r="BE91" s="362" t="e">
        <f ca="1">$C91*'LookUp Ranges'!V$82</f>
        <v>#REF!</v>
      </c>
      <c r="BF91" s="362" t="e">
        <f ca="1">$C91*'LookUp Ranges'!W$82</f>
        <v>#REF!</v>
      </c>
      <c r="BG91" s="362" t="e">
        <f ca="1">$C91*'LookUp Ranges'!X$82</f>
        <v>#REF!</v>
      </c>
      <c r="BH91" s="362" t="e">
        <f ca="1">$C91*'LookUp Ranges'!Y$82</f>
        <v>#REF!</v>
      </c>
      <c r="BI91" s="362" t="e">
        <f ca="1">$C91*'LookUp Ranges'!Z$82</f>
        <v>#REF!</v>
      </c>
      <c r="BJ91" s="362" t="e">
        <f ca="1">$C91*'LookUp Ranges'!AA$82</f>
        <v>#REF!</v>
      </c>
      <c r="BK91" s="362" t="e">
        <f ca="1">$C91*'LookUp Ranges'!AB$82</f>
        <v>#REF!</v>
      </c>
      <c r="BL91" s="362" t="e">
        <f ca="1">$C91*'LookUp Ranges'!AC$82</f>
        <v>#REF!</v>
      </c>
      <c r="BM91" s="362" t="e">
        <f ca="1">$C91*'LookUp Ranges'!AD$82</f>
        <v>#REF!</v>
      </c>
      <c r="BN91" s="362" t="e">
        <f ca="1">$C91*'LookUp Ranges'!AE$82</f>
        <v>#REF!</v>
      </c>
      <c r="BO91" s="362" t="e">
        <f ca="1">$C91*'LookUp Ranges'!AF$82</f>
        <v>#REF!</v>
      </c>
      <c r="BP91" s="362" t="e">
        <f ca="1">$C91*'LookUp Ranges'!AG$82</f>
        <v>#REF!</v>
      </c>
      <c r="BQ91" s="362" t="e">
        <f ca="1">$C91*'LookUp Ranges'!AH$82</f>
        <v>#REF!</v>
      </c>
      <c r="BR91" s="362" t="e">
        <f ca="1">$C91*'LookUp Ranges'!AI$82</f>
        <v>#REF!</v>
      </c>
      <c r="BS91" s="362" t="e">
        <f ca="1">$C91*'LookUp Ranges'!AJ$82</f>
        <v>#REF!</v>
      </c>
      <c r="BT91" s="362" t="e">
        <f ca="1">$C91*'LookUp Ranges'!AK$82</f>
        <v>#REF!</v>
      </c>
      <c r="BU91" s="362" t="e">
        <f ca="1">$C91*'LookUp Ranges'!AL$82</f>
        <v>#REF!</v>
      </c>
      <c r="BV91" s="362" t="e">
        <f ca="1">$C91*'LookUp Ranges'!AM$82</f>
        <v>#REF!</v>
      </c>
      <c r="BW91" s="362" t="e">
        <f ca="1">$C91*'LookUp Ranges'!AN$82</f>
        <v>#REF!</v>
      </c>
      <c r="BX91" s="362" t="e">
        <f ca="1">$C91*'LookUp Ranges'!AO$82</f>
        <v>#REF!</v>
      </c>
      <c r="BY91" s="362"/>
      <c r="BZ91" s="363"/>
      <c r="CA91" s="363"/>
      <c r="CB91" s="363"/>
      <c r="CC91" s="363"/>
      <c r="CD91" s="363"/>
      <c r="CE91" s="363"/>
      <c r="CF91" s="363"/>
      <c r="CG91" s="362"/>
      <c r="CH91" s="362"/>
      <c r="CI91" s="362"/>
      <c r="CJ91" s="362"/>
      <c r="CK91" s="362"/>
      <c r="CL91" s="362"/>
      <c r="CM91" s="362"/>
      <c r="CN91" s="362"/>
      <c r="CO91" s="362"/>
      <c r="CP91" s="362"/>
      <c r="CQ91" s="362"/>
      <c r="CR91" s="362"/>
      <c r="CS91" s="362"/>
      <c r="CT91" s="362"/>
      <c r="CU91" s="362"/>
      <c r="CV91" s="362"/>
      <c r="CW91" s="362"/>
      <c r="CX91" s="362"/>
      <c r="CY91" s="362"/>
      <c r="CZ91" s="360" t="e">
        <f t="shared" ca="1" si="128"/>
        <v>#REF!</v>
      </c>
    </row>
    <row r="92" spans="1:104" s="359" customFormat="1" x14ac:dyDescent="0.2">
      <c r="A92" s="133">
        <f t="shared" si="129"/>
        <v>35</v>
      </c>
      <c r="B92" s="133">
        <f t="shared" si="130"/>
        <v>34</v>
      </c>
      <c r="C92" s="125">
        <f t="shared" ca="1" si="131"/>
        <v>0</v>
      </c>
      <c r="D92" s="361"/>
      <c r="E92" s="361"/>
      <c r="F92" s="361"/>
      <c r="G92" s="361"/>
      <c r="H92" s="361"/>
      <c r="I92" s="361"/>
      <c r="J92" s="361"/>
      <c r="K92" s="361"/>
      <c r="L92" s="361"/>
      <c r="M92" s="361"/>
      <c r="N92" s="361"/>
      <c r="O92" s="361"/>
      <c r="P92" s="361"/>
      <c r="Q92" s="361"/>
      <c r="R92" s="361"/>
      <c r="S92" s="361"/>
      <c r="T92" s="361"/>
      <c r="U92" s="361"/>
      <c r="V92" s="361"/>
      <c r="W92" s="362"/>
      <c r="X92" s="362"/>
      <c r="Y92" s="362"/>
      <c r="Z92" s="362"/>
      <c r="AA92" s="362"/>
      <c r="AB92" s="362"/>
      <c r="AC92" s="362"/>
      <c r="AD92" s="362"/>
      <c r="AE92" s="362"/>
      <c r="AF92" s="362"/>
      <c r="AG92" s="362"/>
      <c r="AH92" s="362"/>
      <c r="AI92" s="362"/>
      <c r="AJ92" s="362"/>
      <c r="AK92" s="362"/>
      <c r="AL92" s="362" t="e">
        <f ca="1">$C92*'LookUp Ranges'!B$82</f>
        <v>#REF!</v>
      </c>
      <c r="AM92" s="362" t="e">
        <f ca="1">$C92*'LookUp Ranges'!C$82</f>
        <v>#REF!</v>
      </c>
      <c r="AN92" s="362" t="e">
        <f ca="1">$C92*'LookUp Ranges'!D$82</f>
        <v>#REF!</v>
      </c>
      <c r="AO92" s="362" t="e">
        <f ca="1">$C92*'LookUp Ranges'!E$82</f>
        <v>#REF!</v>
      </c>
      <c r="AP92" s="362" t="e">
        <f ca="1">$C92*'LookUp Ranges'!F$82</f>
        <v>#REF!</v>
      </c>
      <c r="AQ92" s="362" t="e">
        <f ca="1">$C92*'LookUp Ranges'!G$82</f>
        <v>#REF!</v>
      </c>
      <c r="AR92" s="362" t="e">
        <f ca="1">$C92*'LookUp Ranges'!H$82</f>
        <v>#REF!</v>
      </c>
      <c r="AS92" s="362" t="e">
        <f ca="1">$C92*'LookUp Ranges'!I$82</f>
        <v>#REF!</v>
      </c>
      <c r="AT92" s="362" t="e">
        <f ca="1">$C92*'LookUp Ranges'!J$82</f>
        <v>#REF!</v>
      </c>
      <c r="AU92" s="362" t="e">
        <f ca="1">$C92*'LookUp Ranges'!K$82</f>
        <v>#REF!</v>
      </c>
      <c r="AV92" s="362" t="e">
        <f ca="1">$C92*'LookUp Ranges'!L$82</f>
        <v>#REF!</v>
      </c>
      <c r="AW92" s="362" t="e">
        <f ca="1">$C92*'LookUp Ranges'!M$82</f>
        <v>#REF!</v>
      </c>
      <c r="AX92" s="362" t="e">
        <f ca="1">$C92*'LookUp Ranges'!N$82</f>
        <v>#REF!</v>
      </c>
      <c r="AY92" s="362" t="e">
        <f ca="1">$C92*'LookUp Ranges'!O$82</f>
        <v>#REF!</v>
      </c>
      <c r="AZ92" s="362" t="e">
        <f ca="1">$C92*'LookUp Ranges'!P$82</f>
        <v>#REF!</v>
      </c>
      <c r="BA92" s="362" t="e">
        <f ca="1">$C92*'LookUp Ranges'!Q$82</f>
        <v>#REF!</v>
      </c>
      <c r="BB92" s="362" t="e">
        <f ca="1">$C92*'LookUp Ranges'!R$82</f>
        <v>#REF!</v>
      </c>
      <c r="BC92" s="362" t="e">
        <f ca="1">$C92*'LookUp Ranges'!S$82</f>
        <v>#REF!</v>
      </c>
      <c r="BD92" s="362" t="e">
        <f ca="1">$C92*'LookUp Ranges'!T$82</f>
        <v>#REF!</v>
      </c>
      <c r="BE92" s="362" t="e">
        <f ca="1">$C92*'LookUp Ranges'!U$82</f>
        <v>#REF!</v>
      </c>
      <c r="BF92" s="362" t="e">
        <f ca="1">$C92*'LookUp Ranges'!V$82</f>
        <v>#REF!</v>
      </c>
      <c r="BG92" s="362" t="e">
        <f ca="1">$C92*'LookUp Ranges'!W$82</f>
        <v>#REF!</v>
      </c>
      <c r="BH92" s="362" t="e">
        <f ca="1">$C92*'LookUp Ranges'!X$82</f>
        <v>#REF!</v>
      </c>
      <c r="BI92" s="362" t="e">
        <f ca="1">$C92*'LookUp Ranges'!Y$82</f>
        <v>#REF!</v>
      </c>
      <c r="BJ92" s="362" t="e">
        <f ca="1">$C92*'LookUp Ranges'!Z$82</f>
        <v>#REF!</v>
      </c>
      <c r="BK92" s="362" t="e">
        <f ca="1">$C92*'LookUp Ranges'!AA$82</f>
        <v>#REF!</v>
      </c>
      <c r="BL92" s="362" t="e">
        <f ca="1">$C92*'LookUp Ranges'!AB$82</f>
        <v>#REF!</v>
      </c>
      <c r="BM92" s="362" t="e">
        <f ca="1">$C92*'LookUp Ranges'!AC$82</f>
        <v>#REF!</v>
      </c>
      <c r="BN92" s="362" t="e">
        <f ca="1">$C92*'LookUp Ranges'!AD$82</f>
        <v>#REF!</v>
      </c>
      <c r="BO92" s="362" t="e">
        <f ca="1">$C92*'LookUp Ranges'!AE$82</f>
        <v>#REF!</v>
      </c>
      <c r="BP92" s="362" t="e">
        <f ca="1">$C92*'LookUp Ranges'!AF$82</f>
        <v>#REF!</v>
      </c>
      <c r="BQ92" s="362" t="e">
        <f ca="1">$C92*'LookUp Ranges'!AG$82</f>
        <v>#REF!</v>
      </c>
      <c r="BR92" s="362" t="e">
        <f ca="1">$C92*'LookUp Ranges'!AH$82</f>
        <v>#REF!</v>
      </c>
      <c r="BS92" s="362" t="e">
        <f ca="1">$C92*'LookUp Ranges'!AI$82</f>
        <v>#REF!</v>
      </c>
      <c r="BT92" s="362" t="e">
        <f ca="1">$C92*'LookUp Ranges'!AJ$82</f>
        <v>#REF!</v>
      </c>
      <c r="BU92" s="362" t="e">
        <f ca="1">$C92*'LookUp Ranges'!AK$82</f>
        <v>#REF!</v>
      </c>
      <c r="BV92" s="362" t="e">
        <f ca="1">$C92*'LookUp Ranges'!AL$82</f>
        <v>#REF!</v>
      </c>
      <c r="BW92" s="362" t="e">
        <f ca="1">$C92*'LookUp Ranges'!AM$82</f>
        <v>#REF!</v>
      </c>
      <c r="BX92" s="362" t="e">
        <f ca="1">$C92*'LookUp Ranges'!AN$82</f>
        <v>#REF!</v>
      </c>
      <c r="BY92" s="362" t="e">
        <f ca="1">$C92*'LookUp Ranges'!AO$82</f>
        <v>#REF!</v>
      </c>
      <c r="BZ92" s="363"/>
      <c r="CA92" s="363"/>
      <c r="CB92" s="363"/>
      <c r="CC92" s="363"/>
      <c r="CD92" s="363"/>
      <c r="CE92" s="363"/>
      <c r="CF92" s="363"/>
      <c r="CG92" s="362"/>
      <c r="CH92" s="362"/>
      <c r="CI92" s="362"/>
      <c r="CJ92" s="362"/>
      <c r="CK92" s="362"/>
      <c r="CL92" s="362"/>
      <c r="CM92" s="362"/>
      <c r="CN92" s="362"/>
      <c r="CO92" s="362"/>
      <c r="CP92" s="362"/>
      <c r="CQ92" s="362"/>
      <c r="CR92" s="362"/>
      <c r="CS92" s="362"/>
      <c r="CT92" s="362"/>
      <c r="CU92" s="362"/>
      <c r="CV92" s="362"/>
      <c r="CW92" s="362"/>
      <c r="CX92" s="362"/>
      <c r="CY92" s="362"/>
      <c r="CZ92" s="360" t="e">
        <f t="shared" ca="1" si="128"/>
        <v>#REF!</v>
      </c>
    </row>
    <row r="93" spans="1:104" s="359" customFormat="1" x14ac:dyDescent="0.2">
      <c r="A93" s="133">
        <f t="shared" si="129"/>
        <v>36</v>
      </c>
      <c r="B93" s="133">
        <f t="shared" si="130"/>
        <v>35</v>
      </c>
      <c r="C93" s="125">
        <f t="shared" ca="1" si="131"/>
        <v>0</v>
      </c>
      <c r="D93" s="361"/>
      <c r="E93" s="361"/>
      <c r="F93" s="361"/>
      <c r="G93" s="361"/>
      <c r="H93" s="361"/>
      <c r="I93" s="361"/>
      <c r="J93" s="361"/>
      <c r="K93" s="361"/>
      <c r="L93" s="361"/>
      <c r="M93" s="361"/>
      <c r="N93" s="361"/>
      <c r="O93" s="361"/>
      <c r="P93" s="361"/>
      <c r="Q93" s="361"/>
      <c r="R93" s="361"/>
      <c r="S93" s="361"/>
      <c r="T93" s="361"/>
      <c r="U93" s="361"/>
      <c r="V93" s="361"/>
      <c r="W93" s="362"/>
      <c r="X93" s="362"/>
      <c r="Y93" s="362"/>
      <c r="Z93" s="362"/>
      <c r="AA93" s="362"/>
      <c r="AB93" s="362"/>
      <c r="AC93" s="362"/>
      <c r="AD93" s="362"/>
      <c r="AE93" s="362"/>
      <c r="AF93" s="362"/>
      <c r="AG93" s="362"/>
      <c r="AH93" s="362"/>
      <c r="AI93" s="362"/>
      <c r="AJ93" s="362"/>
      <c r="AK93" s="362"/>
      <c r="AL93" s="362"/>
      <c r="AM93" s="362" t="e">
        <f ca="1">$C93*'LookUp Ranges'!B$82</f>
        <v>#REF!</v>
      </c>
      <c r="AN93" s="362" t="e">
        <f ca="1">$C93*'LookUp Ranges'!C$82</f>
        <v>#REF!</v>
      </c>
      <c r="AO93" s="362" t="e">
        <f ca="1">$C93*'LookUp Ranges'!D$82</f>
        <v>#REF!</v>
      </c>
      <c r="AP93" s="362" t="e">
        <f ca="1">$C93*'LookUp Ranges'!E$82</f>
        <v>#REF!</v>
      </c>
      <c r="AQ93" s="362" t="e">
        <f ca="1">$C93*'LookUp Ranges'!F$82</f>
        <v>#REF!</v>
      </c>
      <c r="AR93" s="362" t="e">
        <f ca="1">$C93*'LookUp Ranges'!G$82</f>
        <v>#REF!</v>
      </c>
      <c r="AS93" s="362" t="e">
        <f ca="1">$C93*'LookUp Ranges'!H$82</f>
        <v>#REF!</v>
      </c>
      <c r="AT93" s="362" t="e">
        <f ca="1">$C93*'LookUp Ranges'!I$82</f>
        <v>#REF!</v>
      </c>
      <c r="AU93" s="362" t="e">
        <f ca="1">$C93*'LookUp Ranges'!J$82</f>
        <v>#REF!</v>
      </c>
      <c r="AV93" s="362" t="e">
        <f ca="1">$C93*'LookUp Ranges'!K$82</f>
        <v>#REF!</v>
      </c>
      <c r="AW93" s="362" t="e">
        <f ca="1">$C93*'LookUp Ranges'!L$82</f>
        <v>#REF!</v>
      </c>
      <c r="AX93" s="362" t="e">
        <f ca="1">$C93*'LookUp Ranges'!M$82</f>
        <v>#REF!</v>
      </c>
      <c r="AY93" s="362" t="e">
        <f ca="1">$C93*'LookUp Ranges'!N$82</f>
        <v>#REF!</v>
      </c>
      <c r="AZ93" s="362" t="e">
        <f ca="1">$C93*'LookUp Ranges'!O$82</f>
        <v>#REF!</v>
      </c>
      <c r="BA93" s="362" t="e">
        <f ca="1">$C93*'LookUp Ranges'!P$82</f>
        <v>#REF!</v>
      </c>
      <c r="BB93" s="362" t="e">
        <f ca="1">$C93*'LookUp Ranges'!Q$82</f>
        <v>#REF!</v>
      </c>
      <c r="BC93" s="362" t="e">
        <f ca="1">$C93*'LookUp Ranges'!R$82</f>
        <v>#REF!</v>
      </c>
      <c r="BD93" s="362" t="e">
        <f ca="1">$C93*'LookUp Ranges'!S$82</f>
        <v>#REF!</v>
      </c>
      <c r="BE93" s="362" t="e">
        <f ca="1">$C93*'LookUp Ranges'!T$82</f>
        <v>#REF!</v>
      </c>
      <c r="BF93" s="362" t="e">
        <f ca="1">$C93*'LookUp Ranges'!U$82</f>
        <v>#REF!</v>
      </c>
      <c r="BG93" s="362" t="e">
        <f ca="1">$C93*'LookUp Ranges'!V$82</f>
        <v>#REF!</v>
      </c>
      <c r="BH93" s="362" t="e">
        <f ca="1">$C93*'LookUp Ranges'!W$82</f>
        <v>#REF!</v>
      </c>
      <c r="BI93" s="362" t="e">
        <f ca="1">$C93*'LookUp Ranges'!X$82</f>
        <v>#REF!</v>
      </c>
      <c r="BJ93" s="362" t="e">
        <f ca="1">$C93*'LookUp Ranges'!Y$82</f>
        <v>#REF!</v>
      </c>
      <c r="BK93" s="362" t="e">
        <f ca="1">$C93*'LookUp Ranges'!Z$82</f>
        <v>#REF!</v>
      </c>
      <c r="BL93" s="362" t="e">
        <f ca="1">$C93*'LookUp Ranges'!AA$82</f>
        <v>#REF!</v>
      </c>
      <c r="BM93" s="362" t="e">
        <f ca="1">$C93*'LookUp Ranges'!AB$82</f>
        <v>#REF!</v>
      </c>
      <c r="BN93" s="362" t="e">
        <f ca="1">$C93*'LookUp Ranges'!AC$82</f>
        <v>#REF!</v>
      </c>
      <c r="BO93" s="362" t="e">
        <f ca="1">$C93*'LookUp Ranges'!AD$82</f>
        <v>#REF!</v>
      </c>
      <c r="BP93" s="362" t="e">
        <f ca="1">$C93*'LookUp Ranges'!AE$82</f>
        <v>#REF!</v>
      </c>
      <c r="BQ93" s="362" t="e">
        <f ca="1">$C93*'LookUp Ranges'!AF$82</f>
        <v>#REF!</v>
      </c>
      <c r="BR93" s="362" t="e">
        <f ca="1">$C93*'LookUp Ranges'!AG$82</f>
        <v>#REF!</v>
      </c>
      <c r="BS93" s="362" t="e">
        <f ca="1">$C93*'LookUp Ranges'!AH$82</f>
        <v>#REF!</v>
      </c>
      <c r="BT93" s="362" t="e">
        <f ca="1">$C93*'LookUp Ranges'!AI$82</f>
        <v>#REF!</v>
      </c>
      <c r="BU93" s="362" t="e">
        <f ca="1">$C93*'LookUp Ranges'!AJ$82</f>
        <v>#REF!</v>
      </c>
      <c r="BV93" s="362" t="e">
        <f ca="1">$C93*'LookUp Ranges'!AK$82</f>
        <v>#REF!</v>
      </c>
      <c r="BW93" s="362" t="e">
        <f ca="1">$C93*'LookUp Ranges'!AL$82</f>
        <v>#REF!</v>
      </c>
      <c r="BX93" s="362" t="e">
        <f ca="1">$C93*'LookUp Ranges'!AM$82</f>
        <v>#REF!</v>
      </c>
      <c r="BY93" s="362" t="e">
        <f ca="1">$C93*'LookUp Ranges'!AN$82</f>
        <v>#REF!</v>
      </c>
      <c r="BZ93" s="362" t="e">
        <f ca="1">$C93*'LookUp Ranges'!AO$82</f>
        <v>#REF!</v>
      </c>
      <c r="CA93" s="363"/>
      <c r="CB93" s="363"/>
      <c r="CC93" s="363"/>
      <c r="CD93" s="363"/>
      <c r="CE93" s="363"/>
      <c r="CF93" s="363"/>
      <c r="CG93" s="362"/>
      <c r="CH93" s="362"/>
      <c r="CI93" s="362"/>
      <c r="CJ93" s="362"/>
      <c r="CK93" s="362"/>
      <c r="CL93" s="362"/>
      <c r="CM93" s="362"/>
      <c r="CN93" s="362"/>
      <c r="CO93" s="362"/>
      <c r="CP93" s="362"/>
      <c r="CQ93" s="362"/>
      <c r="CR93" s="362"/>
      <c r="CS93" s="362"/>
      <c r="CT93" s="362"/>
      <c r="CU93" s="362"/>
      <c r="CV93" s="362"/>
      <c r="CW93" s="362"/>
      <c r="CX93" s="362"/>
      <c r="CY93" s="362"/>
      <c r="CZ93" s="360" t="e">
        <f t="shared" ca="1" si="128"/>
        <v>#REF!</v>
      </c>
    </row>
    <row r="94" spans="1:104" s="359" customFormat="1" x14ac:dyDescent="0.2">
      <c r="A94" s="133">
        <f t="shared" si="129"/>
        <v>37</v>
      </c>
      <c r="B94" s="133">
        <f t="shared" si="130"/>
        <v>36</v>
      </c>
      <c r="C94" s="125">
        <f t="shared" ca="1" si="131"/>
        <v>0</v>
      </c>
      <c r="D94" s="361"/>
      <c r="E94" s="361"/>
      <c r="F94" s="361"/>
      <c r="G94" s="361"/>
      <c r="H94" s="361"/>
      <c r="I94" s="361"/>
      <c r="J94" s="361"/>
      <c r="K94" s="361"/>
      <c r="L94" s="361"/>
      <c r="M94" s="361"/>
      <c r="N94" s="361"/>
      <c r="O94" s="361"/>
      <c r="P94" s="361"/>
      <c r="Q94" s="361"/>
      <c r="R94" s="361"/>
      <c r="S94" s="361"/>
      <c r="T94" s="361"/>
      <c r="U94" s="361"/>
      <c r="V94" s="361"/>
      <c r="W94" s="362"/>
      <c r="X94" s="362"/>
      <c r="Y94" s="362"/>
      <c r="Z94" s="362"/>
      <c r="AA94" s="362"/>
      <c r="AB94" s="362"/>
      <c r="AC94" s="362"/>
      <c r="AD94" s="362"/>
      <c r="AE94" s="362"/>
      <c r="AF94" s="362"/>
      <c r="AG94" s="362"/>
      <c r="AH94" s="362"/>
      <c r="AI94" s="362"/>
      <c r="AJ94" s="362"/>
      <c r="AK94" s="362"/>
      <c r="AL94" s="362"/>
      <c r="AM94" s="362"/>
      <c r="AN94" s="362" t="e">
        <f ca="1">$C94*'LookUp Ranges'!B$82</f>
        <v>#REF!</v>
      </c>
      <c r="AO94" s="362" t="e">
        <f ca="1">$C94*'LookUp Ranges'!C$82</f>
        <v>#REF!</v>
      </c>
      <c r="AP94" s="362" t="e">
        <f ca="1">$C94*'LookUp Ranges'!D$82</f>
        <v>#REF!</v>
      </c>
      <c r="AQ94" s="362" t="e">
        <f ca="1">$C94*'LookUp Ranges'!E$82</f>
        <v>#REF!</v>
      </c>
      <c r="AR94" s="362" t="e">
        <f ca="1">$C94*'LookUp Ranges'!F$82</f>
        <v>#REF!</v>
      </c>
      <c r="AS94" s="362" t="e">
        <f ca="1">$C94*'LookUp Ranges'!G$82</f>
        <v>#REF!</v>
      </c>
      <c r="AT94" s="362" t="e">
        <f ca="1">$C94*'LookUp Ranges'!H$82</f>
        <v>#REF!</v>
      </c>
      <c r="AU94" s="362" t="e">
        <f ca="1">$C94*'LookUp Ranges'!I$82</f>
        <v>#REF!</v>
      </c>
      <c r="AV94" s="362" t="e">
        <f ca="1">$C94*'LookUp Ranges'!J$82</f>
        <v>#REF!</v>
      </c>
      <c r="AW94" s="362" t="e">
        <f ca="1">$C94*'LookUp Ranges'!K$82</f>
        <v>#REF!</v>
      </c>
      <c r="AX94" s="362" t="e">
        <f ca="1">$C94*'LookUp Ranges'!L$82</f>
        <v>#REF!</v>
      </c>
      <c r="AY94" s="362" t="e">
        <f ca="1">$C94*'LookUp Ranges'!M$82</f>
        <v>#REF!</v>
      </c>
      <c r="AZ94" s="362" t="e">
        <f ca="1">$C94*'LookUp Ranges'!N$82</f>
        <v>#REF!</v>
      </c>
      <c r="BA94" s="362" t="e">
        <f ca="1">$C94*'LookUp Ranges'!O$82</f>
        <v>#REF!</v>
      </c>
      <c r="BB94" s="362" t="e">
        <f ca="1">$C94*'LookUp Ranges'!P$82</f>
        <v>#REF!</v>
      </c>
      <c r="BC94" s="362" t="e">
        <f ca="1">$C94*'LookUp Ranges'!Q$82</f>
        <v>#REF!</v>
      </c>
      <c r="BD94" s="362" t="e">
        <f ca="1">$C94*'LookUp Ranges'!R$82</f>
        <v>#REF!</v>
      </c>
      <c r="BE94" s="362" t="e">
        <f ca="1">$C94*'LookUp Ranges'!S$82</f>
        <v>#REF!</v>
      </c>
      <c r="BF94" s="362" t="e">
        <f ca="1">$C94*'LookUp Ranges'!T$82</f>
        <v>#REF!</v>
      </c>
      <c r="BG94" s="362" t="e">
        <f ca="1">$C94*'LookUp Ranges'!U$82</f>
        <v>#REF!</v>
      </c>
      <c r="BH94" s="362" t="e">
        <f ca="1">$C94*'LookUp Ranges'!V$82</f>
        <v>#REF!</v>
      </c>
      <c r="BI94" s="362" t="e">
        <f ca="1">$C94*'LookUp Ranges'!W$82</f>
        <v>#REF!</v>
      </c>
      <c r="BJ94" s="362" t="e">
        <f ca="1">$C94*'LookUp Ranges'!X$82</f>
        <v>#REF!</v>
      </c>
      <c r="BK94" s="362" t="e">
        <f ca="1">$C94*'LookUp Ranges'!Y$82</f>
        <v>#REF!</v>
      </c>
      <c r="BL94" s="362" t="e">
        <f ca="1">$C94*'LookUp Ranges'!Z$82</f>
        <v>#REF!</v>
      </c>
      <c r="BM94" s="362" t="e">
        <f ca="1">$C94*'LookUp Ranges'!AA$82</f>
        <v>#REF!</v>
      </c>
      <c r="BN94" s="362" t="e">
        <f ca="1">$C94*'LookUp Ranges'!AB$82</f>
        <v>#REF!</v>
      </c>
      <c r="BO94" s="362" t="e">
        <f ca="1">$C94*'LookUp Ranges'!AC$82</f>
        <v>#REF!</v>
      </c>
      <c r="BP94" s="362" t="e">
        <f ca="1">$C94*'LookUp Ranges'!AD$82</f>
        <v>#REF!</v>
      </c>
      <c r="BQ94" s="362" t="e">
        <f ca="1">$C94*'LookUp Ranges'!AE$82</f>
        <v>#REF!</v>
      </c>
      <c r="BR94" s="362" t="e">
        <f ca="1">$C94*'LookUp Ranges'!AF$82</f>
        <v>#REF!</v>
      </c>
      <c r="BS94" s="362" t="e">
        <f ca="1">$C94*'LookUp Ranges'!AG$82</f>
        <v>#REF!</v>
      </c>
      <c r="BT94" s="362" t="e">
        <f ca="1">$C94*'LookUp Ranges'!AH$82</f>
        <v>#REF!</v>
      </c>
      <c r="BU94" s="362" t="e">
        <f ca="1">$C94*'LookUp Ranges'!AI$82</f>
        <v>#REF!</v>
      </c>
      <c r="BV94" s="362" t="e">
        <f ca="1">$C94*'LookUp Ranges'!AJ$82</f>
        <v>#REF!</v>
      </c>
      <c r="BW94" s="362" t="e">
        <f ca="1">$C94*'LookUp Ranges'!AK$82</f>
        <v>#REF!</v>
      </c>
      <c r="BX94" s="362" t="e">
        <f ca="1">$C94*'LookUp Ranges'!AL$82</f>
        <v>#REF!</v>
      </c>
      <c r="BY94" s="362" t="e">
        <f ca="1">$C94*'LookUp Ranges'!AM$82</f>
        <v>#REF!</v>
      </c>
      <c r="BZ94" s="362" t="e">
        <f ca="1">$C94*'LookUp Ranges'!AN$82</f>
        <v>#REF!</v>
      </c>
      <c r="CA94" s="362" t="e">
        <f ca="1">$C94*'LookUp Ranges'!AO$82</f>
        <v>#REF!</v>
      </c>
      <c r="CB94" s="363"/>
      <c r="CC94" s="363"/>
      <c r="CD94" s="363"/>
      <c r="CE94" s="363"/>
      <c r="CF94" s="363"/>
      <c r="CG94" s="362"/>
      <c r="CH94" s="362"/>
      <c r="CI94" s="362"/>
      <c r="CJ94" s="362"/>
      <c r="CK94" s="362"/>
      <c r="CL94" s="362"/>
      <c r="CM94" s="362"/>
      <c r="CN94" s="362"/>
      <c r="CO94" s="362"/>
      <c r="CP94" s="362"/>
      <c r="CQ94" s="362"/>
      <c r="CR94" s="362"/>
      <c r="CS94" s="362"/>
      <c r="CT94" s="362"/>
      <c r="CU94" s="362"/>
      <c r="CV94" s="362"/>
      <c r="CW94" s="362"/>
      <c r="CX94" s="362"/>
      <c r="CY94" s="362"/>
      <c r="CZ94" s="360" t="e">
        <f t="shared" ca="1" si="128"/>
        <v>#REF!</v>
      </c>
    </row>
    <row r="95" spans="1:104" s="359" customFormat="1" x14ac:dyDescent="0.2">
      <c r="A95" s="133">
        <f t="shared" si="129"/>
        <v>38</v>
      </c>
      <c r="B95" s="133">
        <f t="shared" si="130"/>
        <v>37</v>
      </c>
      <c r="C95" s="125">
        <f t="shared" ca="1" si="131"/>
        <v>0</v>
      </c>
      <c r="D95" s="361"/>
      <c r="E95" s="361"/>
      <c r="F95" s="361"/>
      <c r="G95" s="361"/>
      <c r="H95" s="361"/>
      <c r="I95" s="361"/>
      <c r="J95" s="361"/>
      <c r="K95" s="361"/>
      <c r="L95" s="361"/>
      <c r="M95" s="361"/>
      <c r="N95" s="361"/>
      <c r="O95" s="361"/>
      <c r="P95" s="361"/>
      <c r="Q95" s="361"/>
      <c r="R95" s="361"/>
      <c r="S95" s="361"/>
      <c r="T95" s="361"/>
      <c r="U95" s="361"/>
      <c r="V95" s="361"/>
      <c r="W95" s="362"/>
      <c r="X95" s="362"/>
      <c r="Y95" s="362"/>
      <c r="Z95" s="362"/>
      <c r="AA95" s="362"/>
      <c r="AB95" s="362"/>
      <c r="AC95" s="362"/>
      <c r="AD95" s="362"/>
      <c r="AE95" s="362"/>
      <c r="AF95" s="362"/>
      <c r="AG95" s="362"/>
      <c r="AH95" s="362"/>
      <c r="AI95" s="362"/>
      <c r="AJ95" s="362"/>
      <c r="AK95" s="362"/>
      <c r="AL95" s="362"/>
      <c r="AM95" s="362"/>
      <c r="AN95" s="362"/>
      <c r="AO95" s="362" t="e">
        <f ca="1">$C95*'LookUp Ranges'!B$82</f>
        <v>#REF!</v>
      </c>
      <c r="AP95" s="362" t="e">
        <f ca="1">$C95*'LookUp Ranges'!C$82</f>
        <v>#REF!</v>
      </c>
      <c r="AQ95" s="362" t="e">
        <f ca="1">$C95*'LookUp Ranges'!D$82</f>
        <v>#REF!</v>
      </c>
      <c r="AR95" s="362" t="e">
        <f ca="1">$C95*'LookUp Ranges'!E$82</f>
        <v>#REF!</v>
      </c>
      <c r="AS95" s="362" t="e">
        <f ca="1">$C95*'LookUp Ranges'!F$82</f>
        <v>#REF!</v>
      </c>
      <c r="AT95" s="362" t="e">
        <f ca="1">$C95*'LookUp Ranges'!G$82</f>
        <v>#REF!</v>
      </c>
      <c r="AU95" s="362" t="e">
        <f ca="1">$C95*'LookUp Ranges'!H$82</f>
        <v>#REF!</v>
      </c>
      <c r="AV95" s="362" t="e">
        <f ca="1">$C95*'LookUp Ranges'!I$82</f>
        <v>#REF!</v>
      </c>
      <c r="AW95" s="362" t="e">
        <f ca="1">$C95*'LookUp Ranges'!J$82</f>
        <v>#REF!</v>
      </c>
      <c r="AX95" s="362" t="e">
        <f ca="1">$C95*'LookUp Ranges'!K$82</f>
        <v>#REF!</v>
      </c>
      <c r="AY95" s="362" t="e">
        <f ca="1">$C95*'LookUp Ranges'!L$82</f>
        <v>#REF!</v>
      </c>
      <c r="AZ95" s="362" t="e">
        <f ca="1">$C95*'LookUp Ranges'!M$82</f>
        <v>#REF!</v>
      </c>
      <c r="BA95" s="362" t="e">
        <f ca="1">$C95*'LookUp Ranges'!N$82</f>
        <v>#REF!</v>
      </c>
      <c r="BB95" s="362" t="e">
        <f ca="1">$C95*'LookUp Ranges'!O$82</f>
        <v>#REF!</v>
      </c>
      <c r="BC95" s="362" t="e">
        <f ca="1">$C95*'LookUp Ranges'!P$82</f>
        <v>#REF!</v>
      </c>
      <c r="BD95" s="362" t="e">
        <f ca="1">$C95*'LookUp Ranges'!Q$82</f>
        <v>#REF!</v>
      </c>
      <c r="BE95" s="362" t="e">
        <f ca="1">$C95*'LookUp Ranges'!R$82</f>
        <v>#REF!</v>
      </c>
      <c r="BF95" s="362" t="e">
        <f ca="1">$C95*'LookUp Ranges'!S$82</f>
        <v>#REF!</v>
      </c>
      <c r="BG95" s="362" t="e">
        <f ca="1">$C95*'LookUp Ranges'!T$82</f>
        <v>#REF!</v>
      </c>
      <c r="BH95" s="362" t="e">
        <f ca="1">$C95*'LookUp Ranges'!U$82</f>
        <v>#REF!</v>
      </c>
      <c r="BI95" s="362" t="e">
        <f ca="1">$C95*'LookUp Ranges'!V$82</f>
        <v>#REF!</v>
      </c>
      <c r="BJ95" s="362" t="e">
        <f ca="1">$C95*'LookUp Ranges'!W$82</f>
        <v>#REF!</v>
      </c>
      <c r="BK95" s="362" t="e">
        <f ca="1">$C95*'LookUp Ranges'!X$82</f>
        <v>#REF!</v>
      </c>
      <c r="BL95" s="362" t="e">
        <f ca="1">$C95*'LookUp Ranges'!Y$82</f>
        <v>#REF!</v>
      </c>
      <c r="BM95" s="362" t="e">
        <f ca="1">$C95*'LookUp Ranges'!Z$82</f>
        <v>#REF!</v>
      </c>
      <c r="BN95" s="362" t="e">
        <f ca="1">$C95*'LookUp Ranges'!AA$82</f>
        <v>#REF!</v>
      </c>
      <c r="BO95" s="362" t="e">
        <f ca="1">$C95*'LookUp Ranges'!AB$82</f>
        <v>#REF!</v>
      </c>
      <c r="BP95" s="362" t="e">
        <f ca="1">$C95*'LookUp Ranges'!AC$82</f>
        <v>#REF!</v>
      </c>
      <c r="BQ95" s="362" t="e">
        <f ca="1">$C95*'LookUp Ranges'!AD$82</f>
        <v>#REF!</v>
      </c>
      <c r="BR95" s="362" t="e">
        <f ca="1">$C95*'LookUp Ranges'!AE$82</f>
        <v>#REF!</v>
      </c>
      <c r="BS95" s="362" t="e">
        <f ca="1">$C95*'LookUp Ranges'!AF$82</f>
        <v>#REF!</v>
      </c>
      <c r="BT95" s="362" t="e">
        <f ca="1">$C95*'LookUp Ranges'!AG$82</f>
        <v>#REF!</v>
      </c>
      <c r="BU95" s="362" t="e">
        <f ca="1">$C95*'LookUp Ranges'!AH$82</f>
        <v>#REF!</v>
      </c>
      <c r="BV95" s="362" t="e">
        <f ca="1">$C95*'LookUp Ranges'!AI$82</f>
        <v>#REF!</v>
      </c>
      <c r="BW95" s="362" t="e">
        <f ca="1">$C95*'LookUp Ranges'!AJ$82</f>
        <v>#REF!</v>
      </c>
      <c r="BX95" s="362" t="e">
        <f ca="1">$C95*'LookUp Ranges'!AK$82</f>
        <v>#REF!</v>
      </c>
      <c r="BY95" s="362" t="e">
        <f ca="1">$C95*'LookUp Ranges'!AL$82</f>
        <v>#REF!</v>
      </c>
      <c r="BZ95" s="362" t="e">
        <f ca="1">$C95*'LookUp Ranges'!AM$82</f>
        <v>#REF!</v>
      </c>
      <c r="CA95" s="362" t="e">
        <f ca="1">$C95*'LookUp Ranges'!AN$82</f>
        <v>#REF!</v>
      </c>
      <c r="CB95" s="362" t="e">
        <f ca="1">$C95*'LookUp Ranges'!AO$82</f>
        <v>#REF!</v>
      </c>
      <c r="CC95" s="363"/>
      <c r="CD95" s="363"/>
      <c r="CE95" s="363"/>
      <c r="CF95" s="363"/>
      <c r="CG95" s="362"/>
      <c r="CH95" s="362"/>
      <c r="CI95" s="362"/>
      <c r="CJ95" s="362"/>
      <c r="CK95" s="362"/>
      <c r="CL95" s="362"/>
      <c r="CM95" s="362"/>
      <c r="CN95" s="362"/>
      <c r="CO95" s="362"/>
      <c r="CP95" s="362"/>
      <c r="CQ95" s="362"/>
      <c r="CR95" s="362"/>
      <c r="CS95" s="362"/>
      <c r="CT95" s="362"/>
      <c r="CU95" s="362"/>
      <c r="CV95" s="362"/>
      <c r="CW95" s="362"/>
      <c r="CX95" s="362"/>
      <c r="CY95" s="362"/>
      <c r="CZ95" s="360" t="e">
        <f t="shared" ca="1" si="128"/>
        <v>#REF!</v>
      </c>
    </row>
    <row r="96" spans="1:104" s="359" customFormat="1" x14ac:dyDescent="0.2">
      <c r="A96" s="133">
        <f t="shared" si="129"/>
        <v>39</v>
      </c>
      <c r="B96" s="133">
        <f t="shared" si="130"/>
        <v>38</v>
      </c>
      <c r="C96" s="125">
        <f t="shared" ca="1" si="131"/>
        <v>0</v>
      </c>
      <c r="D96" s="361"/>
      <c r="E96" s="361"/>
      <c r="F96" s="361"/>
      <c r="G96" s="361"/>
      <c r="H96" s="361"/>
      <c r="I96" s="361"/>
      <c r="J96" s="361"/>
      <c r="K96" s="361"/>
      <c r="L96" s="361"/>
      <c r="M96" s="361"/>
      <c r="N96" s="361"/>
      <c r="O96" s="361"/>
      <c r="P96" s="361"/>
      <c r="Q96" s="361"/>
      <c r="R96" s="361"/>
      <c r="S96" s="361"/>
      <c r="T96" s="361"/>
      <c r="U96" s="361"/>
      <c r="V96" s="361"/>
      <c r="W96" s="362"/>
      <c r="X96" s="362"/>
      <c r="Y96" s="362"/>
      <c r="Z96" s="362"/>
      <c r="AA96" s="362"/>
      <c r="AB96" s="362"/>
      <c r="AC96" s="362"/>
      <c r="AD96" s="362"/>
      <c r="AE96" s="362"/>
      <c r="AF96" s="362"/>
      <c r="AG96" s="362"/>
      <c r="AH96" s="362"/>
      <c r="AI96" s="362"/>
      <c r="AJ96" s="362"/>
      <c r="AK96" s="362"/>
      <c r="AL96" s="362"/>
      <c r="AM96" s="362"/>
      <c r="AN96" s="362"/>
      <c r="AO96" s="362"/>
      <c r="AP96" s="362" t="e">
        <f ca="1">$C96*'LookUp Ranges'!B$82</f>
        <v>#REF!</v>
      </c>
      <c r="AQ96" s="362" t="e">
        <f ca="1">$C96*'LookUp Ranges'!C$82</f>
        <v>#REF!</v>
      </c>
      <c r="AR96" s="362" t="e">
        <f ca="1">$C96*'LookUp Ranges'!D$82</f>
        <v>#REF!</v>
      </c>
      <c r="AS96" s="362" t="e">
        <f ca="1">$C96*'LookUp Ranges'!E$82</f>
        <v>#REF!</v>
      </c>
      <c r="AT96" s="362" t="e">
        <f ca="1">$C96*'LookUp Ranges'!F$82</f>
        <v>#REF!</v>
      </c>
      <c r="AU96" s="362" t="e">
        <f ca="1">$C96*'LookUp Ranges'!G$82</f>
        <v>#REF!</v>
      </c>
      <c r="AV96" s="362" t="e">
        <f ca="1">$C96*'LookUp Ranges'!H$82</f>
        <v>#REF!</v>
      </c>
      <c r="AW96" s="362" t="e">
        <f ca="1">$C96*'LookUp Ranges'!I$82</f>
        <v>#REF!</v>
      </c>
      <c r="AX96" s="362" t="e">
        <f ca="1">$C96*'LookUp Ranges'!J$82</f>
        <v>#REF!</v>
      </c>
      <c r="AY96" s="362" t="e">
        <f ca="1">$C96*'LookUp Ranges'!K$82</f>
        <v>#REF!</v>
      </c>
      <c r="AZ96" s="362" t="e">
        <f ca="1">$C96*'LookUp Ranges'!L$82</f>
        <v>#REF!</v>
      </c>
      <c r="BA96" s="362" t="e">
        <f ca="1">$C96*'LookUp Ranges'!M$82</f>
        <v>#REF!</v>
      </c>
      <c r="BB96" s="362" t="e">
        <f ca="1">$C96*'LookUp Ranges'!N$82</f>
        <v>#REF!</v>
      </c>
      <c r="BC96" s="362" t="e">
        <f ca="1">$C96*'LookUp Ranges'!O$82</f>
        <v>#REF!</v>
      </c>
      <c r="BD96" s="362" t="e">
        <f ca="1">$C96*'LookUp Ranges'!P$82</f>
        <v>#REF!</v>
      </c>
      <c r="BE96" s="362" t="e">
        <f ca="1">$C96*'LookUp Ranges'!Q$82</f>
        <v>#REF!</v>
      </c>
      <c r="BF96" s="362" t="e">
        <f ca="1">$C96*'LookUp Ranges'!R$82</f>
        <v>#REF!</v>
      </c>
      <c r="BG96" s="362" t="e">
        <f ca="1">$C96*'LookUp Ranges'!S$82</f>
        <v>#REF!</v>
      </c>
      <c r="BH96" s="362" t="e">
        <f ca="1">$C96*'LookUp Ranges'!T$82</f>
        <v>#REF!</v>
      </c>
      <c r="BI96" s="362" t="e">
        <f ca="1">$C96*'LookUp Ranges'!U$82</f>
        <v>#REF!</v>
      </c>
      <c r="BJ96" s="362" t="e">
        <f ca="1">$C96*'LookUp Ranges'!V$82</f>
        <v>#REF!</v>
      </c>
      <c r="BK96" s="362" t="e">
        <f ca="1">$C96*'LookUp Ranges'!W$82</f>
        <v>#REF!</v>
      </c>
      <c r="BL96" s="362" t="e">
        <f ca="1">$C96*'LookUp Ranges'!X$82</f>
        <v>#REF!</v>
      </c>
      <c r="BM96" s="362" t="e">
        <f ca="1">$C96*'LookUp Ranges'!Y$82</f>
        <v>#REF!</v>
      </c>
      <c r="BN96" s="362" t="e">
        <f ca="1">$C96*'LookUp Ranges'!Z$82</f>
        <v>#REF!</v>
      </c>
      <c r="BO96" s="362" t="e">
        <f ca="1">$C96*'LookUp Ranges'!AA$82</f>
        <v>#REF!</v>
      </c>
      <c r="BP96" s="362" t="e">
        <f ca="1">$C96*'LookUp Ranges'!AB$82</f>
        <v>#REF!</v>
      </c>
      <c r="BQ96" s="362" t="e">
        <f ca="1">$C96*'LookUp Ranges'!AC$82</f>
        <v>#REF!</v>
      </c>
      <c r="BR96" s="362" t="e">
        <f ca="1">$C96*'LookUp Ranges'!AD$82</f>
        <v>#REF!</v>
      </c>
      <c r="BS96" s="362" t="e">
        <f ca="1">$C96*'LookUp Ranges'!AE$82</f>
        <v>#REF!</v>
      </c>
      <c r="BT96" s="362" t="e">
        <f ca="1">$C96*'LookUp Ranges'!AF$82</f>
        <v>#REF!</v>
      </c>
      <c r="BU96" s="362" t="e">
        <f ca="1">$C96*'LookUp Ranges'!AG$82</f>
        <v>#REF!</v>
      </c>
      <c r="BV96" s="362" t="e">
        <f ca="1">$C96*'LookUp Ranges'!AH$82</f>
        <v>#REF!</v>
      </c>
      <c r="BW96" s="362" t="e">
        <f ca="1">$C96*'LookUp Ranges'!AI$82</f>
        <v>#REF!</v>
      </c>
      <c r="BX96" s="362" t="e">
        <f ca="1">$C96*'LookUp Ranges'!AJ$82</f>
        <v>#REF!</v>
      </c>
      <c r="BY96" s="362" t="e">
        <f ca="1">$C96*'LookUp Ranges'!AK$82</f>
        <v>#REF!</v>
      </c>
      <c r="BZ96" s="362" t="e">
        <f ca="1">$C96*'LookUp Ranges'!AL$82</f>
        <v>#REF!</v>
      </c>
      <c r="CA96" s="362" t="e">
        <f ca="1">$C96*'LookUp Ranges'!AM$82</f>
        <v>#REF!</v>
      </c>
      <c r="CB96" s="362" t="e">
        <f ca="1">$C96*'LookUp Ranges'!AN$82</f>
        <v>#REF!</v>
      </c>
      <c r="CC96" s="362" t="e">
        <f ca="1">$C96*'LookUp Ranges'!AO$82</f>
        <v>#REF!</v>
      </c>
      <c r="CD96" s="363"/>
      <c r="CE96" s="363"/>
      <c r="CF96" s="363"/>
      <c r="CG96" s="362"/>
      <c r="CH96" s="362"/>
      <c r="CI96" s="362"/>
      <c r="CJ96" s="362"/>
      <c r="CK96" s="362"/>
      <c r="CL96" s="362"/>
      <c r="CM96" s="362"/>
      <c r="CN96" s="362"/>
      <c r="CO96" s="362"/>
      <c r="CP96" s="362"/>
      <c r="CQ96" s="362"/>
      <c r="CR96" s="362"/>
      <c r="CS96" s="362"/>
      <c r="CT96" s="362"/>
      <c r="CU96" s="362"/>
      <c r="CV96" s="362"/>
      <c r="CW96" s="362"/>
      <c r="CX96" s="362"/>
      <c r="CY96" s="362"/>
      <c r="CZ96" s="360" t="e">
        <f t="shared" ca="1" si="128"/>
        <v>#REF!</v>
      </c>
    </row>
    <row r="97" spans="1:104" s="359" customFormat="1" x14ac:dyDescent="0.2">
      <c r="A97" s="133">
        <f t="shared" si="129"/>
        <v>40</v>
      </c>
      <c r="B97" s="133">
        <f t="shared" si="130"/>
        <v>39</v>
      </c>
      <c r="C97" s="125">
        <f t="shared" ca="1" si="131"/>
        <v>0</v>
      </c>
      <c r="D97" s="361"/>
      <c r="E97" s="361"/>
      <c r="F97" s="361"/>
      <c r="G97" s="361"/>
      <c r="H97" s="361"/>
      <c r="I97" s="361"/>
      <c r="J97" s="361"/>
      <c r="K97" s="361"/>
      <c r="L97" s="361"/>
      <c r="M97" s="361"/>
      <c r="N97" s="361"/>
      <c r="O97" s="361"/>
      <c r="P97" s="361"/>
      <c r="Q97" s="361"/>
      <c r="R97" s="361"/>
      <c r="S97" s="361"/>
      <c r="T97" s="361"/>
      <c r="U97" s="361"/>
      <c r="V97" s="361"/>
      <c r="W97" s="362"/>
      <c r="X97" s="362"/>
      <c r="Y97" s="362"/>
      <c r="Z97" s="362"/>
      <c r="AA97" s="362"/>
      <c r="AB97" s="362"/>
      <c r="AC97" s="362"/>
      <c r="AD97" s="362"/>
      <c r="AE97" s="362"/>
      <c r="AF97" s="362"/>
      <c r="AG97" s="362"/>
      <c r="AH97" s="362"/>
      <c r="AI97" s="362"/>
      <c r="AJ97" s="362"/>
      <c r="AK97" s="362"/>
      <c r="AL97" s="362"/>
      <c r="AM97" s="362"/>
      <c r="AN97" s="362"/>
      <c r="AO97" s="362"/>
      <c r="AP97" s="362"/>
      <c r="AQ97" s="362" t="e">
        <f ca="1">$C97*'LookUp Ranges'!B$82</f>
        <v>#REF!</v>
      </c>
      <c r="AR97" s="362" t="e">
        <f ca="1">$C97*'LookUp Ranges'!C$82</f>
        <v>#REF!</v>
      </c>
      <c r="AS97" s="362" t="e">
        <f ca="1">$C97*'LookUp Ranges'!D$82</f>
        <v>#REF!</v>
      </c>
      <c r="AT97" s="362" t="e">
        <f ca="1">$C97*'LookUp Ranges'!E$82</f>
        <v>#REF!</v>
      </c>
      <c r="AU97" s="362" t="e">
        <f ca="1">$C97*'LookUp Ranges'!F$82</f>
        <v>#REF!</v>
      </c>
      <c r="AV97" s="362" t="e">
        <f ca="1">$C97*'LookUp Ranges'!G$82</f>
        <v>#REF!</v>
      </c>
      <c r="AW97" s="362" t="e">
        <f ca="1">$C97*'LookUp Ranges'!H$82</f>
        <v>#REF!</v>
      </c>
      <c r="AX97" s="362" t="e">
        <f ca="1">$C97*'LookUp Ranges'!I$82</f>
        <v>#REF!</v>
      </c>
      <c r="AY97" s="362" t="e">
        <f ca="1">$C97*'LookUp Ranges'!J$82</f>
        <v>#REF!</v>
      </c>
      <c r="AZ97" s="362" t="e">
        <f ca="1">$C97*'LookUp Ranges'!K$82</f>
        <v>#REF!</v>
      </c>
      <c r="BA97" s="362" t="e">
        <f ca="1">$C97*'LookUp Ranges'!L$82</f>
        <v>#REF!</v>
      </c>
      <c r="BB97" s="362" t="e">
        <f ca="1">$C97*'LookUp Ranges'!M$82</f>
        <v>#REF!</v>
      </c>
      <c r="BC97" s="362" t="e">
        <f ca="1">$C97*'LookUp Ranges'!N$82</f>
        <v>#REF!</v>
      </c>
      <c r="BD97" s="362" t="e">
        <f ca="1">$C97*'LookUp Ranges'!O$82</f>
        <v>#REF!</v>
      </c>
      <c r="BE97" s="362" t="e">
        <f ca="1">$C97*'LookUp Ranges'!P$82</f>
        <v>#REF!</v>
      </c>
      <c r="BF97" s="362" t="e">
        <f ca="1">$C97*'LookUp Ranges'!Q$82</f>
        <v>#REF!</v>
      </c>
      <c r="BG97" s="362" t="e">
        <f ca="1">$C97*'LookUp Ranges'!R$82</f>
        <v>#REF!</v>
      </c>
      <c r="BH97" s="362" t="e">
        <f ca="1">$C97*'LookUp Ranges'!S$82</f>
        <v>#REF!</v>
      </c>
      <c r="BI97" s="362" t="e">
        <f ca="1">$C97*'LookUp Ranges'!T$82</f>
        <v>#REF!</v>
      </c>
      <c r="BJ97" s="362" t="e">
        <f ca="1">$C97*'LookUp Ranges'!U$82</f>
        <v>#REF!</v>
      </c>
      <c r="BK97" s="362" t="e">
        <f ca="1">$C97*'LookUp Ranges'!V$82</f>
        <v>#REF!</v>
      </c>
      <c r="BL97" s="362" t="e">
        <f ca="1">$C97*'LookUp Ranges'!W$82</f>
        <v>#REF!</v>
      </c>
      <c r="BM97" s="362" t="e">
        <f ca="1">$C97*'LookUp Ranges'!X$82</f>
        <v>#REF!</v>
      </c>
      <c r="BN97" s="362" t="e">
        <f ca="1">$C97*'LookUp Ranges'!Y$82</f>
        <v>#REF!</v>
      </c>
      <c r="BO97" s="362" t="e">
        <f ca="1">$C97*'LookUp Ranges'!Z$82</f>
        <v>#REF!</v>
      </c>
      <c r="BP97" s="362" t="e">
        <f ca="1">$C97*'LookUp Ranges'!AA$82</f>
        <v>#REF!</v>
      </c>
      <c r="BQ97" s="362" t="e">
        <f ca="1">$C97*'LookUp Ranges'!AB$82</f>
        <v>#REF!</v>
      </c>
      <c r="BR97" s="362" t="e">
        <f ca="1">$C97*'LookUp Ranges'!AC$82</f>
        <v>#REF!</v>
      </c>
      <c r="BS97" s="362" t="e">
        <f ca="1">$C97*'LookUp Ranges'!AD$82</f>
        <v>#REF!</v>
      </c>
      <c r="BT97" s="362" t="e">
        <f ca="1">$C97*'LookUp Ranges'!AE$82</f>
        <v>#REF!</v>
      </c>
      <c r="BU97" s="362" t="e">
        <f ca="1">$C97*'LookUp Ranges'!AF$82</f>
        <v>#REF!</v>
      </c>
      <c r="BV97" s="362" t="e">
        <f ca="1">$C97*'LookUp Ranges'!AG$82</f>
        <v>#REF!</v>
      </c>
      <c r="BW97" s="362" t="e">
        <f ca="1">$C97*'LookUp Ranges'!AH$82</f>
        <v>#REF!</v>
      </c>
      <c r="BX97" s="362" t="e">
        <f ca="1">$C97*'LookUp Ranges'!AI$82</f>
        <v>#REF!</v>
      </c>
      <c r="BY97" s="362" t="e">
        <f ca="1">$C97*'LookUp Ranges'!AJ$82</f>
        <v>#REF!</v>
      </c>
      <c r="BZ97" s="362" t="e">
        <f ca="1">$C97*'LookUp Ranges'!AK$82</f>
        <v>#REF!</v>
      </c>
      <c r="CA97" s="362" t="e">
        <f ca="1">$C97*'LookUp Ranges'!AL$82</f>
        <v>#REF!</v>
      </c>
      <c r="CB97" s="362" t="e">
        <f ca="1">$C97*'LookUp Ranges'!AM$82</f>
        <v>#REF!</v>
      </c>
      <c r="CC97" s="362" t="e">
        <f ca="1">$C97*'LookUp Ranges'!AN$82</f>
        <v>#REF!</v>
      </c>
      <c r="CD97" s="362" t="e">
        <f ca="1">$C97*'LookUp Ranges'!AO$82</f>
        <v>#REF!</v>
      </c>
      <c r="CE97" s="363"/>
      <c r="CF97" s="363"/>
      <c r="CG97" s="362"/>
      <c r="CH97" s="362"/>
      <c r="CI97" s="362"/>
      <c r="CJ97" s="362"/>
      <c r="CK97" s="362"/>
      <c r="CL97" s="362"/>
      <c r="CM97" s="362"/>
      <c r="CN97" s="362"/>
      <c r="CO97" s="362"/>
      <c r="CP97" s="362"/>
      <c r="CQ97" s="362"/>
      <c r="CR97" s="362"/>
      <c r="CS97" s="362"/>
      <c r="CT97" s="362"/>
      <c r="CU97" s="362"/>
      <c r="CV97" s="362"/>
      <c r="CW97" s="362"/>
      <c r="CX97" s="362"/>
      <c r="CY97" s="362"/>
      <c r="CZ97" s="360" t="e">
        <f t="shared" ca="1" si="128"/>
        <v>#REF!</v>
      </c>
    </row>
    <row r="98" spans="1:104" s="124" customFormat="1" x14ac:dyDescent="0.2">
      <c r="A98" s="137" t="s">
        <v>46</v>
      </c>
      <c r="B98" s="137"/>
      <c r="C98" s="137"/>
      <c r="D98" s="138" t="e">
        <f t="shared" ref="D98:AQ98" ca="1" si="132">SUM(D58:D97)</f>
        <v>#REF!</v>
      </c>
      <c r="E98" s="138" t="e">
        <f t="shared" ca="1" si="132"/>
        <v>#REF!</v>
      </c>
      <c r="F98" s="138" t="e">
        <f t="shared" ca="1" si="132"/>
        <v>#REF!</v>
      </c>
      <c r="G98" s="138" t="e">
        <f t="shared" ca="1" si="132"/>
        <v>#REF!</v>
      </c>
      <c r="H98" s="138" t="e">
        <f t="shared" ca="1" si="132"/>
        <v>#REF!</v>
      </c>
      <c r="I98" s="138" t="e">
        <f t="shared" ca="1" si="132"/>
        <v>#REF!</v>
      </c>
      <c r="J98" s="138" t="e">
        <f t="shared" ca="1" si="132"/>
        <v>#REF!</v>
      </c>
      <c r="K98" s="138" t="e">
        <f t="shared" ca="1" si="132"/>
        <v>#REF!</v>
      </c>
      <c r="L98" s="138" t="e">
        <f t="shared" ca="1" si="132"/>
        <v>#REF!</v>
      </c>
      <c r="M98" s="138" t="e">
        <f t="shared" ca="1" si="132"/>
        <v>#REF!</v>
      </c>
      <c r="N98" s="138" t="e">
        <f t="shared" ca="1" si="132"/>
        <v>#REF!</v>
      </c>
      <c r="O98" s="138" t="e">
        <f t="shared" ca="1" si="132"/>
        <v>#REF!</v>
      </c>
      <c r="P98" s="138" t="e">
        <f t="shared" ca="1" si="132"/>
        <v>#REF!</v>
      </c>
      <c r="Q98" s="138" t="e">
        <f t="shared" ca="1" si="132"/>
        <v>#REF!</v>
      </c>
      <c r="R98" s="138" t="e">
        <f t="shared" ca="1" si="132"/>
        <v>#REF!</v>
      </c>
      <c r="S98" s="138" t="e">
        <f t="shared" ca="1" si="132"/>
        <v>#REF!</v>
      </c>
      <c r="T98" s="138" t="e">
        <f t="shared" ca="1" si="132"/>
        <v>#REF!</v>
      </c>
      <c r="U98" s="138" t="e">
        <f t="shared" ca="1" si="132"/>
        <v>#REF!</v>
      </c>
      <c r="V98" s="138" t="e">
        <f t="shared" ca="1" si="132"/>
        <v>#REF!</v>
      </c>
      <c r="W98" s="138" t="e">
        <f t="shared" ca="1" si="132"/>
        <v>#REF!</v>
      </c>
      <c r="X98" s="138" t="e">
        <f t="shared" ca="1" si="132"/>
        <v>#REF!</v>
      </c>
      <c r="Y98" s="138" t="e">
        <f t="shared" ca="1" si="132"/>
        <v>#REF!</v>
      </c>
      <c r="Z98" s="138" t="e">
        <f t="shared" ca="1" si="132"/>
        <v>#REF!</v>
      </c>
      <c r="AA98" s="138" t="e">
        <f t="shared" ca="1" si="132"/>
        <v>#REF!</v>
      </c>
      <c r="AB98" s="138" t="e">
        <f t="shared" ca="1" si="132"/>
        <v>#REF!</v>
      </c>
      <c r="AC98" s="138" t="e">
        <f t="shared" ca="1" si="132"/>
        <v>#REF!</v>
      </c>
      <c r="AD98" s="138" t="e">
        <f t="shared" ca="1" si="132"/>
        <v>#REF!</v>
      </c>
      <c r="AE98" s="138" t="e">
        <f t="shared" ca="1" si="132"/>
        <v>#REF!</v>
      </c>
      <c r="AF98" s="138" t="e">
        <f t="shared" ca="1" si="132"/>
        <v>#REF!</v>
      </c>
      <c r="AG98" s="138" t="e">
        <f t="shared" ca="1" si="132"/>
        <v>#REF!</v>
      </c>
      <c r="AH98" s="138" t="e">
        <f t="shared" ca="1" si="132"/>
        <v>#REF!</v>
      </c>
      <c r="AI98" s="138" t="e">
        <f t="shared" ca="1" si="132"/>
        <v>#REF!</v>
      </c>
      <c r="AJ98" s="138" t="e">
        <f t="shared" ca="1" si="132"/>
        <v>#REF!</v>
      </c>
      <c r="AK98" s="138" t="e">
        <f t="shared" ca="1" si="132"/>
        <v>#REF!</v>
      </c>
      <c r="AL98" s="138" t="e">
        <f t="shared" ca="1" si="132"/>
        <v>#REF!</v>
      </c>
      <c r="AM98" s="138" t="e">
        <f t="shared" ca="1" si="132"/>
        <v>#REF!</v>
      </c>
      <c r="AN98" s="138" t="e">
        <f t="shared" ca="1" si="132"/>
        <v>#REF!</v>
      </c>
      <c r="AO98" s="138" t="e">
        <f t="shared" ca="1" si="132"/>
        <v>#REF!</v>
      </c>
      <c r="AP98" s="138" t="e">
        <f t="shared" ca="1" si="132"/>
        <v>#REF!</v>
      </c>
      <c r="AQ98" s="138" t="e">
        <f t="shared" ca="1" si="132"/>
        <v>#REF!</v>
      </c>
      <c r="AR98" s="138" t="e">
        <f t="shared" ref="AR98:CY98" ca="1" si="133">SUM(AR58:AR97)</f>
        <v>#REF!</v>
      </c>
      <c r="AS98" s="138" t="e">
        <f t="shared" ca="1" si="133"/>
        <v>#REF!</v>
      </c>
      <c r="AT98" s="138" t="e">
        <f t="shared" ca="1" si="133"/>
        <v>#REF!</v>
      </c>
      <c r="AU98" s="138" t="e">
        <f t="shared" ca="1" si="133"/>
        <v>#REF!</v>
      </c>
      <c r="AV98" s="138" t="e">
        <f t="shared" ca="1" si="133"/>
        <v>#REF!</v>
      </c>
      <c r="AW98" s="138" t="e">
        <f t="shared" ca="1" si="133"/>
        <v>#REF!</v>
      </c>
      <c r="AX98" s="138" t="e">
        <f t="shared" ca="1" si="133"/>
        <v>#REF!</v>
      </c>
      <c r="AY98" s="138" t="e">
        <f t="shared" ca="1" si="133"/>
        <v>#REF!</v>
      </c>
      <c r="AZ98" s="138" t="e">
        <f t="shared" ca="1" si="133"/>
        <v>#REF!</v>
      </c>
      <c r="BA98" s="138" t="e">
        <f t="shared" ca="1" si="133"/>
        <v>#REF!</v>
      </c>
      <c r="BB98" s="138" t="e">
        <f t="shared" ca="1" si="133"/>
        <v>#REF!</v>
      </c>
      <c r="BC98" s="138" t="e">
        <f t="shared" ca="1" si="133"/>
        <v>#REF!</v>
      </c>
      <c r="BD98" s="138" t="e">
        <f t="shared" ca="1" si="133"/>
        <v>#REF!</v>
      </c>
      <c r="BE98" s="138" t="e">
        <f t="shared" ca="1" si="133"/>
        <v>#REF!</v>
      </c>
      <c r="BF98" s="138" t="e">
        <f t="shared" ca="1" si="133"/>
        <v>#REF!</v>
      </c>
      <c r="BG98" s="138" t="e">
        <f t="shared" ca="1" si="133"/>
        <v>#REF!</v>
      </c>
      <c r="BH98" s="138" t="e">
        <f t="shared" ca="1" si="133"/>
        <v>#REF!</v>
      </c>
      <c r="BI98" s="138" t="e">
        <f t="shared" ca="1" si="133"/>
        <v>#REF!</v>
      </c>
      <c r="BJ98" s="138" t="e">
        <f t="shared" ca="1" si="133"/>
        <v>#REF!</v>
      </c>
      <c r="BK98" s="138" t="e">
        <f t="shared" ca="1" si="133"/>
        <v>#REF!</v>
      </c>
      <c r="BL98" s="138" t="e">
        <f t="shared" ca="1" si="133"/>
        <v>#REF!</v>
      </c>
      <c r="BM98" s="138" t="e">
        <f t="shared" ca="1" si="133"/>
        <v>#REF!</v>
      </c>
      <c r="BN98" s="138" t="e">
        <f t="shared" ca="1" si="133"/>
        <v>#REF!</v>
      </c>
      <c r="BO98" s="138" t="e">
        <f t="shared" ca="1" si="133"/>
        <v>#REF!</v>
      </c>
      <c r="BP98" s="138" t="e">
        <f t="shared" ca="1" si="133"/>
        <v>#REF!</v>
      </c>
      <c r="BQ98" s="138" t="e">
        <f t="shared" ca="1" si="133"/>
        <v>#REF!</v>
      </c>
      <c r="BR98" s="138" t="e">
        <f t="shared" ca="1" si="133"/>
        <v>#REF!</v>
      </c>
      <c r="BS98" s="138" t="e">
        <f t="shared" ca="1" si="133"/>
        <v>#REF!</v>
      </c>
      <c r="BT98" s="138" t="e">
        <f t="shared" ca="1" si="133"/>
        <v>#REF!</v>
      </c>
      <c r="BU98" s="138" t="e">
        <f t="shared" ca="1" si="133"/>
        <v>#REF!</v>
      </c>
      <c r="BV98" s="138" t="e">
        <f t="shared" ca="1" si="133"/>
        <v>#REF!</v>
      </c>
      <c r="BW98" s="138" t="e">
        <f t="shared" ca="1" si="133"/>
        <v>#REF!</v>
      </c>
      <c r="BX98" s="138" t="e">
        <f t="shared" ca="1" si="133"/>
        <v>#REF!</v>
      </c>
      <c r="BY98" s="138" t="e">
        <f t="shared" ca="1" si="133"/>
        <v>#REF!</v>
      </c>
      <c r="BZ98" s="138" t="e">
        <f t="shared" ca="1" si="133"/>
        <v>#REF!</v>
      </c>
      <c r="CA98" s="138" t="e">
        <f t="shared" ca="1" si="133"/>
        <v>#REF!</v>
      </c>
      <c r="CB98" s="138" t="e">
        <f t="shared" ca="1" si="133"/>
        <v>#REF!</v>
      </c>
      <c r="CC98" s="138" t="e">
        <f t="shared" ca="1" si="133"/>
        <v>#REF!</v>
      </c>
      <c r="CD98" s="138" t="e">
        <f t="shared" ca="1" si="133"/>
        <v>#REF!</v>
      </c>
      <c r="CE98" s="138">
        <f t="shared" si="133"/>
        <v>0</v>
      </c>
      <c r="CF98" s="138">
        <f t="shared" si="133"/>
        <v>0</v>
      </c>
      <c r="CG98" s="138">
        <f t="shared" si="133"/>
        <v>0</v>
      </c>
      <c r="CH98" s="138">
        <f t="shared" si="133"/>
        <v>0</v>
      </c>
      <c r="CI98" s="138">
        <f t="shared" si="133"/>
        <v>0</v>
      </c>
      <c r="CJ98" s="138">
        <f t="shared" si="133"/>
        <v>0</v>
      </c>
      <c r="CK98" s="138">
        <f t="shared" si="133"/>
        <v>0</v>
      </c>
      <c r="CL98" s="138">
        <f t="shared" si="133"/>
        <v>0</v>
      </c>
      <c r="CM98" s="138">
        <f t="shared" si="133"/>
        <v>0</v>
      </c>
      <c r="CN98" s="138">
        <f t="shared" si="133"/>
        <v>0</v>
      </c>
      <c r="CO98" s="138">
        <f t="shared" si="133"/>
        <v>0</v>
      </c>
      <c r="CP98" s="138">
        <f t="shared" si="133"/>
        <v>0</v>
      </c>
      <c r="CQ98" s="138">
        <f t="shared" si="133"/>
        <v>0</v>
      </c>
      <c r="CR98" s="138">
        <f t="shared" si="133"/>
        <v>0</v>
      </c>
      <c r="CS98" s="138">
        <f t="shared" si="133"/>
        <v>0</v>
      </c>
      <c r="CT98" s="138">
        <f t="shared" si="133"/>
        <v>0</v>
      </c>
      <c r="CU98" s="138">
        <f t="shared" si="133"/>
        <v>0</v>
      </c>
      <c r="CV98" s="138">
        <f t="shared" si="133"/>
        <v>0</v>
      </c>
      <c r="CW98" s="138">
        <f t="shared" si="133"/>
        <v>0</v>
      </c>
      <c r="CX98" s="138">
        <f t="shared" si="133"/>
        <v>0</v>
      </c>
      <c r="CY98" s="138">
        <f t="shared" si="133"/>
        <v>0</v>
      </c>
      <c r="CZ98" s="138" t="e">
        <f ca="1">SUM(CZ58:CZ97)</f>
        <v>#REF!</v>
      </c>
    </row>
    <row r="99" spans="1:104" x14ac:dyDescent="0.2">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row>
    <row r="100" spans="1:104" x14ac:dyDescent="0.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row>
  </sheetData>
  <sheetProtection algorithmName="SHA-512" hashValue="e7ZYKouaJKcUVU3az+1NuxESfnASZgld+IyuJ46usWbdlBNEWfa10AHlplwwVIRCW/3c+E/w0Hx/Ozpdsq3lUQ==" saltValue="LlQos4tYwWQVB0TKocGAnA==" spinCount="100000" sheet="1" objects="1" scenarios="1"/>
  <pageMargins left="0.75" right="0.75" top="0.25" bottom="0.25" header="0.5" footer="0.5"/>
  <pageSetup scale="53" fitToWidth="0" orientation="landscape" r:id="rId1"/>
  <headerFooter alignWithMargins="0">
    <oddFooter>&amp;R&amp;"Times New Roman,Bold"Case No. 2021-00393
Attachment to Response to JI-2 Question No. 5
&amp;P of &amp;N
Arbough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pageSetUpPr fitToPage="1"/>
  </sheetPr>
  <dimension ref="A1:DT100"/>
  <sheetViews>
    <sheetView zoomScaleNormal="100" workbookViewId="0">
      <pane xSplit="3" ySplit="8" topLeftCell="D9"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1.25" x14ac:dyDescent="0.2"/>
  <cols>
    <col min="1" max="1" width="20.125" style="121" bestFit="1" customWidth="1"/>
    <col min="2" max="2" width="5.625" style="359" customWidth="1"/>
    <col min="3" max="3" width="7.125" style="121" bestFit="1" customWidth="1"/>
    <col min="4" max="4" width="8.125" style="121" customWidth="1"/>
    <col min="5" max="6" width="6.375" style="121" bestFit="1" customWidth="1"/>
    <col min="7" max="7" width="6.75" style="121" customWidth="1"/>
    <col min="8" max="9" width="6.75" style="121" bestFit="1" customWidth="1"/>
    <col min="10" max="18" width="6" style="121" bestFit="1" customWidth="1"/>
    <col min="19" max="21" width="5.25" style="121" bestFit="1" customWidth="1"/>
    <col min="22" max="22" width="6.5" style="121" bestFit="1" customWidth="1"/>
    <col min="23" max="24" width="5.25" style="121" bestFit="1" customWidth="1"/>
    <col min="25" max="103" width="5.25" style="121" customWidth="1"/>
    <col min="104" max="104" width="7.5" style="121" customWidth="1"/>
    <col min="105" max="16384" width="9" style="121"/>
  </cols>
  <sheetData>
    <row r="1" spans="1:106" x14ac:dyDescent="0.2">
      <c r="A1" s="119" t="s">
        <v>218</v>
      </c>
      <c r="B1" s="119"/>
      <c r="C1" s="119"/>
      <c r="D1" s="119" t="e">
        <f ca="1">IF(OR(Company='LookUp Ranges'!A5,Company='LookUp Ranges'!A7),'LookUp Ranges'!C63,'LookUp Ranges'!B63)</f>
        <v>#REF!</v>
      </c>
      <c r="E1" s="119" t="s">
        <v>49</v>
      </c>
      <c r="F1" s="120" t="s">
        <v>30</v>
      </c>
      <c r="G1" s="120"/>
      <c r="H1" s="359">
        <f>FirstYearAlt3</f>
        <v>0</v>
      </c>
    </row>
    <row r="2" spans="1:106" x14ac:dyDescent="0.2">
      <c r="A2" s="119" t="s">
        <v>219</v>
      </c>
      <c r="B2" s="119"/>
      <c r="C2" s="119"/>
      <c r="D2" s="119" t="e">
        <f ca="1">'LookUp Ranges'!D63</f>
        <v>#REF!</v>
      </c>
      <c r="E2" s="119" t="s">
        <v>49</v>
      </c>
      <c r="F2" s="120" t="s">
        <v>58</v>
      </c>
      <c r="G2" s="120"/>
      <c r="H2" s="359">
        <f>InServiceAlt3</f>
        <v>0</v>
      </c>
    </row>
    <row r="3" spans="1:106" x14ac:dyDescent="0.2">
      <c r="F3" s="359"/>
      <c r="G3" s="359"/>
      <c r="H3" s="122">
        <f>H2-H1</f>
        <v>0</v>
      </c>
    </row>
    <row r="4" spans="1:106" x14ac:dyDescent="0.2">
      <c r="G4" s="123"/>
    </row>
    <row r="5" spans="1:106" x14ac:dyDescent="0.2">
      <c r="D5" s="124">
        <f>FirstYear</f>
        <v>0</v>
      </c>
      <c r="E5" s="124">
        <f>D5+1</f>
        <v>1</v>
      </c>
      <c r="F5" s="124">
        <f t="shared" ref="F5:W5" si="0">E5+1</f>
        <v>2</v>
      </c>
      <c r="G5" s="124">
        <f t="shared" si="0"/>
        <v>3</v>
      </c>
      <c r="H5" s="124">
        <f t="shared" si="0"/>
        <v>4</v>
      </c>
      <c r="I5" s="124">
        <f t="shared" si="0"/>
        <v>5</v>
      </c>
      <c r="J5" s="124">
        <f t="shared" si="0"/>
        <v>6</v>
      </c>
      <c r="K5" s="124">
        <f t="shared" si="0"/>
        <v>7</v>
      </c>
      <c r="L5" s="124">
        <f t="shared" si="0"/>
        <v>8</v>
      </c>
      <c r="M5" s="124">
        <f t="shared" si="0"/>
        <v>9</v>
      </c>
      <c r="N5" s="124">
        <f t="shared" si="0"/>
        <v>10</v>
      </c>
      <c r="O5" s="124">
        <f t="shared" si="0"/>
        <v>11</v>
      </c>
      <c r="P5" s="124">
        <f t="shared" si="0"/>
        <v>12</v>
      </c>
      <c r="Q5" s="124">
        <f t="shared" si="0"/>
        <v>13</v>
      </c>
      <c r="R5" s="124">
        <f t="shared" si="0"/>
        <v>14</v>
      </c>
      <c r="S5" s="124">
        <f t="shared" si="0"/>
        <v>15</v>
      </c>
      <c r="T5" s="124">
        <f t="shared" si="0"/>
        <v>16</v>
      </c>
      <c r="U5" s="124">
        <f t="shared" si="0"/>
        <v>17</v>
      </c>
      <c r="V5" s="124">
        <f t="shared" si="0"/>
        <v>18</v>
      </c>
      <c r="W5" s="124">
        <f t="shared" si="0"/>
        <v>19</v>
      </c>
      <c r="X5" s="124">
        <f>W5+1</f>
        <v>20</v>
      </c>
      <c r="Y5" s="124">
        <f t="shared" ref="Y5:CJ5" si="1">X5+1</f>
        <v>21</v>
      </c>
      <c r="Z5" s="124">
        <f t="shared" si="1"/>
        <v>22</v>
      </c>
      <c r="AA5" s="124">
        <f t="shared" si="1"/>
        <v>23</v>
      </c>
      <c r="AB5" s="124">
        <f t="shared" si="1"/>
        <v>24</v>
      </c>
      <c r="AC5" s="124">
        <f t="shared" si="1"/>
        <v>25</v>
      </c>
      <c r="AD5" s="124">
        <f t="shared" si="1"/>
        <v>26</v>
      </c>
      <c r="AE5" s="124">
        <f t="shared" si="1"/>
        <v>27</v>
      </c>
      <c r="AF5" s="124">
        <f t="shared" si="1"/>
        <v>28</v>
      </c>
      <c r="AG5" s="124">
        <f t="shared" si="1"/>
        <v>29</v>
      </c>
      <c r="AH5" s="124">
        <f t="shared" si="1"/>
        <v>30</v>
      </c>
      <c r="AI5" s="124">
        <f t="shared" si="1"/>
        <v>31</v>
      </c>
      <c r="AJ5" s="124">
        <f t="shared" si="1"/>
        <v>32</v>
      </c>
      <c r="AK5" s="124">
        <f t="shared" si="1"/>
        <v>33</v>
      </c>
      <c r="AL5" s="124">
        <f t="shared" si="1"/>
        <v>34</v>
      </c>
      <c r="AM5" s="124">
        <f t="shared" si="1"/>
        <v>35</v>
      </c>
      <c r="AN5" s="124">
        <f t="shared" si="1"/>
        <v>36</v>
      </c>
      <c r="AO5" s="124">
        <f t="shared" si="1"/>
        <v>37</v>
      </c>
      <c r="AP5" s="124">
        <f t="shared" si="1"/>
        <v>38</v>
      </c>
      <c r="AQ5" s="124">
        <f t="shared" si="1"/>
        <v>39</v>
      </c>
      <c r="AR5" s="124">
        <f t="shared" si="1"/>
        <v>40</v>
      </c>
      <c r="AS5" s="124">
        <f t="shared" si="1"/>
        <v>41</v>
      </c>
      <c r="AT5" s="124">
        <f t="shared" si="1"/>
        <v>42</v>
      </c>
      <c r="AU5" s="124">
        <f t="shared" si="1"/>
        <v>43</v>
      </c>
      <c r="AV5" s="124">
        <f t="shared" si="1"/>
        <v>44</v>
      </c>
      <c r="AW5" s="124">
        <f t="shared" si="1"/>
        <v>45</v>
      </c>
      <c r="AX5" s="124">
        <f t="shared" si="1"/>
        <v>46</v>
      </c>
      <c r="AY5" s="124">
        <f t="shared" si="1"/>
        <v>47</v>
      </c>
      <c r="AZ5" s="124">
        <f t="shared" si="1"/>
        <v>48</v>
      </c>
      <c r="BA5" s="124">
        <f t="shared" si="1"/>
        <v>49</v>
      </c>
      <c r="BB5" s="124">
        <f t="shared" si="1"/>
        <v>50</v>
      </c>
      <c r="BC5" s="124">
        <f t="shared" si="1"/>
        <v>51</v>
      </c>
      <c r="BD5" s="124">
        <f t="shared" si="1"/>
        <v>52</v>
      </c>
      <c r="BE5" s="124">
        <f t="shared" si="1"/>
        <v>53</v>
      </c>
      <c r="BF5" s="124">
        <f t="shared" si="1"/>
        <v>54</v>
      </c>
      <c r="BG5" s="124">
        <f t="shared" si="1"/>
        <v>55</v>
      </c>
      <c r="BH5" s="124">
        <f t="shared" si="1"/>
        <v>56</v>
      </c>
      <c r="BI5" s="124">
        <f t="shared" si="1"/>
        <v>57</v>
      </c>
      <c r="BJ5" s="124">
        <f t="shared" si="1"/>
        <v>58</v>
      </c>
      <c r="BK5" s="124">
        <f t="shared" si="1"/>
        <v>59</v>
      </c>
      <c r="BL5" s="124">
        <f t="shared" si="1"/>
        <v>60</v>
      </c>
      <c r="BM5" s="124">
        <f t="shared" si="1"/>
        <v>61</v>
      </c>
      <c r="BN5" s="124">
        <f t="shared" si="1"/>
        <v>62</v>
      </c>
      <c r="BO5" s="124">
        <f t="shared" si="1"/>
        <v>63</v>
      </c>
      <c r="BP5" s="124">
        <f t="shared" si="1"/>
        <v>64</v>
      </c>
      <c r="BQ5" s="124">
        <f t="shared" si="1"/>
        <v>65</v>
      </c>
      <c r="BR5" s="124">
        <f t="shared" si="1"/>
        <v>66</v>
      </c>
      <c r="BS5" s="124">
        <f t="shared" si="1"/>
        <v>67</v>
      </c>
      <c r="BT5" s="124">
        <f t="shared" si="1"/>
        <v>68</v>
      </c>
      <c r="BU5" s="124">
        <f t="shared" si="1"/>
        <v>69</v>
      </c>
      <c r="BV5" s="124">
        <f t="shared" si="1"/>
        <v>70</v>
      </c>
      <c r="BW5" s="124">
        <f t="shared" si="1"/>
        <v>71</v>
      </c>
      <c r="BX5" s="124">
        <f t="shared" si="1"/>
        <v>72</v>
      </c>
      <c r="BY5" s="124">
        <f t="shared" si="1"/>
        <v>73</v>
      </c>
      <c r="BZ5" s="124">
        <f t="shared" si="1"/>
        <v>74</v>
      </c>
      <c r="CA5" s="124">
        <f t="shared" si="1"/>
        <v>75</v>
      </c>
      <c r="CB5" s="124">
        <f t="shared" si="1"/>
        <v>76</v>
      </c>
      <c r="CC5" s="124">
        <f t="shared" si="1"/>
        <v>77</v>
      </c>
      <c r="CD5" s="124">
        <f t="shared" si="1"/>
        <v>78</v>
      </c>
      <c r="CE5" s="124">
        <f t="shared" si="1"/>
        <v>79</v>
      </c>
      <c r="CF5" s="124">
        <f t="shared" si="1"/>
        <v>80</v>
      </c>
      <c r="CG5" s="124">
        <f t="shared" si="1"/>
        <v>81</v>
      </c>
      <c r="CH5" s="124">
        <f t="shared" si="1"/>
        <v>82</v>
      </c>
      <c r="CI5" s="124">
        <f t="shared" si="1"/>
        <v>83</v>
      </c>
      <c r="CJ5" s="124">
        <f t="shared" si="1"/>
        <v>84</v>
      </c>
      <c r="CK5" s="124">
        <f t="shared" ref="CK5:CY5" si="2">CJ5+1</f>
        <v>85</v>
      </c>
      <c r="CL5" s="124">
        <f t="shared" si="2"/>
        <v>86</v>
      </c>
      <c r="CM5" s="124">
        <f t="shared" si="2"/>
        <v>87</v>
      </c>
      <c r="CN5" s="124">
        <f t="shared" si="2"/>
        <v>88</v>
      </c>
      <c r="CO5" s="124">
        <f t="shared" si="2"/>
        <v>89</v>
      </c>
      <c r="CP5" s="124">
        <f t="shared" si="2"/>
        <v>90</v>
      </c>
      <c r="CQ5" s="124">
        <f t="shared" si="2"/>
        <v>91</v>
      </c>
      <c r="CR5" s="124">
        <f t="shared" si="2"/>
        <v>92</v>
      </c>
      <c r="CS5" s="124">
        <f t="shared" si="2"/>
        <v>93</v>
      </c>
      <c r="CT5" s="124">
        <f t="shared" si="2"/>
        <v>94</v>
      </c>
      <c r="CU5" s="124">
        <f t="shared" si="2"/>
        <v>95</v>
      </c>
      <c r="CV5" s="124">
        <f t="shared" si="2"/>
        <v>96</v>
      </c>
      <c r="CW5" s="124">
        <f t="shared" si="2"/>
        <v>97</v>
      </c>
      <c r="CX5" s="124">
        <f t="shared" si="2"/>
        <v>98</v>
      </c>
      <c r="CY5" s="124">
        <f t="shared" si="2"/>
        <v>99</v>
      </c>
    </row>
    <row r="6" spans="1:106" x14ac:dyDescent="0.2">
      <c r="A6" s="359" t="s">
        <v>59</v>
      </c>
      <c r="C6" s="359"/>
      <c r="D6" s="125">
        <f>-Inputs!E97</f>
        <v>0</v>
      </c>
      <c r="E6" s="125">
        <f>-Inputs!F97</f>
        <v>0</v>
      </c>
      <c r="F6" s="125">
        <f>-Inputs!G97</f>
        <v>0</v>
      </c>
      <c r="G6" s="125">
        <f>-Inputs!H97</f>
        <v>0</v>
      </c>
      <c r="H6" s="125">
        <f>-Inputs!I97</f>
        <v>0</v>
      </c>
      <c r="I6" s="125">
        <f>-Inputs!J97</f>
        <v>0</v>
      </c>
      <c r="J6" s="125">
        <f>-Inputs!K97</f>
        <v>0</v>
      </c>
      <c r="K6" s="125">
        <f>-Inputs!L97</f>
        <v>0</v>
      </c>
      <c r="L6" s="125">
        <f>-Inputs!M97</f>
        <v>0</v>
      </c>
      <c r="M6" s="125">
        <f>-Inputs!N97</f>
        <v>0</v>
      </c>
      <c r="N6" s="125">
        <f>-Inputs!O97</f>
        <v>0</v>
      </c>
      <c r="O6" s="125">
        <f>-Inputs!P97</f>
        <v>0</v>
      </c>
      <c r="P6" s="125">
        <f>-Inputs!Q97</f>
        <v>0</v>
      </c>
      <c r="Q6" s="125">
        <f>-Inputs!R97</f>
        <v>0</v>
      </c>
      <c r="R6" s="125">
        <f>-Inputs!S97</f>
        <v>0</v>
      </c>
      <c r="S6" s="125">
        <f>-Inputs!T97</f>
        <v>0</v>
      </c>
      <c r="T6" s="125">
        <f>-Inputs!U97</f>
        <v>0</v>
      </c>
      <c r="U6" s="125">
        <f>-Inputs!V97</f>
        <v>0</v>
      </c>
      <c r="V6" s="125">
        <f>-Inputs!W97</f>
        <v>0</v>
      </c>
      <c r="W6" s="125">
        <f>-Inputs!X97</f>
        <v>0</v>
      </c>
      <c r="X6" s="125">
        <f>-Inputs!Y97</f>
        <v>0</v>
      </c>
      <c r="Y6" s="125">
        <f>-Inputs!Z97</f>
        <v>0</v>
      </c>
      <c r="Z6" s="125">
        <f>-Inputs!AA97</f>
        <v>0</v>
      </c>
      <c r="AA6" s="125">
        <f>-Inputs!AB97</f>
        <v>0</v>
      </c>
      <c r="AB6" s="125">
        <f>-Inputs!AC97</f>
        <v>0</v>
      </c>
      <c r="AC6" s="125">
        <f>-Inputs!AD97</f>
        <v>0</v>
      </c>
      <c r="AD6" s="125">
        <f>-Inputs!AE97</f>
        <v>0</v>
      </c>
      <c r="AE6" s="125">
        <f>-Inputs!AF97</f>
        <v>0</v>
      </c>
      <c r="AF6" s="125">
        <f>-Inputs!AG97</f>
        <v>0</v>
      </c>
      <c r="AG6" s="125">
        <f>-Inputs!AH97</f>
        <v>0</v>
      </c>
      <c r="AH6" s="125">
        <f>-Inputs!AI97</f>
        <v>0</v>
      </c>
      <c r="AI6" s="125">
        <f>-Inputs!AJ97</f>
        <v>0</v>
      </c>
      <c r="AJ6" s="125">
        <f>-Inputs!AK97</f>
        <v>0</v>
      </c>
      <c r="AK6" s="125">
        <f>-Inputs!AL97</f>
        <v>0</v>
      </c>
      <c r="AL6" s="125">
        <f>-Inputs!AM97</f>
        <v>0</v>
      </c>
      <c r="AM6" s="125">
        <f>-Inputs!AN97</f>
        <v>0</v>
      </c>
      <c r="AN6" s="125">
        <f>-Inputs!AO97</f>
        <v>0</v>
      </c>
      <c r="AO6" s="125">
        <f>-Inputs!AP97</f>
        <v>0</v>
      </c>
      <c r="AP6" s="125">
        <f>-Inputs!AQ97</f>
        <v>0</v>
      </c>
      <c r="AQ6" s="125">
        <f>-Inputs!AR97</f>
        <v>0</v>
      </c>
      <c r="AR6" s="125">
        <f>-Inputs!AS97</f>
        <v>0</v>
      </c>
      <c r="AS6" s="125">
        <f>-Inputs!AT97</f>
        <v>0</v>
      </c>
      <c r="AT6" s="125">
        <f>-Inputs!AU97</f>
        <v>0</v>
      </c>
      <c r="AU6" s="125">
        <f>-Inputs!AV97</f>
        <v>0</v>
      </c>
      <c r="AV6" s="125">
        <f>-Inputs!AW97</f>
        <v>0</v>
      </c>
      <c r="AW6" s="125">
        <f>-Inputs!AX97</f>
        <v>0</v>
      </c>
      <c r="AX6" s="125">
        <f>-Inputs!AY97</f>
        <v>0</v>
      </c>
      <c r="AY6" s="125">
        <f>-Inputs!AZ97</f>
        <v>0</v>
      </c>
      <c r="AZ6" s="125">
        <f>-Inputs!BA97</f>
        <v>0</v>
      </c>
      <c r="BA6" s="125">
        <f>-Inputs!BB97</f>
        <v>0</v>
      </c>
      <c r="BB6" s="125">
        <f>-Inputs!BC97</f>
        <v>0</v>
      </c>
      <c r="BC6" s="125">
        <f>-Inputs!BD97</f>
        <v>0</v>
      </c>
      <c r="BD6" s="125">
        <f>-Inputs!BE97</f>
        <v>0</v>
      </c>
      <c r="BE6" s="125">
        <f>-Inputs!BF97</f>
        <v>0</v>
      </c>
      <c r="BF6" s="125">
        <f>-Inputs!BG97</f>
        <v>0</v>
      </c>
      <c r="BG6" s="125">
        <f>-Inputs!BH97</f>
        <v>0</v>
      </c>
      <c r="BH6" s="125">
        <f>-Inputs!BI97</f>
        <v>0</v>
      </c>
      <c r="BI6" s="125">
        <f>-Inputs!BJ97</f>
        <v>0</v>
      </c>
      <c r="BJ6" s="125">
        <f>-Inputs!BK97</f>
        <v>0</v>
      </c>
      <c r="BK6" s="125">
        <f>-Inputs!BL97</f>
        <v>0</v>
      </c>
      <c r="BL6" s="125">
        <f>-Inputs!BM97</f>
        <v>0</v>
      </c>
      <c r="BM6" s="125">
        <f>-Inputs!BN97</f>
        <v>0</v>
      </c>
      <c r="BN6" s="125">
        <f>-Inputs!BO97</f>
        <v>0</v>
      </c>
      <c r="BO6" s="125">
        <f>-Inputs!BP97</f>
        <v>0</v>
      </c>
      <c r="BP6" s="125">
        <f>-Inputs!BQ97</f>
        <v>0</v>
      </c>
      <c r="BQ6" s="125">
        <f>-Inputs!BR97</f>
        <v>0</v>
      </c>
      <c r="BR6" s="125">
        <f>-Inputs!BS97</f>
        <v>0</v>
      </c>
      <c r="BS6" s="125">
        <f>-Inputs!BT97</f>
        <v>0</v>
      </c>
      <c r="BT6" s="125">
        <f>-Inputs!BU97</f>
        <v>0</v>
      </c>
      <c r="BU6" s="125">
        <f>-Inputs!BV97</f>
        <v>0</v>
      </c>
      <c r="BV6" s="125">
        <f>-Inputs!BW97</f>
        <v>0</v>
      </c>
      <c r="BW6" s="125">
        <f>-Inputs!BX97</f>
        <v>0</v>
      </c>
      <c r="BX6" s="125">
        <f>-Inputs!BY97</f>
        <v>0</v>
      </c>
      <c r="BY6" s="125">
        <f>-Inputs!BZ97</f>
        <v>0</v>
      </c>
      <c r="BZ6" s="125">
        <f>-Inputs!CA97</f>
        <v>0</v>
      </c>
      <c r="CA6" s="125">
        <f>-Inputs!CB97</f>
        <v>0</v>
      </c>
      <c r="CB6" s="125">
        <f>-Inputs!CC97</f>
        <v>0</v>
      </c>
      <c r="CC6" s="125">
        <f>-Inputs!CD97</f>
        <v>0</v>
      </c>
      <c r="CD6" s="125">
        <f>-Inputs!CE97</f>
        <v>0</v>
      </c>
      <c r="CE6" s="125">
        <f>-Inputs!CF97</f>
        <v>0</v>
      </c>
      <c r="CF6" s="125">
        <f>-Inputs!CG97</f>
        <v>0</v>
      </c>
      <c r="CG6" s="125">
        <f>-Inputs!CH97</f>
        <v>0</v>
      </c>
      <c r="CH6" s="125">
        <f>-Inputs!CI97</f>
        <v>0</v>
      </c>
      <c r="CI6" s="125">
        <f>-Inputs!CJ97</f>
        <v>0</v>
      </c>
      <c r="CJ6" s="125">
        <f>-Inputs!CK97</f>
        <v>0</v>
      </c>
      <c r="CK6" s="125">
        <f>-Inputs!CL97</f>
        <v>0</v>
      </c>
      <c r="CL6" s="125">
        <f>-Inputs!CM97</f>
        <v>0</v>
      </c>
      <c r="CM6" s="125">
        <f>-Inputs!CN97</f>
        <v>0</v>
      </c>
      <c r="CN6" s="125">
        <f>-Inputs!CO97</f>
        <v>0</v>
      </c>
      <c r="CO6" s="125">
        <f>-Inputs!CP97</f>
        <v>0</v>
      </c>
      <c r="CP6" s="125">
        <f>-Inputs!CQ97</f>
        <v>0</v>
      </c>
      <c r="CQ6" s="125">
        <f>-Inputs!CR97</f>
        <v>0</v>
      </c>
      <c r="CR6" s="125">
        <f>-Inputs!CS97</f>
        <v>0</v>
      </c>
      <c r="CS6" s="125">
        <f>-Inputs!CT97</f>
        <v>0</v>
      </c>
      <c r="CT6" s="125">
        <f>-Inputs!CU97</f>
        <v>0</v>
      </c>
      <c r="CU6" s="125">
        <f>-Inputs!CV97</f>
        <v>0</v>
      </c>
      <c r="CV6" s="125">
        <f>-Inputs!CW97</f>
        <v>0</v>
      </c>
      <c r="CW6" s="125">
        <f>-Inputs!CX97</f>
        <v>0</v>
      </c>
      <c r="CX6" s="125">
        <f>-Inputs!CY97</f>
        <v>0</v>
      </c>
      <c r="CY6" s="125">
        <f>-Inputs!CZ97</f>
        <v>0</v>
      </c>
    </row>
    <row r="7" spans="1:106" x14ac:dyDescent="0.2">
      <c r="A7" s="359" t="s">
        <v>60</v>
      </c>
      <c r="C7" s="359"/>
      <c r="D7" s="125">
        <f>+IF(D5=$H$2,0,D6)</f>
        <v>0</v>
      </c>
      <c r="E7" s="125">
        <f t="shared" ref="E7:BP7" si="3">+IF(E5=$H$2,0,E6)</f>
        <v>0</v>
      </c>
      <c r="F7" s="125">
        <f t="shared" si="3"/>
        <v>0</v>
      </c>
      <c r="G7" s="125">
        <f t="shared" si="3"/>
        <v>0</v>
      </c>
      <c r="H7" s="125">
        <f t="shared" si="3"/>
        <v>0</v>
      </c>
      <c r="I7" s="125">
        <f t="shared" si="3"/>
        <v>0</v>
      </c>
      <c r="J7" s="125">
        <f t="shared" si="3"/>
        <v>0</v>
      </c>
      <c r="K7" s="125">
        <f t="shared" si="3"/>
        <v>0</v>
      </c>
      <c r="L7" s="125">
        <f t="shared" si="3"/>
        <v>0</v>
      </c>
      <c r="M7" s="125">
        <f t="shared" si="3"/>
        <v>0</v>
      </c>
      <c r="N7" s="125">
        <f t="shared" si="3"/>
        <v>0</v>
      </c>
      <c r="O7" s="125">
        <f t="shared" si="3"/>
        <v>0</v>
      </c>
      <c r="P7" s="125">
        <f t="shared" si="3"/>
        <v>0</v>
      </c>
      <c r="Q7" s="125">
        <f t="shared" si="3"/>
        <v>0</v>
      </c>
      <c r="R7" s="125">
        <f t="shared" si="3"/>
        <v>0</v>
      </c>
      <c r="S7" s="125">
        <f t="shared" si="3"/>
        <v>0</v>
      </c>
      <c r="T7" s="125">
        <f t="shared" si="3"/>
        <v>0</v>
      </c>
      <c r="U7" s="125">
        <f t="shared" si="3"/>
        <v>0</v>
      </c>
      <c r="V7" s="125">
        <f t="shared" si="3"/>
        <v>0</v>
      </c>
      <c r="W7" s="125">
        <f t="shared" si="3"/>
        <v>0</v>
      </c>
      <c r="X7" s="125">
        <f t="shared" si="3"/>
        <v>0</v>
      </c>
      <c r="Y7" s="125">
        <f t="shared" si="3"/>
        <v>0</v>
      </c>
      <c r="Z7" s="125">
        <f t="shared" si="3"/>
        <v>0</v>
      </c>
      <c r="AA7" s="125">
        <f t="shared" si="3"/>
        <v>0</v>
      </c>
      <c r="AB7" s="125">
        <f t="shared" si="3"/>
        <v>0</v>
      </c>
      <c r="AC7" s="125">
        <f t="shared" si="3"/>
        <v>0</v>
      </c>
      <c r="AD7" s="125">
        <f t="shared" si="3"/>
        <v>0</v>
      </c>
      <c r="AE7" s="125">
        <f t="shared" si="3"/>
        <v>0</v>
      </c>
      <c r="AF7" s="125">
        <f t="shared" si="3"/>
        <v>0</v>
      </c>
      <c r="AG7" s="125">
        <f t="shared" si="3"/>
        <v>0</v>
      </c>
      <c r="AH7" s="125">
        <f t="shared" si="3"/>
        <v>0</v>
      </c>
      <c r="AI7" s="125">
        <f t="shared" si="3"/>
        <v>0</v>
      </c>
      <c r="AJ7" s="125">
        <f t="shared" si="3"/>
        <v>0</v>
      </c>
      <c r="AK7" s="125">
        <f t="shared" si="3"/>
        <v>0</v>
      </c>
      <c r="AL7" s="125">
        <f t="shared" si="3"/>
        <v>0</v>
      </c>
      <c r="AM7" s="125">
        <f t="shared" si="3"/>
        <v>0</v>
      </c>
      <c r="AN7" s="125">
        <f t="shared" si="3"/>
        <v>0</v>
      </c>
      <c r="AO7" s="125">
        <f t="shared" si="3"/>
        <v>0</v>
      </c>
      <c r="AP7" s="125">
        <f t="shared" si="3"/>
        <v>0</v>
      </c>
      <c r="AQ7" s="125">
        <f t="shared" si="3"/>
        <v>0</v>
      </c>
      <c r="AR7" s="125">
        <f t="shared" si="3"/>
        <v>0</v>
      </c>
      <c r="AS7" s="125">
        <f t="shared" si="3"/>
        <v>0</v>
      </c>
      <c r="AT7" s="125">
        <f t="shared" si="3"/>
        <v>0</v>
      </c>
      <c r="AU7" s="125">
        <f t="shared" si="3"/>
        <v>0</v>
      </c>
      <c r="AV7" s="125">
        <f t="shared" si="3"/>
        <v>0</v>
      </c>
      <c r="AW7" s="125">
        <f t="shared" si="3"/>
        <v>0</v>
      </c>
      <c r="AX7" s="125">
        <f t="shared" si="3"/>
        <v>0</v>
      </c>
      <c r="AY7" s="125">
        <f t="shared" si="3"/>
        <v>0</v>
      </c>
      <c r="AZ7" s="125">
        <f t="shared" si="3"/>
        <v>0</v>
      </c>
      <c r="BA7" s="125">
        <f t="shared" si="3"/>
        <v>0</v>
      </c>
      <c r="BB7" s="125">
        <f t="shared" si="3"/>
        <v>0</v>
      </c>
      <c r="BC7" s="125">
        <f t="shared" si="3"/>
        <v>0</v>
      </c>
      <c r="BD7" s="125">
        <f t="shared" si="3"/>
        <v>0</v>
      </c>
      <c r="BE7" s="125">
        <f t="shared" si="3"/>
        <v>0</v>
      </c>
      <c r="BF7" s="125">
        <f t="shared" si="3"/>
        <v>0</v>
      </c>
      <c r="BG7" s="125">
        <f t="shared" si="3"/>
        <v>0</v>
      </c>
      <c r="BH7" s="125">
        <f t="shared" si="3"/>
        <v>0</v>
      </c>
      <c r="BI7" s="125">
        <f t="shared" si="3"/>
        <v>0</v>
      </c>
      <c r="BJ7" s="125">
        <f t="shared" si="3"/>
        <v>0</v>
      </c>
      <c r="BK7" s="125">
        <f t="shared" si="3"/>
        <v>0</v>
      </c>
      <c r="BL7" s="125">
        <f t="shared" si="3"/>
        <v>0</v>
      </c>
      <c r="BM7" s="125">
        <f t="shared" si="3"/>
        <v>0</v>
      </c>
      <c r="BN7" s="125">
        <f t="shared" si="3"/>
        <v>0</v>
      </c>
      <c r="BO7" s="125">
        <f t="shared" si="3"/>
        <v>0</v>
      </c>
      <c r="BP7" s="125">
        <f t="shared" si="3"/>
        <v>0</v>
      </c>
      <c r="BQ7" s="125">
        <f t="shared" ref="BQ7:CY7" si="4">+IF(BQ5=$H$2,0,BQ6)</f>
        <v>0</v>
      </c>
      <c r="BR7" s="125">
        <f t="shared" si="4"/>
        <v>0</v>
      </c>
      <c r="BS7" s="125">
        <f t="shared" si="4"/>
        <v>0</v>
      </c>
      <c r="BT7" s="125">
        <f t="shared" si="4"/>
        <v>0</v>
      </c>
      <c r="BU7" s="125">
        <f t="shared" si="4"/>
        <v>0</v>
      </c>
      <c r="BV7" s="125">
        <f t="shared" si="4"/>
        <v>0</v>
      </c>
      <c r="BW7" s="125">
        <f t="shared" si="4"/>
        <v>0</v>
      </c>
      <c r="BX7" s="125">
        <f t="shared" si="4"/>
        <v>0</v>
      </c>
      <c r="BY7" s="125">
        <f t="shared" si="4"/>
        <v>0</v>
      </c>
      <c r="BZ7" s="125">
        <f t="shared" si="4"/>
        <v>0</v>
      </c>
      <c r="CA7" s="125">
        <f t="shared" si="4"/>
        <v>0</v>
      </c>
      <c r="CB7" s="125">
        <f t="shared" si="4"/>
        <v>0</v>
      </c>
      <c r="CC7" s="125">
        <f t="shared" si="4"/>
        <v>0</v>
      </c>
      <c r="CD7" s="125">
        <f t="shared" si="4"/>
        <v>0</v>
      </c>
      <c r="CE7" s="125">
        <f t="shared" si="4"/>
        <v>0</v>
      </c>
      <c r="CF7" s="125">
        <f t="shared" si="4"/>
        <v>0</v>
      </c>
      <c r="CG7" s="125">
        <f t="shared" si="4"/>
        <v>0</v>
      </c>
      <c r="CH7" s="125">
        <f t="shared" si="4"/>
        <v>0</v>
      </c>
      <c r="CI7" s="125">
        <f t="shared" si="4"/>
        <v>0</v>
      </c>
      <c r="CJ7" s="125">
        <f t="shared" si="4"/>
        <v>0</v>
      </c>
      <c r="CK7" s="125">
        <f t="shared" si="4"/>
        <v>0</v>
      </c>
      <c r="CL7" s="125">
        <f t="shared" si="4"/>
        <v>0</v>
      </c>
      <c r="CM7" s="125">
        <f t="shared" si="4"/>
        <v>0</v>
      </c>
      <c r="CN7" s="125">
        <f t="shared" si="4"/>
        <v>0</v>
      </c>
      <c r="CO7" s="125">
        <f t="shared" si="4"/>
        <v>0</v>
      </c>
      <c r="CP7" s="125">
        <f t="shared" si="4"/>
        <v>0</v>
      </c>
      <c r="CQ7" s="125">
        <f t="shared" si="4"/>
        <v>0</v>
      </c>
      <c r="CR7" s="125">
        <f t="shared" si="4"/>
        <v>0</v>
      </c>
      <c r="CS7" s="125">
        <f t="shared" si="4"/>
        <v>0</v>
      </c>
      <c r="CT7" s="125">
        <f t="shared" si="4"/>
        <v>0</v>
      </c>
      <c r="CU7" s="125">
        <f t="shared" si="4"/>
        <v>0</v>
      </c>
      <c r="CV7" s="125">
        <f t="shared" si="4"/>
        <v>0</v>
      </c>
      <c r="CW7" s="125">
        <f t="shared" si="4"/>
        <v>0</v>
      </c>
      <c r="CX7" s="125">
        <f t="shared" si="4"/>
        <v>0</v>
      </c>
      <c r="CY7" s="125">
        <f t="shared" si="4"/>
        <v>0</v>
      </c>
    </row>
    <row r="8" spans="1:106" x14ac:dyDescent="0.2">
      <c r="A8" s="359" t="s">
        <v>213</v>
      </c>
      <c r="C8" s="359" t="str">
        <f>IF(SUM(E7:F7)&lt;0,"y",IF(H2&gt;H1,"n",+IF(SUM(D7:I7)&lt;0,"y","n")))</f>
        <v>n</v>
      </c>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Q8" s="359"/>
      <c r="BR8" s="359"/>
      <c r="BS8" s="359"/>
      <c r="BT8" s="359"/>
      <c r="BU8" s="359"/>
      <c r="BV8" s="359"/>
      <c r="BW8" s="359"/>
      <c r="BX8" s="359"/>
      <c r="BY8" s="359"/>
      <c r="BZ8" s="359"/>
      <c r="CA8" s="359"/>
      <c r="CB8" s="359"/>
      <c r="CC8" s="359"/>
      <c r="CD8" s="359"/>
      <c r="CE8" s="359"/>
      <c r="CF8" s="359"/>
      <c r="CG8" s="359"/>
      <c r="CH8" s="359"/>
      <c r="CI8" s="359"/>
      <c r="CJ8" s="359"/>
      <c r="CK8" s="359"/>
      <c r="CL8" s="359"/>
      <c r="CM8" s="359"/>
      <c r="CN8" s="359"/>
      <c r="CO8" s="359"/>
      <c r="CP8" s="359"/>
      <c r="CQ8" s="359"/>
      <c r="CR8" s="359"/>
      <c r="CS8" s="359"/>
      <c r="CT8" s="359"/>
      <c r="CU8" s="359"/>
      <c r="CV8" s="359"/>
      <c r="CW8" s="359"/>
      <c r="CX8" s="359"/>
      <c r="CY8" s="359"/>
    </row>
    <row r="9" spans="1:106" x14ac:dyDescent="0.2">
      <c r="A9" s="359"/>
      <c r="C9" s="359"/>
    </row>
    <row r="10" spans="1:106" x14ac:dyDescent="0.2">
      <c r="A10" s="126" t="s">
        <v>43</v>
      </c>
      <c r="B10" s="126"/>
      <c r="C10" s="126"/>
      <c r="D10" s="127" t="s">
        <v>44</v>
      </c>
      <c r="E10" s="59"/>
      <c r="S10" s="60"/>
    </row>
    <row r="11" spans="1:106" s="132" customFormat="1" x14ac:dyDescent="0.2">
      <c r="A11" s="128" t="s">
        <v>47</v>
      </c>
      <c r="B11" s="128"/>
      <c r="C11" s="129" t="s">
        <v>61</v>
      </c>
      <c r="D11" s="130">
        <v>1</v>
      </c>
      <c r="E11" s="130">
        <f t="shared" ref="E11:BP11" si="5">D11+1</f>
        <v>2</v>
      </c>
      <c r="F11" s="130">
        <f t="shared" si="5"/>
        <v>3</v>
      </c>
      <c r="G11" s="130">
        <f t="shared" si="5"/>
        <v>4</v>
      </c>
      <c r="H11" s="130">
        <f t="shared" si="5"/>
        <v>5</v>
      </c>
      <c r="I11" s="130">
        <f t="shared" si="5"/>
        <v>6</v>
      </c>
      <c r="J11" s="130">
        <f t="shared" si="5"/>
        <v>7</v>
      </c>
      <c r="K11" s="130">
        <f t="shared" si="5"/>
        <v>8</v>
      </c>
      <c r="L11" s="130">
        <f t="shared" si="5"/>
        <v>9</v>
      </c>
      <c r="M11" s="130">
        <f t="shared" si="5"/>
        <v>10</v>
      </c>
      <c r="N11" s="130">
        <f t="shared" si="5"/>
        <v>11</v>
      </c>
      <c r="O11" s="130">
        <f t="shared" si="5"/>
        <v>12</v>
      </c>
      <c r="P11" s="130">
        <f t="shared" si="5"/>
        <v>13</v>
      </c>
      <c r="Q11" s="130">
        <f t="shared" si="5"/>
        <v>14</v>
      </c>
      <c r="R11" s="130">
        <f t="shared" si="5"/>
        <v>15</v>
      </c>
      <c r="S11" s="130">
        <f t="shared" si="5"/>
        <v>16</v>
      </c>
      <c r="T11" s="130">
        <f t="shared" si="5"/>
        <v>17</v>
      </c>
      <c r="U11" s="130">
        <f t="shared" si="5"/>
        <v>18</v>
      </c>
      <c r="V11" s="130">
        <f t="shared" si="5"/>
        <v>19</v>
      </c>
      <c r="W11" s="130">
        <f t="shared" si="5"/>
        <v>20</v>
      </c>
      <c r="X11" s="130">
        <f t="shared" si="5"/>
        <v>21</v>
      </c>
      <c r="Y11" s="130">
        <f t="shared" si="5"/>
        <v>22</v>
      </c>
      <c r="Z11" s="130">
        <f t="shared" si="5"/>
        <v>23</v>
      </c>
      <c r="AA11" s="130">
        <f t="shared" si="5"/>
        <v>24</v>
      </c>
      <c r="AB11" s="130">
        <f t="shared" si="5"/>
        <v>25</v>
      </c>
      <c r="AC11" s="130">
        <f t="shared" si="5"/>
        <v>26</v>
      </c>
      <c r="AD11" s="130">
        <f t="shared" si="5"/>
        <v>27</v>
      </c>
      <c r="AE11" s="130">
        <f t="shared" si="5"/>
        <v>28</v>
      </c>
      <c r="AF11" s="130">
        <f t="shared" si="5"/>
        <v>29</v>
      </c>
      <c r="AG11" s="130">
        <f t="shared" si="5"/>
        <v>30</v>
      </c>
      <c r="AH11" s="130">
        <f t="shared" si="5"/>
        <v>31</v>
      </c>
      <c r="AI11" s="130">
        <f t="shared" si="5"/>
        <v>32</v>
      </c>
      <c r="AJ11" s="130">
        <f t="shared" si="5"/>
        <v>33</v>
      </c>
      <c r="AK11" s="130">
        <f t="shared" si="5"/>
        <v>34</v>
      </c>
      <c r="AL11" s="130">
        <f t="shared" si="5"/>
        <v>35</v>
      </c>
      <c r="AM11" s="130">
        <f t="shared" si="5"/>
        <v>36</v>
      </c>
      <c r="AN11" s="130">
        <f t="shared" si="5"/>
        <v>37</v>
      </c>
      <c r="AO11" s="130">
        <f t="shared" si="5"/>
        <v>38</v>
      </c>
      <c r="AP11" s="130">
        <f t="shared" si="5"/>
        <v>39</v>
      </c>
      <c r="AQ11" s="130">
        <f t="shared" si="5"/>
        <v>40</v>
      </c>
      <c r="AR11" s="130">
        <f t="shared" si="5"/>
        <v>41</v>
      </c>
      <c r="AS11" s="130">
        <f t="shared" si="5"/>
        <v>42</v>
      </c>
      <c r="AT11" s="130">
        <f t="shared" si="5"/>
        <v>43</v>
      </c>
      <c r="AU11" s="130">
        <f t="shared" si="5"/>
        <v>44</v>
      </c>
      <c r="AV11" s="130">
        <f t="shared" si="5"/>
        <v>45</v>
      </c>
      <c r="AW11" s="130">
        <f t="shared" si="5"/>
        <v>46</v>
      </c>
      <c r="AX11" s="130">
        <f t="shared" si="5"/>
        <v>47</v>
      </c>
      <c r="AY11" s="130">
        <f t="shared" si="5"/>
        <v>48</v>
      </c>
      <c r="AZ11" s="130">
        <f t="shared" si="5"/>
        <v>49</v>
      </c>
      <c r="BA11" s="130">
        <f t="shared" si="5"/>
        <v>50</v>
      </c>
      <c r="BB11" s="130">
        <f t="shared" si="5"/>
        <v>51</v>
      </c>
      <c r="BC11" s="130">
        <f t="shared" si="5"/>
        <v>52</v>
      </c>
      <c r="BD11" s="130">
        <f t="shared" si="5"/>
        <v>53</v>
      </c>
      <c r="BE11" s="130">
        <f t="shared" si="5"/>
        <v>54</v>
      </c>
      <c r="BF11" s="130">
        <f t="shared" si="5"/>
        <v>55</v>
      </c>
      <c r="BG11" s="130">
        <f t="shared" si="5"/>
        <v>56</v>
      </c>
      <c r="BH11" s="130">
        <f t="shared" si="5"/>
        <v>57</v>
      </c>
      <c r="BI11" s="130">
        <f t="shared" si="5"/>
        <v>58</v>
      </c>
      <c r="BJ11" s="130">
        <f t="shared" si="5"/>
        <v>59</v>
      </c>
      <c r="BK11" s="130">
        <f t="shared" si="5"/>
        <v>60</v>
      </c>
      <c r="BL11" s="130">
        <f t="shared" si="5"/>
        <v>61</v>
      </c>
      <c r="BM11" s="130">
        <f t="shared" si="5"/>
        <v>62</v>
      </c>
      <c r="BN11" s="130">
        <f t="shared" si="5"/>
        <v>63</v>
      </c>
      <c r="BO11" s="130">
        <f t="shared" si="5"/>
        <v>64</v>
      </c>
      <c r="BP11" s="130">
        <f t="shared" si="5"/>
        <v>65</v>
      </c>
      <c r="BQ11" s="130">
        <f t="shared" ref="BQ11:CY11" si="6">BP11+1</f>
        <v>66</v>
      </c>
      <c r="BR11" s="130">
        <f t="shared" si="6"/>
        <v>67</v>
      </c>
      <c r="BS11" s="130">
        <f t="shared" si="6"/>
        <v>68</v>
      </c>
      <c r="BT11" s="130">
        <f t="shared" si="6"/>
        <v>69</v>
      </c>
      <c r="BU11" s="130">
        <f t="shared" si="6"/>
        <v>70</v>
      </c>
      <c r="BV11" s="130">
        <f t="shared" si="6"/>
        <v>71</v>
      </c>
      <c r="BW11" s="130">
        <f t="shared" si="6"/>
        <v>72</v>
      </c>
      <c r="BX11" s="130">
        <f t="shared" si="6"/>
        <v>73</v>
      </c>
      <c r="BY11" s="130">
        <f t="shared" si="6"/>
        <v>74</v>
      </c>
      <c r="BZ11" s="130">
        <f t="shared" si="6"/>
        <v>75</v>
      </c>
      <c r="CA11" s="130">
        <f t="shared" si="6"/>
        <v>76</v>
      </c>
      <c r="CB11" s="130">
        <f t="shared" si="6"/>
        <v>77</v>
      </c>
      <c r="CC11" s="130">
        <f t="shared" si="6"/>
        <v>78</v>
      </c>
      <c r="CD11" s="130">
        <f t="shared" si="6"/>
        <v>79</v>
      </c>
      <c r="CE11" s="130">
        <f t="shared" si="6"/>
        <v>80</v>
      </c>
      <c r="CF11" s="130">
        <f t="shared" si="6"/>
        <v>81</v>
      </c>
      <c r="CG11" s="130">
        <f t="shared" si="6"/>
        <v>82</v>
      </c>
      <c r="CH11" s="130">
        <f t="shared" si="6"/>
        <v>83</v>
      </c>
      <c r="CI11" s="130">
        <f t="shared" si="6"/>
        <v>84</v>
      </c>
      <c r="CJ11" s="130">
        <f t="shared" si="6"/>
        <v>85</v>
      </c>
      <c r="CK11" s="130">
        <f t="shared" si="6"/>
        <v>86</v>
      </c>
      <c r="CL11" s="130">
        <f t="shared" si="6"/>
        <v>87</v>
      </c>
      <c r="CM11" s="130">
        <f t="shared" si="6"/>
        <v>88</v>
      </c>
      <c r="CN11" s="130">
        <f t="shared" si="6"/>
        <v>89</v>
      </c>
      <c r="CO11" s="130">
        <f t="shared" si="6"/>
        <v>90</v>
      </c>
      <c r="CP11" s="130">
        <f t="shared" si="6"/>
        <v>91</v>
      </c>
      <c r="CQ11" s="130">
        <f t="shared" si="6"/>
        <v>92</v>
      </c>
      <c r="CR11" s="130">
        <f t="shared" si="6"/>
        <v>93</v>
      </c>
      <c r="CS11" s="130">
        <f t="shared" si="6"/>
        <v>94</v>
      </c>
      <c r="CT11" s="130">
        <f t="shared" si="6"/>
        <v>95</v>
      </c>
      <c r="CU11" s="130">
        <f t="shared" si="6"/>
        <v>96</v>
      </c>
      <c r="CV11" s="130">
        <f t="shared" si="6"/>
        <v>97</v>
      </c>
      <c r="CW11" s="130">
        <f t="shared" si="6"/>
        <v>98</v>
      </c>
      <c r="CX11" s="130">
        <f t="shared" si="6"/>
        <v>99</v>
      </c>
      <c r="CY11" s="130">
        <f t="shared" si="6"/>
        <v>100</v>
      </c>
      <c r="CZ11" s="131" t="s">
        <v>31</v>
      </c>
    </row>
    <row r="12" spans="1:106" x14ac:dyDescent="0.2">
      <c r="A12" s="133">
        <v>1</v>
      </c>
      <c r="B12" s="133">
        <f>D5</f>
        <v>0</v>
      </c>
      <c r="C12" s="371">
        <f>IF(D5=$H$2,SUM($D6:D6),IF(D5&gt;$H$2,D6,0))+IF($H$2-$D$5+1=A12,RetireValueAlt3,0)</f>
        <v>0</v>
      </c>
      <c r="D12" s="134" t="e">
        <f ca="1">($C12/$D$1)/2</f>
        <v>#REF!</v>
      </c>
      <c r="E12" s="134" t="e">
        <f t="shared" ref="E12:AJ12" ca="1" si="7">IF(E$11&lt;$D$1+$A12,$C12/$D$1,IF(E$11=$D$1+$A12,($C12/$D$1)/2,0))</f>
        <v>#REF!</v>
      </c>
      <c r="F12" s="134" t="e">
        <f t="shared" ca="1" si="7"/>
        <v>#REF!</v>
      </c>
      <c r="G12" s="134" t="e">
        <f t="shared" ca="1" si="7"/>
        <v>#REF!</v>
      </c>
      <c r="H12" s="134" t="e">
        <f t="shared" ca="1" si="7"/>
        <v>#REF!</v>
      </c>
      <c r="I12" s="134" t="e">
        <f t="shared" ca="1" si="7"/>
        <v>#REF!</v>
      </c>
      <c r="J12" s="134" t="e">
        <f t="shared" ca="1" si="7"/>
        <v>#REF!</v>
      </c>
      <c r="K12" s="134" t="e">
        <f t="shared" ca="1" si="7"/>
        <v>#REF!</v>
      </c>
      <c r="L12" s="134" t="e">
        <f t="shared" ca="1" si="7"/>
        <v>#REF!</v>
      </c>
      <c r="M12" s="134" t="e">
        <f t="shared" ca="1" si="7"/>
        <v>#REF!</v>
      </c>
      <c r="N12" s="134" t="e">
        <f t="shared" ca="1" si="7"/>
        <v>#REF!</v>
      </c>
      <c r="O12" s="134" t="e">
        <f t="shared" ca="1" si="7"/>
        <v>#REF!</v>
      </c>
      <c r="P12" s="134" t="e">
        <f t="shared" ca="1" si="7"/>
        <v>#REF!</v>
      </c>
      <c r="Q12" s="134" t="e">
        <f t="shared" ca="1" si="7"/>
        <v>#REF!</v>
      </c>
      <c r="R12" s="134" t="e">
        <f t="shared" ca="1" si="7"/>
        <v>#REF!</v>
      </c>
      <c r="S12" s="134" t="e">
        <f t="shared" ca="1" si="7"/>
        <v>#REF!</v>
      </c>
      <c r="T12" s="134" t="e">
        <f t="shared" ca="1" si="7"/>
        <v>#REF!</v>
      </c>
      <c r="U12" s="134" t="e">
        <f t="shared" ca="1" si="7"/>
        <v>#REF!</v>
      </c>
      <c r="V12" s="134" t="e">
        <f t="shared" ca="1" si="7"/>
        <v>#REF!</v>
      </c>
      <c r="W12" s="134" t="e">
        <f t="shared" ca="1" si="7"/>
        <v>#REF!</v>
      </c>
      <c r="X12" s="134" t="e">
        <f t="shared" ca="1" si="7"/>
        <v>#REF!</v>
      </c>
      <c r="Y12" s="134" t="e">
        <f t="shared" ca="1" si="7"/>
        <v>#REF!</v>
      </c>
      <c r="Z12" s="134" t="e">
        <f t="shared" ca="1" si="7"/>
        <v>#REF!</v>
      </c>
      <c r="AA12" s="134" t="e">
        <f t="shared" ca="1" si="7"/>
        <v>#REF!</v>
      </c>
      <c r="AB12" s="134" t="e">
        <f t="shared" ca="1" si="7"/>
        <v>#REF!</v>
      </c>
      <c r="AC12" s="134" t="e">
        <f t="shared" ca="1" si="7"/>
        <v>#REF!</v>
      </c>
      <c r="AD12" s="134" t="e">
        <f t="shared" ca="1" si="7"/>
        <v>#REF!</v>
      </c>
      <c r="AE12" s="134" t="e">
        <f t="shared" ca="1" si="7"/>
        <v>#REF!</v>
      </c>
      <c r="AF12" s="134" t="e">
        <f t="shared" ca="1" si="7"/>
        <v>#REF!</v>
      </c>
      <c r="AG12" s="134" t="e">
        <f t="shared" ca="1" si="7"/>
        <v>#REF!</v>
      </c>
      <c r="AH12" s="134" t="e">
        <f t="shared" ca="1" si="7"/>
        <v>#REF!</v>
      </c>
      <c r="AI12" s="134" t="e">
        <f t="shared" ca="1" si="7"/>
        <v>#REF!</v>
      </c>
      <c r="AJ12" s="134" t="e">
        <f t="shared" ca="1" si="7"/>
        <v>#REF!</v>
      </c>
      <c r="AK12" s="134" t="e">
        <f t="shared" ref="AK12:BP12" ca="1" si="8">IF(AK$11&lt;$D$1+$A12,$C12/$D$1,IF(AK$11=$D$1+$A12,($C12/$D$1)/2,0))</f>
        <v>#REF!</v>
      </c>
      <c r="AL12" s="134" t="e">
        <f t="shared" ca="1" si="8"/>
        <v>#REF!</v>
      </c>
      <c r="AM12" s="134" t="e">
        <f t="shared" ca="1" si="8"/>
        <v>#REF!</v>
      </c>
      <c r="AN12" s="134" t="e">
        <f t="shared" ca="1" si="8"/>
        <v>#REF!</v>
      </c>
      <c r="AO12" s="134" t="e">
        <f t="shared" ca="1" si="8"/>
        <v>#REF!</v>
      </c>
      <c r="AP12" s="134" t="e">
        <f t="shared" ca="1" si="8"/>
        <v>#REF!</v>
      </c>
      <c r="AQ12" s="134" t="e">
        <f t="shared" ca="1" si="8"/>
        <v>#REF!</v>
      </c>
      <c r="AR12" s="134" t="e">
        <f t="shared" ca="1" si="8"/>
        <v>#REF!</v>
      </c>
      <c r="AS12" s="134" t="e">
        <f t="shared" ca="1" si="8"/>
        <v>#REF!</v>
      </c>
      <c r="AT12" s="134" t="e">
        <f t="shared" ca="1" si="8"/>
        <v>#REF!</v>
      </c>
      <c r="AU12" s="134" t="e">
        <f t="shared" ca="1" si="8"/>
        <v>#REF!</v>
      </c>
      <c r="AV12" s="134" t="e">
        <f t="shared" ca="1" si="8"/>
        <v>#REF!</v>
      </c>
      <c r="AW12" s="134" t="e">
        <f t="shared" ca="1" si="8"/>
        <v>#REF!</v>
      </c>
      <c r="AX12" s="134" t="e">
        <f t="shared" ca="1" si="8"/>
        <v>#REF!</v>
      </c>
      <c r="AY12" s="134" t="e">
        <f t="shared" ca="1" si="8"/>
        <v>#REF!</v>
      </c>
      <c r="AZ12" s="134" t="e">
        <f t="shared" ca="1" si="8"/>
        <v>#REF!</v>
      </c>
      <c r="BA12" s="134" t="e">
        <f t="shared" ca="1" si="8"/>
        <v>#REF!</v>
      </c>
      <c r="BB12" s="134" t="e">
        <f t="shared" ca="1" si="8"/>
        <v>#REF!</v>
      </c>
      <c r="BC12" s="134" t="e">
        <f t="shared" ca="1" si="8"/>
        <v>#REF!</v>
      </c>
      <c r="BD12" s="134" t="e">
        <f t="shared" ca="1" si="8"/>
        <v>#REF!</v>
      </c>
      <c r="BE12" s="134" t="e">
        <f t="shared" ca="1" si="8"/>
        <v>#REF!</v>
      </c>
      <c r="BF12" s="134" t="e">
        <f t="shared" ca="1" si="8"/>
        <v>#REF!</v>
      </c>
      <c r="BG12" s="134" t="e">
        <f t="shared" ca="1" si="8"/>
        <v>#REF!</v>
      </c>
      <c r="BH12" s="134" t="e">
        <f t="shared" ca="1" si="8"/>
        <v>#REF!</v>
      </c>
      <c r="BI12" s="134" t="e">
        <f t="shared" ca="1" si="8"/>
        <v>#REF!</v>
      </c>
      <c r="BJ12" s="134" t="e">
        <f t="shared" ca="1" si="8"/>
        <v>#REF!</v>
      </c>
      <c r="BK12" s="134" t="e">
        <f t="shared" ca="1" si="8"/>
        <v>#REF!</v>
      </c>
      <c r="BL12" s="134" t="e">
        <f t="shared" ca="1" si="8"/>
        <v>#REF!</v>
      </c>
      <c r="BM12" s="134" t="e">
        <f t="shared" ca="1" si="8"/>
        <v>#REF!</v>
      </c>
      <c r="BN12" s="134" t="e">
        <f t="shared" ca="1" si="8"/>
        <v>#REF!</v>
      </c>
      <c r="BO12" s="134" t="e">
        <f t="shared" ca="1" si="8"/>
        <v>#REF!</v>
      </c>
      <c r="BP12" s="134" t="e">
        <f t="shared" ca="1" si="8"/>
        <v>#REF!</v>
      </c>
      <c r="BQ12" s="134" t="e">
        <f t="shared" ref="BQ12:CY12" ca="1" si="9">IF(BQ$11&lt;$D$1+$A12,$C12/$D$1,IF(BQ$11=$D$1+$A12,($C12/$D$1)/2,0))</f>
        <v>#REF!</v>
      </c>
      <c r="BR12" s="134" t="e">
        <f t="shared" ca="1" si="9"/>
        <v>#REF!</v>
      </c>
      <c r="BS12" s="134" t="e">
        <f t="shared" ca="1" si="9"/>
        <v>#REF!</v>
      </c>
      <c r="BT12" s="134" t="e">
        <f t="shared" ca="1" si="9"/>
        <v>#REF!</v>
      </c>
      <c r="BU12" s="134" t="e">
        <f t="shared" ca="1" si="9"/>
        <v>#REF!</v>
      </c>
      <c r="BV12" s="134" t="e">
        <f t="shared" ca="1" si="9"/>
        <v>#REF!</v>
      </c>
      <c r="BW12" s="134" t="e">
        <f t="shared" ca="1" si="9"/>
        <v>#REF!</v>
      </c>
      <c r="BX12" s="134" t="e">
        <f t="shared" ca="1" si="9"/>
        <v>#REF!</v>
      </c>
      <c r="BY12" s="134" t="e">
        <f t="shared" ca="1" si="9"/>
        <v>#REF!</v>
      </c>
      <c r="BZ12" s="134" t="e">
        <f t="shared" ca="1" si="9"/>
        <v>#REF!</v>
      </c>
      <c r="CA12" s="134" t="e">
        <f t="shared" ca="1" si="9"/>
        <v>#REF!</v>
      </c>
      <c r="CB12" s="134" t="e">
        <f t="shared" ca="1" si="9"/>
        <v>#REF!</v>
      </c>
      <c r="CC12" s="134" t="e">
        <f t="shared" ca="1" si="9"/>
        <v>#REF!</v>
      </c>
      <c r="CD12" s="134" t="e">
        <f t="shared" ca="1" si="9"/>
        <v>#REF!</v>
      </c>
      <c r="CE12" s="134" t="e">
        <f t="shared" ca="1" si="9"/>
        <v>#REF!</v>
      </c>
      <c r="CF12" s="134" t="e">
        <f t="shared" ca="1" si="9"/>
        <v>#REF!</v>
      </c>
      <c r="CG12" s="134" t="e">
        <f t="shared" ca="1" si="9"/>
        <v>#REF!</v>
      </c>
      <c r="CH12" s="134" t="e">
        <f t="shared" ca="1" si="9"/>
        <v>#REF!</v>
      </c>
      <c r="CI12" s="134" t="e">
        <f t="shared" ca="1" si="9"/>
        <v>#REF!</v>
      </c>
      <c r="CJ12" s="134" t="e">
        <f t="shared" ca="1" si="9"/>
        <v>#REF!</v>
      </c>
      <c r="CK12" s="134" t="e">
        <f t="shared" ca="1" si="9"/>
        <v>#REF!</v>
      </c>
      <c r="CL12" s="134" t="e">
        <f t="shared" ca="1" si="9"/>
        <v>#REF!</v>
      </c>
      <c r="CM12" s="134" t="e">
        <f t="shared" ca="1" si="9"/>
        <v>#REF!</v>
      </c>
      <c r="CN12" s="134" t="e">
        <f t="shared" ca="1" si="9"/>
        <v>#REF!</v>
      </c>
      <c r="CO12" s="134" t="e">
        <f t="shared" ca="1" si="9"/>
        <v>#REF!</v>
      </c>
      <c r="CP12" s="134" t="e">
        <f t="shared" ca="1" si="9"/>
        <v>#REF!</v>
      </c>
      <c r="CQ12" s="134" t="e">
        <f t="shared" ca="1" si="9"/>
        <v>#REF!</v>
      </c>
      <c r="CR12" s="134" t="e">
        <f t="shared" ca="1" si="9"/>
        <v>#REF!</v>
      </c>
      <c r="CS12" s="134" t="e">
        <f t="shared" ca="1" si="9"/>
        <v>#REF!</v>
      </c>
      <c r="CT12" s="134" t="e">
        <f t="shared" ca="1" si="9"/>
        <v>#REF!</v>
      </c>
      <c r="CU12" s="134" t="e">
        <f t="shared" ca="1" si="9"/>
        <v>#REF!</v>
      </c>
      <c r="CV12" s="134" t="e">
        <f t="shared" ca="1" si="9"/>
        <v>#REF!</v>
      </c>
      <c r="CW12" s="134" t="e">
        <f t="shared" ca="1" si="9"/>
        <v>#REF!</v>
      </c>
      <c r="CX12" s="134" t="e">
        <f t="shared" ca="1" si="9"/>
        <v>#REF!</v>
      </c>
      <c r="CY12" s="134" t="e">
        <f t="shared" ca="1" si="9"/>
        <v>#REF!</v>
      </c>
      <c r="CZ12" s="134" t="e">
        <f ca="1">SUM(D12:CY12)</f>
        <v>#REF!</v>
      </c>
      <c r="DA12" s="359" t="s">
        <v>184</v>
      </c>
      <c r="DB12" s="121">
        <f>+D5</f>
        <v>0</v>
      </c>
    </row>
    <row r="13" spans="1:106" x14ac:dyDescent="0.2">
      <c r="A13" s="133">
        <f t="shared" ref="A13:B51" si="10">A12+1</f>
        <v>2</v>
      </c>
      <c r="B13" s="133">
        <f>B12+1</f>
        <v>1</v>
      </c>
      <c r="C13" s="125">
        <f>IF(E5=$H$2,SUM($D6:E6),IF(E5&gt;$H$2,E6,0))+IF($H$2-$D$5+1=A13,RetireValueAlt3,0)</f>
        <v>0</v>
      </c>
      <c r="D13" s="134"/>
      <c r="E13" s="134" t="e">
        <f ca="1">($C13/$D$1)/2</f>
        <v>#REF!</v>
      </c>
      <c r="F13" s="134" t="e">
        <f t="shared" ref="F13:AK13" ca="1" si="11">IF(F$11&lt;$D$1+$A13,$C13/$D$1,IF(F$11=$D$1+$A13,($C13/$D$1)/2,0))</f>
        <v>#REF!</v>
      </c>
      <c r="G13" s="134" t="e">
        <f t="shared" ca="1" si="11"/>
        <v>#REF!</v>
      </c>
      <c r="H13" s="134" t="e">
        <f t="shared" ca="1" si="11"/>
        <v>#REF!</v>
      </c>
      <c r="I13" s="134" t="e">
        <f t="shared" ca="1" si="11"/>
        <v>#REF!</v>
      </c>
      <c r="J13" s="134" t="e">
        <f t="shared" ca="1" si="11"/>
        <v>#REF!</v>
      </c>
      <c r="K13" s="134" t="e">
        <f t="shared" ca="1" si="11"/>
        <v>#REF!</v>
      </c>
      <c r="L13" s="134" t="e">
        <f t="shared" ca="1" si="11"/>
        <v>#REF!</v>
      </c>
      <c r="M13" s="134" t="e">
        <f t="shared" ca="1" si="11"/>
        <v>#REF!</v>
      </c>
      <c r="N13" s="134" t="e">
        <f t="shared" ca="1" si="11"/>
        <v>#REF!</v>
      </c>
      <c r="O13" s="134" t="e">
        <f t="shared" ca="1" si="11"/>
        <v>#REF!</v>
      </c>
      <c r="P13" s="134" t="e">
        <f t="shared" ca="1" si="11"/>
        <v>#REF!</v>
      </c>
      <c r="Q13" s="134" t="e">
        <f t="shared" ca="1" si="11"/>
        <v>#REF!</v>
      </c>
      <c r="R13" s="134" t="e">
        <f t="shared" ca="1" si="11"/>
        <v>#REF!</v>
      </c>
      <c r="S13" s="134" t="e">
        <f t="shared" ca="1" si="11"/>
        <v>#REF!</v>
      </c>
      <c r="T13" s="134" t="e">
        <f t="shared" ca="1" si="11"/>
        <v>#REF!</v>
      </c>
      <c r="U13" s="134" t="e">
        <f t="shared" ca="1" si="11"/>
        <v>#REF!</v>
      </c>
      <c r="V13" s="134" t="e">
        <f t="shared" ca="1" si="11"/>
        <v>#REF!</v>
      </c>
      <c r="W13" s="134" t="e">
        <f t="shared" ca="1" si="11"/>
        <v>#REF!</v>
      </c>
      <c r="X13" s="134" t="e">
        <f t="shared" ca="1" si="11"/>
        <v>#REF!</v>
      </c>
      <c r="Y13" s="134" t="e">
        <f t="shared" ca="1" si="11"/>
        <v>#REF!</v>
      </c>
      <c r="Z13" s="134" t="e">
        <f t="shared" ca="1" si="11"/>
        <v>#REF!</v>
      </c>
      <c r="AA13" s="134" t="e">
        <f t="shared" ca="1" si="11"/>
        <v>#REF!</v>
      </c>
      <c r="AB13" s="134" t="e">
        <f t="shared" ca="1" si="11"/>
        <v>#REF!</v>
      </c>
      <c r="AC13" s="134" t="e">
        <f t="shared" ca="1" si="11"/>
        <v>#REF!</v>
      </c>
      <c r="AD13" s="134" t="e">
        <f t="shared" ca="1" si="11"/>
        <v>#REF!</v>
      </c>
      <c r="AE13" s="134" t="e">
        <f t="shared" ca="1" si="11"/>
        <v>#REF!</v>
      </c>
      <c r="AF13" s="134" t="e">
        <f t="shared" ca="1" si="11"/>
        <v>#REF!</v>
      </c>
      <c r="AG13" s="134" t="e">
        <f t="shared" ca="1" si="11"/>
        <v>#REF!</v>
      </c>
      <c r="AH13" s="134" t="e">
        <f t="shared" ca="1" si="11"/>
        <v>#REF!</v>
      </c>
      <c r="AI13" s="134" t="e">
        <f t="shared" ca="1" si="11"/>
        <v>#REF!</v>
      </c>
      <c r="AJ13" s="134" t="e">
        <f t="shared" ca="1" si="11"/>
        <v>#REF!</v>
      </c>
      <c r="AK13" s="134" t="e">
        <f t="shared" ca="1" si="11"/>
        <v>#REF!</v>
      </c>
      <c r="AL13" s="134" t="e">
        <f t="shared" ref="AL13:BQ13" ca="1" si="12">IF(AL$11&lt;$D$1+$A13,$C13/$D$1,IF(AL$11=$D$1+$A13,($C13/$D$1)/2,0))</f>
        <v>#REF!</v>
      </c>
      <c r="AM13" s="134" t="e">
        <f t="shared" ca="1" si="12"/>
        <v>#REF!</v>
      </c>
      <c r="AN13" s="134" t="e">
        <f t="shared" ca="1" si="12"/>
        <v>#REF!</v>
      </c>
      <c r="AO13" s="134" t="e">
        <f t="shared" ca="1" si="12"/>
        <v>#REF!</v>
      </c>
      <c r="AP13" s="134" t="e">
        <f t="shared" ca="1" si="12"/>
        <v>#REF!</v>
      </c>
      <c r="AQ13" s="134" t="e">
        <f t="shared" ca="1" si="12"/>
        <v>#REF!</v>
      </c>
      <c r="AR13" s="134" t="e">
        <f t="shared" ca="1" si="12"/>
        <v>#REF!</v>
      </c>
      <c r="AS13" s="134" t="e">
        <f t="shared" ca="1" si="12"/>
        <v>#REF!</v>
      </c>
      <c r="AT13" s="134" t="e">
        <f t="shared" ca="1" si="12"/>
        <v>#REF!</v>
      </c>
      <c r="AU13" s="134" t="e">
        <f t="shared" ca="1" si="12"/>
        <v>#REF!</v>
      </c>
      <c r="AV13" s="134" t="e">
        <f t="shared" ca="1" si="12"/>
        <v>#REF!</v>
      </c>
      <c r="AW13" s="134" t="e">
        <f t="shared" ca="1" si="12"/>
        <v>#REF!</v>
      </c>
      <c r="AX13" s="134" t="e">
        <f t="shared" ca="1" si="12"/>
        <v>#REF!</v>
      </c>
      <c r="AY13" s="134" t="e">
        <f t="shared" ca="1" si="12"/>
        <v>#REF!</v>
      </c>
      <c r="AZ13" s="134" t="e">
        <f t="shared" ca="1" si="12"/>
        <v>#REF!</v>
      </c>
      <c r="BA13" s="134" t="e">
        <f t="shared" ca="1" si="12"/>
        <v>#REF!</v>
      </c>
      <c r="BB13" s="134" t="e">
        <f t="shared" ca="1" si="12"/>
        <v>#REF!</v>
      </c>
      <c r="BC13" s="134" t="e">
        <f t="shared" ca="1" si="12"/>
        <v>#REF!</v>
      </c>
      <c r="BD13" s="134" t="e">
        <f t="shared" ca="1" si="12"/>
        <v>#REF!</v>
      </c>
      <c r="BE13" s="134" t="e">
        <f t="shared" ca="1" si="12"/>
        <v>#REF!</v>
      </c>
      <c r="BF13" s="134" t="e">
        <f t="shared" ca="1" si="12"/>
        <v>#REF!</v>
      </c>
      <c r="BG13" s="134" t="e">
        <f t="shared" ca="1" si="12"/>
        <v>#REF!</v>
      </c>
      <c r="BH13" s="134" t="e">
        <f t="shared" ca="1" si="12"/>
        <v>#REF!</v>
      </c>
      <c r="BI13" s="134" t="e">
        <f t="shared" ca="1" si="12"/>
        <v>#REF!</v>
      </c>
      <c r="BJ13" s="134" t="e">
        <f t="shared" ca="1" si="12"/>
        <v>#REF!</v>
      </c>
      <c r="BK13" s="134" t="e">
        <f t="shared" ca="1" si="12"/>
        <v>#REF!</v>
      </c>
      <c r="BL13" s="134" t="e">
        <f t="shared" ca="1" si="12"/>
        <v>#REF!</v>
      </c>
      <c r="BM13" s="134" t="e">
        <f t="shared" ca="1" si="12"/>
        <v>#REF!</v>
      </c>
      <c r="BN13" s="134" t="e">
        <f t="shared" ca="1" si="12"/>
        <v>#REF!</v>
      </c>
      <c r="BO13" s="134" t="e">
        <f t="shared" ca="1" si="12"/>
        <v>#REF!</v>
      </c>
      <c r="BP13" s="134" t="e">
        <f t="shared" ca="1" si="12"/>
        <v>#REF!</v>
      </c>
      <c r="BQ13" s="134" t="e">
        <f t="shared" ca="1" si="12"/>
        <v>#REF!</v>
      </c>
      <c r="BR13" s="134" t="e">
        <f t="shared" ref="BR13:CY13" ca="1" si="13">IF(BR$11&lt;$D$1+$A13,$C13/$D$1,IF(BR$11=$D$1+$A13,($C13/$D$1)/2,0))</f>
        <v>#REF!</v>
      </c>
      <c r="BS13" s="134" t="e">
        <f t="shared" ca="1" si="13"/>
        <v>#REF!</v>
      </c>
      <c r="BT13" s="134" t="e">
        <f t="shared" ca="1" si="13"/>
        <v>#REF!</v>
      </c>
      <c r="BU13" s="134" t="e">
        <f t="shared" ca="1" si="13"/>
        <v>#REF!</v>
      </c>
      <c r="BV13" s="134" t="e">
        <f t="shared" ca="1" si="13"/>
        <v>#REF!</v>
      </c>
      <c r="BW13" s="134" t="e">
        <f t="shared" ca="1" si="13"/>
        <v>#REF!</v>
      </c>
      <c r="BX13" s="134" t="e">
        <f t="shared" ca="1" si="13"/>
        <v>#REF!</v>
      </c>
      <c r="BY13" s="134" t="e">
        <f t="shared" ca="1" si="13"/>
        <v>#REF!</v>
      </c>
      <c r="BZ13" s="134" t="e">
        <f t="shared" ca="1" si="13"/>
        <v>#REF!</v>
      </c>
      <c r="CA13" s="134" t="e">
        <f t="shared" ca="1" si="13"/>
        <v>#REF!</v>
      </c>
      <c r="CB13" s="134" t="e">
        <f t="shared" ca="1" si="13"/>
        <v>#REF!</v>
      </c>
      <c r="CC13" s="134" t="e">
        <f t="shared" ca="1" si="13"/>
        <v>#REF!</v>
      </c>
      <c r="CD13" s="134" t="e">
        <f t="shared" ca="1" si="13"/>
        <v>#REF!</v>
      </c>
      <c r="CE13" s="134" t="e">
        <f t="shared" ca="1" si="13"/>
        <v>#REF!</v>
      </c>
      <c r="CF13" s="134" t="e">
        <f t="shared" ca="1" si="13"/>
        <v>#REF!</v>
      </c>
      <c r="CG13" s="134" t="e">
        <f t="shared" ca="1" si="13"/>
        <v>#REF!</v>
      </c>
      <c r="CH13" s="134" t="e">
        <f t="shared" ca="1" si="13"/>
        <v>#REF!</v>
      </c>
      <c r="CI13" s="134" t="e">
        <f t="shared" ca="1" si="13"/>
        <v>#REF!</v>
      </c>
      <c r="CJ13" s="134" t="e">
        <f t="shared" ca="1" si="13"/>
        <v>#REF!</v>
      </c>
      <c r="CK13" s="134" t="e">
        <f t="shared" ca="1" si="13"/>
        <v>#REF!</v>
      </c>
      <c r="CL13" s="134" t="e">
        <f t="shared" ca="1" si="13"/>
        <v>#REF!</v>
      </c>
      <c r="CM13" s="134" t="e">
        <f t="shared" ca="1" si="13"/>
        <v>#REF!</v>
      </c>
      <c r="CN13" s="134" t="e">
        <f t="shared" ca="1" si="13"/>
        <v>#REF!</v>
      </c>
      <c r="CO13" s="134" t="e">
        <f t="shared" ca="1" si="13"/>
        <v>#REF!</v>
      </c>
      <c r="CP13" s="134" t="e">
        <f t="shared" ca="1" si="13"/>
        <v>#REF!</v>
      </c>
      <c r="CQ13" s="134" t="e">
        <f t="shared" ca="1" si="13"/>
        <v>#REF!</v>
      </c>
      <c r="CR13" s="134" t="e">
        <f t="shared" ca="1" si="13"/>
        <v>#REF!</v>
      </c>
      <c r="CS13" s="134" t="e">
        <f t="shared" ca="1" si="13"/>
        <v>#REF!</v>
      </c>
      <c r="CT13" s="134" t="e">
        <f t="shared" ca="1" si="13"/>
        <v>#REF!</v>
      </c>
      <c r="CU13" s="134" t="e">
        <f t="shared" ca="1" si="13"/>
        <v>#REF!</v>
      </c>
      <c r="CV13" s="134" t="e">
        <f t="shared" ca="1" si="13"/>
        <v>#REF!</v>
      </c>
      <c r="CW13" s="134" t="e">
        <f t="shared" ca="1" si="13"/>
        <v>#REF!</v>
      </c>
      <c r="CX13" s="134" t="e">
        <f t="shared" ca="1" si="13"/>
        <v>#REF!</v>
      </c>
      <c r="CY13" s="134" t="e">
        <f t="shared" ca="1" si="13"/>
        <v>#REF!</v>
      </c>
      <c r="CZ13" s="134" t="e">
        <f t="shared" ref="CZ13:CZ51" ca="1" si="14">SUM(D13:CY13)</f>
        <v>#REF!</v>
      </c>
      <c r="DA13" s="359" t="s">
        <v>172</v>
      </c>
      <c r="DB13" s="121">
        <f t="shared" ref="DB13:DB51" si="15">+DB12+1</f>
        <v>1</v>
      </c>
    </row>
    <row r="14" spans="1:106" x14ac:dyDescent="0.2">
      <c r="A14" s="133">
        <f t="shared" si="10"/>
        <v>3</v>
      </c>
      <c r="B14" s="133">
        <f t="shared" si="10"/>
        <v>2</v>
      </c>
      <c r="C14" s="125">
        <f>IF(F5=$H$2,SUM($D6:F6),IF(F5&gt;$H$2,F6,0))+IF($H$2-$D$5+1=A14,RetireValueAlt3,0)</f>
        <v>0</v>
      </c>
      <c r="D14" s="134"/>
      <c r="E14" s="134"/>
      <c r="F14" s="134" t="e">
        <f ca="1">($C14/$D$1)/2</f>
        <v>#REF!</v>
      </c>
      <c r="G14" s="134" t="e">
        <f t="shared" ref="G14:AL14" ca="1" si="16">IF(G$11&lt;$D$1+$A14,$C14/$D$1,IF(G$11=$D$1+$A14,($C14/$D$1)/2,0))</f>
        <v>#REF!</v>
      </c>
      <c r="H14" s="134" t="e">
        <f t="shared" ca="1" si="16"/>
        <v>#REF!</v>
      </c>
      <c r="I14" s="134" t="e">
        <f t="shared" ca="1" si="16"/>
        <v>#REF!</v>
      </c>
      <c r="J14" s="134" t="e">
        <f t="shared" ca="1" si="16"/>
        <v>#REF!</v>
      </c>
      <c r="K14" s="134" t="e">
        <f t="shared" ca="1" si="16"/>
        <v>#REF!</v>
      </c>
      <c r="L14" s="134" t="e">
        <f t="shared" ca="1" si="16"/>
        <v>#REF!</v>
      </c>
      <c r="M14" s="134" t="e">
        <f t="shared" ca="1" si="16"/>
        <v>#REF!</v>
      </c>
      <c r="N14" s="134" t="e">
        <f t="shared" ca="1" si="16"/>
        <v>#REF!</v>
      </c>
      <c r="O14" s="134" t="e">
        <f t="shared" ca="1" si="16"/>
        <v>#REF!</v>
      </c>
      <c r="P14" s="134" t="e">
        <f t="shared" ca="1" si="16"/>
        <v>#REF!</v>
      </c>
      <c r="Q14" s="134" t="e">
        <f t="shared" ca="1" si="16"/>
        <v>#REF!</v>
      </c>
      <c r="R14" s="134" t="e">
        <f t="shared" ca="1" si="16"/>
        <v>#REF!</v>
      </c>
      <c r="S14" s="134" t="e">
        <f t="shared" ca="1" si="16"/>
        <v>#REF!</v>
      </c>
      <c r="T14" s="134" t="e">
        <f t="shared" ca="1" si="16"/>
        <v>#REF!</v>
      </c>
      <c r="U14" s="134" t="e">
        <f t="shared" ca="1" si="16"/>
        <v>#REF!</v>
      </c>
      <c r="V14" s="134" t="e">
        <f t="shared" ca="1" si="16"/>
        <v>#REF!</v>
      </c>
      <c r="W14" s="134" t="e">
        <f t="shared" ca="1" si="16"/>
        <v>#REF!</v>
      </c>
      <c r="X14" s="134" t="e">
        <f t="shared" ca="1" si="16"/>
        <v>#REF!</v>
      </c>
      <c r="Y14" s="134" t="e">
        <f t="shared" ca="1" si="16"/>
        <v>#REF!</v>
      </c>
      <c r="Z14" s="134" t="e">
        <f t="shared" ca="1" si="16"/>
        <v>#REF!</v>
      </c>
      <c r="AA14" s="134" t="e">
        <f t="shared" ca="1" si="16"/>
        <v>#REF!</v>
      </c>
      <c r="AB14" s="134" t="e">
        <f t="shared" ca="1" si="16"/>
        <v>#REF!</v>
      </c>
      <c r="AC14" s="134" t="e">
        <f t="shared" ca="1" si="16"/>
        <v>#REF!</v>
      </c>
      <c r="AD14" s="134" t="e">
        <f t="shared" ca="1" si="16"/>
        <v>#REF!</v>
      </c>
      <c r="AE14" s="134" t="e">
        <f t="shared" ca="1" si="16"/>
        <v>#REF!</v>
      </c>
      <c r="AF14" s="134" t="e">
        <f t="shared" ca="1" si="16"/>
        <v>#REF!</v>
      </c>
      <c r="AG14" s="134" t="e">
        <f t="shared" ca="1" si="16"/>
        <v>#REF!</v>
      </c>
      <c r="AH14" s="134" t="e">
        <f t="shared" ca="1" si="16"/>
        <v>#REF!</v>
      </c>
      <c r="AI14" s="134" t="e">
        <f t="shared" ca="1" si="16"/>
        <v>#REF!</v>
      </c>
      <c r="AJ14" s="134" t="e">
        <f t="shared" ca="1" si="16"/>
        <v>#REF!</v>
      </c>
      <c r="AK14" s="134" t="e">
        <f t="shared" ca="1" si="16"/>
        <v>#REF!</v>
      </c>
      <c r="AL14" s="134" t="e">
        <f t="shared" ca="1" si="16"/>
        <v>#REF!</v>
      </c>
      <c r="AM14" s="134" t="e">
        <f t="shared" ref="AM14:BR14" ca="1" si="17">IF(AM$11&lt;$D$1+$A14,$C14/$D$1,IF(AM$11=$D$1+$A14,($C14/$D$1)/2,0))</f>
        <v>#REF!</v>
      </c>
      <c r="AN14" s="134" t="e">
        <f t="shared" ca="1" si="17"/>
        <v>#REF!</v>
      </c>
      <c r="AO14" s="134" t="e">
        <f t="shared" ca="1" si="17"/>
        <v>#REF!</v>
      </c>
      <c r="AP14" s="134" t="e">
        <f t="shared" ca="1" si="17"/>
        <v>#REF!</v>
      </c>
      <c r="AQ14" s="134" t="e">
        <f t="shared" ca="1" si="17"/>
        <v>#REF!</v>
      </c>
      <c r="AR14" s="134" t="e">
        <f t="shared" ca="1" si="17"/>
        <v>#REF!</v>
      </c>
      <c r="AS14" s="134" t="e">
        <f t="shared" ca="1" si="17"/>
        <v>#REF!</v>
      </c>
      <c r="AT14" s="134" t="e">
        <f t="shared" ca="1" si="17"/>
        <v>#REF!</v>
      </c>
      <c r="AU14" s="134" t="e">
        <f t="shared" ca="1" si="17"/>
        <v>#REF!</v>
      </c>
      <c r="AV14" s="134" t="e">
        <f t="shared" ca="1" si="17"/>
        <v>#REF!</v>
      </c>
      <c r="AW14" s="134" t="e">
        <f t="shared" ca="1" si="17"/>
        <v>#REF!</v>
      </c>
      <c r="AX14" s="134" t="e">
        <f t="shared" ca="1" si="17"/>
        <v>#REF!</v>
      </c>
      <c r="AY14" s="134" t="e">
        <f t="shared" ca="1" si="17"/>
        <v>#REF!</v>
      </c>
      <c r="AZ14" s="134" t="e">
        <f t="shared" ca="1" si="17"/>
        <v>#REF!</v>
      </c>
      <c r="BA14" s="134" t="e">
        <f t="shared" ca="1" si="17"/>
        <v>#REF!</v>
      </c>
      <c r="BB14" s="134" t="e">
        <f t="shared" ca="1" si="17"/>
        <v>#REF!</v>
      </c>
      <c r="BC14" s="134" t="e">
        <f t="shared" ca="1" si="17"/>
        <v>#REF!</v>
      </c>
      <c r="BD14" s="134" t="e">
        <f t="shared" ca="1" si="17"/>
        <v>#REF!</v>
      </c>
      <c r="BE14" s="134" t="e">
        <f t="shared" ca="1" si="17"/>
        <v>#REF!</v>
      </c>
      <c r="BF14" s="134" t="e">
        <f t="shared" ca="1" si="17"/>
        <v>#REF!</v>
      </c>
      <c r="BG14" s="134" t="e">
        <f t="shared" ca="1" si="17"/>
        <v>#REF!</v>
      </c>
      <c r="BH14" s="134" t="e">
        <f t="shared" ca="1" si="17"/>
        <v>#REF!</v>
      </c>
      <c r="BI14" s="134" t="e">
        <f t="shared" ca="1" si="17"/>
        <v>#REF!</v>
      </c>
      <c r="BJ14" s="134" t="e">
        <f t="shared" ca="1" si="17"/>
        <v>#REF!</v>
      </c>
      <c r="BK14" s="134" t="e">
        <f t="shared" ca="1" si="17"/>
        <v>#REF!</v>
      </c>
      <c r="BL14" s="134" t="e">
        <f t="shared" ca="1" si="17"/>
        <v>#REF!</v>
      </c>
      <c r="BM14" s="134" t="e">
        <f t="shared" ca="1" si="17"/>
        <v>#REF!</v>
      </c>
      <c r="BN14" s="134" t="e">
        <f t="shared" ca="1" si="17"/>
        <v>#REF!</v>
      </c>
      <c r="BO14" s="134" t="e">
        <f t="shared" ca="1" si="17"/>
        <v>#REF!</v>
      </c>
      <c r="BP14" s="134" t="e">
        <f t="shared" ca="1" si="17"/>
        <v>#REF!</v>
      </c>
      <c r="BQ14" s="134" t="e">
        <f t="shared" ca="1" si="17"/>
        <v>#REF!</v>
      </c>
      <c r="BR14" s="134" t="e">
        <f t="shared" ca="1" si="17"/>
        <v>#REF!</v>
      </c>
      <c r="BS14" s="134" t="e">
        <f t="shared" ref="BS14:CY14" ca="1" si="18">IF(BS$11&lt;$D$1+$A14,$C14/$D$1,IF(BS$11=$D$1+$A14,($C14/$D$1)/2,0))</f>
        <v>#REF!</v>
      </c>
      <c r="BT14" s="134" t="e">
        <f t="shared" ca="1" si="18"/>
        <v>#REF!</v>
      </c>
      <c r="BU14" s="134" t="e">
        <f t="shared" ca="1" si="18"/>
        <v>#REF!</v>
      </c>
      <c r="BV14" s="134" t="e">
        <f t="shared" ca="1" si="18"/>
        <v>#REF!</v>
      </c>
      <c r="BW14" s="134" t="e">
        <f t="shared" ca="1" si="18"/>
        <v>#REF!</v>
      </c>
      <c r="BX14" s="134" t="e">
        <f t="shared" ca="1" si="18"/>
        <v>#REF!</v>
      </c>
      <c r="BY14" s="134" t="e">
        <f t="shared" ca="1" si="18"/>
        <v>#REF!</v>
      </c>
      <c r="BZ14" s="134" t="e">
        <f t="shared" ca="1" si="18"/>
        <v>#REF!</v>
      </c>
      <c r="CA14" s="134" t="e">
        <f t="shared" ca="1" si="18"/>
        <v>#REF!</v>
      </c>
      <c r="CB14" s="134" t="e">
        <f t="shared" ca="1" si="18"/>
        <v>#REF!</v>
      </c>
      <c r="CC14" s="134" t="e">
        <f t="shared" ca="1" si="18"/>
        <v>#REF!</v>
      </c>
      <c r="CD14" s="134" t="e">
        <f t="shared" ca="1" si="18"/>
        <v>#REF!</v>
      </c>
      <c r="CE14" s="134" t="e">
        <f t="shared" ca="1" si="18"/>
        <v>#REF!</v>
      </c>
      <c r="CF14" s="134" t="e">
        <f t="shared" ca="1" si="18"/>
        <v>#REF!</v>
      </c>
      <c r="CG14" s="134" t="e">
        <f t="shared" ca="1" si="18"/>
        <v>#REF!</v>
      </c>
      <c r="CH14" s="134" t="e">
        <f t="shared" ca="1" si="18"/>
        <v>#REF!</v>
      </c>
      <c r="CI14" s="134" t="e">
        <f t="shared" ca="1" si="18"/>
        <v>#REF!</v>
      </c>
      <c r="CJ14" s="134" t="e">
        <f t="shared" ca="1" si="18"/>
        <v>#REF!</v>
      </c>
      <c r="CK14" s="134" t="e">
        <f t="shared" ca="1" si="18"/>
        <v>#REF!</v>
      </c>
      <c r="CL14" s="134" t="e">
        <f t="shared" ca="1" si="18"/>
        <v>#REF!</v>
      </c>
      <c r="CM14" s="134" t="e">
        <f t="shared" ca="1" si="18"/>
        <v>#REF!</v>
      </c>
      <c r="CN14" s="134" t="e">
        <f t="shared" ca="1" si="18"/>
        <v>#REF!</v>
      </c>
      <c r="CO14" s="134" t="e">
        <f t="shared" ca="1" si="18"/>
        <v>#REF!</v>
      </c>
      <c r="CP14" s="134" t="e">
        <f t="shared" ca="1" si="18"/>
        <v>#REF!</v>
      </c>
      <c r="CQ14" s="134" t="e">
        <f t="shared" ca="1" si="18"/>
        <v>#REF!</v>
      </c>
      <c r="CR14" s="134" t="e">
        <f t="shared" ca="1" si="18"/>
        <v>#REF!</v>
      </c>
      <c r="CS14" s="134" t="e">
        <f t="shared" ca="1" si="18"/>
        <v>#REF!</v>
      </c>
      <c r="CT14" s="134" t="e">
        <f t="shared" ca="1" si="18"/>
        <v>#REF!</v>
      </c>
      <c r="CU14" s="134" t="e">
        <f t="shared" ca="1" si="18"/>
        <v>#REF!</v>
      </c>
      <c r="CV14" s="134" t="e">
        <f t="shared" ca="1" si="18"/>
        <v>#REF!</v>
      </c>
      <c r="CW14" s="134" t="e">
        <f t="shared" ca="1" si="18"/>
        <v>#REF!</v>
      </c>
      <c r="CX14" s="134" t="e">
        <f t="shared" ca="1" si="18"/>
        <v>#REF!</v>
      </c>
      <c r="CY14" s="134" t="e">
        <f t="shared" ca="1" si="18"/>
        <v>#REF!</v>
      </c>
      <c r="CZ14" s="134" t="e">
        <f t="shared" ca="1" si="14"/>
        <v>#REF!</v>
      </c>
      <c r="DA14" s="359" t="s">
        <v>174</v>
      </c>
      <c r="DB14" s="359">
        <f t="shared" si="15"/>
        <v>2</v>
      </c>
    </row>
    <row r="15" spans="1:106" x14ac:dyDescent="0.2">
      <c r="A15" s="133">
        <f t="shared" si="10"/>
        <v>4</v>
      </c>
      <c r="B15" s="133">
        <f t="shared" si="10"/>
        <v>3</v>
      </c>
      <c r="C15" s="125">
        <f>IF(G5=$H$2,SUM($D6:G6),IF(G5&gt;$H$2,G6,0))+IF($H$2-$D$5+1=A15,RetireValueAlt3,0)</f>
        <v>0</v>
      </c>
      <c r="D15" s="134"/>
      <c r="E15" s="134"/>
      <c r="F15" s="134"/>
      <c r="G15" s="134" t="e">
        <f ca="1">($C15/$D$1)/2</f>
        <v>#REF!</v>
      </c>
      <c r="H15" s="134" t="e">
        <f t="shared" ref="H15:AM15" ca="1" si="19">IF(H$11&lt;$D$1+$A15,$C15/$D$1,IF(H$11=$D$1+$A15,($C15/$D$1)/2,0))</f>
        <v>#REF!</v>
      </c>
      <c r="I15" s="134" t="e">
        <f t="shared" ca="1" si="19"/>
        <v>#REF!</v>
      </c>
      <c r="J15" s="134" t="e">
        <f t="shared" ca="1" si="19"/>
        <v>#REF!</v>
      </c>
      <c r="K15" s="134" t="e">
        <f t="shared" ca="1" si="19"/>
        <v>#REF!</v>
      </c>
      <c r="L15" s="134" t="e">
        <f t="shared" ca="1" si="19"/>
        <v>#REF!</v>
      </c>
      <c r="M15" s="134" t="e">
        <f t="shared" ca="1" si="19"/>
        <v>#REF!</v>
      </c>
      <c r="N15" s="134" t="e">
        <f t="shared" ca="1" si="19"/>
        <v>#REF!</v>
      </c>
      <c r="O15" s="134" t="e">
        <f t="shared" ca="1" si="19"/>
        <v>#REF!</v>
      </c>
      <c r="P15" s="134" t="e">
        <f t="shared" ca="1" si="19"/>
        <v>#REF!</v>
      </c>
      <c r="Q15" s="134" t="e">
        <f t="shared" ca="1" si="19"/>
        <v>#REF!</v>
      </c>
      <c r="R15" s="134" t="e">
        <f t="shared" ca="1" si="19"/>
        <v>#REF!</v>
      </c>
      <c r="S15" s="134" t="e">
        <f t="shared" ca="1" si="19"/>
        <v>#REF!</v>
      </c>
      <c r="T15" s="134" t="e">
        <f t="shared" ca="1" si="19"/>
        <v>#REF!</v>
      </c>
      <c r="U15" s="134" t="e">
        <f t="shared" ca="1" si="19"/>
        <v>#REF!</v>
      </c>
      <c r="V15" s="134" t="e">
        <f t="shared" ca="1" si="19"/>
        <v>#REF!</v>
      </c>
      <c r="W15" s="134" t="e">
        <f t="shared" ca="1" si="19"/>
        <v>#REF!</v>
      </c>
      <c r="X15" s="134" t="e">
        <f t="shared" ca="1" si="19"/>
        <v>#REF!</v>
      </c>
      <c r="Y15" s="134" t="e">
        <f t="shared" ca="1" si="19"/>
        <v>#REF!</v>
      </c>
      <c r="Z15" s="134" t="e">
        <f t="shared" ca="1" si="19"/>
        <v>#REF!</v>
      </c>
      <c r="AA15" s="134" t="e">
        <f t="shared" ca="1" si="19"/>
        <v>#REF!</v>
      </c>
      <c r="AB15" s="134" t="e">
        <f t="shared" ca="1" si="19"/>
        <v>#REF!</v>
      </c>
      <c r="AC15" s="134" t="e">
        <f t="shared" ca="1" si="19"/>
        <v>#REF!</v>
      </c>
      <c r="AD15" s="134" t="e">
        <f t="shared" ca="1" si="19"/>
        <v>#REF!</v>
      </c>
      <c r="AE15" s="134" t="e">
        <f t="shared" ca="1" si="19"/>
        <v>#REF!</v>
      </c>
      <c r="AF15" s="134" t="e">
        <f t="shared" ca="1" si="19"/>
        <v>#REF!</v>
      </c>
      <c r="AG15" s="134" t="e">
        <f t="shared" ca="1" si="19"/>
        <v>#REF!</v>
      </c>
      <c r="AH15" s="134" t="e">
        <f t="shared" ca="1" si="19"/>
        <v>#REF!</v>
      </c>
      <c r="AI15" s="134" t="e">
        <f t="shared" ca="1" si="19"/>
        <v>#REF!</v>
      </c>
      <c r="AJ15" s="134" t="e">
        <f t="shared" ca="1" si="19"/>
        <v>#REF!</v>
      </c>
      <c r="AK15" s="134" t="e">
        <f t="shared" ca="1" si="19"/>
        <v>#REF!</v>
      </c>
      <c r="AL15" s="134" t="e">
        <f t="shared" ca="1" si="19"/>
        <v>#REF!</v>
      </c>
      <c r="AM15" s="134" t="e">
        <f t="shared" ca="1" si="19"/>
        <v>#REF!</v>
      </c>
      <c r="AN15" s="134" t="e">
        <f t="shared" ref="AN15:BS15" ca="1" si="20">IF(AN$11&lt;$D$1+$A15,$C15/$D$1,IF(AN$11=$D$1+$A15,($C15/$D$1)/2,0))</f>
        <v>#REF!</v>
      </c>
      <c r="AO15" s="134" t="e">
        <f t="shared" ca="1" si="20"/>
        <v>#REF!</v>
      </c>
      <c r="AP15" s="134" t="e">
        <f t="shared" ca="1" si="20"/>
        <v>#REF!</v>
      </c>
      <c r="AQ15" s="134" t="e">
        <f t="shared" ca="1" si="20"/>
        <v>#REF!</v>
      </c>
      <c r="AR15" s="134" t="e">
        <f t="shared" ca="1" si="20"/>
        <v>#REF!</v>
      </c>
      <c r="AS15" s="134" t="e">
        <f t="shared" ca="1" si="20"/>
        <v>#REF!</v>
      </c>
      <c r="AT15" s="134" t="e">
        <f t="shared" ca="1" si="20"/>
        <v>#REF!</v>
      </c>
      <c r="AU15" s="134" t="e">
        <f t="shared" ca="1" si="20"/>
        <v>#REF!</v>
      </c>
      <c r="AV15" s="134" t="e">
        <f t="shared" ca="1" si="20"/>
        <v>#REF!</v>
      </c>
      <c r="AW15" s="134" t="e">
        <f t="shared" ca="1" si="20"/>
        <v>#REF!</v>
      </c>
      <c r="AX15" s="134" t="e">
        <f t="shared" ca="1" si="20"/>
        <v>#REF!</v>
      </c>
      <c r="AY15" s="134" t="e">
        <f t="shared" ca="1" si="20"/>
        <v>#REF!</v>
      </c>
      <c r="AZ15" s="134" t="e">
        <f t="shared" ca="1" si="20"/>
        <v>#REF!</v>
      </c>
      <c r="BA15" s="134" t="e">
        <f t="shared" ca="1" si="20"/>
        <v>#REF!</v>
      </c>
      <c r="BB15" s="134" t="e">
        <f t="shared" ca="1" si="20"/>
        <v>#REF!</v>
      </c>
      <c r="BC15" s="134" t="e">
        <f t="shared" ca="1" si="20"/>
        <v>#REF!</v>
      </c>
      <c r="BD15" s="134" t="e">
        <f t="shared" ca="1" si="20"/>
        <v>#REF!</v>
      </c>
      <c r="BE15" s="134" t="e">
        <f t="shared" ca="1" si="20"/>
        <v>#REF!</v>
      </c>
      <c r="BF15" s="134" t="e">
        <f t="shared" ca="1" si="20"/>
        <v>#REF!</v>
      </c>
      <c r="BG15" s="134" t="e">
        <f t="shared" ca="1" si="20"/>
        <v>#REF!</v>
      </c>
      <c r="BH15" s="134" t="e">
        <f t="shared" ca="1" si="20"/>
        <v>#REF!</v>
      </c>
      <c r="BI15" s="134" t="e">
        <f t="shared" ca="1" si="20"/>
        <v>#REF!</v>
      </c>
      <c r="BJ15" s="134" t="e">
        <f t="shared" ca="1" si="20"/>
        <v>#REF!</v>
      </c>
      <c r="BK15" s="134" t="e">
        <f t="shared" ca="1" si="20"/>
        <v>#REF!</v>
      </c>
      <c r="BL15" s="134" t="e">
        <f t="shared" ca="1" si="20"/>
        <v>#REF!</v>
      </c>
      <c r="BM15" s="134" t="e">
        <f t="shared" ca="1" si="20"/>
        <v>#REF!</v>
      </c>
      <c r="BN15" s="134" t="e">
        <f t="shared" ca="1" si="20"/>
        <v>#REF!</v>
      </c>
      <c r="BO15" s="134" t="e">
        <f t="shared" ca="1" si="20"/>
        <v>#REF!</v>
      </c>
      <c r="BP15" s="134" t="e">
        <f t="shared" ca="1" si="20"/>
        <v>#REF!</v>
      </c>
      <c r="BQ15" s="134" t="e">
        <f t="shared" ca="1" si="20"/>
        <v>#REF!</v>
      </c>
      <c r="BR15" s="134" t="e">
        <f t="shared" ca="1" si="20"/>
        <v>#REF!</v>
      </c>
      <c r="BS15" s="134" t="e">
        <f t="shared" ca="1" si="20"/>
        <v>#REF!</v>
      </c>
      <c r="BT15" s="134" t="e">
        <f t="shared" ref="BT15:CY15" ca="1" si="21">IF(BT$11&lt;$D$1+$A15,$C15/$D$1,IF(BT$11=$D$1+$A15,($C15/$D$1)/2,0))</f>
        <v>#REF!</v>
      </c>
      <c r="BU15" s="134" t="e">
        <f t="shared" ca="1" si="21"/>
        <v>#REF!</v>
      </c>
      <c r="BV15" s="134" t="e">
        <f t="shared" ca="1" si="21"/>
        <v>#REF!</v>
      </c>
      <c r="BW15" s="134" t="e">
        <f t="shared" ca="1" si="21"/>
        <v>#REF!</v>
      </c>
      <c r="BX15" s="134" t="e">
        <f t="shared" ca="1" si="21"/>
        <v>#REF!</v>
      </c>
      <c r="BY15" s="134" t="e">
        <f t="shared" ca="1" si="21"/>
        <v>#REF!</v>
      </c>
      <c r="BZ15" s="134" t="e">
        <f t="shared" ca="1" si="21"/>
        <v>#REF!</v>
      </c>
      <c r="CA15" s="134" t="e">
        <f t="shared" ca="1" si="21"/>
        <v>#REF!</v>
      </c>
      <c r="CB15" s="134" t="e">
        <f t="shared" ca="1" si="21"/>
        <v>#REF!</v>
      </c>
      <c r="CC15" s="134" t="e">
        <f t="shared" ca="1" si="21"/>
        <v>#REF!</v>
      </c>
      <c r="CD15" s="134" t="e">
        <f t="shared" ca="1" si="21"/>
        <v>#REF!</v>
      </c>
      <c r="CE15" s="134" t="e">
        <f t="shared" ca="1" si="21"/>
        <v>#REF!</v>
      </c>
      <c r="CF15" s="134" t="e">
        <f t="shared" ca="1" si="21"/>
        <v>#REF!</v>
      </c>
      <c r="CG15" s="134" t="e">
        <f t="shared" ca="1" si="21"/>
        <v>#REF!</v>
      </c>
      <c r="CH15" s="134" t="e">
        <f t="shared" ca="1" si="21"/>
        <v>#REF!</v>
      </c>
      <c r="CI15" s="134" t="e">
        <f t="shared" ca="1" si="21"/>
        <v>#REF!</v>
      </c>
      <c r="CJ15" s="134" t="e">
        <f t="shared" ca="1" si="21"/>
        <v>#REF!</v>
      </c>
      <c r="CK15" s="134" t="e">
        <f t="shared" ca="1" si="21"/>
        <v>#REF!</v>
      </c>
      <c r="CL15" s="134" t="e">
        <f t="shared" ca="1" si="21"/>
        <v>#REF!</v>
      </c>
      <c r="CM15" s="134" t="e">
        <f t="shared" ca="1" si="21"/>
        <v>#REF!</v>
      </c>
      <c r="CN15" s="134" t="e">
        <f t="shared" ca="1" si="21"/>
        <v>#REF!</v>
      </c>
      <c r="CO15" s="134" t="e">
        <f t="shared" ca="1" si="21"/>
        <v>#REF!</v>
      </c>
      <c r="CP15" s="134" t="e">
        <f t="shared" ca="1" si="21"/>
        <v>#REF!</v>
      </c>
      <c r="CQ15" s="134" t="e">
        <f t="shared" ca="1" si="21"/>
        <v>#REF!</v>
      </c>
      <c r="CR15" s="134" t="e">
        <f t="shared" ca="1" si="21"/>
        <v>#REF!</v>
      </c>
      <c r="CS15" s="134" t="e">
        <f t="shared" ca="1" si="21"/>
        <v>#REF!</v>
      </c>
      <c r="CT15" s="134" t="e">
        <f t="shared" ca="1" si="21"/>
        <v>#REF!</v>
      </c>
      <c r="CU15" s="134" t="e">
        <f t="shared" ca="1" si="21"/>
        <v>#REF!</v>
      </c>
      <c r="CV15" s="134" t="e">
        <f t="shared" ca="1" si="21"/>
        <v>#REF!</v>
      </c>
      <c r="CW15" s="134" t="e">
        <f t="shared" ca="1" si="21"/>
        <v>#REF!</v>
      </c>
      <c r="CX15" s="134" t="e">
        <f t="shared" ca="1" si="21"/>
        <v>#REF!</v>
      </c>
      <c r="CY15" s="134" t="e">
        <f t="shared" ca="1" si="21"/>
        <v>#REF!</v>
      </c>
      <c r="CZ15" s="134" t="e">
        <f t="shared" ca="1" si="14"/>
        <v>#REF!</v>
      </c>
      <c r="DA15" s="359" t="s">
        <v>175</v>
      </c>
      <c r="DB15" s="359">
        <f t="shared" si="15"/>
        <v>3</v>
      </c>
    </row>
    <row r="16" spans="1:106" x14ac:dyDescent="0.2">
      <c r="A16" s="133">
        <f t="shared" si="10"/>
        <v>5</v>
      </c>
      <c r="B16" s="133">
        <f t="shared" si="10"/>
        <v>4</v>
      </c>
      <c r="C16" s="125">
        <f>IF(H5=$H$2,SUM($D6:H6),IF(H5&gt;$H$2,H6,0))+IF($H$2-$D$5+1=A16,RetireValueAlt3,0)</f>
        <v>0</v>
      </c>
      <c r="D16" s="134"/>
      <c r="E16" s="134"/>
      <c r="F16" s="134"/>
      <c r="G16" s="134"/>
      <c r="H16" s="134" t="e">
        <f ca="1">($C16/$D$1)/2</f>
        <v>#REF!</v>
      </c>
      <c r="I16" s="134" t="e">
        <f t="shared" ref="I16:AN16" ca="1" si="22">IF(I$11&lt;$D$1+$A16,$C16/$D$1,IF(I$11=$D$1+$A16,($C16/$D$1)/2,0))</f>
        <v>#REF!</v>
      </c>
      <c r="J16" s="134" t="e">
        <f t="shared" ca="1" si="22"/>
        <v>#REF!</v>
      </c>
      <c r="K16" s="134" t="e">
        <f t="shared" ca="1" si="22"/>
        <v>#REF!</v>
      </c>
      <c r="L16" s="134" t="e">
        <f t="shared" ca="1" si="22"/>
        <v>#REF!</v>
      </c>
      <c r="M16" s="134" t="e">
        <f t="shared" ca="1" si="22"/>
        <v>#REF!</v>
      </c>
      <c r="N16" s="134" t="e">
        <f t="shared" ca="1" si="22"/>
        <v>#REF!</v>
      </c>
      <c r="O16" s="134" t="e">
        <f t="shared" ca="1" si="22"/>
        <v>#REF!</v>
      </c>
      <c r="P16" s="134" t="e">
        <f t="shared" ca="1" si="22"/>
        <v>#REF!</v>
      </c>
      <c r="Q16" s="134" t="e">
        <f t="shared" ca="1" si="22"/>
        <v>#REF!</v>
      </c>
      <c r="R16" s="134" t="e">
        <f t="shared" ca="1" si="22"/>
        <v>#REF!</v>
      </c>
      <c r="S16" s="134" t="e">
        <f t="shared" ca="1" si="22"/>
        <v>#REF!</v>
      </c>
      <c r="T16" s="134" t="e">
        <f t="shared" ca="1" si="22"/>
        <v>#REF!</v>
      </c>
      <c r="U16" s="134" t="e">
        <f t="shared" ca="1" si="22"/>
        <v>#REF!</v>
      </c>
      <c r="V16" s="134" t="e">
        <f t="shared" ca="1" si="22"/>
        <v>#REF!</v>
      </c>
      <c r="W16" s="134" t="e">
        <f t="shared" ca="1" si="22"/>
        <v>#REF!</v>
      </c>
      <c r="X16" s="134" t="e">
        <f t="shared" ca="1" si="22"/>
        <v>#REF!</v>
      </c>
      <c r="Y16" s="134" t="e">
        <f t="shared" ca="1" si="22"/>
        <v>#REF!</v>
      </c>
      <c r="Z16" s="134" t="e">
        <f t="shared" ca="1" si="22"/>
        <v>#REF!</v>
      </c>
      <c r="AA16" s="134" t="e">
        <f t="shared" ca="1" si="22"/>
        <v>#REF!</v>
      </c>
      <c r="AB16" s="134" t="e">
        <f t="shared" ca="1" si="22"/>
        <v>#REF!</v>
      </c>
      <c r="AC16" s="134" t="e">
        <f t="shared" ca="1" si="22"/>
        <v>#REF!</v>
      </c>
      <c r="AD16" s="134" t="e">
        <f t="shared" ca="1" si="22"/>
        <v>#REF!</v>
      </c>
      <c r="AE16" s="134" t="e">
        <f t="shared" ca="1" si="22"/>
        <v>#REF!</v>
      </c>
      <c r="AF16" s="134" t="e">
        <f t="shared" ca="1" si="22"/>
        <v>#REF!</v>
      </c>
      <c r="AG16" s="134" t="e">
        <f t="shared" ca="1" si="22"/>
        <v>#REF!</v>
      </c>
      <c r="AH16" s="134" t="e">
        <f t="shared" ca="1" si="22"/>
        <v>#REF!</v>
      </c>
      <c r="AI16" s="134" t="e">
        <f t="shared" ca="1" si="22"/>
        <v>#REF!</v>
      </c>
      <c r="AJ16" s="134" t="e">
        <f t="shared" ca="1" si="22"/>
        <v>#REF!</v>
      </c>
      <c r="AK16" s="134" t="e">
        <f t="shared" ca="1" si="22"/>
        <v>#REF!</v>
      </c>
      <c r="AL16" s="134" t="e">
        <f t="shared" ca="1" si="22"/>
        <v>#REF!</v>
      </c>
      <c r="AM16" s="134" t="e">
        <f t="shared" ca="1" si="22"/>
        <v>#REF!</v>
      </c>
      <c r="AN16" s="134" t="e">
        <f t="shared" ca="1" si="22"/>
        <v>#REF!</v>
      </c>
      <c r="AO16" s="134" t="e">
        <f t="shared" ref="AO16:BT16" ca="1" si="23">IF(AO$11&lt;$D$1+$A16,$C16/$D$1,IF(AO$11=$D$1+$A16,($C16/$D$1)/2,0))</f>
        <v>#REF!</v>
      </c>
      <c r="AP16" s="134" t="e">
        <f t="shared" ca="1" si="23"/>
        <v>#REF!</v>
      </c>
      <c r="AQ16" s="134" t="e">
        <f t="shared" ca="1" si="23"/>
        <v>#REF!</v>
      </c>
      <c r="AR16" s="134" t="e">
        <f t="shared" ca="1" si="23"/>
        <v>#REF!</v>
      </c>
      <c r="AS16" s="134" t="e">
        <f t="shared" ca="1" si="23"/>
        <v>#REF!</v>
      </c>
      <c r="AT16" s="134" t="e">
        <f t="shared" ca="1" si="23"/>
        <v>#REF!</v>
      </c>
      <c r="AU16" s="134" t="e">
        <f t="shared" ca="1" si="23"/>
        <v>#REF!</v>
      </c>
      <c r="AV16" s="134" t="e">
        <f t="shared" ca="1" si="23"/>
        <v>#REF!</v>
      </c>
      <c r="AW16" s="134" t="e">
        <f t="shared" ca="1" si="23"/>
        <v>#REF!</v>
      </c>
      <c r="AX16" s="134" t="e">
        <f t="shared" ca="1" si="23"/>
        <v>#REF!</v>
      </c>
      <c r="AY16" s="134" t="e">
        <f t="shared" ca="1" si="23"/>
        <v>#REF!</v>
      </c>
      <c r="AZ16" s="134" t="e">
        <f t="shared" ca="1" si="23"/>
        <v>#REF!</v>
      </c>
      <c r="BA16" s="134" t="e">
        <f t="shared" ca="1" si="23"/>
        <v>#REF!</v>
      </c>
      <c r="BB16" s="134" t="e">
        <f t="shared" ca="1" si="23"/>
        <v>#REF!</v>
      </c>
      <c r="BC16" s="134" t="e">
        <f t="shared" ca="1" si="23"/>
        <v>#REF!</v>
      </c>
      <c r="BD16" s="134" t="e">
        <f t="shared" ca="1" si="23"/>
        <v>#REF!</v>
      </c>
      <c r="BE16" s="134" t="e">
        <f t="shared" ca="1" si="23"/>
        <v>#REF!</v>
      </c>
      <c r="BF16" s="134" t="e">
        <f t="shared" ca="1" si="23"/>
        <v>#REF!</v>
      </c>
      <c r="BG16" s="134" t="e">
        <f t="shared" ca="1" si="23"/>
        <v>#REF!</v>
      </c>
      <c r="BH16" s="134" t="e">
        <f t="shared" ca="1" si="23"/>
        <v>#REF!</v>
      </c>
      <c r="BI16" s="134" t="e">
        <f t="shared" ca="1" si="23"/>
        <v>#REF!</v>
      </c>
      <c r="BJ16" s="134" t="e">
        <f t="shared" ca="1" si="23"/>
        <v>#REF!</v>
      </c>
      <c r="BK16" s="134" t="e">
        <f t="shared" ca="1" si="23"/>
        <v>#REF!</v>
      </c>
      <c r="BL16" s="134" t="e">
        <f t="shared" ca="1" si="23"/>
        <v>#REF!</v>
      </c>
      <c r="BM16" s="134" t="e">
        <f t="shared" ca="1" si="23"/>
        <v>#REF!</v>
      </c>
      <c r="BN16" s="134" t="e">
        <f t="shared" ca="1" si="23"/>
        <v>#REF!</v>
      </c>
      <c r="BO16" s="134" t="e">
        <f t="shared" ca="1" si="23"/>
        <v>#REF!</v>
      </c>
      <c r="BP16" s="134" t="e">
        <f t="shared" ca="1" si="23"/>
        <v>#REF!</v>
      </c>
      <c r="BQ16" s="134" t="e">
        <f t="shared" ca="1" si="23"/>
        <v>#REF!</v>
      </c>
      <c r="BR16" s="134" t="e">
        <f t="shared" ca="1" si="23"/>
        <v>#REF!</v>
      </c>
      <c r="BS16" s="134" t="e">
        <f t="shared" ca="1" si="23"/>
        <v>#REF!</v>
      </c>
      <c r="BT16" s="134" t="e">
        <f t="shared" ca="1" si="23"/>
        <v>#REF!</v>
      </c>
      <c r="BU16" s="134" t="e">
        <f t="shared" ref="BU16:CY16" ca="1" si="24">IF(BU$11&lt;$D$1+$A16,$C16/$D$1,IF(BU$11=$D$1+$A16,($C16/$D$1)/2,0))</f>
        <v>#REF!</v>
      </c>
      <c r="BV16" s="134" t="e">
        <f t="shared" ca="1" si="24"/>
        <v>#REF!</v>
      </c>
      <c r="BW16" s="134" t="e">
        <f t="shared" ca="1" si="24"/>
        <v>#REF!</v>
      </c>
      <c r="BX16" s="134" t="e">
        <f t="shared" ca="1" si="24"/>
        <v>#REF!</v>
      </c>
      <c r="BY16" s="134" t="e">
        <f t="shared" ca="1" si="24"/>
        <v>#REF!</v>
      </c>
      <c r="BZ16" s="134" t="e">
        <f t="shared" ca="1" si="24"/>
        <v>#REF!</v>
      </c>
      <c r="CA16" s="134" t="e">
        <f t="shared" ca="1" si="24"/>
        <v>#REF!</v>
      </c>
      <c r="CB16" s="134" t="e">
        <f t="shared" ca="1" si="24"/>
        <v>#REF!</v>
      </c>
      <c r="CC16" s="134" t="e">
        <f t="shared" ca="1" si="24"/>
        <v>#REF!</v>
      </c>
      <c r="CD16" s="134" t="e">
        <f t="shared" ca="1" si="24"/>
        <v>#REF!</v>
      </c>
      <c r="CE16" s="134" t="e">
        <f t="shared" ca="1" si="24"/>
        <v>#REF!</v>
      </c>
      <c r="CF16" s="134" t="e">
        <f t="shared" ca="1" si="24"/>
        <v>#REF!</v>
      </c>
      <c r="CG16" s="134" t="e">
        <f t="shared" ca="1" si="24"/>
        <v>#REF!</v>
      </c>
      <c r="CH16" s="134" t="e">
        <f t="shared" ca="1" si="24"/>
        <v>#REF!</v>
      </c>
      <c r="CI16" s="134" t="e">
        <f t="shared" ca="1" si="24"/>
        <v>#REF!</v>
      </c>
      <c r="CJ16" s="134" t="e">
        <f t="shared" ca="1" si="24"/>
        <v>#REF!</v>
      </c>
      <c r="CK16" s="134" t="e">
        <f t="shared" ca="1" si="24"/>
        <v>#REF!</v>
      </c>
      <c r="CL16" s="134" t="e">
        <f t="shared" ca="1" si="24"/>
        <v>#REF!</v>
      </c>
      <c r="CM16" s="134" t="e">
        <f t="shared" ca="1" si="24"/>
        <v>#REF!</v>
      </c>
      <c r="CN16" s="134" t="e">
        <f t="shared" ca="1" si="24"/>
        <v>#REF!</v>
      </c>
      <c r="CO16" s="134" t="e">
        <f t="shared" ca="1" si="24"/>
        <v>#REF!</v>
      </c>
      <c r="CP16" s="134" t="e">
        <f t="shared" ca="1" si="24"/>
        <v>#REF!</v>
      </c>
      <c r="CQ16" s="134" t="e">
        <f t="shared" ca="1" si="24"/>
        <v>#REF!</v>
      </c>
      <c r="CR16" s="134" t="e">
        <f t="shared" ca="1" si="24"/>
        <v>#REF!</v>
      </c>
      <c r="CS16" s="134" t="e">
        <f t="shared" ca="1" si="24"/>
        <v>#REF!</v>
      </c>
      <c r="CT16" s="134" t="e">
        <f t="shared" ca="1" si="24"/>
        <v>#REF!</v>
      </c>
      <c r="CU16" s="134" t="e">
        <f t="shared" ca="1" si="24"/>
        <v>#REF!</v>
      </c>
      <c r="CV16" s="134" t="e">
        <f t="shared" ca="1" si="24"/>
        <v>#REF!</v>
      </c>
      <c r="CW16" s="134" t="e">
        <f t="shared" ca="1" si="24"/>
        <v>#REF!</v>
      </c>
      <c r="CX16" s="134" t="e">
        <f t="shared" ca="1" si="24"/>
        <v>#REF!</v>
      </c>
      <c r="CY16" s="134" t="e">
        <f t="shared" ca="1" si="24"/>
        <v>#REF!</v>
      </c>
      <c r="CZ16" s="134" t="e">
        <f t="shared" ca="1" si="14"/>
        <v>#REF!</v>
      </c>
      <c r="DA16" s="359" t="s">
        <v>176</v>
      </c>
      <c r="DB16" s="359">
        <f t="shared" si="15"/>
        <v>4</v>
      </c>
    </row>
    <row r="17" spans="1:106" x14ac:dyDescent="0.2">
      <c r="A17" s="133">
        <f t="shared" si="10"/>
        <v>6</v>
      </c>
      <c r="B17" s="133">
        <f t="shared" si="10"/>
        <v>5</v>
      </c>
      <c r="C17" s="125">
        <f ca="1">IF(INDIRECT(DA17&amp;5)=$H$2,SUM($D$6:INDIRECT(DA17&amp;6)),IF(INDIRECT(DA17&amp;5)&gt;$H$2,INDIRECT(DA17&amp;6),0))</f>
        <v>0</v>
      </c>
      <c r="D17" s="134"/>
      <c r="E17" s="134"/>
      <c r="F17" s="134"/>
      <c r="G17" s="134"/>
      <c r="H17" s="134"/>
      <c r="I17" s="134" t="e">
        <f ca="1">($C17/$D$1)/2</f>
        <v>#REF!</v>
      </c>
      <c r="J17" s="134" t="e">
        <f t="shared" ref="J17:AO17" ca="1" si="25">IF(J$11&lt;$D$1+$A17,$C17/$D$1,IF(J$11=$D$1+$A17,($C17/$D$1)/2,0))</f>
        <v>#REF!</v>
      </c>
      <c r="K17" s="134" t="e">
        <f t="shared" ca="1" si="25"/>
        <v>#REF!</v>
      </c>
      <c r="L17" s="134" t="e">
        <f t="shared" ca="1" si="25"/>
        <v>#REF!</v>
      </c>
      <c r="M17" s="134" t="e">
        <f t="shared" ca="1" si="25"/>
        <v>#REF!</v>
      </c>
      <c r="N17" s="134" t="e">
        <f t="shared" ca="1" si="25"/>
        <v>#REF!</v>
      </c>
      <c r="O17" s="134" t="e">
        <f t="shared" ca="1" si="25"/>
        <v>#REF!</v>
      </c>
      <c r="P17" s="134" t="e">
        <f t="shared" ca="1" si="25"/>
        <v>#REF!</v>
      </c>
      <c r="Q17" s="134" t="e">
        <f t="shared" ca="1" si="25"/>
        <v>#REF!</v>
      </c>
      <c r="R17" s="134" t="e">
        <f t="shared" ca="1" si="25"/>
        <v>#REF!</v>
      </c>
      <c r="S17" s="134" t="e">
        <f t="shared" ca="1" si="25"/>
        <v>#REF!</v>
      </c>
      <c r="T17" s="134" t="e">
        <f t="shared" ca="1" si="25"/>
        <v>#REF!</v>
      </c>
      <c r="U17" s="134" t="e">
        <f t="shared" ca="1" si="25"/>
        <v>#REF!</v>
      </c>
      <c r="V17" s="134" t="e">
        <f t="shared" ca="1" si="25"/>
        <v>#REF!</v>
      </c>
      <c r="W17" s="134" t="e">
        <f t="shared" ca="1" si="25"/>
        <v>#REF!</v>
      </c>
      <c r="X17" s="134" t="e">
        <f t="shared" ca="1" si="25"/>
        <v>#REF!</v>
      </c>
      <c r="Y17" s="134" t="e">
        <f t="shared" ca="1" si="25"/>
        <v>#REF!</v>
      </c>
      <c r="Z17" s="134" t="e">
        <f t="shared" ca="1" si="25"/>
        <v>#REF!</v>
      </c>
      <c r="AA17" s="134" t="e">
        <f t="shared" ca="1" si="25"/>
        <v>#REF!</v>
      </c>
      <c r="AB17" s="134" t="e">
        <f t="shared" ca="1" si="25"/>
        <v>#REF!</v>
      </c>
      <c r="AC17" s="134" t="e">
        <f t="shared" ca="1" si="25"/>
        <v>#REF!</v>
      </c>
      <c r="AD17" s="134" t="e">
        <f t="shared" ca="1" si="25"/>
        <v>#REF!</v>
      </c>
      <c r="AE17" s="134" t="e">
        <f t="shared" ca="1" si="25"/>
        <v>#REF!</v>
      </c>
      <c r="AF17" s="134" t="e">
        <f t="shared" ca="1" si="25"/>
        <v>#REF!</v>
      </c>
      <c r="AG17" s="134" t="e">
        <f t="shared" ca="1" si="25"/>
        <v>#REF!</v>
      </c>
      <c r="AH17" s="134" t="e">
        <f t="shared" ca="1" si="25"/>
        <v>#REF!</v>
      </c>
      <c r="AI17" s="134" t="e">
        <f t="shared" ca="1" si="25"/>
        <v>#REF!</v>
      </c>
      <c r="AJ17" s="134" t="e">
        <f t="shared" ca="1" si="25"/>
        <v>#REF!</v>
      </c>
      <c r="AK17" s="134" t="e">
        <f t="shared" ca="1" si="25"/>
        <v>#REF!</v>
      </c>
      <c r="AL17" s="134" t="e">
        <f t="shared" ca="1" si="25"/>
        <v>#REF!</v>
      </c>
      <c r="AM17" s="134" t="e">
        <f t="shared" ca="1" si="25"/>
        <v>#REF!</v>
      </c>
      <c r="AN17" s="134" t="e">
        <f t="shared" ca="1" si="25"/>
        <v>#REF!</v>
      </c>
      <c r="AO17" s="134" t="e">
        <f t="shared" ca="1" si="25"/>
        <v>#REF!</v>
      </c>
      <c r="AP17" s="134" t="e">
        <f t="shared" ref="AP17:BU17" ca="1" si="26">IF(AP$11&lt;$D$1+$A17,$C17/$D$1,IF(AP$11=$D$1+$A17,($C17/$D$1)/2,0))</f>
        <v>#REF!</v>
      </c>
      <c r="AQ17" s="134" t="e">
        <f t="shared" ca="1" si="26"/>
        <v>#REF!</v>
      </c>
      <c r="AR17" s="134" t="e">
        <f t="shared" ca="1" si="26"/>
        <v>#REF!</v>
      </c>
      <c r="AS17" s="134" t="e">
        <f t="shared" ca="1" si="26"/>
        <v>#REF!</v>
      </c>
      <c r="AT17" s="134" t="e">
        <f t="shared" ca="1" si="26"/>
        <v>#REF!</v>
      </c>
      <c r="AU17" s="134" t="e">
        <f t="shared" ca="1" si="26"/>
        <v>#REF!</v>
      </c>
      <c r="AV17" s="134" t="e">
        <f t="shared" ca="1" si="26"/>
        <v>#REF!</v>
      </c>
      <c r="AW17" s="134" t="e">
        <f t="shared" ca="1" si="26"/>
        <v>#REF!</v>
      </c>
      <c r="AX17" s="134" t="e">
        <f t="shared" ca="1" si="26"/>
        <v>#REF!</v>
      </c>
      <c r="AY17" s="134" t="e">
        <f t="shared" ca="1" si="26"/>
        <v>#REF!</v>
      </c>
      <c r="AZ17" s="134" t="e">
        <f t="shared" ca="1" si="26"/>
        <v>#REF!</v>
      </c>
      <c r="BA17" s="134" t="e">
        <f t="shared" ca="1" si="26"/>
        <v>#REF!</v>
      </c>
      <c r="BB17" s="134" t="e">
        <f t="shared" ca="1" si="26"/>
        <v>#REF!</v>
      </c>
      <c r="BC17" s="134" t="e">
        <f t="shared" ca="1" si="26"/>
        <v>#REF!</v>
      </c>
      <c r="BD17" s="134" t="e">
        <f t="shared" ca="1" si="26"/>
        <v>#REF!</v>
      </c>
      <c r="BE17" s="134" t="e">
        <f t="shared" ca="1" si="26"/>
        <v>#REF!</v>
      </c>
      <c r="BF17" s="134" t="e">
        <f t="shared" ca="1" si="26"/>
        <v>#REF!</v>
      </c>
      <c r="BG17" s="134" t="e">
        <f t="shared" ca="1" si="26"/>
        <v>#REF!</v>
      </c>
      <c r="BH17" s="134" t="e">
        <f t="shared" ca="1" si="26"/>
        <v>#REF!</v>
      </c>
      <c r="BI17" s="134" t="e">
        <f t="shared" ca="1" si="26"/>
        <v>#REF!</v>
      </c>
      <c r="BJ17" s="134" t="e">
        <f t="shared" ca="1" si="26"/>
        <v>#REF!</v>
      </c>
      <c r="BK17" s="134" t="e">
        <f t="shared" ca="1" si="26"/>
        <v>#REF!</v>
      </c>
      <c r="BL17" s="134" t="e">
        <f t="shared" ca="1" si="26"/>
        <v>#REF!</v>
      </c>
      <c r="BM17" s="134" t="e">
        <f t="shared" ca="1" si="26"/>
        <v>#REF!</v>
      </c>
      <c r="BN17" s="134" t="e">
        <f t="shared" ca="1" si="26"/>
        <v>#REF!</v>
      </c>
      <c r="BO17" s="134" t="e">
        <f t="shared" ca="1" si="26"/>
        <v>#REF!</v>
      </c>
      <c r="BP17" s="134" t="e">
        <f t="shared" ca="1" si="26"/>
        <v>#REF!</v>
      </c>
      <c r="BQ17" s="134" t="e">
        <f t="shared" ca="1" si="26"/>
        <v>#REF!</v>
      </c>
      <c r="BR17" s="134" t="e">
        <f t="shared" ca="1" si="26"/>
        <v>#REF!</v>
      </c>
      <c r="BS17" s="134" t="e">
        <f t="shared" ca="1" si="26"/>
        <v>#REF!</v>
      </c>
      <c r="BT17" s="134" t="e">
        <f t="shared" ca="1" si="26"/>
        <v>#REF!</v>
      </c>
      <c r="BU17" s="134" t="e">
        <f t="shared" ca="1" si="26"/>
        <v>#REF!</v>
      </c>
      <c r="BV17" s="134" t="e">
        <f t="shared" ref="BV17:CY17" ca="1" si="27">IF(BV$11&lt;$D$1+$A17,$C17/$D$1,IF(BV$11=$D$1+$A17,($C17/$D$1)/2,0))</f>
        <v>#REF!</v>
      </c>
      <c r="BW17" s="134" t="e">
        <f t="shared" ca="1" si="27"/>
        <v>#REF!</v>
      </c>
      <c r="BX17" s="134" t="e">
        <f t="shared" ca="1" si="27"/>
        <v>#REF!</v>
      </c>
      <c r="BY17" s="134" t="e">
        <f t="shared" ca="1" si="27"/>
        <v>#REF!</v>
      </c>
      <c r="BZ17" s="134" t="e">
        <f t="shared" ca="1" si="27"/>
        <v>#REF!</v>
      </c>
      <c r="CA17" s="134" t="e">
        <f t="shared" ca="1" si="27"/>
        <v>#REF!</v>
      </c>
      <c r="CB17" s="134" t="e">
        <f t="shared" ca="1" si="27"/>
        <v>#REF!</v>
      </c>
      <c r="CC17" s="134" t="e">
        <f t="shared" ca="1" si="27"/>
        <v>#REF!</v>
      </c>
      <c r="CD17" s="134" t="e">
        <f t="shared" ca="1" si="27"/>
        <v>#REF!</v>
      </c>
      <c r="CE17" s="134" t="e">
        <f t="shared" ca="1" si="27"/>
        <v>#REF!</v>
      </c>
      <c r="CF17" s="134" t="e">
        <f t="shared" ca="1" si="27"/>
        <v>#REF!</v>
      </c>
      <c r="CG17" s="134" t="e">
        <f t="shared" ca="1" si="27"/>
        <v>#REF!</v>
      </c>
      <c r="CH17" s="134" t="e">
        <f t="shared" ca="1" si="27"/>
        <v>#REF!</v>
      </c>
      <c r="CI17" s="134" t="e">
        <f t="shared" ca="1" si="27"/>
        <v>#REF!</v>
      </c>
      <c r="CJ17" s="134" t="e">
        <f t="shared" ca="1" si="27"/>
        <v>#REF!</v>
      </c>
      <c r="CK17" s="134" t="e">
        <f t="shared" ca="1" si="27"/>
        <v>#REF!</v>
      </c>
      <c r="CL17" s="134" t="e">
        <f t="shared" ca="1" si="27"/>
        <v>#REF!</v>
      </c>
      <c r="CM17" s="134" t="e">
        <f t="shared" ca="1" si="27"/>
        <v>#REF!</v>
      </c>
      <c r="CN17" s="134" t="e">
        <f t="shared" ca="1" si="27"/>
        <v>#REF!</v>
      </c>
      <c r="CO17" s="134" t="e">
        <f t="shared" ca="1" si="27"/>
        <v>#REF!</v>
      </c>
      <c r="CP17" s="134" t="e">
        <f t="shared" ca="1" si="27"/>
        <v>#REF!</v>
      </c>
      <c r="CQ17" s="134" t="e">
        <f t="shared" ca="1" si="27"/>
        <v>#REF!</v>
      </c>
      <c r="CR17" s="134" t="e">
        <f t="shared" ca="1" si="27"/>
        <v>#REF!</v>
      </c>
      <c r="CS17" s="134" t="e">
        <f t="shared" ca="1" si="27"/>
        <v>#REF!</v>
      </c>
      <c r="CT17" s="134" t="e">
        <f t="shared" ca="1" si="27"/>
        <v>#REF!</v>
      </c>
      <c r="CU17" s="134" t="e">
        <f t="shared" ca="1" si="27"/>
        <v>#REF!</v>
      </c>
      <c r="CV17" s="134" t="e">
        <f t="shared" ca="1" si="27"/>
        <v>#REF!</v>
      </c>
      <c r="CW17" s="134" t="e">
        <f t="shared" ca="1" si="27"/>
        <v>#REF!</v>
      </c>
      <c r="CX17" s="134" t="e">
        <f t="shared" ca="1" si="27"/>
        <v>#REF!</v>
      </c>
      <c r="CY17" s="134" t="e">
        <f t="shared" ca="1" si="27"/>
        <v>#REF!</v>
      </c>
      <c r="CZ17" s="134" t="e">
        <f t="shared" ca="1" si="14"/>
        <v>#REF!</v>
      </c>
      <c r="DA17" s="359" t="s">
        <v>177</v>
      </c>
      <c r="DB17" s="359">
        <f t="shared" si="15"/>
        <v>5</v>
      </c>
    </row>
    <row r="18" spans="1:106" x14ac:dyDescent="0.2">
      <c r="A18" s="133">
        <f t="shared" si="10"/>
        <v>7</v>
      </c>
      <c r="B18" s="133">
        <f t="shared" si="10"/>
        <v>6</v>
      </c>
      <c r="C18" s="125">
        <f ca="1">IF(INDIRECT(DA18&amp;5)=$H$2,SUM($D$6:INDIRECT(DA18&amp;6)),IF(INDIRECT(DA18&amp;5)&gt;$H$2,INDIRECT(DA18&amp;6),0))</f>
        <v>0</v>
      </c>
      <c r="D18" s="134"/>
      <c r="E18" s="134"/>
      <c r="F18" s="134"/>
      <c r="G18" s="134"/>
      <c r="H18" s="134"/>
      <c r="I18" s="134"/>
      <c r="J18" s="134" t="e">
        <f ca="1">($C18/$D$1)/2</f>
        <v>#REF!</v>
      </c>
      <c r="K18" s="134" t="e">
        <f t="shared" ref="K18:AP18" ca="1" si="28">IF(K$11&lt;$D$1+$A18,$C18/$D$1,IF(K$11=$D$1+$A18,($C18/$D$1)/2,0))</f>
        <v>#REF!</v>
      </c>
      <c r="L18" s="134" t="e">
        <f t="shared" ca="1" si="28"/>
        <v>#REF!</v>
      </c>
      <c r="M18" s="134" t="e">
        <f t="shared" ca="1" si="28"/>
        <v>#REF!</v>
      </c>
      <c r="N18" s="134" t="e">
        <f t="shared" ca="1" si="28"/>
        <v>#REF!</v>
      </c>
      <c r="O18" s="134" t="e">
        <f t="shared" ca="1" si="28"/>
        <v>#REF!</v>
      </c>
      <c r="P18" s="134" t="e">
        <f t="shared" ca="1" si="28"/>
        <v>#REF!</v>
      </c>
      <c r="Q18" s="134" t="e">
        <f t="shared" ca="1" si="28"/>
        <v>#REF!</v>
      </c>
      <c r="R18" s="134" t="e">
        <f t="shared" ca="1" si="28"/>
        <v>#REF!</v>
      </c>
      <c r="S18" s="134" t="e">
        <f t="shared" ca="1" si="28"/>
        <v>#REF!</v>
      </c>
      <c r="T18" s="134" t="e">
        <f t="shared" ca="1" si="28"/>
        <v>#REF!</v>
      </c>
      <c r="U18" s="134" t="e">
        <f t="shared" ca="1" si="28"/>
        <v>#REF!</v>
      </c>
      <c r="V18" s="134" t="e">
        <f t="shared" ca="1" si="28"/>
        <v>#REF!</v>
      </c>
      <c r="W18" s="134" t="e">
        <f t="shared" ca="1" si="28"/>
        <v>#REF!</v>
      </c>
      <c r="X18" s="134" t="e">
        <f t="shared" ca="1" si="28"/>
        <v>#REF!</v>
      </c>
      <c r="Y18" s="134" t="e">
        <f t="shared" ca="1" si="28"/>
        <v>#REF!</v>
      </c>
      <c r="Z18" s="134" t="e">
        <f t="shared" ca="1" si="28"/>
        <v>#REF!</v>
      </c>
      <c r="AA18" s="134" t="e">
        <f t="shared" ca="1" si="28"/>
        <v>#REF!</v>
      </c>
      <c r="AB18" s="134" t="e">
        <f t="shared" ca="1" si="28"/>
        <v>#REF!</v>
      </c>
      <c r="AC18" s="134" t="e">
        <f t="shared" ca="1" si="28"/>
        <v>#REF!</v>
      </c>
      <c r="AD18" s="134" t="e">
        <f t="shared" ca="1" si="28"/>
        <v>#REF!</v>
      </c>
      <c r="AE18" s="134" t="e">
        <f t="shared" ca="1" si="28"/>
        <v>#REF!</v>
      </c>
      <c r="AF18" s="134" t="e">
        <f t="shared" ca="1" si="28"/>
        <v>#REF!</v>
      </c>
      <c r="AG18" s="134" t="e">
        <f t="shared" ca="1" si="28"/>
        <v>#REF!</v>
      </c>
      <c r="AH18" s="134" t="e">
        <f t="shared" ca="1" si="28"/>
        <v>#REF!</v>
      </c>
      <c r="AI18" s="134" t="e">
        <f t="shared" ca="1" si="28"/>
        <v>#REF!</v>
      </c>
      <c r="AJ18" s="134" t="e">
        <f t="shared" ca="1" si="28"/>
        <v>#REF!</v>
      </c>
      <c r="AK18" s="134" t="e">
        <f t="shared" ca="1" si="28"/>
        <v>#REF!</v>
      </c>
      <c r="AL18" s="134" t="e">
        <f t="shared" ca="1" si="28"/>
        <v>#REF!</v>
      </c>
      <c r="AM18" s="134" t="e">
        <f t="shared" ca="1" si="28"/>
        <v>#REF!</v>
      </c>
      <c r="AN18" s="134" t="e">
        <f t="shared" ca="1" si="28"/>
        <v>#REF!</v>
      </c>
      <c r="AO18" s="134" t="e">
        <f t="shared" ca="1" si="28"/>
        <v>#REF!</v>
      </c>
      <c r="AP18" s="134" t="e">
        <f t="shared" ca="1" si="28"/>
        <v>#REF!</v>
      </c>
      <c r="AQ18" s="134" t="e">
        <f t="shared" ref="AQ18:BV18" ca="1" si="29">IF(AQ$11&lt;$D$1+$A18,$C18/$D$1,IF(AQ$11=$D$1+$A18,($C18/$D$1)/2,0))</f>
        <v>#REF!</v>
      </c>
      <c r="AR18" s="134" t="e">
        <f t="shared" ca="1" si="29"/>
        <v>#REF!</v>
      </c>
      <c r="AS18" s="134" t="e">
        <f t="shared" ca="1" si="29"/>
        <v>#REF!</v>
      </c>
      <c r="AT18" s="134" t="e">
        <f t="shared" ca="1" si="29"/>
        <v>#REF!</v>
      </c>
      <c r="AU18" s="134" t="e">
        <f t="shared" ca="1" si="29"/>
        <v>#REF!</v>
      </c>
      <c r="AV18" s="134" t="e">
        <f t="shared" ca="1" si="29"/>
        <v>#REF!</v>
      </c>
      <c r="AW18" s="134" t="e">
        <f t="shared" ca="1" si="29"/>
        <v>#REF!</v>
      </c>
      <c r="AX18" s="134" t="e">
        <f t="shared" ca="1" si="29"/>
        <v>#REF!</v>
      </c>
      <c r="AY18" s="134" t="e">
        <f t="shared" ca="1" si="29"/>
        <v>#REF!</v>
      </c>
      <c r="AZ18" s="134" t="e">
        <f t="shared" ca="1" si="29"/>
        <v>#REF!</v>
      </c>
      <c r="BA18" s="134" t="e">
        <f t="shared" ca="1" si="29"/>
        <v>#REF!</v>
      </c>
      <c r="BB18" s="134" t="e">
        <f t="shared" ca="1" si="29"/>
        <v>#REF!</v>
      </c>
      <c r="BC18" s="134" t="e">
        <f t="shared" ca="1" si="29"/>
        <v>#REF!</v>
      </c>
      <c r="BD18" s="134" t="e">
        <f t="shared" ca="1" si="29"/>
        <v>#REF!</v>
      </c>
      <c r="BE18" s="134" t="e">
        <f t="shared" ca="1" si="29"/>
        <v>#REF!</v>
      </c>
      <c r="BF18" s="134" t="e">
        <f t="shared" ca="1" si="29"/>
        <v>#REF!</v>
      </c>
      <c r="BG18" s="134" t="e">
        <f t="shared" ca="1" si="29"/>
        <v>#REF!</v>
      </c>
      <c r="BH18" s="134" t="e">
        <f t="shared" ca="1" si="29"/>
        <v>#REF!</v>
      </c>
      <c r="BI18" s="134" t="e">
        <f t="shared" ca="1" si="29"/>
        <v>#REF!</v>
      </c>
      <c r="BJ18" s="134" t="e">
        <f t="shared" ca="1" si="29"/>
        <v>#REF!</v>
      </c>
      <c r="BK18" s="134" t="e">
        <f t="shared" ca="1" si="29"/>
        <v>#REF!</v>
      </c>
      <c r="BL18" s="134" t="e">
        <f t="shared" ca="1" si="29"/>
        <v>#REF!</v>
      </c>
      <c r="BM18" s="134" t="e">
        <f t="shared" ca="1" si="29"/>
        <v>#REF!</v>
      </c>
      <c r="BN18" s="134" t="e">
        <f t="shared" ca="1" si="29"/>
        <v>#REF!</v>
      </c>
      <c r="BO18" s="134" t="e">
        <f t="shared" ca="1" si="29"/>
        <v>#REF!</v>
      </c>
      <c r="BP18" s="134" t="e">
        <f t="shared" ca="1" si="29"/>
        <v>#REF!</v>
      </c>
      <c r="BQ18" s="134" t="e">
        <f t="shared" ca="1" si="29"/>
        <v>#REF!</v>
      </c>
      <c r="BR18" s="134" t="e">
        <f t="shared" ca="1" si="29"/>
        <v>#REF!</v>
      </c>
      <c r="BS18" s="134" t="e">
        <f t="shared" ca="1" si="29"/>
        <v>#REF!</v>
      </c>
      <c r="BT18" s="134" t="e">
        <f t="shared" ca="1" si="29"/>
        <v>#REF!</v>
      </c>
      <c r="BU18" s="134" t="e">
        <f t="shared" ca="1" si="29"/>
        <v>#REF!</v>
      </c>
      <c r="BV18" s="134" t="e">
        <f t="shared" ca="1" si="29"/>
        <v>#REF!</v>
      </c>
      <c r="BW18" s="134" t="e">
        <f t="shared" ref="BW18:CY18" ca="1" si="30">IF(BW$11&lt;$D$1+$A18,$C18/$D$1,IF(BW$11=$D$1+$A18,($C18/$D$1)/2,0))</f>
        <v>#REF!</v>
      </c>
      <c r="BX18" s="134" t="e">
        <f t="shared" ca="1" si="30"/>
        <v>#REF!</v>
      </c>
      <c r="BY18" s="134" t="e">
        <f t="shared" ca="1" si="30"/>
        <v>#REF!</v>
      </c>
      <c r="BZ18" s="134" t="e">
        <f t="shared" ca="1" si="30"/>
        <v>#REF!</v>
      </c>
      <c r="CA18" s="134" t="e">
        <f t="shared" ca="1" si="30"/>
        <v>#REF!</v>
      </c>
      <c r="CB18" s="134" t="e">
        <f t="shared" ca="1" si="30"/>
        <v>#REF!</v>
      </c>
      <c r="CC18" s="134" t="e">
        <f t="shared" ca="1" si="30"/>
        <v>#REF!</v>
      </c>
      <c r="CD18" s="134" t="e">
        <f t="shared" ca="1" si="30"/>
        <v>#REF!</v>
      </c>
      <c r="CE18" s="134" t="e">
        <f t="shared" ca="1" si="30"/>
        <v>#REF!</v>
      </c>
      <c r="CF18" s="134" t="e">
        <f t="shared" ca="1" si="30"/>
        <v>#REF!</v>
      </c>
      <c r="CG18" s="134" t="e">
        <f t="shared" ca="1" si="30"/>
        <v>#REF!</v>
      </c>
      <c r="CH18" s="134" t="e">
        <f t="shared" ca="1" si="30"/>
        <v>#REF!</v>
      </c>
      <c r="CI18" s="134" t="e">
        <f t="shared" ca="1" si="30"/>
        <v>#REF!</v>
      </c>
      <c r="CJ18" s="134" t="e">
        <f t="shared" ca="1" si="30"/>
        <v>#REF!</v>
      </c>
      <c r="CK18" s="134" t="e">
        <f t="shared" ca="1" si="30"/>
        <v>#REF!</v>
      </c>
      <c r="CL18" s="134" t="e">
        <f t="shared" ca="1" si="30"/>
        <v>#REF!</v>
      </c>
      <c r="CM18" s="134" t="e">
        <f t="shared" ca="1" si="30"/>
        <v>#REF!</v>
      </c>
      <c r="CN18" s="134" t="e">
        <f t="shared" ca="1" si="30"/>
        <v>#REF!</v>
      </c>
      <c r="CO18" s="134" t="e">
        <f t="shared" ca="1" si="30"/>
        <v>#REF!</v>
      </c>
      <c r="CP18" s="134" t="e">
        <f t="shared" ca="1" si="30"/>
        <v>#REF!</v>
      </c>
      <c r="CQ18" s="134" t="e">
        <f t="shared" ca="1" si="30"/>
        <v>#REF!</v>
      </c>
      <c r="CR18" s="134" t="e">
        <f t="shared" ca="1" si="30"/>
        <v>#REF!</v>
      </c>
      <c r="CS18" s="134" t="e">
        <f t="shared" ca="1" si="30"/>
        <v>#REF!</v>
      </c>
      <c r="CT18" s="134" t="e">
        <f t="shared" ca="1" si="30"/>
        <v>#REF!</v>
      </c>
      <c r="CU18" s="134" t="e">
        <f t="shared" ca="1" si="30"/>
        <v>#REF!</v>
      </c>
      <c r="CV18" s="134" t="e">
        <f t="shared" ca="1" si="30"/>
        <v>#REF!</v>
      </c>
      <c r="CW18" s="134" t="e">
        <f t="shared" ca="1" si="30"/>
        <v>#REF!</v>
      </c>
      <c r="CX18" s="134" t="e">
        <f t="shared" ca="1" si="30"/>
        <v>#REF!</v>
      </c>
      <c r="CY18" s="134" t="e">
        <f t="shared" ca="1" si="30"/>
        <v>#REF!</v>
      </c>
      <c r="CZ18" s="134" t="e">
        <f t="shared" ca="1" si="14"/>
        <v>#REF!</v>
      </c>
      <c r="DA18" s="359" t="s">
        <v>178</v>
      </c>
      <c r="DB18" s="359">
        <f t="shared" si="15"/>
        <v>6</v>
      </c>
    </row>
    <row r="19" spans="1:106" x14ac:dyDescent="0.2">
      <c r="A19" s="133">
        <f t="shared" si="10"/>
        <v>8</v>
      </c>
      <c r="B19" s="133">
        <f t="shared" si="10"/>
        <v>7</v>
      </c>
      <c r="C19" s="125">
        <f ca="1">IF(INDIRECT(DA19&amp;5)=$H$2,SUM($D$6:INDIRECT(DA19&amp;6)),IF(INDIRECT(DA19&amp;5)&gt;$H$2,INDIRECT(DA19&amp;6),0))</f>
        <v>0</v>
      </c>
      <c r="D19" s="134"/>
      <c r="E19" s="134"/>
      <c r="F19" s="134"/>
      <c r="G19" s="134"/>
      <c r="H19" s="134"/>
      <c r="I19" s="134"/>
      <c r="J19" s="134"/>
      <c r="K19" s="134" t="e">
        <f ca="1">($C19/$D$1)/2</f>
        <v>#REF!</v>
      </c>
      <c r="L19" s="134" t="e">
        <f t="shared" ref="L19:AQ19" ca="1" si="31">IF(L$11&lt;$D$1+$A19,$C19/$D$1,IF(L$11=$D$1+$A19,($C19/$D$1)/2,0))</f>
        <v>#REF!</v>
      </c>
      <c r="M19" s="134" t="e">
        <f t="shared" ca="1" si="31"/>
        <v>#REF!</v>
      </c>
      <c r="N19" s="134" t="e">
        <f t="shared" ca="1" si="31"/>
        <v>#REF!</v>
      </c>
      <c r="O19" s="134" t="e">
        <f t="shared" ca="1" si="31"/>
        <v>#REF!</v>
      </c>
      <c r="P19" s="134" t="e">
        <f t="shared" ca="1" si="31"/>
        <v>#REF!</v>
      </c>
      <c r="Q19" s="134" t="e">
        <f t="shared" ca="1" si="31"/>
        <v>#REF!</v>
      </c>
      <c r="R19" s="134" t="e">
        <f t="shared" ca="1" si="31"/>
        <v>#REF!</v>
      </c>
      <c r="S19" s="134" t="e">
        <f t="shared" ca="1" si="31"/>
        <v>#REF!</v>
      </c>
      <c r="T19" s="134" t="e">
        <f t="shared" ca="1" si="31"/>
        <v>#REF!</v>
      </c>
      <c r="U19" s="134" t="e">
        <f t="shared" ca="1" si="31"/>
        <v>#REF!</v>
      </c>
      <c r="V19" s="134" t="e">
        <f t="shared" ca="1" si="31"/>
        <v>#REF!</v>
      </c>
      <c r="W19" s="134" t="e">
        <f t="shared" ca="1" si="31"/>
        <v>#REF!</v>
      </c>
      <c r="X19" s="134" t="e">
        <f t="shared" ca="1" si="31"/>
        <v>#REF!</v>
      </c>
      <c r="Y19" s="134" t="e">
        <f t="shared" ca="1" si="31"/>
        <v>#REF!</v>
      </c>
      <c r="Z19" s="134" t="e">
        <f t="shared" ca="1" si="31"/>
        <v>#REF!</v>
      </c>
      <c r="AA19" s="134" t="e">
        <f t="shared" ca="1" si="31"/>
        <v>#REF!</v>
      </c>
      <c r="AB19" s="134" t="e">
        <f t="shared" ca="1" si="31"/>
        <v>#REF!</v>
      </c>
      <c r="AC19" s="134" t="e">
        <f t="shared" ca="1" si="31"/>
        <v>#REF!</v>
      </c>
      <c r="AD19" s="134" t="e">
        <f t="shared" ca="1" si="31"/>
        <v>#REF!</v>
      </c>
      <c r="AE19" s="134" t="e">
        <f t="shared" ca="1" si="31"/>
        <v>#REF!</v>
      </c>
      <c r="AF19" s="134" t="e">
        <f t="shared" ca="1" si="31"/>
        <v>#REF!</v>
      </c>
      <c r="AG19" s="134" t="e">
        <f t="shared" ca="1" si="31"/>
        <v>#REF!</v>
      </c>
      <c r="AH19" s="134" t="e">
        <f t="shared" ca="1" si="31"/>
        <v>#REF!</v>
      </c>
      <c r="AI19" s="134" t="e">
        <f t="shared" ca="1" si="31"/>
        <v>#REF!</v>
      </c>
      <c r="AJ19" s="134" t="e">
        <f t="shared" ca="1" si="31"/>
        <v>#REF!</v>
      </c>
      <c r="AK19" s="134" t="e">
        <f t="shared" ca="1" si="31"/>
        <v>#REF!</v>
      </c>
      <c r="AL19" s="134" t="e">
        <f t="shared" ca="1" si="31"/>
        <v>#REF!</v>
      </c>
      <c r="AM19" s="134" t="e">
        <f t="shared" ca="1" si="31"/>
        <v>#REF!</v>
      </c>
      <c r="AN19" s="134" t="e">
        <f t="shared" ca="1" si="31"/>
        <v>#REF!</v>
      </c>
      <c r="AO19" s="134" t="e">
        <f t="shared" ca="1" si="31"/>
        <v>#REF!</v>
      </c>
      <c r="AP19" s="134" t="e">
        <f t="shared" ca="1" si="31"/>
        <v>#REF!</v>
      </c>
      <c r="AQ19" s="134" t="e">
        <f t="shared" ca="1" si="31"/>
        <v>#REF!</v>
      </c>
      <c r="AR19" s="134" t="e">
        <f t="shared" ref="AR19:BW19" ca="1" si="32">IF(AR$11&lt;$D$1+$A19,$C19/$D$1,IF(AR$11=$D$1+$A19,($C19/$D$1)/2,0))</f>
        <v>#REF!</v>
      </c>
      <c r="AS19" s="134" t="e">
        <f t="shared" ca="1" si="32"/>
        <v>#REF!</v>
      </c>
      <c r="AT19" s="134" t="e">
        <f t="shared" ca="1" si="32"/>
        <v>#REF!</v>
      </c>
      <c r="AU19" s="134" t="e">
        <f t="shared" ca="1" si="32"/>
        <v>#REF!</v>
      </c>
      <c r="AV19" s="134" t="e">
        <f t="shared" ca="1" si="32"/>
        <v>#REF!</v>
      </c>
      <c r="AW19" s="134" t="e">
        <f t="shared" ca="1" si="32"/>
        <v>#REF!</v>
      </c>
      <c r="AX19" s="134" t="e">
        <f t="shared" ca="1" si="32"/>
        <v>#REF!</v>
      </c>
      <c r="AY19" s="134" t="e">
        <f t="shared" ca="1" si="32"/>
        <v>#REF!</v>
      </c>
      <c r="AZ19" s="134" t="e">
        <f t="shared" ca="1" si="32"/>
        <v>#REF!</v>
      </c>
      <c r="BA19" s="134" t="e">
        <f t="shared" ca="1" si="32"/>
        <v>#REF!</v>
      </c>
      <c r="BB19" s="134" t="e">
        <f t="shared" ca="1" si="32"/>
        <v>#REF!</v>
      </c>
      <c r="BC19" s="134" t="e">
        <f t="shared" ca="1" si="32"/>
        <v>#REF!</v>
      </c>
      <c r="BD19" s="134" t="e">
        <f t="shared" ca="1" si="32"/>
        <v>#REF!</v>
      </c>
      <c r="BE19" s="134" t="e">
        <f t="shared" ca="1" si="32"/>
        <v>#REF!</v>
      </c>
      <c r="BF19" s="134" t="e">
        <f t="shared" ca="1" si="32"/>
        <v>#REF!</v>
      </c>
      <c r="BG19" s="134" t="e">
        <f t="shared" ca="1" si="32"/>
        <v>#REF!</v>
      </c>
      <c r="BH19" s="134" t="e">
        <f t="shared" ca="1" si="32"/>
        <v>#REF!</v>
      </c>
      <c r="BI19" s="134" t="e">
        <f t="shared" ca="1" si="32"/>
        <v>#REF!</v>
      </c>
      <c r="BJ19" s="134" t="e">
        <f t="shared" ca="1" si="32"/>
        <v>#REF!</v>
      </c>
      <c r="BK19" s="134" t="e">
        <f t="shared" ca="1" si="32"/>
        <v>#REF!</v>
      </c>
      <c r="BL19" s="134" t="e">
        <f t="shared" ca="1" si="32"/>
        <v>#REF!</v>
      </c>
      <c r="BM19" s="134" t="e">
        <f t="shared" ca="1" si="32"/>
        <v>#REF!</v>
      </c>
      <c r="BN19" s="134" t="e">
        <f t="shared" ca="1" si="32"/>
        <v>#REF!</v>
      </c>
      <c r="BO19" s="134" t="e">
        <f t="shared" ca="1" si="32"/>
        <v>#REF!</v>
      </c>
      <c r="BP19" s="134" t="e">
        <f t="shared" ca="1" si="32"/>
        <v>#REF!</v>
      </c>
      <c r="BQ19" s="134" t="e">
        <f t="shared" ca="1" si="32"/>
        <v>#REF!</v>
      </c>
      <c r="BR19" s="134" t="e">
        <f t="shared" ca="1" si="32"/>
        <v>#REF!</v>
      </c>
      <c r="BS19" s="134" t="e">
        <f t="shared" ca="1" si="32"/>
        <v>#REF!</v>
      </c>
      <c r="BT19" s="134" t="e">
        <f t="shared" ca="1" si="32"/>
        <v>#REF!</v>
      </c>
      <c r="BU19" s="134" t="e">
        <f t="shared" ca="1" si="32"/>
        <v>#REF!</v>
      </c>
      <c r="BV19" s="134" t="e">
        <f t="shared" ca="1" si="32"/>
        <v>#REF!</v>
      </c>
      <c r="BW19" s="134" t="e">
        <f t="shared" ca="1" si="32"/>
        <v>#REF!</v>
      </c>
      <c r="BX19" s="134" t="e">
        <f t="shared" ref="BX19:CY19" ca="1" si="33">IF(BX$11&lt;$D$1+$A19,$C19/$D$1,IF(BX$11=$D$1+$A19,($C19/$D$1)/2,0))</f>
        <v>#REF!</v>
      </c>
      <c r="BY19" s="134" t="e">
        <f t="shared" ca="1" si="33"/>
        <v>#REF!</v>
      </c>
      <c r="BZ19" s="134" t="e">
        <f t="shared" ca="1" si="33"/>
        <v>#REF!</v>
      </c>
      <c r="CA19" s="134" t="e">
        <f t="shared" ca="1" si="33"/>
        <v>#REF!</v>
      </c>
      <c r="CB19" s="134" t="e">
        <f t="shared" ca="1" si="33"/>
        <v>#REF!</v>
      </c>
      <c r="CC19" s="134" t="e">
        <f t="shared" ca="1" si="33"/>
        <v>#REF!</v>
      </c>
      <c r="CD19" s="134" t="e">
        <f t="shared" ca="1" si="33"/>
        <v>#REF!</v>
      </c>
      <c r="CE19" s="134" t="e">
        <f t="shared" ca="1" si="33"/>
        <v>#REF!</v>
      </c>
      <c r="CF19" s="134" t="e">
        <f t="shared" ca="1" si="33"/>
        <v>#REF!</v>
      </c>
      <c r="CG19" s="134" t="e">
        <f t="shared" ca="1" si="33"/>
        <v>#REF!</v>
      </c>
      <c r="CH19" s="134" t="e">
        <f t="shared" ca="1" si="33"/>
        <v>#REF!</v>
      </c>
      <c r="CI19" s="134" t="e">
        <f t="shared" ca="1" si="33"/>
        <v>#REF!</v>
      </c>
      <c r="CJ19" s="134" t="e">
        <f t="shared" ca="1" si="33"/>
        <v>#REF!</v>
      </c>
      <c r="CK19" s="134" t="e">
        <f t="shared" ca="1" si="33"/>
        <v>#REF!</v>
      </c>
      <c r="CL19" s="134" t="e">
        <f t="shared" ca="1" si="33"/>
        <v>#REF!</v>
      </c>
      <c r="CM19" s="134" t="e">
        <f t="shared" ca="1" si="33"/>
        <v>#REF!</v>
      </c>
      <c r="CN19" s="134" t="e">
        <f t="shared" ca="1" si="33"/>
        <v>#REF!</v>
      </c>
      <c r="CO19" s="134" t="e">
        <f t="shared" ca="1" si="33"/>
        <v>#REF!</v>
      </c>
      <c r="CP19" s="134" t="e">
        <f t="shared" ca="1" si="33"/>
        <v>#REF!</v>
      </c>
      <c r="CQ19" s="134" t="e">
        <f t="shared" ca="1" si="33"/>
        <v>#REF!</v>
      </c>
      <c r="CR19" s="134" t="e">
        <f t="shared" ca="1" si="33"/>
        <v>#REF!</v>
      </c>
      <c r="CS19" s="134" t="e">
        <f t="shared" ca="1" si="33"/>
        <v>#REF!</v>
      </c>
      <c r="CT19" s="134" t="e">
        <f t="shared" ca="1" si="33"/>
        <v>#REF!</v>
      </c>
      <c r="CU19" s="134" t="e">
        <f t="shared" ca="1" si="33"/>
        <v>#REF!</v>
      </c>
      <c r="CV19" s="134" t="e">
        <f t="shared" ca="1" si="33"/>
        <v>#REF!</v>
      </c>
      <c r="CW19" s="134" t="e">
        <f t="shared" ca="1" si="33"/>
        <v>#REF!</v>
      </c>
      <c r="CX19" s="134" t="e">
        <f t="shared" ca="1" si="33"/>
        <v>#REF!</v>
      </c>
      <c r="CY19" s="134" t="e">
        <f t="shared" ca="1" si="33"/>
        <v>#REF!</v>
      </c>
      <c r="CZ19" s="134" t="e">
        <f t="shared" ca="1" si="14"/>
        <v>#REF!</v>
      </c>
      <c r="DA19" s="359" t="s">
        <v>179</v>
      </c>
      <c r="DB19" s="359">
        <f t="shared" si="15"/>
        <v>7</v>
      </c>
    </row>
    <row r="20" spans="1:106" x14ac:dyDescent="0.2">
      <c r="A20" s="133">
        <f t="shared" si="10"/>
        <v>9</v>
      </c>
      <c r="B20" s="133">
        <f t="shared" si="10"/>
        <v>8</v>
      </c>
      <c r="C20" s="125">
        <f ca="1">IF(INDIRECT(DA20&amp;5)=$H$2,SUM($D$6:INDIRECT(DA20&amp;6)),IF(INDIRECT(DA20&amp;5)&gt;$H$2,INDIRECT(DA20&amp;6),0))</f>
        <v>0</v>
      </c>
      <c r="D20" s="134"/>
      <c r="E20" s="134"/>
      <c r="F20" s="134"/>
      <c r="G20" s="134"/>
      <c r="H20" s="134"/>
      <c r="I20" s="134"/>
      <c r="J20" s="134"/>
      <c r="K20" s="134"/>
      <c r="L20" s="134" t="e">
        <f ca="1">($C20/$D$1)/2</f>
        <v>#REF!</v>
      </c>
      <c r="M20" s="134" t="e">
        <f t="shared" ref="M20:AR20" ca="1" si="34">IF(M$11&lt;$D$1+$A20,$C20/$D$1,IF(M$11=$D$1+$A20,($C20/$D$1)/2,0))</f>
        <v>#REF!</v>
      </c>
      <c r="N20" s="134" t="e">
        <f t="shared" ca="1" si="34"/>
        <v>#REF!</v>
      </c>
      <c r="O20" s="134" t="e">
        <f t="shared" ca="1" si="34"/>
        <v>#REF!</v>
      </c>
      <c r="P20" s="134" t="e">
        <f t="shared" ca="1" si="34"/>
        <v>#REF!</v>
      </c>
      <c r="Q20" s="134" t="e">
        <f t="shared" ca="1" si="34"/>
        <v>#REF!</v>
      </c>
      <c r="R20" s="134" t="e">
        <f t="shared" ca="1" si="34"/>
        <v>#REF!</v>
      </c>
      <c r="S20" s="134" t="e">
        <f t="shared" ca="1" si="34"/>
        <v>#REF!</v>
      </c>
      <c r="T20" s="134" t="e">
        <f t="shared" ca="1" si="34"/>
        <v>#REF!</v>
      </c>
      <c r="U20" s="134" t="e">
        <f t="shared" ca="1" si="34"/>
        <v>#REF!</v>
      </c>
      <c r="V20" s="134" t="e">
        <f t="shared" ca="1" si="34"/>
        <v>#REF!</v>
      </c>
      <c r="W20" s="134" t="e">
        <f t="shared" ca="1" si="34"/>
        <v>#REF!</v>
      </c>
      <c r="X20" s="134" t="e">
        <f t="shared" ca="1" si="34"/>
        <v>#REF!</v>
      </c>
      <c r="Y20" s="134" t="e">
        <f t="shared" ca="1" si="34"/>
        <v>#REF!</v>
      </c>
      <c r="Z20" s="134" t="e">
        <f t="shared" ca="1" si="34"/>
        <v>#REF!</v>
      </c>
      <c r="AA20" s="134" t="e">
        <f t="shared" ca="1" si="34"/>
        <v>#REF!</v>
      </c>
      <c r="AB20" s="134" t="e">
        <f t="shared" ca="1" si="34"/>
        <v>#REF!</v>
      </c>
      <c r="AC20" s="134" t="e">
        <f t="shared" ca="1" si="34"/>
        <v>#REF!</v>
      </c>
      <c r="AD20" s="134" t="e">
        <f t="shared" ca="1" si="34"/>
        <v>#REF!</v>
      </c>
      <c r="AE20" s="134" t="e">
        <f t="shared" ca="1" si="34"/>
        <v>#REF!</v>
      </c>
      <c r="AF20" s="134" t="e">
        <f t="shared" ca="1" si="34"/>
        <v>#REF!</v>
      </c>
      <c r="AG20" s="134" t="e">
        <f t="shared" ca="1" si="34"/>
        <v>#REF!</v>
      </c>
      <c r="AH20" s="134" t="e">
        <f t="shared" ca="1" si="34"/>
        <v>#REF!</v>
      </c>
      <c r="AI20" s="134" t="e">
        <f t="shared" ca="1" si="34"/>
        <v>#REF!</v>
      </c>
      <c r="AJ20" s="134" t="e">
        <f t="shared" ca="1" si="34"/>
        <v>#REF!</v>
      </c>
      <c r="AK20" s="134" t="e">
        <f t="shared" ca="1" si="34"/>
        <v>#REF!</v>
      </c>
      <c r="AL20" s="134" t="e">
        <f t="shared" ca="1" si="34"/>
        <v>#REF!</v>
      </c>
      <c r="AM20" s="134" t="e">
        <f t="shared" ca="1" si="34"/>
        <v>#REF!</v>
      </c>
      <c r="AN20" s="134" t="e">
        <f t="shared" ca="1" si="34"/>
        <v>#REF!</v>
      </c>
      <c r="AO20" s="134" t="e">
        <f t="shared" ca="1" si="34"/>
        <v>#REF!</v>
      </c>
      <c r="AP20" s="134" t="e">
        <f t="shared" ca="1" si="34"/>
        <v>#REF!</v>
      </c>
      <c r="AQ20" s="134" t="e">
        <f t="shared" ca="1" si="34"/>
        <v>#REF!</v>
      </c>
      <c r="AR20" s="134" t="e">
        <f t="shared" ca="1" si="34"/>
        <v>#REF!</v>
      </c>
      <c r="AS20" s="134" t="e">
        <f t="shared" ref="AS20:BX20" ca="1" si="35">IF(AS$11&lt;$D$1+$A20,$C20/$D$1,IF(AS$11=$D$1+$A20,($C20/$D$1)/2,0))</f>
        <v>#REF!</v>
      </c>
      <c r="AT20" s="134" t="e">
        <f t="shared" ca="1" si="35"/>
        <v>#REF!</v>
      </c>
      <c r="AU20" s="134" t="e">
        <f t="shared" ca="1" si="35"/>
        <v>#REF!</v>
      </c>
      <c r="AV20" s="134" t="e">
        <f t="shared" ca="1" si="35"/>
        <v>#REF!</v>
      </c>
      <c r="AW20" s="134" t="e">
        <f t="shared" ca="1" si="35"/>
        <v>#REF!</v>
      </c>
      <c r="AX20" s="134" t="e">
        <f t="shared" ca="1" si="35"/>
        <v>#REF!</v>
      </c>
      <c r="AY20" s="134" t="e">
        <f t="shared" ca="1" si="35"/>
        <v>#REF!</v>
      </c>
      <c r="AZ20" s="134" t="e">
        <f t="shared" ca="1" si="35"/>
        <v>#REF!</v>
      </c>
      <c r="BA20" s="134" t="e">
        <f t="shared" ca="1" si="35"/>
        <v>#REF!</v>
      </c>
      <c r="BB20" s="134" t="e">
        <f t="shared" ca="1" si="35"/>
        <v>#REF!</v>
      </c>
      <c r="BC20" s="134" t="e">
        <f t="shared" ca="1" si="35"/>
        <v>#REF!</v>
      </c>
      <c r="BD20" s="134" t="e">
        <f t="shared" ca="1" si="35"/>
        <v>#REF!</v>
      </c>
      <c r="BE20" s="134" t="e">
        <f t="shared" ca="1" si="35"/>
        <v>#REF!</v>
      </c>
      <c r="BF20" s="134" t="e">
        <f t="shared" ca="1" si="35"/>
        <v>#REF!</v>
      </c>
      <c r="BG20" s="134" t="e">
        <f t="shared" ca="1" si="35"/>
        <v>#REF!</v>
      </c>
      <c r="BH20" s="134" t="e">
        <f t="shared" ca="1" si="35"/>
        <v>#REF!</v>
      </c>
      <c r="BI20" s="134" t="e">
        <f t="shared" ca="1" si="35"/>
        <v>#REF!</v>
      </c>
      <c r="BJ20" s="134" t="e">
        <f t="shared" ca="1" si="35"/>
        <v>#REF!</v>
      </c>
      <c r="BK20" s="134" t="e">
        <f t="shared" ca="1" si="35"/>
        <v>#REF!</v>
      </c>
      <c r="BL20" s="134" t="e">
        <f t="shared" ca="1" si="35"/>
        <v>#REF!</v>
      </c>
      <c r="BM20" s="134" t="e">
        <f t="shared" ca="1" si="35"/>
        <v>#REF!</v>
      </c>
      <c r="BN20" s="134" t="e">
        <f t="shared" ca="1" si="35"/>
        <v>#REF!</v>
      </c>
      <c r="BO20" s="134" t="e">
        <f t="shared" ca="1" si="35"/>
        <v>#REF!</v>
      </c>
      <c r="BP20" s="134" t="e">
        <f t="shared" ca="1" si="35"/>
        <v>#REF!</v>
      </c>
      <c r="BQ20" s="134" t="e">
        <f t="shared" ca="1" si="35"/>
        <v>#REF!</v>
      </c>
      <c r="BR20" s="134" t="e">
        <f t="shared" ca="1" si="35"/>
        <v>#REF!</v>
      </c>
      <c r="BS20" s="134" t="e">
        <f t="shared" ca="1" si="35"/>
        <v>#REF!</v>
      </c>
      <c r="BT20" s="134" t="e">
        <f t="shared" ca="1" si="35"/>
        <v>#REF!</v>
      </c>
      <c r="BU20" s="134" t="e">
        <f t="shared" ca="1" si="35"/>
        <v>#REF!</v>
      </c>
      <c r="BV20" s="134" t="e">
        <f t="shared" ca="1" si="35"/>
        <v>#REF!</v>
      </c>
      <c r="BW20" s="134" t="e">
        <f t="shared" ca="1" si="35"/>
        <v>#REF!</v>
      </c>
      <c r="BX20" s="134" t="e">
        <f t="shared" ca="1" si="35"/>
        <v>#REF!</v>
      </c>
      <c r="BY20" s="134" t="e">
        <f t="shared" ref="BY20:CY20" ca="1" si="36">IF(BY$11&lt;$D$1+$A20,$C20/$D$1,IF(BY$11=$D$1+$A20,($C20/$D$1)/2,0))</f>
        <v>#REF!</v>
      </c>
      <c r="BZ20" s="134" t="e">
        <f t="shared" ca="1" si="36"/>
        <v>#REF!</v>
      </c>
      <c r="CA20" s="134" t="e">
        <f t="shared" ca="1" si="36"/>
        <v>#REF!</v>
      </c>
      <c r="CB20" s="134" t="e">
        <f t="shared" ca="1" si="36"/>
        <v>#REF!</v>
      </c>
      <c r="CC20" s="134" t="e">
        <f t="shared" ca="1" si="36"/>
        <v>#REF!</v>
      </c>
      <c r="CD20" s="134" t="e">
        <f t="shared" ca="1" si="36"/>
        <v>#REF!</v>
      </c>
      <c r="CE20" s="134" t="e">
        <f t="shared" ca="1" si="36"/>
        <v>#REF!</v>
      </c>
      <c r="CF20" s="134" t="e">
        <f t="shared" ca="1" si="36"/>
        <v>#REF!</v>
      </c>
      <c r="CG20" s="134" t="e">
        <f t="shared" ca="1" si="36"/>
        <v>#REF!</v>
      </c>
      <c r="CH20" s="134" t="e">
        <f t="shared" ca="1" si="36"/>
        <v>#REF!</v>
      </c>
      <c r="CI20" s="134" t="e">
        <f t="shared" ca="1" si="36"/>
        <v>#REF!</v>
      </c>
      <c r="CJ20" s="134" t="e">
        <f t="shared" ca="1" si="36"/>
        <v>#REF!</v>
      </c>
      <c r="CK20" s="134" t="e">
        <f t="shared" ca="1" si="36"/>
        <v>#REF!</v>
      </c>
      <c r="CL20" s="134" t="e">
        <f t="shared" ca="1" si="36"/>
        <v>#REF!</v>
      </c>
      <c r="CM20" s="134" t="e">
        <f t="shared" ca="1" si="36"/>
        <v>#REF!</v>
      </c>
      <c r="CN20" s="134" t="e">
        <f t="shared" ca="1" si="36"/>
        <v>#REF!</v>
      </c>
      <c r="CO20" s="134" t="e">
        <f t="shared" ca="1" si="36"/>
        <v>#REF!</v>
      </c>
      <c r="CP20" s="134" t="e">
        <f t="shared" ca="1" si="36"/>
        <v>#REF!</v>
      </c>
      <c r="CQ20" s="134" t="e">
        <f t="shared" ca="1" si="36"/>
        <v>#REF!</v>
      </c>
      <c r="CR20" s="134" t="e">
        <f t="shared" ca="1" si="36"/>
        <v>#REF!</v>
      </c>
      <c r="CS20" s="134" t="e">
        <f t="shared" ca="1" si="36"/>
        <v>#REF!</v>
      </c>
      <c r="CT20" s="134" t="e">
        <f t="shared" ca="1" si="36"/>
        <v>#REF!</v>
      </c>
      <c r="CU20" s="134" t="e">
        <f t="shared" ca="1" si="36"/>
        <v>#REF!</v>
      </c>
      <c r="CV20" s="134" t="e">
        <f t="shared" ca="1" si="36"/>
        <v>#REF!</v>
      </c>
      <c r="CW20" s="134" t="e">
        <f t="shared" ca="1" si="36"/>
        <v>#REF!</v>
      </c>
      <c r="CX20" s="134" t="e">
        <f t="shared" ca="1" si="36"/>
        <v>#REF!</v>
      </c>
      <c r="CY20" s="134" t="e">
        <f t="shared" ca="1" si="36"/>
        <v>#REF!</v>
      </c>
      <c r="CZ20" s="134" t="e">
        <f t="shared" ca="1" si="14"/>
        <v>#REF!</v>
      </c>
      <c r="DA20" s="359" t="s">
        <v>180</v>
      </c>
      <c r="DB20" s="359">
        <f t="shared" si="15"/>
        <v>8</v>
      </c>
    </row>
    <row r="21" spans="1:106" x14ac:dyDescent="0.2">
      <c r="A21" s="133">
        <f t="shared" si="10"/>
        <v>10</v>
      </c>
      <c r="B21" s="133">
        <f t="shared" si="10"/>
        <v>9</v>
      </c>
      <c r="C21" s="125">
        <f ca="1">IF(INDIRECT(DA21&amp;5)=$H$2,SUM($D$6:INDIRECT(DA21&amp;6)),IF(INDIRECT(DA21&amp;5)&gt;$H$2,INDIRECT(DA21&amp;6),0))</f>
        <v>0</v>
      </c>
      <c r="D21" s="134"/>
      <c r="E21" s="134"/>
      <c r="F21" s="134"/>
      <c r="G21" s="134"/>
      <c r="H21" s="134"/>
      <c r="I21" s="134"/>
      <c r="J21" s="134"/>
      <c r="K21" s="134"/>
      <c r="L21" s="134"/>
      <c r="M21" s="134" t="e">
        <f ca="1">($C21/$D$1)/2</f>
        <v>#REF!</v>
      </c>
      <c r="N21" s="134" t="e">
        <f t="shared" ref="N21:AS21" ca="1" si="37">IF(N$11&lt;$D$1+$A21,$C21/$D$1,IF(N$11=$D$1+$A21,($C21/$D$1)/2,0))</f>
        <v>#REF!</v>
      </c>
      <c r="O21" s="134" t="e">
        <f t="shared" ca="1" si="37"/>
        <v>#REF!</v>
      </c>
      <c r="P21" s="134" t="e">
        <f t="shared" ca="1" si="37"/>
        <v>#REF!</v>
      </c>
      <c r="Q21" s="134" t="e">
        <f t="shared" ca="1" si="37"/>
        <v>#REF!</v>
      </c>
      <c r="R21" s="134" t="e">
        <f t="shared" ca="1" si="37"/>
        <v>#REF!</v>
      </c>
      <c r="S21" s="134" t="e">
        <f t="shared" ca="1" si="37"/>
        <v>#REF!</v>
      </c>
      <c r="T21" s="134" t="e">
        <f t="shared" ca="1" si="37"/>
        <v>#REF!</v>
      </c>
      <c r="U21" s="134" t="e">
        <f t="shared" ca="1" si="37"/>
        <v>#REF!</v>
      </c>
      <c r="V21" s="134" t="e">
        <f t="shared" ca="1" si="37"/>
        <v>#REF!</v>
      </c>
      <c r="W21" s="134" t="e">
        <f t="shared" ca="1" si="37"/>
        <v>#REF!</v>
      </c>
      <c r="X21" s="134" t="e">
        <f t="shared" ca="1" si="37"/>
        <v>#REF!</v>
      </c>
      <c r="Y21" s="134" t="e">
        <f t="shared" ca="1" si="37"/>
        <v>#REF!</v>
      </c>
      <c r="Z21" s="134" t="e">
        <f t="shared" ca="1" si="37"/>
        <v>#REF!</v>
      </c>
      <c r="AA21" s="134" t="e">
        <f t="shared" ca="1" si="37"/>
        <v>#REF!</v>
      </c>
      <c r="AB21" s="134" t="e">
        <f t="shared" ca="1" si="37"/>
        <v>#REF!</v>
      </c>
      <c r="AC21" s="134" t="e">
        <f t="shared" ca="1" si="37"/>
        <v>#REF!</v>
      </c>
      <c r="AD21" s="134" t="e">
        <f t="shared" ca="1" si="37"/>
        <v>#REF!</v>
      </c>
      <c r="AE21" s="134" t="e">
        <f t="shared" ca="1" si="37"/>
        <v>#REF!</v>
      </c>
      <c r="AF21" s="134" t="e">
        <f t="shared" ca="1" si="37"/>
        <v>#REF!</v>
      </c>
      <c r="AG21" s="134" t="e">
        <f t="shared" ca="1" si="37"/>
        <v>#REF!</v>
      </c>
      <c r="AH21" s="134" t="e">
        <f t="shared" ca="1" si="37"/>
        <v>#REF!</v>
      </c>
      <c r="AI21" s="134" t="e">
        <f t="shared" ca="1" si="37"/>
        <v>#REF!</v>
      </c>
      <c r="AJ21" s="134" t="e">
        <f t="shared" ca="1" si="37"/>
        <v>#REF!</v>
      </c>
      <c r="AK21" s="134" t="e">
        <f t="shared" ca="1" si="37"/>
        <v>#REF!</v>
      </c>
      <c r="AL21" s="134" t="e">
        <f t="shared" ca="1" si="37"/>
        <v>#REF!</v>
      </c>
      <c r="AM21" s="134" t="e">
        <f t="shared" ca="1" si="37"/>
        <v>#REF!</v>
      </c>
      <c r="AN21" s="134" t="e">
        <f t="shared" ca="1" si="37"/>
        <v>#REF!</v>
      </c>
      <c r="AO21" s="134" t="e">
        <f t="shared" ca="1" si="37"/>
        <v>#REF!</v>
      </c>
      <c r="AP21" s="134" t="e">
        <f t="shared" ca="1" si="37"/>
        <v>#REF!</v>
      </c>
      <c r="AQ21" s="134" t="e">
        <f t="shared" ca="1" si="37"/>
        <v>#REF!</v>
      </c>
      <c r="AR21" s="134" t="e">
        <f t="shared" ca="1" si="37"/>
        <v>#REF!</v>
      </c>
      <c r="AS21" s="134" t="e">
        <f t="shared" ca="1" si="37"/>
        <v>#REF!</v>
      </c>
      <c r="AT21" s="134" t="e">
        <f t="shared" ref="AT21:BY21" ca="1" si="38">IF(AT$11&lt;$D$1+$A21,$C21/$D$1,IF(AT$11=$D$1+$A21,($C21/$D$1)/2,0))</f>
        <v>#REF!</v>
      </c>
      <c r="AU21" s="134" t="e">
        <f t="shared" ca="1" si="38"/>
        <v>#REF!</v>
      </c>
      <c r="AV21" s="134" t="e">
        <f t="shared" ca="1" si="38"/>
        <v>#REF!</v>
      </c>
      <c r="AW21" s="134" t="e">
        <f t="shared" ca="1" si="38"/>
        <v>#REF!</v>
      </c>
      <c r="AX21" s="134" t="e">
        <f t="shared" ca="1" si="38"/>
        <v>#REF!</v>
      </c>
      <c r="AY21" s="134" t="e">
        <f t="shared" ca="1" si="38"/>
        <v>#REF!</v>
      </c>
      <c r="AZ21" s="134" t="e">
        <f t="shared" ca="1" si="38"/>
        <v>#REF!</v>
      </c>
      <c r="BA21" s="134" t="e">
        <f t="shared" ca="1" si="38"/>
        <v>#REF!</v>
      </c>
      <c r="BB21" s="134" t="e">
        <f t="shared" ca="1" si="38"/>
        <v>#REF!</v>
      </c>
      <c r="BC21" s="134" t="e">
        <f t="shared" ca="1" si="38"/>
        <v>#REF!</v>
      </c>
      <c r="BD21" s="134" t="e">
        <f t="shared" ca="1" si="38"/>
        <v>#REF!</v>
      </c>
      <c r="BE21" s="134" t="e">
        <f t="shared" ca="1" si="38"/>
        <v>#REF!</v>
      </c>
      <c r="BF21" s="134" t="e">
        <f t="shared" ca="1" si="38"/>
        <v>#REF!</v>
      </c>
      <c r="BG21" s="134" t="e">
        <f t="shared" ca="1" si="38"/>
        <v>#REF!</v>
      </c>
      <c r="BH21" s="134" t="e">
        <f t="shared" ca="1" si="38"/>
        <v>#REF!</v>
      </c>
      <c r="BI21" s="134" t="e">
        <f t="shared" ca="1" si="38"/>
        <v>#REF!</v>
      </c>
      <c r="BJ21" s="134" t="e">
        <f t="shared" ca="1" si="38"/>
        <v>#REF!</v>
      </c>
      <c r="BK21" s="134" t="e">
        <f t="shared" ca="1" si="38"/>
        <v>#REF!</v>
      </c>
      <c r="BL21" s="134" t="e">
        <f t="shared" ca="1" si="38"/>
        <v>#REF!</v>
      </c>
      <c r="BM21" s="134" t="e">
        <f t="shared" ca="1" si="38"/>
        <v>#REF!</v>
      </c>
      <c r="BN21" s="134" t="e">
        <f t="shared" ca="1" si="38"/>
        <v>#REF!</v>
      </c>
      <c r="BO21" s="134" t="e">
        <f t="shared" ca="1" si="38"/>
        <v>#REF!</v>
      </c>
      <c r="BP21" s="134" t="e">
        <f t="shared" ca="1" si="38"/>
        <v>#REF!</v>
      </c>
      <c r="BQ21" s="134" t="e">
        <f t="shared" ca="1" si="38"/>
        <v>#REF!</v>
      </c>
      <c r="BR21" s="134" t="e">
        <f t="shared" ca="1" si="38"/>
        <v>#REF!</v>
      </c>
      <c r="BS21" s="134" t="e">
        <f t="shared" ca="1" si="38"/>
        <v>#REF!</v>
      </c>
      <c r="BT21" s="134" t="e">
        <f t="shared" ca="1" si="38"/>
        <v>#REF!</v>
      </c>
      <c r="BU21" s="134" t="e">
        <f t="shared" ca="1" si="38"/>
        <v>#REF!</v>
      </c>
      <c r="BV21" s="134" t="e">
        <f t="shared" ca="1" si="38"/>
        <v>#REF!</v>
      </c>
      <c r="BW21" s="134" t="e">
        <f t="shared" ca="1" si="38"/>
        <v>#REF!</v>
      </c>
      <c r="BX21" s="134" t="e">
        <f t="shared" ca="1" si="38"/>
        <v>#REF!</v>
      </c>
      <c r="BY21" s="134" t="e">
        <f t="shared" ca="1" si="38"/>
        <v>#REF!</v>
      </c>
      <c r="BZ21" s="134" t="e">
        <f t="shared" ref="BZ21:CY21" ca="1" si="39">IF(BZ$11&lt;$D$1+$A21,$C21/$D$1,IF(BZ$11=$D$1+$A21,($C21/$D$1)/2,0))</f>
        <v>#REF!</v>
      </c>
      <c r="CA21" s="134" t="e">
        <f t="shared" ca="1" si="39"/>
        <v>#REF!</v>
      </c>
      <c r="CB21" s="134" t="e">
        <f t="shared" ca="1" si="39"/>
        <v>#REF!</v>
      </c>
      <c r="CC21" s="134" t="e">
        <f t="shared" ca="1" si="39"/>
        <v>#REF!</v>
      </c>
      <c r="CD21" s="134" t="e">
        <f t="shared" ca="1" si="39"/>
        <v>#REF!</v>
      </c>
      <c r="CE21" s="134" t="e">
        <f t="shared" ca="1" si="39"/>
        <v>#REF!</v>
      </c>
      <c r="CF21" s="134" t="e">
        <f t="shared" ca="1" si="39"/>
        <v>#REF!</v>
      </c>
      <c r="CG21" s="134" t="e">
        <f t="shared" ca="1" si="39"/>
        <v>#REF!</v>
      </c>
      <c r="CH21" s="134" t="e">
        <f t="shared" ca="1" si="39"/>
        <v>#REF!</v>
      </c>
      <c r="CI21" s="134" t="e">
        <f t="shared" ca="1" si="39"/>
        <v>#REF!</v>
      </c>
      <c r="CJ21" s="134" t="e">
        <f t="shared" ca="1" si="39"/>
        <v>#REF!</v>
      </c>
      <c r="CK21" s="134" t="e">
        <f t="shared" ca="1" si="39"/>
        <v>#REF!</v>
      </c>
      <c r="CL21" s="134" t="e">
        <f t="shared" ca="1" si="39"/>
        <v>#REF!</v>
      </c>
      <c r="CM21" s="134" t="e">
        <f t="shared" ca="1" si="39"/>
        <v>#REF!</v>
      </c>
      <c r="CN21" s="134" t="e">
        <f t="shared" ca="1" si="39"/>
        <v>#REF!</v>
      </c>
      <c r="CO21" s="134" t="e">
        <f t="shared" ca="1" si="39"/>
        <v>#REF!</v>
      </c>
      <c r="CP21" s="134" t="e">
        <f t="shared" ca="1" si="39"/>
        <v>#REF!</v>
      </c>
      <c r="CQ21" s="134" t="e">
        <f t="shared" ca="1" si="39"/>
        <v>#REF!</v>
      </c>
      <c r="CR21" s="134" t="e">
        <f t="shared" ca="1" si="39"/>
        <v>#REF!</v>
      </c>
      <c r="CS21" s="134" t="e">
        <f t="shared" ca="1" si="39"/>
        <v>#REF!</v>
      </c>
      <c r="CT21" s="134" t="e">
        <f t="shared" ca="1" si="39"/>
        <v>#REF!</v>
      </c>
      <c r="CU21" s="134" t="e">
        <f t="shared" ca="1" si="39"/>
        <v>#REF!</v>
      </c>
      <c r="CV21" s="134" t="e">
        <f t="shared" ca="1" si="39"/>
        <v>#REF!</v>
      </c>
      <c r="CW21" s="134" t="e">
        <f t="shared" ca="1" si="39"/>
        <v>#REF!</v>
      </c>
      <c r="CX21" s="134" t="e">
        <f t="shared" ca="1" si="39"/>
        <v>#REF!</v>
      </c>
      <c r="CY21" s="134" t="e">
        <f t="shared" ca="1" si="39"/>
        <v>#REF!</v>
      </c>
      <c r="CZ21" s="134" t="e">
        <f t="shared" ca="1" si="14"/>
        <v>#REF!</v>
      </c>
      <c r="DA21" s="359" t="s">
        <v>181</v>
      </c>
      <c r="DB21" s="359">
        <f t="shared" si="15"/>
        <v>9</v>
      </c>
    </row>
    <row r="22" spans="1:106" x14ac:dyDescent="0.2">
      <c r="A22" s="133">
        <f t="shared" si="10"/>
        <v>11</v>
      </c>
      <c r="B22" s="133">
        <f t="shared" si="10"/>
        <v>10</v>
      </c>
      <c r="C22" s="125">
        <f ca="1">IF(INDIRECT(DA22&amp;5)=$H$2,SUM($D$6:INDIRECT(DA22&amp;6)),IF(INDIRECT(DA22&amp;5)&gt;$H$2,INDIRECT(DA22&amp;6),0))</f>
        <v>0</v>
      </c>
      <c r="D22" s="134"/>
      <c r="E22" s="134"/>
      <c r="F22" s="134"/>
      <c r="G22" s="134"/>
      <c r="H22" s="134"/>
      <c r="I22" s="134"/>
      <c r="J22" s="134"/>
      <c r="K22" s="134"/>
      <c r="L22" s="134"/>
      <c r="M22" s="134"/>
      <c r="N22" s="134" t="e">
        <f ca="1">($C22/$D$1)/2</f>
        <v>#REF!</v>
      </c>
      <c r="O22" s="134" t="e">
        <f t="shared" ref="O22:AT22" ca="1" si="40">IF(O$11&lt;$D$1+$A22,$C22/$D$1,IF(O$11=$D$1+$A22,($C22/$D$1)/2,0))</f>
        <v>#REF!</v>
      </c>
      <c r="P22" s="134" t="e">
        <f t="shared" ca="1" si="40"/>
        <v>#REF!</v>
      </c>
      <c r="Q22" s="134" t="e">
        <f t="shared" ca="1" si="40"/>
        <v>#REF!</v>
      </c>
      <c r="R22" s="134" t="e">
        <f t="shared" ca="1" si="40"/>
        <v>#REF!</v>
      </c>
      <c r="S22" s="134" t="e">
        <f t="shared" ca="1" si="40"/>
        <v>#REF!</v>
      </c>
      <c r="T22" s="134" t="e">
        <f t="shared" ca="1" si="40"/>
        <v>#REF!</v>
      </c>
      <c r="U22" s="134" t="e">
        <f t="shared" ca="1" si="40"/>
        <v>#REF!</v>
      </c>
      <c r="V22" s="134" t="e">
        <f t="shared" ca="1" si="40"/>
        <v>#REF!</v>
      </c>
      <c r="W22" s="134" t="e">
        <f t="shared" ca="1" si="40"/>
        <v>#REF!</v>
      </c>
      <c r="X22" s="134" t="e">
        <f t="shared" ca="1" si="40"/>
        <v>#REF!</v>
      </c>
      <c r="Y22" s="134" t="e">
        <f t="shared" ca="1" si="40"/>
        <v>#REF!</v>
      </c>
      <c r="Z22" s="134" t="e">
        <f t="shared" ca="1" si="40"/>
        <v>#REF!</v>
      </c>
      <c r="AA22" s="134" t="e">
        <f t="shared" ca="1" si="40"/>
        <v>#REF!</v>
      </c>
      <c r="AB22" s="134" t="e">
        <f t="shared" ca="1" si="40"/>
        <v>#REF!</v>
      </c>
      <c r="AC22" s="134" t="e">
        <f t="shared" ca="1" si="40"/>
        <v>#REF!</v>
      </c>
      <c r="AD22" s="134" t="e">
        <f t="shared" ca="1" si="40"/>
        <v>#REF!</v>
      </c>
      <c r="AE22" s="134" t="e">
        <f t="shared" ca="1" si="40"/>
        <v>#REF!</v>
      </c>
      <c r="AF22" s="134" t="e">
        <f t="shared" ca="1" si="40"/>
        <v>#REF!</v>
      </c>
      <c r="AG22" s="134" t="e">
        <f t="shared" ca="1" si="40"/>
        <v>#REF!</v>
      </c>
      <c r="AH22" s="134" t="e">
        <f t="shared" ca="1" si="40"/>
        <v>#REF!</v>
      </c>
      <c r="AI22" s="134" t="e">
        <f t="shared" ca="1" si="40"/>
        <v>#REF!</v>
      </c>
      <c r="AJ22" s="134" t="e">
        <f t="shared" ca="1" si="40"/>
        <v>#REF!</v>
      </c>
      <c r="AK22" s="134" t="e">
        <f t="shared" ca="1" si="40"/>
        <v>#REF!</v>
      </c>
      <c r="AL22" s="134" t="e">
        <f t="shared" ca="1" si="40"/>
        <v>#REF!</v>
      </c>
      <c r="AM22" s="134" t="e">
        <f t="shared" ca="1" si="40"/>
        <v>#REF!</v>
      </c>
      <c r="AN22" s="134" t="e">
        <f t="shared" ca="1" si="40"/>
        <v>#REF!</v>
      </c>
      <c r="AO22" s="134" t="e">
        <f t="shared" ca="1" si="40"/>
        <v>#REF!</v>
      </c>
      <c r="AP22" s="134" t="e">
        <f t="shared" ca="1" si="40"/>
        <v>#REF!</v>
      </c>
      <c r="AQ22" s="134" t="e">
        <f t="shared" ca="1" si="40"/>
        <v>#REF!</v>
      </c>
      <c r="AR22" s="134" t="e">
        <f t="shared" ca="1" si="40"/>
        <v>#REF!</v>
      </c>
      <c r="AS22" s="134" t="e">
        <f t="shared" ca="1" si="40"/>
        <v>#REF!</v>
      </c>
      <c r="AT22" s="134" t="e">
        <f t="shared" ca="1" si="40"/>
        <v>#REF!</v>
      </c>
      <c r="AU22" s="134" t="e">
        <f t="shared" ref="AU22:BZ22" ca="1" si="41">IF(AU$11&lt;$D$1+$A22,$C22/$D$1,IF(AU$11=$D$1+$A22,($C22/$D$1)/2,0))</f>
        <v>#REF!</v>
      </c>
      <c r="AV22" s="134" t="e">
        <f t="shared" ca="1" si="41"/>
        <v>#REF!</v>
      </c>
      <c r="AW22" s="134" t="e">
        <f t="shared" ca="1" si="41"/>
        <v>#REF!</v>
      </c>
      <c r="AX22" s="134" t="e">
        <f t="shared" ca="1" si="41"/>
        <v>#REF!</v>
      </c>
      <c r="AY22" s="134" t="e">
        <f t="shared" ca="1" si="41"/>
        <v>#REF!</v>
      </c>
      <c r="AZ22" s="134" t="e">
        <f t="shared" ca="1" si="41"/>
        <v>#REF!</v>
      </c>
      <c r="BA22" s="134" t="e">
        <f t="shared" ca="1" si="41"/>
        <v>#REF!</v>
      </c>
      <c r="BB22" s="134" t="e">
        <f t="shared" ca="1" si="41"/>
        <v>#REF!</v>
      </c>
      <c r="BC22" s="134" t="e">
        <f t="shared" ca="1" si="41"/>
        <v>#REF!</v>
      </c>
      <c r="BD22" s="134" t="e">
        <f t="shared" ca="1" si="41"/>
        <v>#REF!</v>
      </c>
      <c r="BE22" s="134" t="e">
        <f t="shared" ca="1" si="41"/>
        <v>#REF!</v>
      </c>
      <c r="BF22" s="134" t="e">
        <f t="shared" ca="1" si="41"/>
        <v>#REF!</v>
      </c>
      <c r="BG22" s="134" t="e">
        <f t="shared" ca="1" si="41"/>
        <v>#REF!</v>
      </c>
      <c r="BH22" s="134" t="e">
        <f t="shared" ca="1" si="41"/>
        <v>#REF!</v>
      </c>
      <c r="BI22" s="134" t="e">
        <f t="shared" ca="1" si="41"/>
        <v>#REF!</v>
      </c>
      <c r="BJ22" s="134" t="e">
        <f t="shared" ca="1" si="41"/>
        <v>#REF!</v>
      </c>
      <c r="BK22" s="134" t="e">
        <f t="shared" ca="1" si="41"/>
        <v>#REF!</v>
      </c>
      <c r="BL22" s="134" t="e">
        <f t="shared" ca="1" si="41"/>
        <v>#REF!</v>
      </c>
      <c r="BM22" s="134" t="e">
        <f t="shared" ca="1" si="41"/>
        <v>#REF!</v>
      </c>
      <c r="BN22" s="134" t="e">
        <f t="shared" ca="1" si="41"/>
        <v>#REF!</v>
      </c>
      <c r="BO22" s="134" t="e">
        <f t="shared" ca="1" si="41"/>
        <v>#REF!</v>
      </c>
      <c r="BP22" s="134" t="e">
        <f t="shared" ca="1" si="41"/>
        <v>#REF!</v>
      </c>
      <c r="BQ22" s="134" t="e">
        <f t="shared" ca="1" si="41"/>
        <v>#REF!</v>
      </c>
      <c r="BR22" s="134" t="e">
        <f t="shared" ca="1" si="41"/>
        <v>#REF!</v>
      </c>
      <c r="BS22" s="134" t="e">
        <f t="shared" ca="1" si="41"/>
        <v>#REF!</v>
      </c>
      <c r="BT22" s="134" t="e">
        <f t="shared" ca="1" si="41"/>
        <v>#REF!</v>
      </c>
      <c r="BU22" s="134" t="e">
        <f t="shared" ca="1" si="41"/>
        <v>#REF!</v>
      </c>
      <c r="BV22" s="134" t="e">
        <f t="shared" ca="1" si="41"/>
        <v>#REF!</v>
      </c>
      <c r="BW22" s="134" t="e">
        <f t="shared" ca="1" si="41"/>
        <v>#REF!</v>
      </c>
      <c r="BX22" s="134" t="e">
        <f t="shared" ca="1" si="41"/>
        <v>#REF!</v>
      </c>
      <c r="BY22" s="134" t="e">
        <f t="shared" ca="1" si="41"/>
        <v>#REF!</v>
      </c>
      <c r="BZ22" s="134" t="e">
        <f t="shared" ca="1" si="41"/>
        <v>#REF!</v>
      </c>
      <c r="CA22" s="134" t="e">
        <f t="shared" ref="CA22:CY22" ca="1" si="42">IF(CA$11&lt;$D$1+$A22,$C22/$D$1,IF(CA$11=$D$1+$A22,($C22/$D$1)/2,0))</f>
        <v>#REF!</v>
      </c>
      <c r="CB22" s="134" t="e">
        <f t="shared" ca="1" si="42"/>
        <v>#REF!</v>
      </c>
      <c r="CC22" s="134" t="e">
        <f t="shared" ca="1" si="42"/>
        <v>#REF!</v>
      </c>
      <c r="CD22" s="134" t="e">
        <f t="shared" ca="1" si="42"/>
        <v>#REF!</v>
      </c>
      <c r="CE22" s="134" t="e">
        <f t="shared" ca="1" si="42"/>
        <v>#REF!</v>
      </c>
      <c r="CF22" s="134" t="e">
        <f t="shared" ca="1" si="42"/>
        <v>#REF!</v>
      </c>
      <c r="CG22" s="134" t="e">
        <f t="shared" ca="1" si="42"/>
        <v>#REF!</v>
      </c>
      <c r="CH22" s="134" t="e">
        <f t="shared" ca="1" si="42"/>
        <v>#REF!</v>
      </c>
      <c r="CI22" s="134" t="e">
        <f t="shared" ca="1" si="42"/>
        <v>#REF!</v>
      </c>
      <c r="CJ22" s="134" t="e">
        <f t="shared" ca="1" si="42"/>
        <v>#REF!</v>
      </c>
      <c r="CK22" s="134" t="e">
        <f t="shared" ca="1" si="42"/>
        <v>#REF!</v>
      </c>
      <c r="CL22" s="134" t="e">
        <f t="shared" ca="1" si="42"/>
        <v>#REF!</v>
      </c>
      <c r="CM22" s="134" t="e">
        <f t="shared" ca="1" si="42"/>
        <v>#REF!</v>
      </c>
      <c r="CN22" s="134" t="e">
        <f t="shared" ca="1" si="42"/>
        <v>#REF!</v>
      </c>
      <c r="CO22" s="134" t="e">
        <f t="shared" ca="1" si="42"/>
        <v>#REF!</v>
      </c>
      <c r="CP22" s="134" t="e">
        <f t="shared" ca="1" si="42"/>
        <v>#REF!</v>
      </c>
      <c r="CQ22" s="134" t="e">
        <f t="shared" ca="1" si="42"/>
        <v>#REF!</v>
      </c>
      <c r="CR22" s="134" t="e">
        <f t="shared" ca="1" si="42"/>
        <v>#REF!</v>
      </c>
      <c r="CS22" s="134" t="e">
        <f t="shared" ca="1" si="42"/>
        <v>#REF!</v>
      </c>
      <c r="CT22" s="134" t="e">
        <f t="shared" ca="1" si="42"/>
        <v>#REF!</v>
      </c>
      <c r="CU22" s="134" t="e">
        <f t="shared" ca="1" si="42"/>
        <v>#REF!</v>
      </c>
      <c r="CV22" s="134" t="e">
        <f t="shared" ca="1" si="42"/>
        <v>#REF!</v>
      </c>
      <c r="CW22" s="134" t="e">
        <f t="shared" ca="1" si="42"/>
        <v>#REF!</v>
      </c>
      <c r="CX22" s="134" t="e">
        <f t="shared" ca="1" si="42"/>
        <v>#REF!</v>
      </c>
      <c r="CY22" s="134" t="e">
        <f t="shared" ca="1" si="42"/>
        <v>#REF!</v>
      </c>
      <c r="CZ22" s="134" t="e">
        <f t="shared" ca="1" si="14"/>
        <v>#REF!</v>
      </c>
      <c r="DA22" s="359" t="s">
        <v>182</v>
      </c>
      <c r="DB22" s="359">
        <f t="shared" si="15"/>
        <v>10</v>
      </c>
    </row>
    <row r="23" spans="1:106" x14ac:dyDescent="0.2">
      <c r="A23" s="133">
        <f t="shared" si="10"/>
        <v>12</v>
      </c>
      <c r="B23" s="133">
        <f t="shared" si="10"/>
        <v>11</v>
      </c>
      <c r="C23" s="125">
        <f ca="1">IF(INDIRECT(DA23&amp;5)=$H$2,SUM($D$6:INDIRECT(DA23&amp;6)),IF(INDIRECT(DA23&amp;5)&gt;$H$2,INDIRECT(DA23&amp;6),0))</f>
        <v>0</v>
      </c>
      <c r="D23" s="134"/>
      <c r="E23" s="134"/>
      <c r="F23" s="134"/>
      <c r="G23" s="134"/>
      <c r="H23" s="134"/>
      <c r="I23" s="134"/>
      <c r="J23" s="134"/>
      <c r="K23" s="134"/>
      <c r="L23" s="134"/>
      <c r="M23" s="134"/>
      <c r="N23" s="134"/>
      <c r="O23" s="134" t="e">
        <f ca="1">($C23/$D$1)/2</f>
        <v>#REF!</v>
      </c>
      <c r="P23" s="134" t="e">
        <f t="shared" ref="P23:AU23" ca="1" si="43">IF(P$11&lt;$D$1+$A23,$C23/$D$1,IF(P$11=$D$1+$A23,($C23/$D$1)/2,0))</f>
        <v>#REF!</v>
      </c>
      <c r="Q23" s="134" t="e">
        <f t="shared" ca="1" si="43"/>
        <v>#REF!</v>
      </c>
      <c r="R23" s="134" t="e">
        <f t="shared" ca="1" si="43"/>
        <v>#REF!</v>
      </c>
      <c r="S23" s="134" t="e">
        <f t="shared" ca="1" si="43"/>
        <v>#REF!</v>
      </c>
      <c r="T23" s="134" t="e">
        <f t="shared" ca="1" si="43"/>
        <v>#REF!</v>
      </c>
      <c r="U23" s="134" t="e">
        <f t="shared" ca="1" si="43"/>
        <v>#REF!</v>
      </c>
      <c r="V23" s="134" t="e">
        <f t="shared" ca="1" si="43"/>
        <v>#REF!</v>
      </c>
      <c r="W23" s="134" t="e">
        <f t="shared" ca="1" si="43"/>
        <v>#REF!</v>
      </c>
      <c r="X23" s="134" t="e">
        <f t="shared" ca="1" si="43"/>
        <v>#REF!</v>
      </c>
      <c r="Y23" s="134" t="e">
        <f t="shared" ca="1" si="43"/>
        <v>#REF!</v>
      </c>
      <c r="Z23" s="134" t="e">
        <f t="shared" ca="1" si="43"/>
        <v>#REF!</v>
      </c>
      <c r="AA23" s="134" t="e">
        <f t="shared" ca="1" si="43"/>
        <v>#REF!</v>
      </c>
      <c r="AB23" s="134" t="e">
        <f t="shared" ca="1" si="43"/>
        <v>#REF!</v>
      </c>
      <c r="AC23" s="134" t="e">
        <f t="shared" ca="1" si="43"/>
        <v>#REF!</v>
      </c>
      <c r="AD23" s="134" t="e">
        <f t="shared" ca="1" si="43"/>
        <v>#REF!</v>
      </c>
      <c r="AE23" s="134" t="e">
        <f t="shared" ca="1" si="43"/>
        <v>#REF!</v>
      </c>
      <c r="AF23" s="134" t="e">
        <f t="shared" ca="1" si="43"/>
        <v>#REF!</v>
      </c>
      <c r="AG23" s="134" t="e">
        <f t="shared" ca="1" si="43"/>
        <v>#REF!</v>
      </c>
      <c r="AH23" s="134" t="e">
        <f t="shared" ca="1" si="43"/>
        <v>#REF!</v>
      </c>
      <c r="AI23" s="134" t="e">
        <f t="shared" ca="1" si="43"/>
        <v>#REF!</v>
      </c>
      <c r="AJ23" s="134" t="e">
        <f t="shared" ca="1" si="43"/>
        <v>#REF!</v>
      </c>
      <c r="AK23" s="134" t="e">
        <f t="shared" ca="1" si="43"/>
        <v>#REF!</v>
      </c>
      <c r="AL23" s="134" t="e">
        <f t="shared" ca="1" si="43"/>
        <v>#REF!</v>
      </c>
      <c r="AM23" s="134" t="e">
        <f t="shared" ca="1" si="43"/>
        <v>#REF!</v>
      </c>
      <c r="AN23" s="134" t="e">
        <f t="shared" ca="1" si="43"/>
        <v>#REF!</v>
      </c>
      <c r="AO23" s="134" t="e">
        <f t="shared" ca="1" si="43"/>
        <v>#REF!</v>
      </c>
      <c r="AP23" s="134" t="e">
        <f t="shared" ca="1" si="43"/>
        <v>#REF!</v>
      </c>
      <c r="AQ23" s="134" t="e">
        <f t="shared" ca="1" si="43"/>
        <v>#REF!</v>
      </c>
      <c r="AR23" s="134" t="e">
        <f t="shared" ca="1" si="43"/>
        <v>#REF!</v>
      </c>
      <c r="AS23" s="134" t="e">
        <f t="shared" ca="1" si="43"/>
        <v>#REF!</v>
      </c>
      <c r="AT23" s="134" t="e">
        <f t="shared" ca="1" si="43"/>
        <v>#REF!</v>
      </c>
      <c r="AU23" s="134" t="e">
        <f t="shared" ca="1" si="43"/>
        <v>#REF!</v>
      </c>
      <c r="AV23" s="134" t="e">
        <f t="shared" ref="AV23:CA23" ca="1" si="44">IF(AV$11&lt;$D$1+$A23,$C23/$D$1,IF(AV$11=$D$1+$A23,($C23/$D$1)/2,0))</f>
        <v>#REF!</v>
      </c>
      <c r="AW23" s="134" t="e">
        <f t="shared" ca="1" si="44"/>
        <v>#REF!</v>
      </c>
      <c r="AX23" s="134" t="e">
        <f t="shared" ca="1" si="44"/>
        <v>#REF!</v>
      </c>
      <c r="AY23" s="134" t="e">
        <f t="shared" ca="1" si="44"/>
        <v>#REF!</v>
      </c>
      <c r="AZ23" s="134" t="e">
        <f t="shared" ca="1" si="44"/>
        <v>#REF!</v>
      </c>
      <c r="BA23" s="134" t="e">
        <f t="shared" ca="1" si="44"/>
        <v>#REF!</v>
      </c>
      <c r="BB23" s="134" t="e">
        <f t="shared" ca="1" si="44"/>
        <v>#REF!</v>
      </c>
      <c r="BC23" s="134" t="e">
        <f t="shared" ca="1" si="44"/>
        <v>#REF!</v>
      </c>
      <c r="BD23" s="134" t="e">
        <f t="shared" ca="1" si="44"/>
        <v>#REF!</v>
      </c>
      <c r="BE23" s="134" t="e">
        <f t="shared" ca="1" si="44"/>
        <v>#REF!</v>
      </c>
      <c r="BF23" s="134" t="e">
        <f t="shared" ca="1" si="44"/>
        <v>#REF!</v>
      </c>
      <c r="BG23" s="134" t="e">
        <f t="shared" ca="1" si="44"/>
        <v>#REF!</v>
      </c>
      <c r="BH23" s="134" t="e">
        <f t="shared" ca="1" si="44"/>
        <v>#REF!</v>
      </c>
      <c r="BI23" s="134" t="e">
        <f t="shared" ca="1" si="44"/>
        <v>#REF!</v>
      </c>
      <c r="BJ23" s="134" t="e">
        <f t="shared" ca="1" si="44"/>
        <v>#REF!</v>
      </c>
      <c r="BK23" s="134" t="e">
        <f t="shared" ca="1" si="44"/>
        <v>#REF!</v>
      </c>
      <c r="BL23" s="134" t="e">
        <f t="shared" ca="1" si="44"/>
        <v>#REF!</v>
      </c>
      <c r="BM23" s="134" t="e">
        <f t="shared" ca="1" si="44"/>
        <v>#REF!</v>
      </c>
      <c r="BN23" s="134" t="e">
        <f t="shared" ca="1" si="44"/>
        <v>#REF!</v>
      </c>
      <c r="BO23" s="134" t="e">
        <f t="shared" ca="1" si="44"/>
        <v>#REF!</v>
      </c>
      <c r="BP23" s="134" t="e">
        <f t="shared" ca="1" si="44"/>
        <v>#REF!</v>
      </c>
      <c r="BQ23" s="134" t="e">
        <f t="shared" ca="1" si="44"/>
        <v>#REF!</v>
      </c>
      <c r="BR23" s="134" t="e">
        <f t="shared" ca="1" si="44"/>
        <v>#REF!</v>
      </c>
      <c r="BS23" s="134" t="e">
        <f t="shared" ca="1" si="44"/>
        <v>#REF!</v>
      </c>
      <c r="BT23" s="134" t="e">
        <f t="shared" ca="1" si="44"/>
        <v>#REF!</v>
      </c>
      <c r="BU23" s="134" t="e">
        <f t="shared" ca="1" si="44"/>
        <v>#REF!</v>
      </c>
      <c r="BV23" s="134" t="e">
        <f t="shared" ca="1" si="44"/>
        <v>#REF!</v>
      </c>
      <c r="BW23" s="134" t="e">
        <f t="shared" ca="1" si="44"/>
        <v>#REF!</v>
      </c>
      <c r="BX23" s="134" t="e">
        <f t="shared" ca="1" si="44"/>
        <v>#REF!</v>
      </c>
      <c r="BY23" s="134" t="e">
        <f t="shared" ca="1" si="44"/>
        <v>#REF!</v>
      </c>
      <c r="BZ23" s="134" t="e">
        <f t="shared" ca="1" si="44"/>
        <v>#REF!</v>
      </c>
      <c r="CA23" s="134" t="e">
        <f t="shared" ca="1" si="44"/>
        <v>#REF!</v>
      </c>
      <c r="CB23" s="134" t="e">
        <f t="shared" ref="CB23:CY23" ca="1" si="45">IF(CB$11&lt;$D$1+$A23,$C23/$D$1,IF(CB$11=$D$1+$A23,($C23/$D$1)/2,0))</f>
        <v>#REF!</v>
      </c>
      <c r="CC23" s="134" t="e">
        <f t="shared" ca="1" si="45"/>
        <v>#REF!</v>
      </c>
      <c r="CD23" s="134" t="e">
        <f t="shared" ca="1" si="45"/>
        <v>#REF!</v>
      </c>
      <c r="CE23" s="134" t="e">
        <f t="shared" ca="1" si="45"/>
        <v>#REF!</v>
      </c>
      <c r="CF23" s="134" t="e">
        <f t="shared" ca="1" si="45"/>
        <v>#REF!</v>
      </c>
      <c r="CG23" s="134" t="e">
        <f t="shared" ca="1" si="45"/>
        <v>#REF!</v>
      </c>
      <c r="CH23" s="134" t="e">
        <f t="shared" ca="1" si="45"/>
        <v>#REF!</v>
      </c>
      <c r="CI23" s="134" t="e">
        <f t="shared" ca="1" si="45"/>
        <v>#REF!</v>
      </c>
      <c r="CJ23" s="134" t="e">
        <f t="shared" ca="1" si="45"/>
        <v>#REF!</v>
      </c>
      <c r="CK23" s="134" t="e">
        <f t="shared" ca="1" si="45"/>
        <v>#REF!</v>
      </c>
      <c r="CL23" s="134" t="e">
        <f t="shared" ca="1" si="45"/>
        <v>#REF!</v>
      </c>
      <c r="CM23" s="134" t="e">
        <f t="shared" ca="1" si="45"/>
        <v>#REF!</v>
      </c>
      <c r="CN23" s="134" t="e">
        <f t="shared" ca="1" si="45"/>
        <v>#REF!</v>
      </c>
      <c r="CO23" s="134" t="e">
        <f t="shared" ca="1" si="45"/>
        <v>#REF!</v>
      </c>
      <c r="CP23" s="134" t="e">
        <f t="shared" ca="1" si="45"/>
        <v>#REF!</v>
      </c>
      <c r="CQ23" s="134" t="e">
        <f t="shared" ca="1" si="45"/>
        <v>#REF!</v>
      </c>
      <c r="CR23" s="134" t="e">
        <f t="shared" ca="1" si="45"/>
        <v>#REF!</v>
      </c>
      <c r="CS23" s="134" t="e">
        <f t="shared" ca="1" si="45"/>
        <v>#REF!</v>
      </c>
      <c r="CT23" s="134" t="e">
        <f t="shared" ca="1" si="45"/>
        <v>#REF!</v>
      </c>
      <c r="CU23" s="134" t="e">
        <f t="shared" ca="1" si="45"/>
        <v>#REF!</v>
      </c>
      <c r="CV23" s="134" t="e">
        <f t="shared" ca="1" si="45"/>
        <v>#REF!</v>
      </c>
      <c r="CW23" s="134" t="e">
        <f t="shared" ca="1" si="45"/>
        <v>#REF!</v>
      </c>
      <c r="CX23" s="134" t="e">
        <f t="shared" ca="1" si="45"/>
        <v>#REF!</v>
      </c>
      <c r="CY23" s="134" t="e">
        <f t="shared" ca="1" si="45"/>
        <v>#REF!</v>
      </c>
      <c r="CZ23" s="134" t="e">
        <f t="shared" ca="1" si="14"/>
        <v>#REF!</v>
      </c>
      <c r="DA23" s="359" t="s">
        <v>183</v>
      </c>
      <c r="DB23" s="359">
        <f t="shared" si="15"/>
        <v>11</v>
      </c>
    </row>
    <row r="24" spans="1:106" x14ac:dyDescent="0.2">
      <c r="A24" s="133">
        <f t="shared" si="10"/>
        <v>13</v>
      </c>
      <c r="B24" s="133">
        <f t="shared" si="10"/>
        <v>12</v>
      </c>
      <c r="C24" s="125">
        <f ca="1">IF(INDIRECT(DA24&amp;5)=$H$2,SUM($D$6:INDIRECT(DA24&amp;6)),IF(INDIRECT(DA24&amp;5)&gt;$H$2,INDIRECT(DA24&amp;6),0))</f>
        <v>0</v>
      </c>
      <c r="D24" s="134"/>
      <c r="E24" s="134"/>
      <c r="F24" s="134"/>
      <c r="G24" s="134"/>
      <c r="H24" s="134"/>
      <c r="I24" s="134"/>
      <c r="J24" s="134"/>
      <c r="K24" s="134"/>
      <c r="L24" s="134"/>
      <c r="M24" s="134"/>
      <c r="N24" s="134"/>
      <c r="O24" s="134"/>
      <c r="P24" s="134" t="e">
        <f ca="1">($C24/$D$1)/2</f>
        <v>#REF!</v>
      </c>
      <c r="Q24" s="134" t="e">
        <f t="shared" ref="Q24:AV24" ca="1" si="46">IF(Q$11&lt;$D$1+$A24,$C24/$D$1,IF(Q$11=$D$1+$A24,($C24/$D$1)/2,0))</f>
        <v>#REF!</v>
      </c>
      <c r="R24" s="134" t="e">
        <f t="shared" ca="1" si="46"/>
        <v>#REF!</v>
      </c>
      <c r="S24" s="134" t="e">
        <f t="shared" ca="1" si="46"/>
        <v>#REF!</v>
      </c>
      <c r="T24" s="134" t="e">
        <f t="shared" ca="1" si="46"/>
        <v>#REF!</v>
      </c>
      <c r="U24" s="134" t="e">
        <f t="shared" ca="1" si="46"/>
        <v>#REF!</v>
      </c>
      <c r="V24" s="134" t="e">
        <f t="shared" ca="1" si="46"/>
        <v>#REF!</v>
      </c>
      <c r="W24" s="134" t="e">
        <f t="shared" ca="1" si="46"/>
        <v>#REF!</v>
      </c>
      <c r="X24" s="134" t="e">
        <f t="shared" ca="1" si="46"/>
        <v>#REF!</v>
      </c>
      <c r="Y24" s="134" t="e">
        <f t="shared" ca="1" si="46"/>
        <v>#REF!</v>
      </c>
      <c r="Z24" s="134" t="e">
        <f t="shared" ca="1" si="46"/>
        <v>#REF!</v>
      </c>
      <c r="AA24" s="134" t="e">
        <f t="shared" ca="1" si="46"/>
        <v>#REF!</v>
      </c>
      <c r="AB24" s="134" t="e">
        <f t="shared" ca="1" si="46"/>
        <v>#REF!</v>
      </c>
      <c r="AC24" s="134" t="e">
        <f t="shared" ca="1" si="46"/>
        <v>#REF!</v>
      </c>
      <c r="AD24" s="134" t="e">
        <f t="shared" ca="1" si="46"/>
        <v>#REF!</v>
      </c>
      <c r="AE24" s="134" t="e">
        <f t="shared" ca="1" si="46"/>
        <v>#REF!</v>
      </c>
      <c r="AF24" s="134" t="e">
        <f t="shared" ca="1" si="46"/>
        <v>#REF!</v>
      </c>
      <c r="AG24" s="134" t="e">
        <f t="shared" ca="1" si="46"/>
        <v>#REF!</v>
      </c>
      <c r="AH24" s="134" t="e">
        <f t="shared" ca="1" si="46"/>
        <v>#REF!</v>
      </c>
      <c r="AI24" s="134" t="e">
        <f t="shared" ca="1" si="46"/>
        <v>#REF!</v>
      </c>
      <c r="AJ24" s="134" t="e">
        <f t="shared" ca="1" si="46"/>
        <v>#REF!</v>
      </c>
      <c r="AK24" s="134" t="e">
        <f t="shared" ca="1" si="46"/>
        <v>#REF!</v>
      </c>
      <c r="AL24" s="134" t="e">
        <f t="shared" ca="1" si="46"/>
        <v>#REF!</v>
      </c>
      <c r="AM24" s="134" t="e">
        <f t="shared" ca="1" si="46"/>
        <v>#REF!</v>
      </c>
      <c r="AN24" s="134" t="e">
        <f t="shared" ca="1" si="46"/>
        <v>#REF!</v>
      </c>
      <c r="AO24" s="134" t="e">
        <f t="shared" ca="1" si="46"/>
        <v>#REF!</v>
      </c>
      <c r="AP24" s="134" t="e">
        <f t="shared" ca="1" si="46"/>
        <v>#REF!</v>
      </c>
      <c r="AQ24" s="134" t="e">
        <f t="shared" ca="1" si="46"/>
        <v>#REF!</v>
      </c>
      <c r="AR24" s="134" t="e">
        <f t="shared" ca="1" si="46"/>
        <v>#REF!</v>
      </c>
      <c r="AS24" s="134" t="e">
        <f t="shared" ca="1" si="46"/>
        <v>#REF!</v>
      </c>
      <c r="AT24" s="134" t="e">
        <f t="shared" ca="1" si="46"/>
        <v>#REF!</v>
      </c>
      <c r="AU24" s="134" t="e">
        <f t="shared" ca="1" si="46"/>
        <v>#REF!</v>
      </c>
      <c r="AV24" s="134" t="e">
        <f t="shared" ca="1" si="46"/>
        <v>#REF!</v>
      </c>
      <c r="AW24" s="134" t="e">
        <f t="shared" ref="AW24:CB24" ca="1" si="47">IF(AW$11&lt;$D$1+$A24,$C24/$D$1,IF(AW$11=$D$1+$A24,($C24/$D$1)/2,0))</f>
        <v>#REF!</v>
      </c>
      <c r="AX24" s="134" t="e">
        <f t="shared" ca="1" si="47"/>
        <v>#REF!</v>
      </c>
      <c r="AY24" s="134" t="e">
        <f t="shared" ca="1" si="47"/>
        <v>#REF!</v>
      </c>
      <c r="AZ24" s="134" t="e">
        <f t="shared" ca="1" si="47"/>
        <v>#REF!</v>
      </c>
      <c r="BA24" s="134" t="e">
        <f t="shared" ca="1" si="47"/>
        <v>#REF!</v>
      </c>
      <c r="BB24" s="134" t="e">
        <f t="shared" ca="1" si="47"/>
        <v>#REF!</v>
      </c>
      <c r="BC24" s="134" t="e">
        <f t="shared" ca="1" si="47"/>
        <v>#REF!</v>
      </c>
      <c r="BD24" s="134" t="e">
        <f t="shared" ca="1" si="47"/>
        <v>#REF!</v>
      </c>
      <c r="BE24" s="134" t="e">
        <f t="shared" ca="1" si="47"/>
        <v>#REF!</v>
      </c>
      <c r="BF24" s="134" t="e">
        <f t="shared" ca="1" si="47"/>
        <v>#REF!</v>
      </c>
      <c r="BG24" s="134" t="e">
        <f t="shared" ca="1" si="47"/>
        <v>#REF!</v>
      </c>
      <c r="BH24" s="134" t="e">
        <f t="shared" ca="1" si="47"/>
        <v>#REF!</v>
      </c>
      <c r="BI24" s="134" t="e">
        <f t="shared" ca="1" si="47"/>
        <v>#REF!</v>
      </c>
      <c r="BJ24" s="134" t="e">
        <f t="shared" ca="1" si="47"/>
        <v>#REF!</v>
      </c>
      <c r="BK24" s="134" t="e">
        <f t="shared" ca="1" si="47"/>
        <v>#REF!</v>
      </c>
      <c r="BL24" s="134" t="e">
        <f t="shared" ca="1" si="47"/>
        <v>#REF!</v>
      </c>
      <c r="BM24" s="134" t="e">
        <f t="shared" ca="1" si="47"/>
        <v>#REF!</v>
      </c>
      <c r="BN24" s="134" t="e">
        <f t="shared" ca="1" si="47"/>
        <v>#REF!</v>
      </c>
      <c r="BO24" s="134" t="e">
        <f t="shared" ca="1" si="47"/>
        <v>#REF!</v>
      </c>
      <c r="BP24" s="134" t="e">
        <f t="shared" ca="1" si="47"/>
        <v>#REF!</v>
      </c>
      <c r="BQ24" s="134" t="e">
        <f t="shared" ca="1" si="47"/>
        <v>#REF!</v>
      </c>
      <c r="BR24" s="134" t="e">
        <f t="shared" ca="1" si="47"/>
        <v>#REF!</v>
      </c>
      <c r="BS24" s="134" t="e">
        <f t="shared" ca="1" si="47"/>
        <v>#REF!</v>
      </c>
      <c r="BT24" s="134" t="e">
        <f t="shared" ca="1" si="47"/>
        <v>#REF!</v>
      </c>
      <c r="BU24" s="134" t="e">
        <f t="shared" ca="1" si="47"/>
        <v>#REF!</v>
      </c>
      <c r="BV24" s="134" t="e">
        <f t="shared" ca="1" si="47"/>
        <v>#REF!</v>
      </c>
      <c r="BW24" s="134" t="e">
        <f t="shared" ca="1" si="47"/>
        <v>#REF!</v>
      </c>
      <c r="BX24" s="134" t="e">
        <f t="shared" ca="1" si="47"/>
        <v>#REF!</v>
      </c>
      <c r="BY24" s="134" t="e">
        <f t="shared" ca="1" si="47"/>
        <v>#REF!</v>
      </c>
      <c r="BZ24" s="134" t="e">
        <f t="shared" ca="1" si="47"/>
        <v>#REF!</v>
      </c>
      <c r="CA24" s="134" t="e">
        <f t="shared" ca="1" si="47"/>
        <v>#REF!</v>
      </c>
      <c r="CB24" s="134" t="e">
        <f t="shared" ca="1" si="47"/>
        <v>#REF!</v>
      </c>
      <c r="CC24" s="134" t="e">
        <f t="shared" ref="CC24:CY24" ca="1" si="48">IF(CC$11&lt;$D$1+$A24,$C24/$D$1,IF(CC$11=$D$1+$A24,($C24/$D$1)/2,0))</f>
        <v>#REF!</v>
      </c>
      <c r="CD24" s="134" t="e">
        <f t="shared" ca="1" si="48"/>
        <v>#REF!</v>
      </c>
      <c r="CE24" s="134" t="e">
        <f t="shared" ca="1" si="48"/>
        <v>#REF!</v>
      </c>
      <c r="CF24" s="134" t="e">
        <f t="shared" ca="1" si="48"/>
        <v>#REF!</v>
      </c>
      <c r="CG24" s="134" t="e">
        <f t="shared" ca="1" si="48"/>
        <v>#REF!</v>
      </c>
      <c r="CH24" s="134" t="e">
        <f t="shared" ca="1" si="48"/>
        <v>#REF!</v>
      </c>
      <c r="CI24" s="134" t="e">
        <f t="shared" ca="1" si="48"/>
        <v>#REF!</v>
      </c>
      <c r="CJ24" s="134" t="e">
        <f t="shared" ca="1" si="48"/>
        <v>#REF!</v>
      </c>
      <c r="CK24" s="134" t="e">
        <f t="shared" ca="1" si="48"/>
        <v>#REF!</v>
      </c>
      <c r="CL24" s="134" t="e">
        <f t="shared" ca="1" si="48"/>
        <v>#REF!</v>
      </c>
      <c r="CM24" s="134" t="e">
        <f t="shared" ca="1" si="48"/>
        <v>#REF!</v>
      </c>
      <c r="CN24" s="134" t="e">
        <f t="shared" ca="1" si="48"/>
        <v>#REF!</v>
      </c>
      <c r="CO24" s="134" t="e">
        <f t="shared" ca="1" si="48"/>
        <v>#REF!</v>
      </c>
      <c r="CP24" s="134" t="e">
        <f t="shared" ca="1" si="48"/>
        <v>#REF!</v>
      </c>
      <c r="CQ24" s="134" t="e">
        <f t="shared" ca="1" si="48"/>
        <v>#REF!</v>
      </c>
      <c r="CR24" s="134" t="e">
        <f t="shared" ca="1" si="48"/>
        <v>#REF!</v>
      </c>
      <c r="CS24" s="134" t="e">
        <f t="shared" ca="1" si="48"/>
        <v>#REF!</v>
      </c>
      <c r="CT24" s="134" t="e">
        <f t="shared" ca="1" si="48"/>
        <v>#REF!</v>
      </c>
      <c r="CU24" s="134" t="e">
        <f t="shared" ca="1" si="48"/>
        <v>#REF!</v>
      </c>
      <c r="CV24" s="134" t="e">
        <f t="shared" ca="1" si="48"/>
        <v>#REF!</v>
      </c>
      <c r="CW24" s="134" t="e">
        <f t="shared" ca="1" si="48"/>
        <v>#REF!</v>
      </c>
      <c r="CX24" s="134" t="e">
        <f t="shared" ca="1" si="48"/>
        <v>#REF!</v>
      </c>
      <c r="CY24" s="134" t="e">
        <f t="shared" ca="1" si="48"/>
        <v>#REF!</v>
      </c>
      <c r="CZ24" s="360" t="e">
        <f t="shared" ca="1" si="14"/>
        <v>#REF!</v>
      </c>
      <c r="DA24" s="359" t="s">
        <v>173</v>
      </c>
      <c r="DB24" s="359">
        <f t="shared" si="15"/>
        <v>12</v>
      </c>
    </row>
    <row r="25" spans="1:106" x14ac:dyDescent="0.2">
      <c r="A25" s="133">
        <f t="shared" si="10"/>
        <v>14</v>
      </c>
      <c r="B25" s="133">
        <f t="shared" si="10"/>
        <v>13</v>
      </c>
      <c r="C25" s="125">
        <f ca="1">IF(INDIRECT(DA25&amp;5)=$H$2,SUM($D$6:INDIRECT(DA25&amp;6)),IF(INDIRECT(DA25&amp;5)&gt;$H$2,INDIRECT(DA25&amp;6),0))</f>
        <v>0</v>
      </c>
      <c r="D25" s="134"/>
      <c r="E25" s="134"/>
      <c r="F25" s="134"/>
      <c r="G25" s="134"/>
      <c r="H25" s="134"/>
      <c r="I25" s="134"/>
      <c r="J25" s="134"/>
      <c r="K25" s="134"/>
      <c r="L25" s="134"/>
      <c r="M25" s="134"/>
      <c r="N25" s="134"/>
      <c r="O25" s="134"/>
      <c r="P25" s="134"/>
      <c r="Q25" s="134" t="e">
        <f ca="1">($C25/$D$1)/2</f>
        <v>#REF!</v>
      </c>
      <c r="R25" s="134" t="e">
        <f t="shared" ref="R25:AW25" ca="1" si="49">IF(R$11&lt;$D$1+$A25,$C25/$D$1,IF(R$11=$D$1+$A25,($C25/$D$1)/2,0))</f>
        <v>#REF!</v>
      </c>
      <c r="S25" s="134" t="e">
        <f t="shared" ca="1" si="49"/>
        <v>#REF!</v>
      </c>
      <c r="T25" s="134" t="e">
        <f t="shared" ca="1" si="49"/>
        <v>#REF!</v>
      </c>
      <c r="U25" s="134" t="e">
        <f t="shared" ca="1" si="49"/>
        <v>#REF!</v>
      </c>
      <c r="V25" s="134" t="e">
        <f t="shared" ca="1" si="49"/>
        <v>#REF!</v>
      </c>
      <c r="W25" s="134" t="e">
        <f t="shared" ca="1" si="49"/>
        <v>#REF!</v>
      </c>
      <c r="X25" s="134" t="e">
        <f t="shared" ca="1" si="49"/>
        <v>#REF!</v>
      </c>
      <c r="Y25" s="134" t="e">
        <f t="shared" ca="1" si="49"/>
        <v>#REF!</v>
      </c>
      <c r="Z25" s="134" t="e">
        <f t="shared" ca="1" si="49"/>
        <v>#REF!</v>
      </c>
      <c r="AA25" s="134" t="e">
        <f t="shared" ca="1" si="49"/>
        <v>#REF!</v>
      </c>
      <c r="AB25" s="134" t="e">
        <f t="shared" ca="1" si="49"/>
        <v>#REF!</v>
      </c>
      <c r="AC25" s="134" t="e">
        <f t="shared" ca="1" si="49"/>
        <v>#REF!</v>
      </c>
      <c r="AD25" s="134" t="e">
        <f t="shared" ca="1" si="49"/>
        <v>#REF!</v>
      </c>
      <c r="AE25" s="134" t="e">
        <f t="shared" ca="1" si="49"/>
        <v>#REF!</v>
      </c>
      <c r="AF25" s="134" t="e">
        <f t="shared" ca="1" si="49"/>
        <v>#REF!</v>
      </c>
      <c r="AG25" s="134" t="e">
        <f t="shared" ca="1" si="49"/>
        <v>#REF!</v>
      </c>
      <c r="AH25" s="134" t="e">
        <f t="shared" ca="1" si="49"/>
        <v>#REF!</v>
      </c>
      <c r="AI25" s="134" t="e">
        <f t="shared" ca="1" si="49"/>
        <v>#REF!</v>
      </c>
      <c r="AJ25" s="134" t="e">
        <f t="shared" ca="1" si="49"/>
        <v>#REF!</v>
      </c>
      <c r="AK25" s="134" t="e">
        <f t="shared" ca="1" si="49"/>
        <v>#REF!</v>
      </c>
      <c r="AL25" s="134" t="e">
        <f t="shared" ca="1" si="49"/>
        <v>#REF!</v>
      </c>
      <c r="AM25" s="134" t="e">
        <f t="shared" ca="1" si="49"/>
        <v>#REF!</v>
      </c>
      <c r="AN25" s="134" t="e">
        <f t="shared" ca="1" si="49"/>
        <v>#REF!</v>
      </c>
      <c r="AO25" s="134" t="e">
        <f t="shared" ca="1" si="49"/>
        <v>#REF!</v>
      </c>
      <c r="AP25" s="134" t="e">
        <f t="shared" ca="1" si="49"/>
        <v>#REF!</v>
      </c>
      <c r="AQ25" s="134" t="e">
        <f t="shared" ca="1" si="49"/>
        <v>#REF!</v>
      </c>
      <c r="AR25" s="134" t="e">
        <f t="shared" ca="1" si="49"/>
        <v>#REF!</v>
      </c>
      <c r="AS25" s="134" t="e">
        <f t="shared" ca="1" si="49"/>
        <v>#REF!</v>
      </c>
      <c r="AT25" s="134" t="e">
        <f t="shared" ca="1" si="49"/>
        <v>#REF!</v>
      </c>
      <c r="AU25" s="134" t="e">
        <f t="shared" ca="1" si="49"/>
        <v>#REF!</v>
      </c>
      <c r="AV25" s="134" t="e">
        <f t="shared" ca="1" si="49"/>
        <v>#REF!</v>
      </c>
      <c r="AW25" s="134" t="e">
        <f t="shared" ca="1" si="49"/>
        <v>#REF!</v>
      </c>
      <c r="AX25" s="134" t="e">
        <f t="shared" ref="AX25:CC25" ca="1" si="50">IF(AX$11&lt;$D$1+$A25,$C25/$D$1,IF(AX$11=$D$1+$A25,($C25/$D$1)/2,0))</f>
        <v>#REF!</v>
      </c>
      <c r="AY25" s="134" t="e">
        <f t="shared" ca="1" si="50"/>
        <v>#REF!</v>
      </c>
      <c r="AZ25" s="134" t="e">
        <f t="shared" ca="1" si="50"/>
        <v>#REF!</v>
      </c>
      <c r="BA25" s="134" t="e">
        <f t="shared" ca="1" si="50"/>
        <v>#REF!</v>
      </c>
      <c r="BB25" s="134" t="e">
        <f t="shared" ca="1" si="50"/>
        <v>#REF!</v>
      </c>
      <c r="BC25" s="134" t="e">
        <f t="shared" ca="1" si="50"/>
        <v>#REF!</v>
      </c>
      <c r="BD25" s="134" t="e">
        <f t="shared" ca="1" si="50"/>
        <v>#REF!</v>
      </c>
      <c r="BE25" s="134" t="e">
        <f t="shared" ca="1" si="50"/>
        <v>#REF!</v>
      </c>
      <c r="BF25" s="134" t="e">
        <f t="shared" ca="1" si="50"/>
        <v>#REF!</v>
      </c>
      <c r="BG25" s="134" t="e">
        <f t="shared" ca="1" si="50"/>
        <v>#REF!</v>
      </c>
      <c r="BH25" s="134" t="e">
        <f t="shared" ca="1" si="50"/>
        <v>#REF!</v>
      </c>
      <c r="BI25" s="134" t="e">
        <f t="shared" ca="1" si="50"/>
        <v>#REF!</v>
      </c>
      <c r="BJ25" s="134" t="e">
        <f t="shared" ca="1" si="50"/>
        <v>#REF!</v>
      </c>
      <c r="BK25" s="134" t="e">
        <f t="shared" ca="1" si="50"/>
        <v>#REF!</v>
      </c>
      <c r="BL25" s="134" t="e">
        <f t="shared" ca="1" si="50"/>
        <v>#REF!</v>
      </c>
      <c r="BM25" s="134" t="e">
        <f t="shared" ca="1" si="50"/>
        <v>#REF!</v>
      </c>
      <c r="BN25" s="134" t="e">
        <f t="shared" ca="1" si="50"/>
        <v>#REF!</v>
      </c>
      <c r="BO25" s="134" t="e">
        <f t="shared" ca="1" si="50"/>
        <v>#REF!</v>
      </c>
      <c r="BP25" s="134" t="e">
        <f t="shared" ca="1" si="50"/>
        <v>#REF!</v>
      </c>
      <c r="BQ25" s="134" t="e">
        <f t="shared" ca="1" si="50"/>
        <v>#REF!</v>
      </c>
      <c r="BR25" s="134" t="e">
        <f t="shared" ca="1" si="50"/>
        <v>#REF!</v>
      </c>
      <c r="BS25" s="134" t="e">
        <f t="shared" ca="1" si="50"/>
        <v>#REF!</v>
      </c>
      <c r="BT25" s="134" t="e">
        <f t="shared" ca="1" si="50"/>
        <v>#REF!</v>
      </c>
      <c r="BU25" s="134" t="e">
        <f t="shared" ca="1" si="50"/>
        <v>#REF!</v>
      </c>
      <c r="BV25" s="134" t="e">
        <f t="shared" ca="1" si="50"/>
        <v>#REF!</v>
      </c>
      <c r="BW25" s="134" t="e">
        <f t="shared" ca="1" si="50"/>
        <v>#REF!</v>
      </c>
      <c r="BX25" s="134" t="e">
        <f t="shared" ca="1" si="50"/>
        <v>#REF!</v>
      </c>
      <c r="BY25" s="134" t="e">
        <f t="shared" ca="1" si="50"/>
        <v>#REF!</v>
      </c>
      <c r="BZ25" s="134" t="e">
        <f t="shared" ca="1" si="50"/>
        <v>#REF!</v>
      </c>
      <c r="CA25" s="134" t="e">
        <f t="shared" ca="1" si="50"/>
        <v>#REF!</v>
      </c>
      <c r="CB25" s="134" t="e">
        <f t="shared" ca="1" si="50"/>
        <v>#REF!</v>
      </c>
      <c r="CC25" s="134" t="e">
        <f t="shared" ca="1" si="50"/>
        <v>#REF!</v>
      </c>
      <c r="CD25" s="134" t="e">
        <f t="shared" ref="CD25:CY25" ca="1" si="51">IF(CD$11&lt;$D$1+$A25,$C25/$D$1,IF(CD$11=$D$1+$A25,($C25/$D$1)/2,0))</f>
        <v>#REF!</v>
      </c>
      <c r="CE25" s="134" t="e">
        <f t="shared" ca="1" si="51"/>
        <v>#REF!</v>
      </c>
      <c r="CF25" s="134" t="e">
        <f t="shared" ca="1" si="51"/>
        <v>#REF!</v>
      </c>
      <c r="CG25" s="134" t="e">
        <f t="shared" ca="1" si="51"/>
        <v>#REF!</v>
      </c>
      <c r="CH25" s="134" t="e">
        <f t="shared" ca="1" si="51"/>
        <v>#REF!</v>
      </c>
      <c r="CI25" s="134" t="e">
        <f t="shared" ca="1" si="51"/>
        <v>#REF!</v>
      </c>
      <c r="CJ25" s="134" t="e">
        <f t="shared" ca="1" si="51"/>
        <v>#REF!</v>
      </c>
      <c r="CK25" s="134" t="e">
        <f t="shared" ca="1" si="51"/>
        <v>#REF!</v>
      </c>
      <c r="CL25" s="134" t="e">
        <f t="shared" ca="1" si="51"/>
        <v>#REF!</v>
      </c>
      <c r="CM25" s="134" t="e">
        <f t="shared" ca="1" si="51"/>
        <v>#REF!</v>
      </c>
      <c r="CN25" s="134" t="e">
        <f t="shared" ca="1" si="51"/>
        <v>#REF!</v>
      </c>
      <c r="CO25" s="134" t="e">
        <f t="shared" ca="1" si="51"/>
        <v>#REF!</v>
      </c>
      <c r="CP25" s="134" t="e">
        <f t="shared" ca="1" si="51"/>
        <v>#REF!</v>
      </c>
      <c r="CQ25" s="134" t="e">
        <f t="shared" ca="1" si="51"/>
        <v>#REF!</v>
      </c>
      <c r="CR25" s="134" t="e">
        <f t="shared" ca="1" si="51"/>
        <v>#REF!</v>
      </c>
      <c r="CS25" s="134" t="e">
        <f t="shared" ca="1" si="51"/>
        <v>#REF!</v>
      </c>
      <c r="CT25" s="134" t="e">
        <f t="shared" ca="1" si="51"/>
        <v>#REF!</v>
      </c>
      <c r="CU25" s="134" t="e">
        <f t="shared" ca="1" si="51"/>
        <v>#REF!</v>
      </c>
      <c r="CV25" s="134" t="e">
        <f t="shared" ca="1" si="51"/>
        <v>#REF!</v>
      </c>
      <c r="CW25" s="134" t="e">
        <f t="shared" ca="1" si="51"/>
        <v>#REF!</v>
      </c>
      <c r="CX25" s="134" t="e">
        <f t="shared" ca="1" si="51"/>
        <v>#REF!</v>
      </c>
      <c r="CY25" s="134" t="e">
        <f t="shared" ca="1" si="51"/>
        <v>#REF!</v>
      </c>
      <c r="CZ25" s="360" t="e">
        <f t="shared" ca="1" si="14"/>
        <v>#REF!</v>
      </c>
      <c r="DA25" s="359" t="s">
        <v>185</v>
      </c>
      <c r="DB25" s="359">
        <f t="shared" si="15"/>
        <v>13</v>
      </c>
    </row>
    <row r="26" spans="1:106" x14ac:dyDescent="0.2">
      <c r="A26" s="133">
        <f t="shared" si="10"/>
        <v>15</v>
      </c>
      <c r="B26" s="133">
        <f t="shared" si="10"/>
        <v>14</v>
      </c>
      <c r="C26" s="125">
        <f ca="1">IF(INDIRECT(DA26&amp;5)=$H$2,SUM($D$6:INDIRECT(DA26&amp;6)),IF(INDIRECT(DA26&amp;5)&gt;$H$2,INDIRECT(DA26&amp;6),0))</f>
        <v>0</v>
      </c>
      <c r="D26" s="134"/>
      <c r="E26" s="134"/>
      <c r="F26" s="134"/>
      <c r="G26" s="134"/>
      <c r="H26" s="134"/>
      <c r="I26" s="134"/>
      <c r="J26" s="134"/>
      <c r="K26" s="134"/>
      <c r="L26" s="134"/>
      <c r="M26" s="134"/>
      <c r="N26" s="134"/>
      <c r="O26" s="134"/>
      <c r="P26" s="134"/>
      <c r="Q26" s="134"/>
      <c r="R26" s="134" t="e">
        <f ca="1">($C26/$D$1)/2</f>
        <v>#REF!</v>
      </c>
      <c r="S26" s="134" t="e">
        <f t="shared" ref="S26:AX26" ca="1" si="52">IF(S$11&lt;$D$1+$A26,$C26/$D$1,IF(S$11=$D$1+$A26,($C26/$D$1)/2,0))</f>
        <v>#REF!</v>
      </c>
      <c r="T26" s="134" t="e">
        <f t="shared" ca="1" si="52"/>
        <v>#REF!</v>
      </c>
      <c r="U26" s="134" t="e">
        <f t="shared" ca="1" si="52"/>
        <v>#REF!</v>
      </c>
      <c r="V26" s="134" t="e">
        <f t="shared" ca="1" si="52"/>
        <v>#REF!</v>
      </c>
      <c r="W26" s="134" t="e">
        <f t="shared" ca="1" si="52"/>
        <v>#REF!</v>
      </c>
      <c r="X26" s="134" t="e">
        <f t="shared" ca="1" si="52"/>
        <v>#REF!</v>
      </c>
      <c r="Y26" s="134" t="e">
        <f t="shared" ca="1" si="52"/>
        <v>#REF!</v>
      </c>
      <c r="Z26" s="134" t="e">
        <f t="shared" ca="1" si="52"/>
        <v>#REF!</v>
      </c>
      <c r="AA26" s="134" t="e">
        <f t="shared" ca="1" si="52"/>
        <v>#REF!</v>
      </c>
      <c r="AB26" s="134" t="e">
        <f t="shared" ca="1" si="52"/>
        <v>#REF!</v>
      </c>
      <c r="AC26" s="134" t="e">
        <f t="shared" ca="1" si="52"/>
        <v>#REF!</v>
      </c>
      <c r="AD26" s="134" t="e">
        <f t="shared" ca="1" si="52"/>
        <v>#REF!</v>
      </c>
      <c r="AE26" s="134" t="e">
        <f t="shared" ca="1" si="52"/>
        <v>#REF!</v>
      </c>
      <c r="AF26" s="134" t="e">
        <f t="shared" ca="1" si="52"/>
        <v>#REF!</v>
      </c>
      <c r="AG26" s="134" t="e">
        <f t="shared" ca="1" si="52"/>
        <v>#REF!</v>
      </c>
      <c r="AH26" s="134" t="e">
        <f t="shared" ca="1" si="52"/>
        <v>#REF!</v>
      </c>
      <c r="AI26" s="134" t="e">
        <f t="shared" ca="1" si="52"/>
        <v>#REF!</v>
      </c>
      <c r="AJ26" s="134" t="e">
        <f t="shared" ca="1" si="52"/>
        <v>#REF!</v>
      </c>
      <c r="AK26" s="134" t="e">
        <f t="shared" ca="1" si="52"/>
        <v>#REF!</v>
      </c>
      <c r="AL26" s="134" t="e">
        <f t="shared" ca="1" si="52"/>
        <v>#REF!</v>
      </c>
      <c r="AM26" s="134" t="e">
        <f t="shared" ca="1" si="52"/>
        <v>#REF!</v>
      </c>
      <c r="AN26" s="134" t="e">
        <f t="shared" ca="1" si="52"/>
        <v>#REF!</v>
      </c>
      <c r="AO26" s="134" t="e">
        <f t="shared" ca="1" si="52"/>
        <v>#REF!</v>
      </c>
      <c r="AP26" s="134" t="e">
        <f t="shared" ca="1" si="52"/>
        <v>#REF!</v>
      </c>
      <c r="AQ26" s="134" t="e">
        <f t="shared" ca="1" si="52"/>
        <v>#REF!</v>
      </c>
      <c r="AR26" s="134" t="e">
        <f t="shared" ca="1" si="52"/>
        <v>#REF!</v>
      </c>
      <c r="AS26" s="134" t="e">
        <f t="shared" ca="1" si="52"/>
        <v>#REF!</v>
      </c>
      <c r="AT26" s="134" t="e">
        <f t="shared" ca="1" si="52"/>
        <v>#REF!</v>
      </c>
      <c r="AU26" s="134" t="e">
        <f t="shared" ca="1" si="52"/>
        <v>#REF!</v>
      </c>
      <c r="AV26" s="134" t="e">
        <f t="shared" ca="1" si="52"/>
        <v>#REF!</v>
      </c>
      <c r="AW26" s="134" t="e">
        <f t="shared" ca="1" si="52"/>
        <v>#REF!</v>
      </c>
      <c r="AX26" s="134" t="e">
        <f t="shared" ca="1" si="52"/>
        <v>#REF!</v>
      </c>
      <c r="AY26" s="134" t="e">
        <f t="shared" ref="AY26:CD26" ca="1" si="53">IF(AY$11&lt;$D$1+$A26,$C26/$D$1,IF(AY$11=$D$1+$A26,($C26/$D$1)/2,0))</f>
        <v>#REF!</v>
      </c>
      <c r="AZ26" s="134" t="e">
        <f t="shared" ca="1" si="53"/>
        <v>#REF!</v>
      </c>
      <c r="BA26" s="134" t="e">
        <f t="shared" ca="1" si="53"/>
        <v>#REF!</v>
      </c>
      <c r="BB26" s="134" t="e">
        <f t="shared" ca="1" si="53"/>
        <v>#REF!</v>
      </c>
      <c r="BC26" s="134" t="e">
        <f t="shared" ca="1" si="53"/>
        <v>#REF!</v>
      </c>
      <c r="BD26" s="134" t="e">
        <f t="shared" ca="1" si="53"/>
        <v>#REF!</v>
      </c>
      <c r="BE26" s="134" t="e">
        <f t="shared" ca="1" si="53"/>
        <v>#REF!</v>
      </c>
      <c r="BF26" s="134" t="e">
        <f t="shared" ca="1" si="53"/>
        <v>#REF!</v>
      </c>
      <c r="BG26" s="134" t="e">
        <f t="shared" ca="1" si="53"/>
        <v>#REF!</v>
      </c>
      <c r="BH26" s="134" t="e">
        <f t="shared" ca="1" si="53"/>
        <v>#REF!</v>
      </c>
      <c r="BI26" s="134" t="e">
        <f t="shared" ca="1" si="53"/>
        <v>#REF!</v>
      </c>
      <c r="BJ26" s="134" t="e">
        <f t="shared" ca="1" si="53"/>
        <v>#REF!</v>
      </c>
      <c r="BK26" s="134" t="e">
        <f t="shared" ca="1" si="53"/>
        <v>#REF!</v>
      </c>
      <c r="BL26" s="134" t="e">
        <f t="shared" ca="1" si="53"/>
        <v>#REF!</v>
      </c>
      <c r="BM26" s="134" t="e">
        <f t="shared" ca="1" si="53"/>
        <v>#REF!</v>
      </c>
      <c r="BN26" s="134" t="e">
        <f t="shared" ca="1" si="53"/>
        <v>#REF!</v>
      </c>
      <c r="BO26" s="134" t="e">
        <f t="shared" ca="1" si="53"/>
        <v>#REF!</v>
      </c>
      <c r="BP26" s="134" t="e">
        <f t="shared" ca="1" si="53"/>
        <v>#REF!</v>
      </c>
      <c r="BQ26" s="134" t="e">
        <f t="shared" ca="1" si="53"/>
        <v>#REF!</v>
      </c>
      <c r="BR26" s="134" t="e">
        <f t="shared" ca="1" si="53"/>
        <v>#REF!</v>
      </c>
      <c r="BS26" s="134" t="e">
        <f t="shared" ca="1" si="53"/>
        <v>#REF!</v>
      </c>
      <c r="BT26" s="134" t="e">
        <f t="shared" ca="1" si="53"/>
        <v>#REF!</v>
      </c>
      <c r="BU26" s="134" t="e">
        <f t="shared" ca="1" si="53"/>
        <v>#REF!</v>
      </c>
      <c r="BV26" s="134" t="e">
        <f t="shared" ca="1" si="53"/>
        <v>#REF!</v>
      </c>
      <c r="BW26" s="134" t="e">
        <f t="shared" ca="1" si="53"/>
        <v>#REF!</v>
      </c>
      <c r="BX26" s="134" t="e">
        <f t="shared" ca="1" si="53"/>
        <v>#REF!</v>
      </c>
      <c r="BY26" s="134" t="e">
        <f t="shared" ca="1" si="53"/>
        <v>#REF!</v>
      </c>
      <c r="BZ26" s="134" t="e">
        <f t="shared" ca="1" si="53"/>
        <v>#REF!</v>
      </c>
      <c r="CA26" s="134" t="e">
        <f t="shared" ca="1" si="53"/>
        <v>#REF!</v>
      </c>
      <c r="CB26" s="134" t="e">
        <f t="shared" ca="1" si="53"/>
        <v>#REF!</v>
      </c>
      <c r="CC26" s="134" t="e">
        <f t="shared" ca="1" si="53"/>
        <v>#REF!</v>
      </c>
      <c r="CD26" s="134" t="e">
        <f t="shared" ca="1" si="53"/>
        <v>#REF!</v>
      </c>
      <c r="CE26" s="134" t="e">
        <f t="shared" ref="CE26:CY26" ca="1" si="54">IF(CE$11&lt;$D$1+$A26,$C26/$D$1,IF(CE$11=$D$1+$A26,($C26/$D$1)/2,0))</f>
        <v>#REF!</v>
      </c>
      <c r="CF26" s="134" t="e">
        <f t="shared" ca="1" si="54"/>
        <v>#REF!</v>
      </c>
      <c r="CG26" s="134" t="e">
        <f t="shared" ca="1" si="54"/>
        <v>#REF!</v>
      </c>
      <c r="CH26" s="134" t="e">
        <f t="shared" ca="1" si="54"/>
        <v>#REF!</v>
      </c>
      <c r="CI26" s="134" t="e">
        <f t="shared" ca="1" si="54"/>
        <v>#REF!</v>
      </c>
      <c r="CJ26" s="134" t="e">
        <f t="shared" ca="1" si="54"/>
        <v>#REF!</v>
      </c>
      <c r="CK26" s="134" t="e">
        <f t="shared" ca="1" si="54"/>
        <v>#REF!</v>
      </c>
      <c r="CL26" s="134" t="e">
        <f t="shared" ca="1" si="54"/>
        <v>#REF!</v>
      </c>
      <c r="CM26" s="134" t="e">
        <f t="shared" ca="1" si="54"/>
        <v>#REF!</v>
      </c>
      <c r="CN26" s="134" t="e">
        <f t="shared" ca="1" si="54"/>
        <v>#REF!</v>
      </c>
      <c r="CO26" s="134" t="e">
        <f t="shared" ca="1" si="54"/>
        <v>#REF!</v>
      </c>
      <c r="CP26" s="134" t="e">
        <f t="shared" ca="1" si="54"/>
        <v>#REF!</v>
      </c>
      <c r="CQ26" s="134" t="e">
        <f t="shared" ca="1" si="54"/>
        <v>#REF!</v>
      </c>
      <c r="CR26" s="134" t="e">
        <f t="shared" ca="1" si="54"/>
        <v>#REF!</v>
      </c>
      <c r="CS26" s="134" t="e">
        <f t="shared" ca="1" si="54"/>
        <v>#REF!</v>
      </c>
      <c r="CT26" s="134" t="e">
        <f t="shared" ca="1" si="54"/>
        <v>#REF!</v>
      </c>
      <c r="CU26" s="134" t="e">
        <f t="shared" ca="1" si="54"/>
        <v>#REF!</v>
      </c>
      <c r="CV26" s="134" t="e">
        <f t="shared" ca="1" si="54"/>
        <v>#REF!</v>
      </c>
      <c r="CW26" s="134" t="e">
        <f t="shared" ca="1" si="54"/>
        <v>#REF!</v>
      </c>
      <c r="CX26" s="134" t="e">
        <f t="shared" ca="1" si="54"/>
        <v>#REF!</v>
      </c>
      <c r="CY26" s="134" t="e">
        <f t="shared" ca="1" si="54"/>
        <v>#REF!</v>
      </c>
      <c r="CZ26" s="360" t="e">
        <f t="shared" ca="1" si="14"/>
        <v>#REF!</v>
      </c>
      <c r="DA26" s="359" t="s">
        <v>186</v>
      </c>
      <c r="DB26" s="359">
        <f t="shared" si="15"/>
        <v>14</v>
      </c>
    </row>
    <row r="27" spans="1:106" x14ac:dyDescent="0.2">
      <c r="A27" s="133">
        <f t="shared" si="10"/>
        <v>16</v>
      </c>
      <c r="B27" s="133">
        <f t="shared" si="10"/>
        <v>15</v>
      </c>
      <c r="C27" s="125">
        <f ca="1">IF(INDIRECT(DA27&amp;5)=$H$2,SUM($D$6:INDIRECT(DA27&amp;6)),IF(INDIRECT(DA27&amp;5)&gt;$H$2,INDIRECT(DA27&amp;6),0))</f>
        <v>0</v>
      </c>
      <c r="D27" s="134"/>
      <c r="E27" s="134"/>
      <c r="F27" s="134"/>
      <c r="G27" s="134"/>
      <c r="H27" s="134"/>
      <c r="I27" s="134"/>
      <c r="J27" s="134"/>
      <c r="K27" s="134"/>
      <c r="L27" s="134"/>
      <c r="M27" s="134"/>
      <c r="N27" s="134"/>
      <c r="O27" s="134"/>
      <c r="P27" s="134"/>
      <c r="Q27" s="134"/>
      <c r="R27" s="134"/>
      <c r="S27" s="134" t="e">
        <f ca="1">($C27/$D$1)/2</f>
        <v>#REF!</v>
      </c>
      <c r="T27" s="134" t="e">
        <f t="shared" ref="T27:AY27" ca="1" si="55">IF(T$11&lt;$D$1+$A27,$C27/$D$1,IF(T$11=$D$1+$A27,($C27/$D$1)/2,0))</f>
        <v>#REF!</v>
      </c>
      <c r="U27" s="134" t="e">
        <f t="shared" ca="1" si="55"/>
        <v>#REF!</v>
      </c>
      <c r="V27" s="134" t="e">
        <f t="shared" ca="1" si="55"/>
        <v>#REF!</v>
      </c>
      <c r="W27" s="134" t="e">
        <f t="shared" ca="1" si="55"/>
        <v>#REF!</v>
      </c>
      <c r="X27" s="134" t="e">
        <f t="shared" ca="1" si="55"/>
        <v>#REF!</v>
      </c>
      <c r="Y27" s="134" t="e">
        <f t="shared" ca="1" si="55"/>
        <v>#REF!</v>
      </c>
      <c r="Z27" s="134" t="e">
        <f t="shared" ca="1" si="55"/>
        <v>#REF!</v>
      </c>
      <c r="AA27" s="134" t="e">
        <f t="shared" ca="1" si="55"/>
        <v>#REF!</v>
      </c>
      <c r="AB27" s="134" t="e">
        <f t="shared" ca="1" si="55"/>
        <v>#REF!</v>
      </c>
      <c r="AC27" s="134" t="e">
        <f t="shared" ca="1" si="55"/>
        <v>#REF!</v>
      </c>
      <c r="AD27" s="134" t="e">
        <f t="shared" ca="1" si="55"/>
        <v>#REF!</v>
      </c>
      <c r="AE27" s="134" t="e">
        <f t="shared" ca="1" si="55"/>
        <v>#REF!</v>
      </c>
      <c r="AF27" s="134" t="e">
        <f t="shared" ca="1" si="55"/>
        <v>#REF!</v>
      </c>
      <c r="AG27" s="134" t="e">
        <f t="shared" ca="1" si="55"/>
        <v>#REF!</v>
      </c>
      <c r="AH27" s="134" t="e">
        <f t="shared" ca="1" si="55"/>
        <v>#REF!</v>
      </c>
      <c r="AI27" s="134" t="e">
        <f t="shared" ca="1" si="55"/>
        <v>#REF!</v>
      </c>
      <c r="AJ27" s="134" t="e">
        <f t="shared" ca="1" si="55"/>
        <v>#REF!</v>
      </c>
      <c r="AK27" s="134" t="e">
        <f t="shared" ca="1" si="55"/>
        <v>#REF!</v>
      </c>
      <c r="AL27" s="134" t="e">
        <f t="shared" ca="1" si="55"/>
        <v>#REF!</v>
      </c>
      <c r="AM27" s="134" t="e">
        <f t="shared" ca="1" si="55"/>
        <v>#REF!</v>
      </c>
      <c r="AN27" s="134" t="e">
        <f t="shared" ca="1" si="55"/>
        <v>#REF!</v>
      </c>
      <c r="AO27" s="134" t="e">
        <f t="shared" ca="1" si="55"/>
        <v>#REF!</v>
      </c>
      <c r="AP27" s="134" t="e">
        <f t="shared" ca="1" si="55"/>
        <v>#REF!</v>
      </c>
      <c r="AQ27" s="134" t="e">
        <f t="shared" ca="1" si="55"/>
        <v>#REF!</v>
      </c>
      <c r="AR27" s="134" t="e">
        <f t="shared" ca="1" si="55"/>
        <v>#REF!</v>
      </c>
      <c r="AS27" s="134" t="e">
        <f t="shared" ca="1" si="55"/>
        <v>#REF!</v>
      </c>
      <c r="AT27" s="134" t="e">
        <f t="shared" ca="1" si="55"/>
        <v>#REF!</v>
      </c>
      <c r="AU27" s="134" t="e">
        <f t="shared" ca="1" si="55"/>
        <v>#REF!</v>
      </c>
      <c r="AV27" s="134" t="e">
        <f t="shared" ca="1" si="55"/>
        <v>#REF!</v>
      </c>
      <c r="AW27" s="134" t="e">
        <f t="shared" ca="1" si="55"/>
        <v>#REF!</v>
      </c>
      <c r="AX27" s="134" t="e">
        <f t="shared" ca="1" si="55"/>
        <v>#REF!</v>
      </c>
      <c r="AY27" s="134" t="e">
        <f t="shared" ca="1" si="55"/>
        <v>#REF!</v>
      </c>
      <c r="AZ27" s="134" t="e">
        <f t="shared" ref="AZ27:CE27" ca="1" si="56">IF(AZ$11&lt;$D$1+$A27,$C27/$D$1,IF(AZ$11=$D$1+$A27,($C27/$D$1)/2,0))</f>
        <v>#REF!</v>
      </c>
      <c r="BA27" s="134" t="e">
        <f t="shared" ca="1" si="56"/>
        <v>#REF!</v>
      </c>
      <c r="BB27" s="134" t="e">
        <f t="shared" ca="1" si="56"/>
        <v>#REF!</v>
      </c>
      <c r="BC27" s="134" t="e">
        <f t="shared" ca="1" si="56"/>
        <v>#REF!</v>
      </c>
      <c r="BD27" s="134" t="e">
        <f t="shared" ca="1" si="56"/>
        <v>#REF!</v>
      </c>
      <c r="BE27" s="134" t="e">
        <f t="shared" ca="1" si="56"/>
        <v>#REF!</v>
      </c>
      <c r="BF27" s="134" t="e">
        <f t="shared" ca="1" si="56"/>
        <v>#REF!</v>
      </c>
      <c r="BG27" s="134" t="e">
        <f t="shared" ca="1" si="56"/>
        <v>#REF!</v>
      </c>
      <c r="BH27" s="134" t="e">
        <f t="shared" ca="1" si="56"/>
        <v>#REF!</v>
      </c>
      <c r="BI27" s="134" t="e">
        <f t="shared" ca="1" si="56"/>
        <v>#REF!</v>
      </c>
      <c r="BJ27" s="134" t="e">
        <f t="shared" ca="1" si="56"/>
        <v>#REF!</v>
      </c>
      <c r="BK27" s="134" t="e">
        <f t="shared" ca="1" si="56"/>
        <v>#REF!</v>
      </c>
      <c r="BL27" s="134" t="e">
        <f t="shared" ca="1" si="56"/>
        <v>#REF!</v>
      </c>
      <c r="BM27" s="134" t="e">
        <f t="shared" ca="1" si="56"/>
        <v>#REF!</v>
      </c>
      <c r="BN27" s="134" t="e">
        <f t="shared" ca="1" si="56"/>
        <v>#REF!</v>
      </c>
      <c r="BO27" s="134" t="e">
        <f t="shared" ca="1" si="56"/>
        <v>#REF!</v>
      </c>
      <c r="BP27" s="134" t="e">
        <f t="shared" ca="1" si="56"/>
        <v>#REF!</v>
      </c>
      <c r="BQ27" s="134" t="e">
        <f t="shared" ca="1" si="56"/>
        <v>#REF!</v>
      </c>
      <c r="BR27" s="134" t="e">
        <f t="shared" ca="1" si="56"/>
        <v>#REF!</v>
      </c>
      <c r="BS27" s="134" t="e">
        <f t="shared" ca="1" si="56"/>
        <v>#REF!</v>
      </c>
      <c r="BT27" s="134" t="e">
        <f t="shared" ca="1" si="56"/>
        <v>#REF!</v>
      </c>
      <c r="BU27" s="134" t="e">
        <f t="shared" ca="1" si="56"/>
        <v>#REF!</v>
      </c>
      <c r="BV27" s="134" t="e">
        <f t="shared" ca="1" si="56"/>
        <v>#REF!</v>
      </c>
      <c r="BW27" s="134" t="e">
        <f t="shared" ca="1" si="56"/>
        <v>#REF!</v>
      </c>
      <c r="BX27" s="134" t="e">
        <f t="shared" ca="1" si="56"/>
        <v>#REF!</v>
      </c>
      <c r="BY27" s="134" t="e">
        <f t="shared" ca="1" si="56"/>
        <v>#REF!</v>
      </c>
      <c r="BZ27" s="134" t="e">
        <f t="shared" ca="1" si="56"/>
        <v>#REF!</v>
      </c>
      <c r="CA27" s="134" t="e">
        <f t="shared" ca="1" si="56"/>
        <v>#REF!</v>
      </c>
      <c r="CB27" s="134" t="e">
        <f t="shared" ca="1" si="56"/>
        <v>#REF!</v>
      </c>
      <c r="CC27" s="134" t="e">
        <f t="shared" ca="1" si="56"/>
        <v>#REF!</v>
      </c>
      <c r="CD27" s="134" t="e">
        <f t="shared" ca="1" si="56"/>
        <v>#REF!</v>
      </c>
      <c r="CE27" s="134" t="e">
        <f t="shared" ca="1" si="56"/>
        <v>#REF!</v>
      </c>
      <c r="CF27" s="134" t="e">
        <f t="shared" ref="CF27:CY27" ca="1" si="57">IF(CF$11&lt;$D$1+$A27,$C27/$D$1,IF(CF$11=$D$1+$A27,($C27/$D$1)/2,0))</f>
        <v>#REF!</v>
      </c>
      <c r="CG27" s="134" t="e">
        <f t="shared" ca="1" si="57"/>
        <v>#REF!</v>
      </c>
      <c r="CH27" s="134" t="e">
        <f t="shared" ca="1" si="57"/>
        <v>#REF!</v>
      </c>
      <c r="CI27" s="134" t="e">
        <f t="shared" ca="1" si="57"/>
        <v>#REF!</v>
      </c>
      <c r="CJ27" s="134" t="e">
        <f t="shared" ca="1" si="57"/>
        <v>#REF!</v>
      </c>
      <c r="CK27" s="134" t="e">
        <f t="shared" ca="1" si="57"/>
        <v>#REF!</v>
      </c>
      <c r="CL27" s="134" t="e">
        <f t="shared" ca="1" si="57"/>
        <v>#REF!</v>
      </c>
      <c r="CM27" s="134" t="e">
        <f t="shared" ca="1" si="57"/>
        <v>#REF!</v>
      </c>
      <c r="CN27" s="134" t="e">
        <f t="shared" ca="1" si="57"/>
        <v>#REF!</v>
      </c>
      <c r="CO27" s="134" t="e">
        <f t="shared" ca="1" si="57"/>
        <v>#REF!</v>
      </c>
      <c r="CP27" s="134" t="e">
        <f t="shared" ca="1" si="57"/>
        <v>#REF!</v>
      </c>
      <c r="CQ27" s="134" t="e">
        <f t="shared" ca="1" si="57"/>
        <v>#REF!</v>
      </c>
      <c r="CR27" s="134" t="e">
        <f t="shared" ca="1" si="57"/>
        <v>#REF!</v>
      </c>
      <c r="CS27" s="134" t="e">
        <f t="shared" ca="1" si="57"/>
        <v>#REF!</v>
      </c>
      <c r="CT27" s="134" t="e">
        <f t="shared" ca="1" si="57"/>
        <v>#REF!</v>
      </c>
      <c r="CU27" s="134" t="e">
        <f t="shared" ca="1" si="57"/>
        <v>#REF!</v>
      </c>
      <c r="CV27" s="134" t="e">
        <f t="shared" ca="1" si="57"/>
        <v>#REF!</v>
      </c>
      <c r="CW27" s="134" t="e">
        <f t="shared" ca="1" si="57"/>
        <v>#REF!</v>
      </c>
      <c r="CX27" s="134" t="e">
        <f t="shared" ca="1" si="57"/>
        <v>#REF!</v>
      </c>
      <c r="CY27" s="134" t="e">
        <f t="shared" ca="1" si="57"/>
        <v>#REF!</v>
      </c>
      <c r="CZ27" s="360" t="e">
        <f t="shared" ca="1" si="14"/>
        <v>#REF!</v>
      </c>
      <c r="DA27" s="359" t="s">
        <v>187</v>
      </c>
      <c r="DB27" s="359">
        <f t="shared" si="15"/>
        <v>15</v>
      </c>
    </row>
    <row r="28" spans="1:106" x14ac:dyDescent="0.2">
      <c r="A28" s="133">
        <f t="shared" si="10"/>
        <v>17</v>
      </c>
      <c r="B28" s="133">
        <f t="shared" si="10"/>
        <v>16</v>
      </c>
      <c r="C28" s="125">
        <f ca="1">IF(INDIRECT(DA28&amp;5)=$H$2,SUM($D$6:INDIRECT(DA28&amp;6)),IF(INDIRECT(DA28&amp;5)&gt;$H$2,INDIRECT(DA28&amp;6),0))</f>
        <v>0</v>
      </c>
      <c r="D28" s="134"/>
      <c r="E28" s="134"/>
      <c r="F28" s="134"/>
      <c r="G28" s="134"/>
      <c r="H28" s="134"/>
      <c r="I28" s="134"/>
      <c r="J28" s="134"/>
      <c r="K28" s="134"/>
      <c r="L28" s="134"/>
      <c r="M28" s="134"/>
      <c r="N28" s="134"/>
      <c r="O28" s="134"/>
      <c r="P28" s="134"/>
      <c r="Q28" s="134"/>
      <c r="R28" s="134"/>
      <c r="S28" s="134"/>
      <c r="T28" s="134" t="e">
        <f ca="1">($C28/$D$1)/2</f>
        <v>#REF!</v>
      </c>
      <c r="U28" s="134" t="e">
        <f t="shared" ref="U28:AZ28" ca="1" si="58">IF(U$11&lt;$D$1+$A28,$C28/$D$1,IF(U$11=$D$1+$A28,($C28/$D$1)/2,0))</f>
        <v>#REF!</v>
      </c>
      <c r="V28" s="134" t="e">
        <f t="shared" ca="1" si="58"/>
        <v>#REF!</v>
      </c>
      <c r="W28" s="134" t="e">
        <f t="shared" ca="1" si="58"/>
        <v>#REF!</v>
      </c>
      <c r="X28" s="134" t="e">
        <f t="shared" ca="1" si="58"/>
        <v>#REF!</v>
      </c>
      <c r="Y28" s="134" t="e">
        <f t="shared" ca="1" si="58"/>
        <v>#REF!</v>
      </c>
      <c r="Z28" s="134" t="e">
        <f t="shared" ca="1" si="58"/>
        <v>#REF!</v>
      </c>
      <c r="AA28" s="134" t="e">
        <f t="shared" ca="1" si="58"/>
        <v>#REF!</v>
      </c>
      <c r="AB28" s="134" t="e">
        <f t="shared" ca="1" si="58"/>
        <v>#REF!</v>
      </c>
      <c r="AC28" s="134" t="e">
        <f t="shared" ca="1" si="58"/>
        <v>#REF!</v>
      </c>
      <c r="AD28" s="134" t="e">
        <f t="shared" ca="1" si="58"/>
        <v>#REF!</v>
      </c>
      <c r="AE28" s="134" t="e">
        <f t="shared" ca="1" si="58"/>
        <v>#REF!</v>
      </c>
      <c r="AF28" s="134" t="e">
        <f t="shared" ca="1" si="58"/>
        <v>#REF!</v>
      </c>
      <c r="AG28" s="134" t="e">
        <f t="shared" ca="1" si="58"/>
        <v>#REF!</v>
      </c>
      <c r="AH28" s="134" t="e">
        <f t="shared" ca="1" si="58"/>
        <v>#REF!</v>
      </c>
      <c r="AI28" s="134" t="e">
        <f t="shared" ca="1" si="58"/>
        <v>#REF!</v>
      </c>
      <c r="AJ28" s="134" t="e">
        <f t="shared" ca="1" si="58"/>
        <v>#REF!</v>
      </c>
      <c r="AK28" s="134" t="e">
        <f t="shared" ca="1" si="58"/>
        <v>#REF!</v>
      </c>
      <c r="AL28" s="134" t="e">
        <f t="shared" ca="1" si="58"/>
        <v>#REF!</v>
      </c>
      <c r="AM28" s="134" t="e">
        <f t="shared" ca="1" si="58"/>
        <v>#REF!</v>
      </c>
      <c r="AN28" s="134" t="e">
        <f t="shared" ca="1" si="58"/>
        <v>#REF!</v>
      </c>
      <c r="AO28" s="134" t="e">
        <f t="shared" ca="1" si="58"/>
        <v>#REF!</v>
      </c>
      <c r="AP28" s="134" t="e">
        <f t="shared" ca="1" si="58"/>
        <v>#REF!</v>
      </c>
      <c r="AQ28" s="134" t="e">
        <f t="shared" ca="1" si="58"/>
        <v>#REF!</v>
      </c>
      <c r="AR28" s="134" t="e">
        <f t="shared" ca="1" si="58"/>
        <v>#REF!</v>
      </c>
      <c r="AS28" s="134" t="e">
        <f t="shared" ca="1" si="58"/>
        <v>#REF!</v>
      </c>
      <c r="AT28" s="134" t="e">
        <f t="shared" ca="1" si="58"/>
        <v>#REF!</v>
      </c>
      <c r="AU28" s="134" t="e">
        <f t="shared" ca="1" si="58"/>
        <v>#REF!</v>
      </c>
      <c r="AV28" s="134" t="e">
        <f t="shared" ca="1" si="58"/>
        <v>#REF!</v>
      </c>
      <c r="AW28" s="134" t="e">
        <f t="shared" ca="1" si="58"/>
        <v>#REF!</v>
      </c>
      <c r="AX28" s="134" t="e">
        <f t="shared" ca="1" si="58"/>
        <v>#REF!</v>
      </c>
      <c r="AY28" s="134" t="e">
        <f t="shared" ca="1" si="58"/>
        <v>#REF!</v>
      </c>
      <c r="AZ28" s="134" t="e">
        <f t="shared" ca="1" si="58"/>
        <v>#REF!</v>
      </c>
      <c r="BA28" s="134" t="e">
        <f t="shared" ref="BA28:CF28" ca="1" si="59">IF(BA$11&lt;$D$1+$A28,$C28/$D$1,IF(BA$11=$D$1+$A28,($C28/$D$1)/2,0))</f>
        <v>#REF!</v>
      </c>
      <c r="BB28" s="134" t="e">
        <f t="shared" ca="1" si="59"/>
        <v>#REF!</v>
      </c>
      <c r="BC28" s="134" t="e">
        <f t="shared" ca="1" si="59"/>
        <v>#REF!</v>
      </c>
      <c r="BD28" s="134" t="e">
        <f t="shared" ca="1" si="59"/>
        <v>#REF!</v>
      </c>
      <c r="BE28" s="134" t="e">
        <f t="shared" ca="1" si="59"/>
        <v>#REF!</v>
      </c>
      <c r="BF28" s="134" t="e">
        <f t="shared" ca="1" si="59"/>
        <v>#REF!</v>
      </c>
      <c r="BG28" s="134" t="e">
        <f t="shared" ca="1" si="59"/>
        <v>#REF!</v>
      </c>
      <c r="BH28" s="134" t="e">
        <f t="shared" ca="1" si="59"/>
        <v>#REF!</v>
      </c>
      <c r="BI28" s="134" t="e">
        <f t="shared" ca="1" si="59"/>
        <v>#REF!</v>
      </c>
      <c r="BJ28" s="134" t="e">
        <f t="shared" ca="1" si="59"/>
        <v>#REF!</v>
      </c>
      <c r="BK28" s="134" t="e">
        <f t="shared" ca="1" si="59"/>
        <v>#REF!</v>
      </c>
      <c r="BL28" s="134" t="e">
        <f t="shared" ca="1" si="59"/>
        <v>#REF!</v>
      </c>
      <c r="BM28" s="134" t="e">
        <f t="shared" ca="1" si="59"/>
        <v>#REF!</v>
      </c>
      <c r="BN28" s="134" t="e">
        <f t="shared" ca="1" si="59"/>
        <v>#REF!</v>
      </c>
      <c r="BO28" s="134" t="e">
        <f t="shared" ca="1" si="59"/>
        <v>#REF!</v>
      </c>
      <c r="BP28" s="134" t="e">
        <f t="shared" ca="1" si="59"/>
        <v>#REF!</v>
      </c>
      <c r="BQ28" s="134" t="e">
        <f t="shared" ca="1" si="59"/>
        <v>#REF!</v>
      </c>
      <c r="BR28" s="134" t="e">
        <f t="shared" ca="1" si="59"/>
        <v>#REF!</v>
      </c>
      <c r="BS28" s="134" t="e">
        <f t="shared" ca="1" si="59"/>
        <v>#REF!</v>
      </c>
      <c r="BT28" s="134" t="e">
        <f t="shared" ca="1" si="59"/>
        <v>#REF!</v>
      </c>
      <c r="BU28" s="134" t="e">
        <f t="shared" ca="1" si="59"/>
        <v>#REF!</v>
      </c>
      <c r="BV28" s="134" t="e">
        <f t="shared" ca="1" si="59"/>
        <v>#REF!</v>
      </c>
      <c r="BW28" s="134" t="e">
        <f t="shared" ca="1" si="59"/>
        <v>#REF!</v>
      </c>
      <c r="BX28" s="134" t="e">
        <f t="shared" ca="1" si="59"/>
        <v>#REF!</v>
      </c>
      <c r="BY28" s="134" t="e">
        <f t="shared" ca="1" si="59"/>
        <v>#REF!</v>
      </c>
      <c r="BZ28" s="134" t="e">
        <f t="shared" ca="1" si="59"/>
        <v>#REF!</v>
      </c>
      <c r="CA28" s="134" t="e">
        <f t="shared" ca="1" si="59"/>
        <v>#REF!</v>
      </c>
      <c r="CB28" s="134" t="e">
        <f t="shared" ca="1" si="59"/>
        <v>#REF!</v>
      </c>
      <c r="CC28" s="134" t="e">
        <f t="shared" ca="1" si="59"/>
        <v>#REF!</v>
      </c>
      <c r="CD28" s="134" t="e">
        <f t="shared" ca="1" si="59"/>
        <v>#REF!</v>
      </c>
      <c r="CE28" s="134" t="e">
        <f t="shared" ca="1" si="59"/>
        <v>#REF!</v>
      </c>
      <c r="CF28" s="134" t="e">
        <f t="shared" ca="1" si="59"/>
        <v>#REF!</v>
      </c>
      <c r="CG28" s="134" t="e">
        <f t="shared" ref="CG28:CY28" ca="1" si="60">IF(CG$11&lt;$D$1+$A28,$C28/$D$1,IF(CG$11=$D$1+$A28,($C28/$D$1)/2,0))</f>
        <v>#REF!</v>
      </c>
      <c r="CH28" s="134" t="e">
        <f t="shared" ca="1" si="60"/>
        <v>#REF!</v>
      </c>
      <c r="CI28" s="134" t="e">
        <f t="shared" ca="1" si="60"/>
        <v>#REF!</v>
      </c>
      <c r="CJ28" s="134" t="e">
        <f t="shared" ca="1" si="60"/>
        <v>#REF!</v>
      </c>
      <c r="CK28" s="134" t="e">
        <f t="shared" ca="1" si="60"/>
        <v>#REF!</v>
      </c>
      <c r="CL28" s="134" t="e">
        <f t="shared" ca="1" si="60"/>
        <v>#REF!</v>
      </c>
      <c r="CM28" s="134" t="e">
        <f t="shared" ca="1" si="60"/>
        <v>#REF!</v>
      </c>
      <c r="CN28" s="134" t="e">
        <f t="shared" ca="1" si="60"/>
        <v>#REF!</v>
      </c>
      <c r="CO28" s="134" t="e">
        <f t="shared" ca="1" si="60"/>
        <v>#REF!</v>
      </c>
      <c r="CP28" s="134" t="e">
        <f t="shared" ca="1" si="60"/>
        <v>#REF!</v>
      </c>
      <c r="CQ28" s="134" t="e">
        <f t="shared" ca="1" si="60"/>
        <v>#REF!</v>
      </c>
      <c r="CR28" s="134" t="e">
        <f t="shared" ca="1" si="60"/>
        <v>#REF!</v>
      </c>
      <c r="CS28" s="134" t="e">
        <f t="shared" ca="1" si="60"/>
        <v>#REF!</v>
      </c>
      <c r="CT28" s="134" t="e">
        <f t="shared" ca="1" si="60"/>
        <v>#REF!</v>
      </c>
      <c r="CU28" s="134" t="e">
        <f t="shared" ca="1" si="60"/>
        <v>#REF!</v>
      </c>
      <c r="CV28" s="134" t="e">
        <f t="shared" ca="1" si="60"/>
        <v>#REF!</v>
      </c>
      <c r="CW28" s="134" t="e">
        <f t="shared" ca="1" si="60"/>
        <v>#REF!</v>
      </c>
      <c r="CX28" s="134" t="e">
        <f t="shared" ca="1" si="60"/>
        <v>#REF!</v>
      </c>
      <c r="CY28" s="134" t="e">
        <f t="shared" ca="1" si="60"/>
        <v>#REF!</v>
      </c>
      <c r="CZ28" s="360" t="e">
        <f t="shared" ca="1" si="14"/>
        <v>#REF!</v>
      </c>
      <c r="DA28" s="359" t="s">
        <v>188</v>
      </c>
      <c r="DB28" s="359">
        <f t="shared" si="15"/>
        <v>16</v>
      </c>
    </row>
    <row r="29" spans="1:106" x14ac:dyDescent="0.2">
      <c r="A29" s="133">
        <f t="shared" si="10"/>
        <v>18</v>
      </c>
      <c r="B29" s="133">
        <f t="shared" si="10"/>
        <v>17</v>
      </c>
      <c r="C29" s="125">
        <f ca="1">IF(INDIRECT(DA29&amp;5)=$H$2,SUM($D$6:INDIRECT(DA29&amp;6)),IF(INDIRECT(DA29&amp;5)&gt;$H$2,INDIRECT(DA29&amp;6),0))</f>
        <v>0</v>
      </c>
      <c r="D29" s="134"/>
      <c r="E29" s="134"/>
      <c r="F29" s="134"/>
      <c r="G29" s="134"/>
      <c r="H29" s="134"/>
      <c r="I29" s="134"/>
      <c r="J29" s="134"/>
      <c r="K29" s="134"/>
      <c r="L29" s="134"/>
      <c r="M29" s="134"/>
      <c r="N29" s="134"/>
      <c r="O29" s="134"/>
      <c r="P29" s="134"/>
      <c r="Q29" s="134"/>
      <c r="R29" s="134"/>
      <c r="S29" s="134"/>
      <c r="T29" s="134"/>
      <c r="U29" s="134" t="e">
        <f ca="1">($C29/$D$1)/2</f>
        <v>#REF!</v>
      </c>
      <c r="V29" s="134" t="e">
        <f t="shared" ref="V29:BA29" ca="1" si="61">IF(V$11&lt;$D$1+$A29,$C29/$D$1,IF(V$11=$D$1+$A29,($C29/$D$1)/2,0))</f>
        <v>#REF!</v>
      </c>
      <c r="W29" s="134" t="e">
        <f t="shared" ca="1" si="61"/>
        <v>#REF!</v>
      </c>
      <c r="X29" s="134" t="e">
        <f t="shared" ca="1" si="61"/>
        <v>#REF!</v>
      </c>
      <c r="Y29" s="134" t="e">
        <f t="shared" ca="1" si="61"/>
        <v>#REF!</v>
      </c>
      <c r="Z29" s="134" t="e">
        <f t="shared" ca="1" si="61"/>
        <v>#REF!</v>
      </c>
      <c r="AA29" s="134" t="e">
        <f t="shared" ca="1" si="61"/>
        <v>#REF!</v>
      </c>
      <c r="AB29" s="134" t="e">
        <f t="shared" ca="1" si="61"/>
        <v>#REF!</v>
      </c>
      <c r="AC29" s="134" t="e">
        <f t="shared" ca="1" si="61"/>
        <v>#REF!</v>
      </c>
      <c r="AD29" s="134" t="e">
        <f t="shared" ca="1" si="61"/>
        <v>#REF!</v>
      </c>
      <c r="AE29" s="134" t="e">
        <f t="shared" ca="1" si="61"/>
        <v>#REF!</v>
      </c>
      <c r="AF29" s="134" t="e">
        <f t="shared" ca="1" si="61"/>
        <v>#REF!</v>
      </c>
      <c r="AG29" s="134" t="e">
        <f t="shared" ca="1" si="61"/>
        <v>#REF!</v>
      </c>
      <c r="AH29" s="134" t="e">
        <f t="shared" ca="1" si="61"/>
        <v>#REF!</v>
      </c>
      <c r="AI29" s="134" t="e">
        <f t="shared" ca="1" si="61"/>
        <v>#REF!</v>
      </c>
      <c r="AJ29" s="134" t="e">
        <f t="shared" ca="1" si="61"/>
        <v>#REF!</v>
      </c>
      <c r="AK29" s="134" t="e">
        <f t="shared" ca="1" si="61"/>
        <v>#REF!</v>
      </c>
      <c r="AL29" s="134" t="e">
        <f t="shared" ca="1" si="61"/>
        <v>#REF!</v>
      </c>
      <c r="AM29" s="134" t="e">
        <f t="shared" ca="1" si="61"/>
        <v>#REF!</v>
      </c>
      <c r="AN29" s="134" t="e">
        <f t="shared" ca="1" si="61"/>
        <v>#REF!</v>
      </c>
      <c r="AO29" s="134" t="e">
        <f t="shared" ca="1" si="61"/>
        <v>#REF!</v>
      </c>
      <c r="AP29" s="134" t="e">
        <f t="shared" ca="1" si="61"/>
        <v>#REF!</v>
      </c>
      <c r="AQ29" s="134" t="e">
        <f t="shared" ca="1" si="61"/>
        <v>#REF!</v>
      </c>
      <c r="AR29" s="134" t="e">
        <f t="shared" ca="1" si="61"/>
        <v>#REF!</v>
      </c>
      <c r="AS29" s="134" t="e">
        <f t="shared" ca="1" si="61"/>
        <v>#REF!</v>
      </c>
      <c r="AT29" s="134" t="e">
        <f t="shared" ca="1" si="61"/>
        <v>#REF!</v>
      </c>
      <c r="AU29" s="134" t="e">
        <f t="shared" ca="1" si="61"/>
        <v>#REF!</v>
      </c>
      <c r="AV29" s="134" t="e">
        <f t="shared" ca="1" si="61"/>
        <v>#REF!</v>
      </c>
      <c r="AW29" s="134" t="e">
        <f t="shared" ca="1" si="61"/>
        <v>#REF!</v>
      </c>
      <c r="AX29" s="134" t="e">
        <f t="shared" ca="1" si="61"/>
        <v>#REF!</v>
      </c>
      <c r="AY29" s="134" t="e">
        <f t="shared" ca="1" si="61"/>
        <v>#REF!</v>
      </c>
      <c r="AZ29" s="134" t="e">
        <f t="shared" ca="1" si="61"/>
        <v>#REF!</v>
      </c>
      <c r="BA29" s="134" t="e">
        <f t="shared" ca="1" si="61"/>
        <v>#REF!</v>
      </c>
      <c r="BB29" s="134" t="e">
        <f t="shared" ref="BB29:CG29" ca="1" si="62">IF(BB$11&lt;$D$1+$A29,$C29/$D$1,IF(BB$11=$D$1+$A29,($C29/$D$1)/2,0))</f>
        <v>#REF!</v>
      </c>
      <c r="BC29" s="134" t="e">
        <f t="shared" ca="1" si="62"/>
        <v>#REF!</v>
      </c>
      <c r="BD29" s="134" t="e">
        <f t="shared" ca="1" si="62"/>
        <v>#REF!</v>
      </c>
      <c r="BE29" s="134" t="e">
        <f t="shared" ca="1" si="62"/>
        <v>#REF!</v>
      </c>
      <c r="BF29" s="134" t="e">
        <f t="shared" ca="1" si="62"/>
        <v>#REF!</v>
      </c>
      <c r="BG29" s="134" t="e">
        <f t="shared" ca="1" si="62"/>
        <v>#REF!</v>
      </c>
      <c r="BH29" s="134" t="e">
        <f t="shared" ca="1" si="62"/>
        <v>#REF!</v>
      </c>
      <c r="BI29" s="134" t="e">
        <f t="shared" ca="1" si="62"/>
        <v>#REF!</v>
      </c>
      <c r="BJ29" s="134" t="e">
        <f t="shared" ca="1" si="62"/>
        <v>#REF!</v>
      </c>
      <c r="BK29" s="134" t="e">
        <f t="shared" ca="1" si="62"/>
        <v>#REF!</v>
      </c>
      <c r="BL29" s="134" t="e">
        <f t="shared" ca="1" si="62"/>
        <v>#REF!</v>
      </c>
      <c r="BM29" s="134" t="e">
        <f t="shared" ca="1" si="62"/>
        <v>#REF!</v>
      </c>
      <c r="BN29" s="134" t="e">
        <f t="shared" ca="1" si="62"/>
        <v>#REF!</v>
      </c>
      <c r="BO29" s="134" t="e">
        <f t="shared" ca="1" si="62"/>
        <v>#REF!</v>
      </c>
      <c r="BP29" s="134" t="e">
        <f t="shared" ca="1" si="62"/>
        <v>#REF!</v>
      </c>
      <c r="BQ29" s="134" t="e">
        <f t="shared" ca="1" si="62"/>
        <v>#REF!</v>
      </c>
      <c r="BR29" s="134" t="e">
        <f t="shared" ca="1" si="62"/>
        <v>#REF!</v>
      </c>
      <c r="BS29" s="134" t="e">
        <f t="shared" ca="1" si="62"/>
        <v>#REF!</v>
      </c>
      <c r="BT29" s="134" t="e">
        <f t="shared" ca="1" si="62"/>
        <v>#REF!</v>
      </c>
      <c r="BU29" s="134" t="e">
        <f t="shared" ca="1" si="62"/>
        <v>#REF!</v>
      </c>
      <c r="BV29" s="134" t="e">
        <f t="shared" ca="1" si="62"/>
        <v>#REF!</v>
      </c>
      <c r="BW29" s="134" t="e">
        <f t="shared" ca="1" si="62"/>
        <v>#REF!</v>
      </c>
      <c r="BX29" s="134" t="e">
        <f t="shared" ca="1" si="62"/>
        <v>#REF!</v>
      </c>
      <c r="BY29" s="134" t="e">
        <f t="shared" ca="1" si="62"/>
        <v>#REF!</v>
      </c>
      <c r="BZ29" s="134" t="e">
        <f t="shared" ca="1" si="62"/>
        <v>#REF!</v>
      </c>
      <c r="CA29" s="134" t="e">
        <f t="shared" ca="1" si="62"/>
        <v>#REF!</v>
      </c>
      <c r="CB29" s="134" t="e">
        <f t="shared" ca="1" si="62"/>
        <v>#REF!</v>
      </c>
      <c r="CC29" s="134" t="e">
        <f t="shared" ca="1" si="62"/>
        <v>#REF!</v>
      </c>
      <c r="CD29" s="134" t="e">
        <f t="shared" ca="1" si="62"/>
        <v>#REF!</v>
      </c>
      <c r="CE29" s="134" t="e">
        <f t="shared" ca="1" si="62"/>
        <v>#REF!</v>
      </c>
      <c r="CF29" s="134" t="e">
        <f t="shared" ca="1" si="62"/>
        <v>#REF!</v>
      </c>
      <c r="CG29" s="134" t="e">
        <f t="shared" ca="1" si="62"/>
        <v>#REF!</v>
      </c>
      <c r="CH29" s="134" t="e">
        <f t="shared" ref="CH29:CY29" ca="1" si="63">IF(CH$11&lt;$D$1+$A29,$C29/$D$1,IF(CH$11=$D$1+$A29,($C29/$D$1)/2,0))</f>
        <v>#REF!</v>
      </c>
      <c r="CI29" s="134" t="e">
        <f t="shared" ca="1" si="63"/>
        <v>#REF!</v>
      </c>
      <c r="CJ29" s="134" t="e">
        <f t="shared" ca="1" si="63"/>
        <v>#REF!</v>
      </c>
      <c r="CK29" s="134" t="e">
        <f t="shared" ca="1" si="63"/>
        <v>#REF!</v>
      </c>
      <c r="CL29" s="134" t="e">
        <f t="shared" ca="1" si="63"/>
        <v>#REF!</v>
      </c>
      <c r="CM29" s="134" t="e">
        <f t="shared" ca="1" si="63"/>
        <v>#REF!</v>
      </c>
      <c r="CN29" s="134" t="e">
        <f t="shared" ca="1" si="63"/>
        <v>#REF!</v>
      </c>
      <c r="CO29" s="134" t="e">
        <f t="shared" ca="1" si="63"/>
        <v>#REF!</v>
      </c>
      <c r="CP29" s="134" t="e">
        <f t="shared" ca="1" si="63"/>
        <v>#REF!</v>
      </c>
      <c r="CQ29" s="134" t="e">
        <f t="shared" ca="1" si="63"/>
        <v>#REF!</v>
      </c>
      <c r="CR29" s="134" t="e">
        <f t="shared" ca="1" si="63"/>
        <v>#REF!</v>
      </c>
      <c r="CS29" s="134" t="e">
        <f t="shared" ca="1" si="63"/>
        <v>#REF!</v>
      </c>
      <c r="CT29" s="134" t="e">
        <f t="shared" ca="1" si="63"/>
        <v>#REF!</v>
      </c>
      <c r="CU29" s="134" t="e">
        <f t="shared" ca="1" si="63"/>
        <v>#REF!</v>
      </c>
      <c r="CV29" s="134" t="e">
        <f t="shared" ca="1" si="63"/>
        <v>#REF!</v>
      </c>
      <c r="CW29" s="134" t="e">
        <f t="shared" ca="1" si="63"/>
        <v>#REF!</v>
      </c>
      <c r="CX29" s="134" t="e">
        <f t="shared" ca="1" si="63"/>
        <v>#REF!</v>
      </c>
      <c r="CY29" s="134" t="e">
        <f t="shared" ca="1" si="63"/>
        <v>#REF!</v>
      </c>
      <c r="CZ29" s="360" t="e">
        <f t="shared" ca="1" si="14"/>
        <v>#REF!</v>
      </c>
      <c r="DA29" s="359" t="s">
        <v>189</v>
      </c>
      <c r="DB29" s="359">
        <f t="shared" si="15"/>
        <v>17</v>
      </c>
    </row>
    <row r="30" spans="1:106" x14ac:dyDescent="0.2">
      <c r="A30" s="133">
        <f t="shared" si="10"/>
        <v>19</v>
      </c>
      <c r="B30" s="133">
        <f t="shared" si="10"/>
        <v>18</v>
      </c>
      <c r="C30" s="125">
        <f ca="1">IF(INDIRECT(DA30&amp;5)=$H$2,SUM($D$6:INDIRECT(DA30&amp;6)),IF(INDIRECT(DA30&amp;5)&gt;$H$2,INDIRECT(DA30&amp;6),0))</f>
        <v>0</v>
      </c>
      <c r="D30" s="134"/>
      <c r="E30" s="134"/>
      <c r="F30" s="134"/>
      <c r="G30" s="134"/>
      <c r="H30" s="134"/>
      <c r="I30" s="134"/>
      <c r="J30" s="134"/>
      <c r="K30" s="134"/>
      <c r="L30" s="134"/>
      <c r="M30" s="134"/>
      <c r="N30" s="134"/>
      <c r="O30" s="134"/>
      <c r="P30" s="134"/>
      <c r="Q30" s="134"/>
      <c r="R30" s="134"/>
      <c r="S30" s="134"/>
      <c r="T30" s="135"/>
      <c r="U30" s="134"/>
      <c r="V30" s="134" t="e">
        <f ca="1">($C30/$D$1)/2</f>
        <v>#REF!</v>
      </c>
      <c r="W30" s="134" t="e">
        <f t="shared" ref="W30:BB30" ca="1" si="64">IF(W$11&lt;$D$1+$A30,$C30/$D$1,IF(W$11=$D$1+$A30,($C30/$D$1)/2,0))</f>
        <v>#REF!</v>
      </c>
      <c r="X30" s="134" t="e">
        <f t="shared" ca="1" si="64"/>
        <v>#REF!</v>
      </c>
      <c r="Y30" s="134" t="e">
        <f t="shared" ca="1" si="64"/>
        <v>#REF!</v>
      </c>
      <c r="Z30" s="134" t="e">
        <f t="shared" ca="1" si="64"/>
        <v>#REF!</v>
      </c>
      <c r="AA30" s="134" t="e">
        <f t="shared" ca="1" si="64"/>
        <v>#REF!</v>
      </c>
      <c r="AB30" s="134" t="e">
        <f t="shared" ca="1" si="64"/>
        <v>#REF!</v>
      </c>
      <c r="AC30" s="134" t="e">
        <f t="shared" ca="1" si="64"/>
        <v>#REF!</v>
      </c>
      <c r="AD30" s="134" t="e">
        <f t="shared" ca="1" si="64"/>
        <v>#REF!</v>
      </c>
      <c r="AE30" s="134" t="e">
        <f t="shared" ca="1" si="64"/>
        <v>#REF!</v>
      </c>
      <c r="AF30" s="134" t="e">
        <f t="shared" ca="1" si="64"/>
        <v>#REF!</v>
      </c>
      <c r="AG30" s="134" t="e">
        <f t="shared" ca="1" si="64"/>
        <v>#REF!</v>
      </c>
      <c r="AH30" s="134" t="e">
        <f t="shared" ca="1" si="64"/>
        <v>#REF!</v>
      </c>
      <c r="AI30" s="134" t="e">
        <f t="shared" ca="1" si="64"/>
        <v>#REF!</v>
      </c>
      <c r="AJ30" s="134" t="e">
        <f t="shared" ca="1" si="64"/>
        <v>#REF!</v>
      </c>
      <c r="AK30" s="134" t="e">
        <f t="shared" ca="1" si="64"/>
        <v>#REF!</v>
      </c>
      <c r="AL30" s="134" t="e">
        <f t="shared" ca="1" si="64"/>
        <v>#REF!</v>
      </c>
      <c r="AM30" s="134" t="e">
        <f t="shared" ca="1" si="64"/>
        <v>#REF!</v>
      </c>
      <c r="AN30" s="134" t="e">
        <f t="shared" ca="1" si="64"/>
        <v>#REF!</v>
      </c>
      <c r="AO30" s="134" t="e">
        <f t="shared" ca="1" si="64"/>
        <v>#REF!</v>
      </c>
      <c r="AP30" s="134" t="e">
        <f t="shared" ca="1" si="64"/>
        <v>#REF!</v>
      </c>
      <c r="AQ30" s="134" t="e">
        <f t="shared" ca="1" si="64"/>
        <v>#REF!</v>
      </c>
      <c r="AR30" s="134" t="e">
        <f t="shared" ca="1" si="64"/>
        <v>#REF!</v>
      </c>
      <c r="AS30" s="134" t="e">
        <f t="shared" ca="1" si="64"/>
        <v>#REF!</v>
      </c>
      <c r="AT30" s="134" t="e">
        <f t="shared" ca="1" si="64"/>
        <v>#REF!</v>
      </c>
      <c r="AU30" s="134" t="e">
        <f t="shared" ca="1" si="64"/>
        <v>#REF!</v>
      </c>
      <c r="AV30" s="134" t="e">
        <f t="shared" ca="1" si="64"/>
        <v>#REF!</v>
      </c>
      <c r="AW30" s="134" t="e">
        <f t="shared" ca="1" si="64"/>
        <v>#REF!</v>
      </c>
      <c r="AX30" s="134" t="e">
        <f t="shared" ca="1" si="64"/>
        <v>#REF!</v>
      </c>
      <c r="AY30" s="134" t="e">
        <f t="shared" ca="1" si="64"/>
        <v>#REF!</v>
      </c>
      <c r="AZ30" s="134" t="e">
        <f t="shared" ca="1" si="64"/>
        <v>#REF!</v>
      </c>
      <c r="BA30" s="134" t="e">
        <f t="shared" ca="1" si="64"/>
        <v>#REF!</v>
      </c>
      <c r="BB30" s="134" t="e">
        <f t="shared" ca="1" si="64"/>
        <v>#REF!</v>
      </c>
      <c r="BC30" s="134" t="e">
        <f t="shared" ref="BC30:CH30" ca="1" si="65">IF(BC$11&lt;$D$1+$A30,$C30/$D$1,IF(BC$11=$D$1+$A30,($C30/$D$1)/2,0))</f>
        <v>#REF!</v>
      </c>
      <c r="BD30" s="134" t="e">
        <f t="shared" ca="1" si="65"/>
        <v>#REF!</v>
      </c>
      <c r="BE30" s="134" t="e">
        <f t="shared" ca="1" si="65"/>
        <v>#REF!</v>
      </c>
      <c r="BF30" s="134" t="e">
        <f t="shared" ca="1" si="65"/>
        <v>#REF!</v>
      </c>
      <c r="BG30" s="134" t="e">
        <f t="shared" ca="1" si="65"/>
        <v>#REF!</v>
      </c>
      <c r="BH30" s="134" t="e">
        <f t="shared" ca="1" si="65"/>
        <v>#REF!</v>
      </c>
      <c r="BI30" s="134" t="e">
        <f t="shared" ca="1" si="65"/>
        <v>#REF!</v>
      </c>
      <c r="BJ30" s="134" t="e">
        <f t="shared" ca="1" si="65"/>
        <v>#REF!</v>
      </c>
      <c r="BK30" s="134" t="e">
        <f t="shared" ca="1" si="65"/>
        <v>#REF!</v>
      </c>
      <c r="BL30" s="134" t="e">
        <f t="shared" ca="1" si="65"/>
        <v>#REF!</v>
      </c>
      <c r="BM30" s="134" t="e">
        <f t="shared" ca="1" si="65"/>
        <v>#REF!</v>
      </c>
      <c r="BN30" s="134" t="e">
        <f t="shared" ca="1" si="65"/>
        <v>#REF!</v>
      </c>
      <c r="BO30" s="134" t="e">
        <f t="shared" ca="1" si="65"/>
        <v>#REF!</v>
      </c>
      <c r="BP30" s="134" t="e">
        <f t="shared" ca="1" si="65"/>
        <v>#REF!</v>
      </c>
      <c r="BQ30" s="134" t="e">
        <f t="shared" ca="1" si="65"/>
        <v>#REF!</v>
      </c>
      <c r="BR30" s="134" t="e">
        <f t="shared" ca="1" si="65"/>
        <v>#REF!</v>
      </c>
      <c r="BS30" s="134" t="e">
        <f t="shared" ca="1" si="65"/>
        <v>#REF!</v>
      </c>
      <c r="BT30" s="134" t="e">
        <f t="shared" ca="1" si="65"/>
        <v>#REF!</v>
      </c>
      <c r="BU30" s="134" t="e">
        <f t="shared" ca="1" si="65"/>
        <v>#REF!</v>
      </c>
      <c r="BV30" s="134" t="e">
        <f t="shared" ca="1" si="65"/>
        <v>#REF!</v>
      </c>
      <c r="BW30" s="134" t="e">
        <f t="shared" ca="1" si="65"/>
        <v>#REF!</v>
      </c>
      <c r="BX30" s="134" t="e">
        <f t="shared" ca="1" si="65"/>
        <v>#REF!</v>
      </c>
      <c r="BY30" s="134" t="e">
        <f t="shared" ca="1" si="65"/>
        <v>#REF!</v>
      </c>
      <c r="BZ30" s="134" t="e">
        <f t="shared" ca="1" si="65"/>
        <v>#REF!</v>
      </c>
      <c r="CA30" s="134" t="e">
        <f t="shared" ca="1" si="65"/>
        <v>#REF!</v>
      </c>
      <c r="CB30" s="134" t="e">
        <f t="shared" ca="1" si="65"/>
        <v>#REF!</v>
      </c>
      <c r="CC30" s="134" t="e">
        <f t="shared" ca="1" si="65"/>
        <v>#REF!</v>
      </c>
      <c r="CD30" s="134" t="e">
        <f t="shared" ca="1" si="65"/>
        <v>#REF!</v>
      </c>
      <c r="CE30" s="134" t="e">
        <f t="shared" ca="1" si="65"/>
        <v>#REF!</v>
      </c>
      <c r="CF30" s="134" t="e">
        <f t="shared" ca="1" si="65"/>
        <v>#REF!</v>
      </c>
      <c r="CG30" s="134" t="e">
        <f t="shared" ca="1" si="65"/>
        <v>#REF!</v>
      </c>
      <c r="CH30" s="134" t="e">
        <f t="shared" ca="1" si="65"/>
        <v>#REF!</v>
      </c>
      <c r="CI30" s="134" t="e">
        <f t="shared" ref="CI30:CY30" ca="1" si="66">IF(CI$11&lt;$D$1+$A30,$C30/$D$1,IF(CI$11=$D$1+$A30,($C30/$D$1)/2,0))</f>
        <v>#REF!</v>
      </c>
      <c r="CJ30" s="134" t="e">
        <f t="shared" ca="1" si="66"/>
        <v>#REF!</v>
      </c>
      <c r="CK30" s="134" t="e">
        <f t="shared" ca="1" si="66"/>
        <v>#REF!</v>
      </c>
      <c r="CL30" s="134" t="e">
        <f t="shared" ca="1" si="66"/>
        <v>#REF!</v>
      </c>
      <c r="CM30" s="134" t="e">
        <f t="shared" ca="1" si="66"/>
        <v>#REF!</v>
      </c>
      <c r="CN30" s="134" t="e">
        <f t="shared" ca="1" si="66"/>
        <v>#REF!</v>
      </c>
      <c r="CO30" s="134" t="e">
        <f t="shared" ca="1" si="66"/>
        <v>#REF!</v>
      </c>
      <c r="CP30" s="134" t="e">
        <f t="shared" ca="1" si="66"/>
        <v>#REF!</v>
      </c>
      <c r="CQ30" s="134" t="e">
        <f t="shared" ca="1" si="66"/>
        <v>#REF!</v>
      </c>
      <c r="CR30" s="134" t="e">
        <f t="shared" ca="1" si="66"/>
        <v>#REF!</v>
      </c>
      <c r="CS30" s="134" t="e">
        <f t="shared" ca="1" si="66"/>
        <v>#REF!</v>
      </c>
      <c r="CT30" s="134" t="e">
        <f t="shared" ca="1" si="66"/>
        <v>#REF!</v>
      </c>
      <c r="CU30" s="134" t="e">
        <f t="shared" ca="1" si="66"/>
        <v>#REF!</v>
      </c>
      <c r="CV30" s="134" t="e">
        <f t="shared" ca="1" si="66"/>
        <v>#REF!</v>
      </c>
      <c r="CW30" s="134" t="e">
        <f t="shared" ca="1" si="66"/>
        <v>#REF!</v>
      </c>
      <c r="CX30" s="134" t="e">
        <f t="shared" ca="1" si="66"/>
        <v>#REF!</v>
      </c>
      <c r="CY30" s="134" t="e">
        <f t="shared" ca="1" si="66"/>
        <v>#REF!</v>
      </c>
      <c r="CZ30" s="360" t="e">
        <f t="shared" ca="1" si="14"/>
        <v>#REF!</v>
      </c>
      <c r="DA30" s="359" t="s">
        <v>190</v>
      </c>
      <c r="DB30" s="359">
        <f t="shared" si="15"/>
        <v>18</v>
      </c>
    </row>
    <row r="31" spans="1:106" x14ac:dyDescent="0.2">
      <c r="A31" s="133">
        <f t="shared" si="10"/>
        <v>20</v>
      </c>
      <c r="B31" s="133">
        <f t="shared" si="10"/>
        <v>19</v>
      </c>
      <c r="C31" s="125">
        <f ca="1">IF(INDIRECT(DA31&amp;5)=$H$2,SUM($D$6:INDIRECT(DA31&amp;6)),IF(INDIRECT(DA31&amp;5)&gt;$H$2,INDIRECT(DA31&amp;6),0))</f>
        <v>0</v>
      </c>
      <c r="D31" s="134"/>
      <c r="E31" s="134"/>
      <c r="F31" s="134"/>
      <c r="G31" s="134"/>
      <c r="H31" s="134"/>
      <c r="I31" s="134"/>
      <c r="J31" s="134"/>
      <c r="K31" s="134"/>
      <c r="L31" s="134"/>
      <c r="M31" s="134"/>
      <c r="N31" s="134"/>
      <c r="O31" s="134"/>
      <c r="P31" s="134"/>
      <c r="Q31" s="134"/>
      <c r="R31" s="134"/>
      <c r="S31" s="134"/>
      <c r="T31" s="135"/>
      <c r="U31" s="135"/>
      <c r="V31" s="134"/>
      <c r="W31" s="134" t="e">
        <f ca="1">($C31/$D$1)/2</f>
        <v>#REF!</v>
      </c>
      <c r="X31" s="134" t="e">
        <f t="shared" ref="X31:BC31" ca="1" si="67">IF(X$11&lt;$D$1+$A31,$C31/$D$1,IF(X$11=$D$1+$A31,($C31/$D$1)/2,0))</f>
        <v>#REF!</v>
      </c>
      <c r="Y31" s="134" t="e">
        <f t="shared" ca="1" si="67"/>
        <v>#REF!</v>
      </c>
      <c r="Z31" s="134" t="e">
        <f t="shared" ca="1" si="67"/>
        <v>#REF!</v>
      </c>
      <c r="AA31" s="134" t="e">
        <f t="shared" ca="1" si="67"/>
        <v>#REF!</v>
      </c>
      <c r="AB31" s="134" t="e">
        <f t="shared" ca="1" si="67"/>
        <v>#REF!</v>
      </c>
      <c r="AC31" s="134" t="e">
        <f t="shared" ca="1" si="67"/>
        <v>#REF!</v>
      </c>
      <c r="AD31" s="134" t="e">
        <f t="shared" ca="1" si="67"/>
        <v>#REF!</v>
      </c>
      <c r="AE31" s="134" t="e">
        <f t="shared" ca="1" si="67"/>
        <v>#REF!</v>
      </c>
      <c r="AF31" s="134" t="e">
        <f t="shared" ca="1" si="67"/>
        <v>#REF!</v>
      </c>
      <c r="AG31" s="134" t="e">
        <f t="shared" ca="1" si="67"/>
        <v>#REF!</v>
      </c>
      <c r="AH31" s="134" t="e">
        <f t="shared" ca="1" si="67"/>
        <v>#REF!</v>
      </c>
      <c r="AI31" s="134" t="e">
        <f t="shared" ca="1" si="67"/>
        <v>#REF!</v>
      </c>
      <c r="AJ31" s="134" t="e">
        <f t="shared" ca="1" si="67"/>
        <v>#REF!</v>
      </c>
      <c r="AK31" s="134" t="e">
        <f t="shared" ca="1" si="67"/>
        <v>#REF!</v>
      </c>
      <c r="AL31" s="134" t="e">
        <f t="shared" ca="1" si="67"/>
        <v>#REF!</v>
      </c>
      <c r="AM31" s="134" t="e">
        <f t="shared" ca="1" si="67"/>
        <v>#REF!</v>
      </c>
      <c r="AN31" s="134" t="e">
        <f t="shared" ca="1" si="67"/>
        <v>#REF!</v>
      </c>
      <c r="AO31" s="134" t="e">
        <f t="shared" ca="1" si="67"/>
        <v>#REF!</v>
      </c>
      <c r="AP31" s="134" t="e">
        <f t="shared" ca="1" si="67"/>
        <v>#REF!</v>
      </c>
      <c r="AQ31" s="134" t="e">
        <f t="shared" ca="1" si="67"/>
        <v>#REF!</v>
      </c>
      <c r="AR31" s="134" t="e">
        <f t="shared" ca="1" si="67"/>
        <v>#REF!</v>
      </c>
      <c r="AS31" s="134" t="e">
        <f t="shared" ca="1" si="67"/>
        <v>#REF!</v>
      </c>
      <c r="AT31" s="134" t="e">
        <f t="shared" ca="1" si="67"/>
        <v>#REF!</v>
      </c>
      <c r="AU31" s="134" t="e">
        <f t="shared" ca="1" si="67"/>
        <v>#REF!</v>
      </c>
      <c r="AV31" s="134" t="e">
        <f t="shared" ca="1" si="67"/>
        <v>#REF!</v>
      </c>
      <c r="AW31" s="134" t="e">
        <f t="shared" ca="1" si="67"/>
        <v>#REF!</v>
      </c>
      <c r="AX31" s="134" t="e">
        <f t="shared" ca="1" si="67"/>
        <v>#REF!</v>
      </c>
      <c r="AY31" s="134" t="e">
        <f t="shared" ca="1" si="67"/>
        <v>#REF!</v>
      </c>
      <c r="AZ31" s="134" t="e">
        <f t="shared" ca="1" si="67"/>
        <v>#REF!</v>
      </c>
      <c r="BA31" s="134" t="e">
        <f t="shared" ca="1" si="67"/>
        <v>#REF!</v>
      </c>
      <c r="BB31" s="134" t="e">
        <f t="shared" ca="1" si="67"/>
        <v>#REF!</v>
      </c>
      <c r="BC31" s="134" t="e">
        <f t="shared" ca="1" si="67"/>
        <v>#REF!</v>
      </c>
      <c r="BD31" s="134" t="e">
        <f t="shared" ref="BD31:CI31" ca="1" si="68">IF(BD$11&lt;$D$1+$A31,$C31/$D$1,IF(BD$11=$D$1+$A31,($C31/$D$1)/2,0))</f>
        <v>#REF!</v>
      </c>
      <c r="BE31" s="134" t="e">
        <f t="shared" ca="1" si="68"/>
        <v>#REF!</v>
      </c>
      <c r="BF31" s="134" t="e">
        <f t="shared" ca="1" si="68"/>
        <v>#REF!</v>
      </c>
      <c r="BG31" s="134" t="e">
        <f t="shared" ca="1" si="68"/>
        <v>#REF!</v>
      </c>
      <c r="BH31" s="134" t="e">
        <f t="shared" ca="1" si="68"/>
        <v>#REF!</v>
      </c>
      <c r="BI31" s="134" t="e">
        <f t="shared" ca="1" si="68"/>
        <v>#REF!</v>
      </c>
      <c r="BJ31" s="134" t="e">
        <f t="shared" ca="1" si="68"/>
        <v>#REF!</v>
      </c>
      <c r="BK31" s="134" t="e">
        <f t="shared" ca="1" si="68"/>
        <v>#REF!</v>
      </c>
      <c r="BL31" s="134" t="e">
        <f t="shared" ca="1" si="68"/>
        <v>#REF!</v>
      </c>
      <c r="BM31" s="134" t="e">
        <f t="shared" ca="1" si="68"/>
        <v>#REF!</v>
      </c>
      <c r="BN31" s="134" t="e">
        <f t="shared" ca="1" si="68"/>
        <v>#REF!</v>
      </c>
      <c r="BO31" s="134" t="e">
        <f t="shared" ca="1" si="68"/>
        <v>#REF!</v>
      </c>
      <c r="BP31" s="134" t="e">
        <f t="shared" ca="1" si="68"/>
        <v>#REF!</v>
      </c>
      <c r="BQ31" s="134" t="e">
        <f t="shared" ca="1" si="68"/>
        <v>#REF!</v>
      </c>
      <c r="BR31" s="134" t="e">
        <f t="shared" ca="1" si="68"/>
        <v>#REF!</v>
      </c>
      <c r="BS31" s="134" t="e">
        <f t="shared" ca="1" si="68"/>
        <v>#REF!</v>
      </c>
      <c r="BT31" s="134" t="e">
        <f t="shared" ca="1" si="68"/>
        <v>#REF!</v>
      </c>
      <c r="BU31" s="134" t="e">
        <f t="shared" ca="1" si="68"/>
        <v>#REF!</v>
      </c>
      <c r="BV31" s="134" t="e">
        <f t="shared" ca="1" si="68"/>
        <v>#REF!</v>
      </c>
      <c r="BW31" s="134" t="e">
        <f t="shared" ca="1" si="68"/>
        <v>#REF!</v>
      </c>
      <c r="BX31" s="134" t="e">
        <f t="shared" ca="1" si="68"/>
        <v>#REF!</v>
      </c>
      <c r="BY31" s="134" t="e">
        <f t="shared" ca="1" si="68"/>
        <v>#REF!</v>
      </c>
      <c r="BZ31" s="134" t="e">
        <f t="shared" ca="1" si="68"/>
        <v>#REF!</v>
      </c>
      <c r="CA31" s="134" t="e">
        <f t="shared" ca="1" si="68"/>
        <v>#REF!</v>
      </c>
      <c r="CB31" s="134" t="e">
        <f t="shared" ca="1" si="68"/>
        <v>#REF!</v>
      </c>
      <c r="CC31" s="134" t="e">
        <f t="shared" ca="1" si="68"/>
        <v>#REF!</v>
      </c>
      <c r="CD31" s="134" t="e">
        <f t="shared" ca="1" si="68"/>
        <v>#REF!</v>
      </c>
      <c r="CE31" s="134" t="e">
        <f t="shared" ca="1" si="68"/>
        <v>#REF!</v>
      </c>
      <c r="CF31" s="134" t="e">
        <f t="shared" ca="1" si="68"/>
        <v>#REF!</v>
      </c>
      <c r="CG31" s="134" t="e">
        <f t="shared" ca="1" si="68"/>
        <v>#REF!</v>
      </c>
      <c r="CH31" s="134" t="e">
        <f t="shared" ca="1" si="68"/>
        <v>#REF!</v>
      </c>
      <c r="CI31" s="134" t="e">
        <f t="shared" ca="1" si="68"/>
        <v>#REF!</v>
      </c>
      <c r="CJ31" s="134" t="e">
        <f t="shared" ref="CJ31:CY31" ca="1" si="69">IF(CJ$11&lt;$D$1+$A31,$C31/$D$1,IF(CJ$11=$D$1+$A31,($C31/$D$1)/2,0))</f>
        <v>#REF!</v>
      </c>
      <c r="CK31" s="134" t="e">
        <f t="shared" ca="1" si="69"/>
        <v>#REF!</v>
      </c>
      <c r="CL31" s="134" t="e">
        <f t="shared" ca="1" si="69"/>
        <v>#REF!</v>
      </c>
      <c r="CM31" s="134" t="e">
        <f t="shared" ca="1" si="69"/>
        <v>#REF!</v>
      </c>
      <c r="CN31" s="134" t="e">
        <f t="shared" ca="1" si="69"/>
        <v>#REF!</v>
      </c>
      <c r="CO31" s="134" t="e">
        <f t="shared" ca="1" si="69"/>
        <v>#REF!</v>
      </c>
      <c r="CP31" s="134" t="e">
        <f t="shared" ca="1" si="69"/>
        <v>#REF!</v>
      </c>
      <c r="CQ31" s="134" t="e">
        <f t="shared" ca="1" si="69"/>
        <v>#REF!</v>
      </c>
      <c r="CR31" s="134" t="e">
        <f t="shared" ca="1" si="69"/>
        <v>#REF!</v>
      </c>
      <c r="CS31" s="134" t="e">
        <f t="shared" ca="1" si="69"/>
        <v>#REF!</v>
      </c>
      <c r="CT31" s="134" t="e">
        <f t="shared" ca="1" si="69"/>
        <v>#REF!</v>
      </c>
      <c r="CU31" s="134" t="e">
        <f t="shared" ca="1" si="69"/>
        <v>#REF!</v>
      </c>
      <c r="CV31" s="134" t="e">
        <f t="shared" ca="1" si="69"/>
        <v>#REF!</v>
      </c>
      <c r="CW31" s="134" t="e">
        <f t="shared" ca="1" si="69"/>
        <v>#REF!</v>
      </c>
      <c r="CX31" s="134" t="e">
        <f t="shared" ca="1" si="69"/>
        <v>#REF!</v>
      </c>
      <c r="CY31" s="134" t="e">
        <f t="shared" ca="1" si="69"/>
        <v>#REF!</v>
      </c>
      <c r="CZ31" s="360" t="e">
        <f t="shared" ca="1" si="14"/>
        <v>#REF!</v>
      </c>
      <c r="DA31" s="360" t="s">
        <v>191</v>
      </c>
      <c r="DB31" s="359">
        <f t="shared" si="15"/>
        <v>19</v>
      </c>
    </row>
    <row r="32" spans="1:106" s="359" customFormat="1" x14ac:dyDescent="0.2">
      <c r="A32" s="133">
        <f t="shared" si="10"/>
        <v>21</v>
      </c>
      <c r="B32" s="133">
        <f t="shared" si="10"/>
        <v>20</v>
      </c>
      <c r="C32" s="125">
        <f ca="1">IF(INDIRECT(DA32&amp;5)=$H$2,SUM($D$6:INDIRECT(DA32&amp;6)),IF(INDIRECT(DA32&amp;5)&gt;$H$2,INDIRECT(DA32&amp;6),0))</f>
        <v>0</v>
      </c>
      <c r="D32" s="360"/>
      <c r="E32" s="360"/>
      <c r="F32" s="360"/>
      <c r="G32" s="360"/>
      <c r="H32" s="360"/>
      <c r="I32" s="360"/>
      <c r="J32" s="360"/>
      <c r="K32" s="360"/>
      <c r="L32" s="360"/>
      <c r="M32" s="360"/>
      <c r="N32" s="360"/>
      <c r="O32" s="360"/>
      <c r="P32" s="360"/>
      <c r="Q32" s="360"/>
      <c r="R32" s="360"/>
      <c r="S32" s="360"/>
      <c r="T32" s="361"/>
      <c r="U32" s="361"/>
      <c r="V32" s="360"/>
      <c r="W32" s="360"/>
      <c r="X32" s="360" t="e">
        <f ca="1">($C32/$D$1)/2</f>
        <v>#REF!</v>
      </c>
      <c r="Y32" s="360" t="e">
        <f t="shared" ref="Y32:BD32" ca="1" si="70">IF(Y$11&lt;$D$1+$A32,$C32/$D$1,IF(Y$11=$D$1+$A32,($C32/$D$1)/2,0))</f>
        <v>#REF!</v>
      </c>
      <c r="Z32" s="360" t="e">
        <f t="shared" ca="1" si="70"/>
        <v>#REF!</v>
      </c>
      <c r="AA32" s="360" t="e">
        <f t="shared" ca="1" si="70"/>
        <v>#REF!</v>
      </c>
      <c r="AB32" s="360" t="e">
        <f t="shared" ca="1" si="70"/>
        <v>#REF!</v>
      </c>
      <c r="AC32" s="360" t="e">
        <f t="shared" ca="1" si="70"/>
        <v>#REF!</v>
      </c>
      <c r="AD32" s="360" t="e">
        <f t="shared" ca="1" si="70"/>
        <v>#REF!</v>
      </c>
      <c r="AE32" s="360" t="e">
        <f t="shared" ca="1" si="70"/>
        <v>#REF!</v>
      </c>
      <c r="AF32" s="360" t="e">
        <f t="shared" ca="1" si="70"/>
        <v>#REF!</v>
      </c>
      <c r="AG32" s="360" t="e">
        <f t="shared" ca="1" si="70"/>
        <v>#REF!</v>
      </c>
      <c r="AH32" s="360" t="e">
        <f t="shared" ca="1" si="70"/>
        <v>#REF!</v>
      </c>
      <c r="AI32" s="360" t="e">
        <f t="shared" ca="1" si="70"/>
        <v>#REF!</v>
      </c>
      <c r="AJ32" s="360" t="e">
        <f t="shared" ca="1" si="70"/>
        <v>#REF!</v>
      </c>
      <c r="AK32" s="360" t="e">
        <f t="shared" ca="1" si="70"/>
        <v>#REF!</v>
      </c>
      <c r="AL32" s="360" t="e">
        <f t="shared" ca="1" si="70"/>
        <v>#REF!</v>
      </c>
      <c r="AM32" s="360" t="e">
        <f t="shared" ca="1" si="70"/>
        <v>#REF!</v>
      </c>
      <c r="AN32" s="360" t="e">
        <f t="shared" ca="1" si="70"/>
        <v>#REF!</v>
      </c>
      <c r="AO32" s="360" t="e">
        <f t="shared" ca="1" si="70"/>
        <v>#REF!</v>
      </c>
      <c r="AP32" s="360" t="e">
        <f t="shared" ca="1" si="70"/>
        <v>#REF!</v>
      </c>
      <c r="AQ32" s="360" t="e">
        <f t="shared" ca="1" si="70"/>
        <v>#REF!</v>
      </c>
      <c r="AR32" s="360" t="e">
        <f t="shared" ca="1" si="70"/>
        <v>#REF!</v>
      </c>
      <c r="AS32" s="360" t="e">
        <f t="shared" ca="1" si="70"/>
        <v>#REF!</v>
      </c>
      <c r="AT32" s="360" t="e">
        <f t="shared" ca="1" si="70"/>
        <v>#REF!</v>
      </c>
      <c r="AU32" s="360" t="e">
        <f t="shared" ca="1" si="70"/>
        <v>#REF!</v>
      </c>
      <c r="AV32" s="360" t="e">
        <f t="shared" ca="1" si="70"/>
        <v>#REF!</v>
      </c>
      <c r="AW32" s="360" t="e">
        <f t="shared" ca="1" si="70"/>
        <v>#REF!</v>
      </c>
      <c r="AX32" s="360" t="e">
        <f t="shared" ca="1" si="70"/>
        <v>#REF!</v>
      </c>
      <c r="AY32" s="360" t="e">
        <f t="shared" ca="1" si="70"/>
        <v>#REF!</v>
      </c>
      <c r="AZ32" s="360" t="e">
        <f t="shared" ca="1" si="70"/>
        <v>#REF!</v>
      </c>
      <c r="BA32" s="360" t="e">
        <f t="shared" ca="1" si="70"/>
        <v>#REF!</v>
      </c>
      <c r="BB32" s="360" t="e">
        <f t="shared" ca="1" si="70"/>
        <v>#REF!</v>
      </c>
      <c r="BC32" s="360" t="e">
        <f t="shared" ca="1" si="70"/>
        <v>#REF!</v>
      </c>
      <c r="BD32" s="360" t="e">
        <f t="shared" ca="1" si="70"/>
        <v>#REF!</v>
      </c>
      <c r="BE32" s="360" t="e">
        <f t="shared" ref="BE32:CJ32" ca="1" si="71">IF(BE$11&lt;$D$1+$A32,$C32/$D$1,IF(BE$11=$D$1+$A32,($C32/$D$1)/2,0))</f>
        <v>#REF!</v>
      </c>
      <c r="BF32" s="360" t="e">
        <f t="shared" ca="1" si="71"/>
        <v>#REF!</v>
      </c>
      <c r="BG32" s="360" t="e">
        <f t="shared" ca="1" si="71"/>
        <v>#REF!</v>
      </c>
      <c r="BH32" s="360" t="e">
        <f t="shared" ca="1" si="71"/>
        <v>#REF!</v>
      </c>
      <c r="BI32" s="360" t="e">
        <f t="shared" ca="1" si="71"/>
        <v>#REF!</v>
      </c>
      <c r="BJ32" s="360" t="e">
        <f t="shared" ca="1" si="71"/>
        <v>#REF!</v>
      </c>
      <c r="BK32" s="360" t="e">
        <f t="shared" ca="1" si="71"/>
        <v>#REF!</v>
      </c>
      <c r="BL32" s="360" t="e">
        <f t="shared" ca="1" si="71"/>
        <v>#REF!</v>
      </c>
      <c r="BM32" s="360" t="e">
        <f t="shared" ca="1" si="71"/>
        <v>#REF!</v>
      </c>
      <c r="BN32" s="360" t="e">
        <f t="shared" ca="1" si="71"/>
        <v>#REF!</v>
      </c>
      <c r="BO32" s="360" t="e">
        <f t="shared" ca="1" si="71"/>
        <v>#REF!</v>
      </c>
      <c r="BP32" s="360" t="e">
        <f t="shared" ca="1" si="71"/>
        <v>#REF!</v>
      </c>
      <c r="BQ32" s="360" t="e">
        <f t="shared" ca="1" si="71"/>
        <v>#REF!</v>
      </c>
      <c r="BR32" s="360" t="e">
        <f t="shared" ca="1" si="71"/>
        <v>#REF!</v>
      </c>
      <c r="BS32" s="360" t="e">
        <f t="shared" ca="1" si="71"/>
        <v>#REF!</v>
      </c>
      <c r="BT32" s="360" t="e">
        <f t="shared" ca="1" si="71"/>
        <v>#REF!</v>
      </c>
      <c r="BU32" s="360" t="e">
        <f t="shared" ca="1" si="71"/>
        <v>#REF!</v>
      </c>
      <c r="BV32" s="360" t="e">
        <f t="shared" ca="1" si="71"/>
        <v>#REF!</v>
      </c>
      <c r="BW32" s="360" t="e">
        <f t="shared" ca="1" si="71"/>
        <v>#REF!</v>
      </c>
      <c r="BX32" s="360" t="e">
        <f t="shared" ca="1" si="71"/>
        <v>#REF!</v>
      </c>
      <c r="BY32" s="360" t="e">
        <f t="shared" ca="1" si="71"/>
        <v>#REF!</v>
      </c>
      <c r="BZ32" s="360" t="e">
        <f t="shared" ca="1" si="71"/>
        <v>#REF!</v>
      </c>
      <c r="CA32" s="360" t="e">
        <f t="shared" ca="1" si="71"/>
        <v>#REF!</v>
      </c>
      <c r="CB32" s="360" t="e">
        <f t="shared" ca="1" si="71"/>
        <v>#REF!</v>
      </c>
      <c r="CC32" s="360" t="e">
        <f t="shared" ca="1" si="71"/>
        <v>#REF!</v>
      </c>
      <c r="CD32" s="360" t="e">
        <f t="shared" ca="1" si="71"/>
        <v>#REF!</v>
      </c>
      <c r="CE32" s="360" t="e">
        <f t="shared" ca="1" si="71"/>
        <v>#REF!</v>
      </c>
      <c r="CF32" s="360" t="e">
        <f t="shared" ca="1" si="71"/>
        <v>#REF!</v>
      </c>
      <c r="CG32" s="360" t="e">
        <f t="shared" ca="1" si="71"/>
        <v>#REF!</v>
      </c>
      <c r="CH32" s="360" t="e">
        <f t="shared" ca="1" si="71"/>
        <v>#REF!</v>
      </c>
      <c r="CI32" s="360" t="e">
        <f t="shared" ca="1" si="71"/>
        <v>#REF!</v>
      </c>
      <c r="CJ32" s="360" t="e">
        <f t="shared" ca="1" si="71"/>
        <v>#REF!</v>
      </c>
      <c r="CK32" s="360" t="e">
        <f t="shared" ref="CK32:CY32" ca="1" si="72">IF(CK$11&lt;$D$1+$A32,$C32/$D$1,IF(CK$11=$D$1+$A32,($C32/$D$1)/2,0))</f>
        <v>#REF!</v>
      </c>
      <c r="CL32" s="360" t="e">
        <f t="shared" ca="1" si="72"/>
        <v>#REF!</v>
      </c>
      <c r="CM32" s="360" t="e">
        <f t="shared" ca="1" si="72"/>
        <v>#REF!</v>
      </c>
      <c r="CN32" s="360" t="e">
        <f t="shared" ca="1" si="72"/>
        <v>#REF!</v>
      </c>
      <c r="CO32" s="360" t="e">
        <f t="shared" ca="1" si="72"/>
        <v>#REF!</v>
      </c>
      <c r="CP32" s="360" t="e">
        <f t="shared" ca="1" si="72"/>
        <v>#REF!</v>
      </c>
      <c r="CQ32" s="360" t="e">
        <f t="shared" ca="1" si="72"/>
        <v>#REF!</v>
      </c>
      <c r="CR32" s="360" t="e">
        <f t="shared" ca="1" si="72"/>
        <v>#REF!</v>
      </c>
      <c r="CS32" s="360" t="e">
        <f t="shared" ca="1" si="72"/>
        <v>#REF!</v>
      </c>
      <c r="CT32" s="360" t="e">
        <f t="shared" ca="1" si="72"/>
        <v>#REF!</v>
      </c>
      <c r="CU32" s="360" t="e">
        <f t="shared" ca="1" si="72"/>
        <v>#REF!</v>
      </c>
      <c r="CV32" s="360" t="e">
        <f t="shared" ca="1" si="72"/>
        <v>#REF!</v>
      </c>
      <c r="CW32" s="360" t="e">
        <f t="shared" ca="1" si="72"/>
        <v>#REF!</v>
      </c>
      <c r="CX32" s="360" t="e">
        <f t="shared" ca="1" si="72"/>
        <v>#REF!</v>
      </c>
      <c r="CY32" s="360" t="e">
        <f t="shared" ca="1" si="72"/>
        <v>#REF!</v>
      </c>
      <c r="CZ32" s="360" t="e">
        <f t="shared" ca="1" si="14"/>
        <v>#REF!</v>
      </c>
      <c r="DA32" s="360" t="s">
        <v>192</v>
      </c>
      <c r="DB32" s="359">
        <f t="shared" si="15"/>
        <v>20</v>
      </c>
    </row>
    <row r="33" spans="1:121" s="359" customFormat="1" x14ac:dyDescent="0.2">
      <c r="A33" s="133">
        <f t="shared" si="10"/>
        <v>22</v>
      </c>
      <c r="B33" s="133">
        <f t="shared" si="10"/>
        <v>21</v>
      </c>
      <c r="C33" s="125">
        <f ca="1">IF(INDIRECT(DA33&amp;5)=$H$2,SUM($D$6:INDIRECT(DA33&amp;6)),IF(INDIRECT(DA33&amp;5)&gt;$H$2,INDIRECT(DA33&amp;6),0))</f>
        <v>0</v>
      </c>
      <c r="D33" s="360"/>
      <c r="E33" s="360"/>
      <c r="F33" s="360"/>
      <c r="G33" s="360"/>
      <c r="H33" s="360"/>
      <c r="I33" s="360"/>
      <c r="J33" s="360"/>
      <c r="K33" s="360"/>
      <c r="L33" s="360"/>
      <c r="M33" s="360"/>
      <c r="N33" s="360"/>
      <c r="O33" s="360"/>
      <c r="P33" s="360"/>
      <c r="Q33" s="360"/>
      <c r="R33" s="360"/>
      <c r="S33" s="360"/>
      <c r="T33" s="361"/>
      <c r="U33" s="361"/>
      <c r="V33" s="360"/>
      <c r="W33" s="360"/>
      <c r="X33" s="360"/>
      <c r="Y33" s="360" t="e">
        <f ca="1">($C33/$D$1)/2</f>
        <v>#REF!</v>
      </c>
      <c r="Z33" s="360" t="e">
        <f t="shared" ref="Z33:BE33" ca="1" si="73">IF(Z$11&lt;$D$1+$A33,$C33/$D$1,IF(Z$11=$D$1+$A33,($C33/$D$1)/2,0))</f>
        <v>#REF!</v>
      </c>
      <c r="AA33" s="360" t="e">
        <f t="shared" ca="1" si="73"/>
        <v>#REF!</v>
      </c>
      <c r="AB33" s="360" t="e">
        <f t="shared" ca="1" si="73"/>
        <v>#REF!</v>
      </c>
      <c r="AC33" s="360" t="e">
        <f t="shared" ca="1" si="73"/>
        <v>#REF!</v>
      </c>
      <c r="AD33" s="360" t="e">
        <f t="shared" ca="1" si="73"/>
        <v>#REF!</v>
      </c>
      <c r="AE33" s="360" t="e">
        <f t="shared" ca="1" si="73"/>
        <v>#REF!</v>
      </c>
      <c r="AF33" s="360" t="e">
        <f t="shared" ca="1" si="73"/>
        <v>#REF!</v>
      </c>
      <c r="AG33" s="360" t="e">
        <f t="shared" ca="1" si="73"/>
        <v>#REF!</v>
      </c>
      <c r="AH33" s="360" t="e">
        <f t="shared" ca="1" si="73"/>
        <v>#REF!</v>
      </c>
      <c r="AI33" s="360" t="e">
        <f t="shared" ca="1" si="73"/>
        <v>#REF!</v>
      </c>
      <c r="AJ33" s="360" t="e">
        <f t="shared" ca="1" si="73"/>
        <v>#REF!</v>
      </c>
      <c r="AK33" s="360" t="e">
        <f t="shared" ca="1" si="73"/>
        <v>#REF!</v>
      </c>
      <c r="AL33" s="360" t="e">
        <f t="shared" ca="1" si="73"/>
        <v>#REF!</v>
      </c>
      <c r="AM33" s="360" t="e">
        <f t="shared" ca="1" si="73"/>
        <v>#REF!</v>
      </c>
      <c r="AN33" s="360" t="e">
        <f t="shared" ca="1" si="73"/>
        <v>#REF!</v>
      </c>
      <c r="AO33" s="360" t="e">
        <f t="shared" ca="1" si="73"/>
        <v>#REF!</v>
      </c>
      <c r="AP33" s="360" t="e">
        <f t="shared" ca="1" si="73"/>
        <v>#REF!</v>
      </c>
      <c r="AQ33" s="360" t="e">
        <f t="shared" ca="1" si="73"/>
        <v>#REF!</v>
      </c>
      <c r="AR33" s="360" t="e">
        <f t="shared" ca="1" si="73"/>
        <v>#REF!</v>
      </c>
      <c r="AS33" s="360" t="e">
        <f t="shared" ca="1" si="73"/>
        <v>#REF!</v>
      </c>
      <c r="AT33" s="360" t="e">
        <f t="shared" ca="1" si="73"/>
        <v>#REF!</v>
      </c>
      <c r="AU33" s="360" t="e">
        <f t="shared" ca="1" si="73"/>
        <v>#REF!</v>
      </c>
      <c r="AV33" s="360" t="e">
        <f t="shared" ca="1" si="73"/>
        <v>#REF!</v>
      </c>
      <c r="AW33" s="360" t="e">
        <f t="shared" ca="1" si="73"/>
        <v>#REF!</v>
      </c>
      <c r="AX33" s="360" t="e">
        <f t="shared" ca="1" si="73"/>
        <v>#REF!</v>
      </c>
      <c r="AY33" s="360" t="e">
        <f t="shared" ca="1" si="73"/>
        <v>#REF!</v>
      </c>
      <c r="AZ33" s="360" t="e">
        <f t="shared" ca="1" si="73"/>
        <v>#REF!</v>
      </c>
      <c r="BA33" s="360" t="e">
        <f t="shared" ca="1" si="73"/>
        <v>#REF!</v>
      </c>
      <c r="BB33" s="360" t="e">
        <f t="shared" ca="1" si="73"/>
        <v>#REF!</v>
      </c>
      <c r="BC33" s="360" t="e">
        <f t="shared" ca="1" si="73"/>
        <v>#REF!</v>
      </c>
      <c r="BD33" s="360" t="e">
        <f t="shared" ca="1" si="73"/>
        <v>#REF!</v>
      </c>
      <c r="BE33" s="360" t="e">
        <f t="shared" ca="1" si="73"/>
        <v>#REF!</v>
      </c>
      <c r="BF33" s="360" t="e">
        <f t="shared" ref="BF33:CK33" ca="1" si="74">IF(BF$11&lt;$D$1+$A33,$C33/$D$1,IF(BF$11=$D$1+$A33,($C33/$D$1)/2,0))</f>
        <v>#REF!</v>
      </c>
      <c r="BG33" s="360" t="e">
        <f t="shared" ca="1" si="74"/>
        <v>#REF!</v>
      </c>
      <c r="BH33" s="360" t="e">
        <f t="shared" ca="1" si="74"/>
        <v>#REF!</v>
      </c>
      <c r="BI33" s="360" t="e">
        <f t="shared" ca="1" si="74"/>
        <v>#REF!</v>
      </c>
      <c r="BJ33" s="360" t="e">
        <f t="shared" ca="1" si="74"/>
        <v>#REF!</v>
      </c>
      <c r="BK33" s="360" t="e">
        <f t="shared" ca="1" si="74"/>
        <v>#REF!</v>
      </c>
      <c r="BL33" s="360" t="e">
        <f t="shared" ca="1" si="74"/>
        <v>#REF!</v>
      </c>
      <c r="BM33" s="360" t="e">
        <f t="shared" ca="1" si="74"/>
        <v>#REF!</v>
      </c>
      <c r="BN33" s="360" t="e">
        <f t="shared" ca="1" si="74"/>
        <v>#REF!</v>
      </c>
      <c r="BO33" s="360" t="e">
        <f t="shared" ca="1" si="74"/>
        <v>#REF!</v>
      </c>
      <c r="BP33" s="360" t="e">
        <f t="shared" ca="1" si="74"/>
        <v>#REF!</v>
      </c>
      <c r="BQ33" s="360" t="e">
        <f t="shared" ca="1" si="74"/>
        <v>#REF!</v>
      </c>
      <c r="BR33" s="360" t="e">
        <f t="shared" ca="1" si="74"/>
        <v>#REF!</v>
      </c>
      <c r="BS33" s="360" t="e">
        <f t="shared" ca="1" si="74"/>
        <v>#REF!</v>
      </c>
      <c r="BT33" s="360" t="e">
        <f t="shared" ca="1" si="74"/>
        <v>#REF!</v>
      </c>
      <c r="BU33" s="360" t="e">
        <f t="shared" ca="1" si="74"/>
        <v>#REF!</v>
      </c>
      <c r="BV33" s="360" t="e">
        <f t="shared" ca="1" si="74"/>
        <v>#REF!</v>
      </c>
      <c r="BW33" s="360" t="e">
        <f t="shared" ca="1" si="74"/>
        <v>#REF!</v>
      </c>
      <c r="BX33" s="360" t="e">
        <f t="shared" ca="1" si="74"/>
        <v>#REF!</v>
      </c>
      <c r="BY33" s="360" t="e">
        <f t="shared" ca="1" si="74"/>
        <v>#REF!</v>
      </c>
      <c r="BZ33" s="360" t="e">
        <f t="shared" ca="1" si="74"/>
        <v>#REF!</v>
      </c>
      <c r="CA33" s="360" t="e">
        <f t="shared" ca="1" si="74"/>
        <v>#REF!</v>
      </c>
      <c r="CB33" s="360" t="e">
        <f t="shared" ca="1" si="74"/>
        <v>#REF!</v>
      </c>
      <c r="CC33" s="360" t="e">
        <f t="shared" ca="1" si="74"/>
        <v>#REF!</v>
      </c>
      <c r="CD33" s="360" t="e">
        <f t="shared" ca="1" si="74"/>
        <v>#REF!</v>
      </c>
      <c r="CE33" s="360" t="e">
        <f t="shared" ca="1" si="74"/>
        <v>#REF!</v>
      </c>
      <c r="CF33" s="360" t="e">
        <f t="shared" ca="1" si="74"/>
        <v>#REF!</v>
      </c>
      <c r="CG33" s="360" t="e">
        <f t="shared" ca="1" si="74"/>
        <v>#REF!</v>
      </c>
      <c r="CH33" s="360" t="e">
        <f t="shared" ca="1" si="74"/>
        <v>#REF!</v>
      </c>
      <c r="CI33" s="360" t="e">
        <f t="shared" ca="1" si="74"/>
        <v>#REF!</v>
      </c>
      <c r="CJ33" s="360" t="e">
        <f t="shared" ca="1" si="74"/>
        <v>#REF!</v>
      </c>
      <c r="CK33" s="360" t="e">
        <f t="shared" ca="1" si="74"/>
        <v>#REF!</v>
      </c>
      <c r="CL33" s="360" t="e">
        <f t="shared" ref="CL33:CY33" ca="1" si="75">IF(CL$11&lt;$D$1+$A33,$C33/$D$1,IF(CL$11=$D$1+$A33,($C33/$D$1)/2,0))</f>
        <v>#REF!</v>
      </c>
      <c r="CM33" s="360" t="e">
        <f t="shared" ca="1" si="75"/>
        <v>#REF!</v>
      </c>
      <c r="CN33" s="360" t="e">
        <f t="shared" ca="1" si="75"/>
        <v>#REF!</v>
      </c>
      <c r="CO33" s="360" t="e">
        <f t="shared" ca="1" si="75"/>
        <v>#REF!</v>
      </c>
      <c r="CP33" s="360" t="e">
        <f t="shared" ca="1" si="75"/>
        <v>#REF!</v>
      </c>
      <c r="CQ33" s="360" t="e">
        <f t="shared" ca="1" si="75"/>
        <v>#REF!</v>
      </c>
      <c r="CR33" s="360" t="e">
        <f t="shared" ca="1" si="75"/>
        <v>#REF!</v>
      </c>
      <c r="CS33" s="360" t="e">
        <f t="shared" ca="1" si="75"/>
        <v>#REF!</v>
      </c>
      <c r="CT33" s="360" t="e">
        <f t="shared" ca="1" si="75"/>
        <v>#REF!</v>
      </c>
      <c r="CU33" s="360" t="e">
        <f t="shared" ca="1" si="75"/>
        <v>#REF!</v>
      </c>
      <c r="CV33" s="360" t="e">
        <f t="shared" ca="1" si="75"/>
        <v>#REF!</v>
      </c>
      <c r="CW33" s="360" t="e">
        <f t="shared" ca="1" si="75"/>
        <v>#REF!</v>
      </c>
      <c r="CX33" s="360" t="e">
        <f t="shared" ca="1" si="75"/>
        <v>#REF!</v>
      </c>
      <c r="CY33" s="360" t="e">
        <f t="shared" ca="1" si="75"/>
        <v>#REF!</v>
      </c>
      <c r="CZ33" s="360" t="e">
        <f t="shared" ca="1" si="14"/>
        <v>#REF!</v>
      </c>
      <c r="DA33" s="360" t="s">
        <v>193</v>
      </c>
      <c r="DB33" s="359">
        <f t="shared" si="15"/>
        <v>21</v>
      </c>
    </row>
    <row r="34" spans="1:121" s="359" customFormat="1" x14ac:dyDescent="0.2">
      <c r="A34" s="133">
        <f t="shared" si="10"/>
        <v>23</v>
      </c>
      <c r="B34" s="133">
        <f t="shared" si="10"/>
        <v>22</v>
      </c>
      <c r="C34" s="125">
        <f ca="1">IF(INDIRECT(DA34&amp;5)=$H$2,SUM($D$6:INDIRECT(DA34&amp;6)),IF(INDIRECT(DA34&amp;5)&gt;$H$2,INDIRECT(DA34&amp;6),0))</f>
        <v>0</v>
      </c>
      <c r="D34" s="360"/>
      <c r="E34" s="360"/>
      <c r="F34" s="360"/>
      <c r="G34" s="360"/>
      <c r="H34" s="360"/>
      <c r="I34" s="360"/>
      <c r="J34" s="360"/>
      <c r="K34" s="360"/>
      <c r="L34" s="360"/>
      <c r="M34" s="360"/>
      <c r="N34" s="360"/>
      <c r="O34" s="360"/>
      <c r="P34" s="360"/>
      <c r="Q34" s="360"/>
      <c r="R34" s="360"/>
      <c r="S34" s="360"/>
      <c r="T34" s="361"/>
      <c r="U34" s="361"/>
      <c r="V34" s="360"/>
      <c r="W34" s="360"/>
      <c r="X34" s="360"/>
      <c r="Y34" s="360"/>
      <c r="Z34" s="360" t="e">
        <f ca="1">($C34/$D$1)/2</f>
        <v>#REF!</v>
      </c>
      <c r="AA34" s="360" t="e">
        <f t="shared" ref="AA34:BF34" ca="1" si="76">IF(AA$11&lt;$D$1+$A34,$C34/$D$1,IF(AA$11=$D$1+$A34,($C34/$D$1)/2,0))</f>
        <v>#REF!</v>
      </c>
      <c r="AB34" s="360" t="e">
        <f t="shared" ca="1" si="76"/>
        <v>#REF!</v>
      </c>
      <c r="AC34" s="360" t="e">
        <f t="shared" ca="1" si="76"/>
        <v>#REF!</v>
      </c>
      <c r="AD34" s="360" t="e">
        <f t="shared" ca="1" si="76"/>
        <v>#REF!</v>
      </c>
      <c r="AE34" s="360" t="e">
        <f t="shared" ca="1" si="76"/>
        <v>#REF!</v>
      </c>
      <c r="AF34" s="360" t="e">
        <f t="shared" ca="1" si="76"/>
        <v>#REF!</v>
      </c>
      <c r="AG34" s="360" t="e">
        <f t="shared" ca="1" si="76"/>
        <v>#REF!</v>
      </c>
      <c r="AH34" s="360" t="e">
        <f t="shared" ca="1" si="76"/>
        <v>#REF!</v>
      </c>
      <c r="AI34" s="360" t="e">
        <f t="shared" ca="1" si="76"/>
        <v>#REF!</v>
      </c>
      <c r="AJ34" s="360" t="e">
        <f t="shared" ca="1" si="76"/>
        <v>#REF!</v>
      </c>
      <c r="AK34" s="360" t="e">
        <f t="shared" ca="1" si="76"/>
        <v>#REF!</v>
      </c>
      <c r="AL34" s="360" t="e">
        <f t="shared" ca="1" si="76"/>
        <v>#REF!</v>
      </c>
      <c r="AM34" s="360" t="e">
        <f t="shared" ca="1" si="76"/>
        <v>#REF!</v>
      </c>
      <c r="AN34" s="360" t="e">
        <f t="shared" ca="1" si="76"/>
        <v>#REF!</v>
      </c>
      <c r="AO34" s="360" t="e">
        <f t="shared" ca="1" si="76"/>
        <v>#REF!</v>
      </c>
      <c r="AP34" s="360" t="e">
        <f t="shared" ca="1" si="76"/>
        <v>#REF!</v>
      </c>
      <c r="AQ34" s="360" t="e">
        <f t="shared" ca="1" si="76"/>
        <v>#REF!</v>
      </c>
      <c r="AR34" s="360" t="e">
        <f t="shared" ca="1" si="76"/>
        <v>#REF!</v>
      </c>
      <c r="AS34" s="360" t="e">
        <f t="shared" ca="1" si="76"/>
        <v>#REF!</v>
      </c>
      <c r="AT34" s="360" t="e">
        <f t="shared" ca="1" si="76"/>
        <v>#REF!</v>
      </c>
      <c r="AU34" s="360" t="e">
        <f t="shared" ca="1" si="76"/>
        <v>#REF!</v>
      </c>
      <c r="AV34" s="360" t="e">
        <f t="shared" ca="1" si="76"/>
        <v>#REF!</v>
      </c>
      <c r="AW34" s="360" t="e">
        <f t="shared" ca="1" si="76"/>
        <v>#REF!</v>
      </c>
      <c r="AX34" s="360" t="e">
        <f t="shared" ca="1" si="76"/>
        <v>#REF!</v>
      </c>
      <c r="AY34" s="360" t="e">
        <f t="shared" ca="1" si="76"/>
        <v>#REF!</v>
      </c>
      <c r="AZ34" s="360" t="e">
        <f t="shared" ca="1" si="76"/>
        <v>#REF!</v>
      </c>
      <c r="BA34" s="360" t="e">
        <f t="shared" ca="1" si="76"/>
        <v>#REF!</v>
      </c>
      <c r="BB34" s="360" t="e">
        <f t="shared" ca="1" si="76"/>
        <v>#REF!</v>
      </c>
      <c r="BC34" s="360" t="e">
        <f t="shared" ca="1" si="76"/>
        <v>#REF!</v>
      </c>
      <c r="BD34" s="360" t="e">
        <f t="shared" ca="1" si="76"/>
        <v>#REF!</v>
      </c>
      <c r="BE34" s="360" t="e">
        <f t="shared" ca="1" si="76"/>
        <v>#REF!</v>
      </c>
      <c r="BF34" s="360" t="e">
        <f t="shared" ca="1" si="76"/>
        <v>#REF!</v>
      </c>
      <c r="BG34" s="360" t="e">
        <f t="shared" ref="BG34:CL34" ca="1" si="77">IF(BG$11&lt;$D$1+$A34,$C34/$D$1,IF(BG$11=$D$1+$A34,($C34/$D$1)/2,0))</f>
        <v>#REF!</v>
      </c>
      <c r="BH34" s="360" t="e">
        <f t="shared" ca="1" si="77"/>
        <v>#REF!</v>
      </c>
      <c r="BI34" s="360" t="e">
        <f t="shared" ca="1" si="77"/>
        <v>#REF!</v>
      </c>
      <c r="BJ34" s="360" t="e">
        <f t="shared" ca="1" si="77"/>
        <v>#REF!</v>
      </c>
      <c r="BK34" s="360" t="e">
        <f t="shared" ca="1" si="77"/>
        <v>#REF!</v>
      </c>
      <c r="BL34" s="360" t="e">
        <f t="shared" ca="1" si="77"/>
        <v>#REF!</v>
      </c>
      <c r="BM34" s="360" t="e">
        <f t="shared" ca="1" si="77"/>
        <v>#REF!</v>
      </c>
      <c r="BN34" s="360" t="e">
        <f t="shared" ca="1" si="77"/>
        <v>#REF!</v>
      </c>
      <c r="BO34" s="360" t="e">
        <f t="shared" ca="1" si="77"/>
        <v>#REF!</v>
      </c>
      <c r="BP34" s="360" t="e">
        <f t="shared" ca="1" si="77"/>
        <v>#REF!</v>
      </c>
      <c r="BQ34" s="360" t="e">
        <f t="shared" ca="1" si="77"/>
        <v>#REF!</v>
      </c>
      <c r="BR34" s="360" t="e">
        <f t="shared" ca="1" si="77"/>
        <v>#REF!</v>
      </c>
      <c r="BS34" s="360" t="e">
        <f t="shared" ca="1" si="77"/>
        <v>#REF!</v>
      </c>
      <c r="BT34" s="360" t="e">
        <f t="shared" ca="1" si="77"/>
        <v>#REF!</v>
      </c>
      <c r="BU34" s="360" t="e">
        <f t="shared" ca="1" si="77"/>
        <v>#REF!</v>
      </c>
      <c r="BV34" s="360" t="e">
        <f t="shared" ca="1" si="77"/>
        <v>#REF!</v>
      </c>
      <c r="BW34" s="360" t="e">
        <f t="shared" ca="1" si="77"/>
        <v>#REF!</v>
      </c>
      <c r="BX34" s="360" t="e">
        <f t="shared" ca="1" si="77"/>
        <v>#REF!</v>
      </c>
      <c r="BY34" s="360" t="e">
        <f t="shared" ca="1" si="77"/>
        <v>#REF!</v>
      </c>
      <c r="BZ34" s="360" t="e">
        <f t="shared" ca="1" si="77"/>
        <v>#REF!</v>
      </c>
      <c r="CA34" s="360" t="e">
        <f t="shared" ca="1" si="77"/>
        <v>#REF!</v>
      </c>
      <c r="CB34" s="360" t="e">
        <f t="shared" ca="1" si="77"/>
        <v>#REF!</v>
      </c>
      <c r="CC34" s="360" t="e">
        <f t="shared" ca="1" si="77"/>
        <v>#REF!</v>
      </c>
      <c r="CD34" s="360" t="e">
        <f t="shared" ca="1" si="77"/>
        <v>#REF!</v>
      </c>
      <c r="CE34" s="360" t="e">
        <f t="shared" ca="1" si="77"/>
        <v>#REF!</v>
      </c>
      <c r="CF34" s="360" t="e">
        <f t="shared" ca="1" si="77"/>
        <v>#REF!</v>
      </c>
      <c r="CG34" s="360" t="e">
        <f t="shared" ca="1" si="77"/>
        <v>#REF!</v>
      </c>
      <c r="CH34" s="360" t="e">
        <f t="shared" ca="1" si="77"/>
        <v>#REF!</v>
      </c>
      <c r="CI34" s="360" t="e">
        <f t="shared" ca="1" si="77"/>
        <v>#REF!</v>
      </c>
      <c r="CJ34" s="360" t="e">
        <f t="shared" ca="1" si="77"/>
        <v>#REF!</v>
      </c>
      <c r="CK34" s="360" t="e">
        <f t="shared" ca="1" si="77"/>
        <v>#REF!</v>
      </c>
      <c r="CL34" s="360" t="e">
        <f t="shared" ca="1" si="77"/>
        <v>#REF!</v>
      </c>
      <c r="CM34" s="360" t="e">
        <f t="shared" ref="CM34:CY34" ca="1" si="78">IF(CM$11&lt;$D$1+$A34,$C34/$D$1,IF(CM$11=$D$1+$A34,($C34/$D$1)/2,0))</f>
        <v>#REF!</v>
      </c>
      <c r="CN34" s="360" t="e">
        <f t="shared" ca="1" si="78"/>
        <v>#REF!</v>
      </c>
      <c r="CO34" s="360" t="e">
        <f t="shared" ca="1" si="78"/>
        <v>#REF!</v>
      </c>
      <c r="CP34" s="360" t="e">
        <f t="shared" ca="1" si="78"/>
        <v>#REF!</v>
      </c>
      <c r="CQ34" s="360" t="e">
        <f t="shared" ca="1" si="78"/>
        <v>#REF!</v>
      </c>
      <c r="CR34" s="360" t="e">
        <f t="shared" ca="1" si="78"/>
        <v>#REF!</v>
      </c>
      <c r="CS34" s="360" t="e">
        <f t="shared" ca="1" si="78"/>
        <v>#REF!</v>
      </c>
      <c r="CT34" s="360" t="e">
        <f t="shared" ca="1" si="78"/>
        <v>#REF!</v>
      </c>
      <c r="CU34" s="360" t="e">
        <f t="shared" ca="1" si="78"/>
        <v>#REF!</v>
      </c>
      <c r="CV34" s="360" t="e">
        <f t="shared" ca="1" si="78"/>
        <v>#REF!</v>
      </c>
      <c r="CW34" s="360" t="e">
        <f t="shared" ca="1" si="78"/>
        <v>#REF!</v>
      </c>
      <c r="CX34" s="360" t="e">
        <f t="shared" ca="1" si="78"/>
        <v>#REF!</v>
      </c>
      <c r="CY34" s="360" t="e">
        <f t="shared" ca="1" si="78"/>
        <v>#REF!</v>
      </c>
      <c r="CZ34" s="360" t="e">
        <f t="shared" ca="1" si="14"/>
        <v>#REF!</v>
      </c>
      <c r="DA34" s="360" t="s">
        <v>194</v>
      </c>
      <c r="DB34" s="359">
        <f t="shared" si="15"/>
        <v>22</v>
      </c>
      <c r="DC34" s="360"/>
    </row>
    <row r="35" spans="1:121" s="359" customFormat="1" x14ac:dyDescent="0.2">
      <c r="A35" s="133">
        <f t="shared" si="10"/>
        <v>24</v>
      </c>
      <c r="B35" s="133">
        <f t="shared" si="10"/>
        <v>23</v>
      </c>
      <c r="C35" s="125">
        <f ca="1">IF(INDIRECT(DA35&amp;5)=$H$2,SUM($D$6:INDIRECT(DA35&amp;6)),IF(INDIRECT(DA35&amp;5)&gt;$H$2,INDIRECT(DA35&amp;6),0))</f>
        <v>0</v>
      </c>
      <c r="D35" s="360"/>
      <c r="E35" s="360"/>
      <c r="F35" s="360"/>
      <c r="G35" s="360"/>
      <c r="H35" s="360"/>
      <c r="I35" s="360"/>
      <c r="J35" s="360"/>
      <c r="K35" s="360"/>
      <c r="L35" s="360"/>
      <c r="M35" s="360"/>
      <c r="N35" s="360"/>
      <c r="O35" s="360"/>
      <c r="P35" s="360"/>
      <c r="Q35" s="360"/>
      <c r="R35" s="360"/>
      <c r="S35" s="360"/>
      <c r="T35" s="361"/>
      <c r="U35" s="361"/>
      <c r="V35" s="360"/>
      <c r="W35" s="360"/>
      <c r="X35" s="360"/>
      <c r="Y35" s="360"/>
      <c r="Z35" s="360"/>
      <c r="AA35" s="360" t="e">
        <f ca="1">($C35/$D$1)/2</f>
        <v>#REF!</v>
      </c>
      <c r="AB35" s="360" t="e">
        <f t="shared" ref="AB35:BG35" ca="1" si="79">IF(AB$11&lt;$D$1+$A35,$C35/$D$1,IF(AB$11=$D$1+$A35,($C35/$D$1)/2,0))</f>
        <v>#REF!</v>
      </c>
      <c r="AC35" s="360" t="e">
        <f t="shared" ca="1" si="79"/>
        <v>#REF!</v>
      </c>
      <c r="AD35" s="360" t="e">
        <f t="shared" ca="1" si="79"/>
        <v>#REF!</v>
      </c>
      <c r="AE35" s="360" t="e">
        <f t="shared" ca="1" si="79"/>
        <v>#REF!</v>
      </c>
      <c r="AF35" s="360" t="e">
        <f t="shared" ca="1" si="79"/>
        <v>#REF!</v>
      </c>
      <c r="AG35" s="360" t="e">
        <f t="shared" ca="1" si="79"/>
        <v>#REF!</v>
      </c>
      <c r="AH35" s="360" t="e">
        <f t="shared" ca="1" si="79"/>
        <v>#REF!</v>
      </c>
      <c r="AI35" s="360" t="e">
        <f t="shared" ca="1" si="79"/>
        <v>#REF!</v>
      </c>
      <c r="AJ35" s="360" t="e">
        <f t="shared" ca="1" si="79"/>
        <v>#REF!</v>
      </c>
      <c r="AK35" s="360" t="e">
        <f t="shared" ca="1" si="79"/>
        <v>#REF!</v>
      </c>
      <c r="AL35" s="360" t="e">
        <f t="shared" ca="1" si="79"/>
        <v>#REF!</v>
      </c>
      <c r="AM35" s="360" t="e">
        <f t="shared" ca="1" si="79"/>
        <v>#REF!</v>
      </c>
      <c r="AN35" s="360" t="e">
        <f t="shared" ca="1" si="79"/>
        <v>#REF!</v>
      </c>
      <c r="AO35" s="360" t="e">
        <f t="shared" ca="1" si="79"/>
        <v>#REF!</v>
      </c>
      <c r="AP35" s="360" t="e">
        <f t="shared" ca="1" si="79"/>
        <v>#REF!</v>
      </c>
      <c r="AQ35" s="360" t="e">
        <f t="shared" ca="1" si="79"/>
        <v>#REF!</v>
      </c>
      <c r="AR35" s="360" t="e">
        <f t="shared" ca="1" si="79"/>
        <v>#REF!</v>
      </c>
      <c r="AS35" s="360" t="e">
        <f t="shared" ca="1" si="79"/>
        <v>#REF!</v>
      </c>
      <c r="AT35" s="360" t="e">
        <f t="shared" ca="1" si="79"/>
        <v>#REF!</v>
      </c>
      <c r="AU35" s="360" t="e">
        <f t="shared" ca="1" si="79"/>
        <v>#REF!</v>
      </c>
      <c r="AV35" s="360" t="e">
        <f t="shared" ca="1" si="79"/>
        <v>#REF!</v>
      </c>
      <c r="AW35" s="360" t="e">
        <f t="shared" ca="1" si="79"/>
        <v>#REF!</v>
      </c>
      <c r="AX35" s="360" t="e">
        <f t="shared" ca="1" si="79"/>
        <v>#REF!</v>
      </c>
      <c r="AY35" s="360" t="e">
        <f t="shared" ca="1" si="79"/>
        <v>#REF!</v>
      </c>
      <c r="AZ35" s="360" t="e">
        <f t="shared" ca="1" si="79"/>
        <v>#REF!</v>
      </c>
      <c r="BA35" s="360" t="e">
        <f t="shared" ca="1" si="79"/>
        <v>#REF!</v>
      </c>
      <c r="BB35" s="360" t="e">
        <f t="shared" ca="1" si="79"/>
        <v>#REF!</v>
      </c>
      <c r="BC35" s="360" t="e">
        <f t="shared" ca="1" si="79"/>
        <v>#REF!</v>
      </c>
      <c r="BD35" s="360" t="e">
        <f t="shared" ca="1" si="79"/>
        <v>#REF!</v>
      </c>
      <c r="BE35" s="360" t="e">
        <f t="shared" ca="1" si="79"/>
        <v>#REF!</v>
      </c>
      <c r="BF35" s="360" t="e">
        <f t="shared" ca="1" si="79"/>
        <v>#REF!</v>
      </c>
      <c r="BG35" s="360" t="e">
        <f t="shared" ca="1" si="79"/>
        <v>#REF!</v>
      </c>
      <c r="BH35" s="360" t="e">
        <f t="shared" ref="BH35:CM35" ca="1" si="80">IF(BH$11&lt;$D$1+$A35,$C35/$D$1,IF(BH$11=$D$1+$A35,($C35/$D$1)/2,0))</f>
        <v>#REF!</v>
      </c>
      <c r="BI35" s="360" t="e">
        <f t="shared" ca="1" si="80"/>
        <v>#REF!</v>
      </c>
      <c r="BJ35" s="360" t="e">
        <f t="shared" ca="1" si="80"/>
        <v>#REF!</v>
      </c>
      <c r="BK35" s="360" t="e">
        <f t="shared" ca="1" si="80"/>
        <v>#REF!</v>
      </c>
      <c r="BL35" s="360" t="e">
        <f t="shared" ca="1" si="80"/>
        <v>#REF!</v>
      </c>
      <c r="BM35" s="360" t="e">
        <f t="shared" ca="1" si="80"/>
        <v>#REF!</v>
      </c>
      <c r="BN35" s="360" t="e">
        <f t="shared" ca="1" si="80"/>
        <v>#REF!</v>
      </c>
      <c r="BO35" s="360" t="e">
        <f t="shared" ca="1" si="80"/>
        <v>#REF!</v>
      </c>
      <c r="BP35" s="360" t="e">
        <f t="shared" ca="1" si="80"/>
        <v>#REF!</v>
      </c>
      <c r="BQ35" s="360" t="e">
        <f t="shared" ca="1" si="80"/>
        <v>#REF!</v>
      </c>
      <c r="BR35" s="360" t="e">
        <f t="shared" ca="1" si="80"/>
        <v>#REF!</v>
      </c>
      <c r="BS35" s="360" t="e">
        <f t="shared" ca="1" si="80"/>
        <v>#REF!</v>
      </c>
      <c r="BT35" s="360" t="e">
        <f t="shared" ca="1" si="80"/>
        <v>#REF!</v>
      </c>
      <c r="BU35" s="360" t="e">
        <f t="shared" ca="1" si="80"/>
        <v>#REF!</v>
      </c>
      <c r="BV35" s="360" t="e">
        <f t="shared" ca="1" si="80"/>
        <v>#REF!</v>
      </c>
      <c r="BW35" s="360" t="e">
        <f t="shared" ca="1" si="80"/>
        <v>#REF!</v>
      </c>
      <c r="BX35" s="360" t="e">
        <f t="shared" ca="1" si="80"/>
        <v>#REF!</v>
      </c>
      <c r="BY35" s="360" t="e">
        <f t="shared" ca="1" si="80"/>
        <v>#REF!</v>
      </c>
      <c r="BZ35" s="360" t="e">
        <f t="shared" ca="1" si="80"/>
        <v>#REF!</v>
      </c>
      <c r="CA35" s="360" t="e">
        <f t="shared" ca="1" si="80"/>
        <v>#REF!</v>
      </c>
      <c r="CB35" s="360" t="e">
        <f t="shared" ca="1" si="80"/>
        <v>#REF!</v>
      </c>
      <c r="CC35" s="360" t="e">
        <f t="shared" ca="1" si="80"/>
        <v>#REF!</v>
      </c>
      <c r="CD35" s="360" t="e">
        <f t="shared" ca="1" si="80"/>
        <v>#REF!</v>
      </c>
      <c r="CE35" s="360" t="e">
        <f t="shared" ca="1" si="80"/>
        <v>#REF!</v>
      </c>
      <c r="CF35" s="360" t="e">
        <f t="shared" ca="1" si="80"/>
        <v>#REF!</v>
      </c>
      <c r="CG35" s="360" t="e">
        <f t="shared" ca="1" si="80"/>
        <v>#REF!</v>
      </c>
      <c r="CH35" s="360" t="e">
        <f t="shared" ca="1" si="80"/>
        <v>#REF!</v>
      </c>
      <c r="CI35" s="360" t="e">
        <f t="shared" ca="1" si="80"/>
        <v>#REF!</v>
      </c>
      <c r="CJ35" s="360" t="e">
        <f t="shared" ca="1" si="80"/>
        <v>#REF!</v>
      </c>
      <c r="CK35" s="360" t="e">
        <f t="shared" ca="1" si="80"/>
        <v>#REF!</v>
      </c>
      <c r="CL35" s="360" t="e">
        <f t="shared" ca="1" si="80"/>
        <v>#REF!</v>
      </c>
      <c r="CM35" s="360" t="e">
        <f t="shared" ca="1" si="80"/>
        <v>#REF!</v>
      </c>
      <c r="CN35" s="360" t="e">
        <f t="shared" ref="CN35:CY35" ca="1" si="81">IF(CN$11&lt;$D$1+$A35,$C35/$D$1,IF(CN$11=$D$1+$A35,($C35/$D$1)/2,0))</f>
        <v>#REF!</v>
      </c>
      <c r="CO35" s="360" t="e">
        <f t="shared" ca="1" si="81"/>
        <v>#REF!</v>
      </c>
      <c r="CP35" s="360" t="e">
        <f t="shared" ca="1" si="81"/>
        <v>#REF!</v>
      </c>
      <c r="CQ35" s="360" t="e">
        <f t="shared" ca="1" si="81"/>
        <v>#REF!</v>
      </c>
      <c r="CR35" s="360" t="e">
        <f t="shared" ca="1" si="81"/>
        <v>#REF!</v>
      </c>
      <c r="CS35" s="360" t="e">
        <f t="shared" ca="1" si="81"/>
        <v>#REF!</v>
      </c>
      <c r="CT35" s="360" t="e">
        <f t="shared" ca="1" si="81"/>
        <v>#REF!</v>
      </c>
      <c r="CU35" s="360" t="e">
        <f t="shared" ca="1" si="81"/>
        <v>#REF!</v>
      </c>
      <c r="CV35" s="360" t="e">
        <f t="shared" ca="1" si="81"/>
        <v>#REF!</v>
      </c>
      <c r="CW35" s="360" t="e">
        <f t="shared" ca="1" si="81"/>
        <v>#REF!</v>
      </c>
      <c r="CX35" s="360" t="e">
        <f t="shared" ca="1" si="81"/>
        <v>#REF!</v>
      </c>
      <c r="CY35" s="360" t="e">
        <f t="shared" ca="1" si="81"/>
        <v>#REF!</v>
      </c>
      <c r="CZ35" s="360" t="e">
        <f t="shared" ca="1" si="14"/>
        <v>#REF!</v>
      </c>
      <c r="DA35" s="360" t="s">
        <v>195</v>
      </c>
      <c r="DB35" s="359">
        <f t="shared" si="15"/>
        <v>23</v>
      </c>
      <c r="DC35" s="360"/>
      <c r="DD35" s="360"/>
    </row>
    <row r="36" spans="1:121" s="359" customFormat="1" x14ac:dyDescent="0.2">
      <c r="A36" s="133">
        <f t="shared" si="10"/>
        <v>25</v>
      </c>
      <c r="B36" s="133">
        <f t="shared" si="10"/>
        <v>24</v>
      </c>
      <c r="C36" s="125">
        <f ca="1">IF(INDIRECT(DA36&amp;5)=$H$2,SUM($D$6:INDIRECT(DA36&amp;6)),IF(INDIRECT(DA36&amp;5)&gt;$H$2,INDIRECT(DA36&amp;6),0))</f>
        <v>0</v>
      </c>
      <c r="D36" s="360"/>
      <c r="E36" s="360"/>
      <c r="F36" s="360"/>
      <c r="G36" s="360"/>
      <c r="H36" s="360"/>
      <c r="I36" s="360"/>
      <c r="J36" s="360"/>
      <c r="K36" s="360"/>
      <c r="L36" s="360"/>
      <c r="M36" s="360"/>
      <c r="N36" s="360"/>
      <c r="O36" s="360"/>
      <c r="P36" s="360"/>
      <c r="Q36" s="360"/>
      <c r="R36" s="360"/>
      <c r="S36" s="360"/>
      <c r="T36" s="361"/>
      <c r="U36" s="361"/>
      <c r="V36" s="360"/>
      <c r="W36" s="360"/>
      <c r="X36" s="360"/>
      <c r="Y36" s="360"/>
      <c r="Z36" s="360"/>
      <c r="AA36" s="360"/>
      <c r="AB36" s="360" t="e">
        <f ca="1">($C36/$D$1)/2</f>
        <v>#REF!</v>
      </c>
      <c r="AC36" s="360" t="e">
        <f t="shared" ref="AC36:BH36" ca="1" si="82">IF(AC$11&lt;$D$1+$A36,$C36/$D$1,IF(AC$11=$D$1+$A36,($C36/$D$1)/2,0))</f>
        <v>#REF!</v>
      </c>
      <c r="AD36" s="360" t="e">
        <f t="shared" ca="1" si="82"/>
        <v>#REF!</v>
      </c>
      <c r="AE36" s="360" t="e">
        <f t="shared" ca="1" si="82"/>
        <v>#REF!</v>
      </c>
      <c r="AF36" s="360" t="e">
        <f t="shared" ca="1" si="82"/>
        <v>#REF!</v>
      </c>
      <c r="AG36" s="360" t="e">
        <f t="shared" ca="1" si="82"/>
        <v>#REF!</v>
      </c>
      <c r="AH36" s="360" t="e">
        <f t="shared" ca="1" si="82"/>
        <v>#REF!</v>
      </c>
      <c r="AI36" s="360" t="e">
        <f t="shared" ca="1" si="82"/>
        <v>#REF!</v>
      </c>
      <c r="AJ36" s="360" t="e">
        <f t="shared" ca="1" si="82"/>
        <v>#REF!</v>
      </c>
      <c r="AK36" s="360" t="e">
        <f t="shared" ca="1" si="82"/>
        <v>#REF!</v>
      </c>
      <c r="AL36" s="360" t="e">
        <f t="shared" ca="1" si="82"/>
        <v>#REF!</v>
      </c>
      <c r="AM36" s="360" t="e">
        <f t="shared" ca="1" si="82"/>
        <v>#REF!</v>
      </c>
      <c r="AN36" s="360" t="e">
        <f t="shared" ca="1" si="82"/>
        <v>#REF!</v>
      </c>
      <c r="AO36" s="360" t="e">
        <f t="shared" ca="1" si="82"/>
        <v>#REF!</v>
      </c>
      <c r="AP36" s="360" t="e">
        <f t="shared" ca="1" si="82"/>
        <v>#REF!</v>
      </c>
      <c r="AQ36" s="360" t="e">
        <f t="shared" ca="1" si="82"/>
        <v>#REF!</v>
      </c>
      <c r="AR36" s="360" t="e">
        <f t="shared" ca="1" si="82"/>
        <v>#REF!</v>
      </c>
      <c r="AS36" s="360" t="e">
        <f t="shared" ca="1" si="82"/>
        <v>#REF!</v>
      </c>
      <c r="AT36" s="360" t="e">
        <f t="shared" ca="1" si="82"/>
        <v>#REF!</v>
      </c>
      <c r="AU36" s="360" t="e">
        <f t="shared" ca="1" si="82"/>
        <v>#REF!</v>
      </c>
      <c r="AV36" s="360" t="e">
        <f t="shared" ca="1" si="82"/>
        <v>#REF!</v>
      </c>
      <c r="AW36" s="360" t="e">
        <f t="shared" ca="1" si="82"/>
        <v>#REF!</v>
      </c>
      <c r="AX36" s="360" t="e">
        <f t="shared" ca="1" si="82"/>
        <v>#REF!</v>
      </c>
      <c r="AY36" s="360" t="e">
        <f t="shared" ca="1" si="82"/>
        <v>#REF!</v>
      </c>
      <c r="AZ36" s="360" t="e">
        <f t="shared" ca="1" si="82"/>
        <v>#REF!</v>
      </c>
      <c r="BA36" s="360" t="e">
        <f t="shared" ca="1" si="82"/>
        <v>#REF!</v>
      </c>
      <c r="BB36" s="360" t="e">
        <f t="shared" ca="1" si="82"/>
        <v>#REF!</v>
      </c>
      <c r="BC36" s="360" t="e">
        <f t="shared" ca="1" si="82"/>
        <v>#REF!</v>
      </c>
      <c r="BD36" s="360" t="e">
        <f t="shared" ca="1" si="82"/>
        <v>#REF!</v>
      </c>
      <c r="BE36" s="360" t="e">
        <f t="shared" ca="1" si="82"/>
        <v>#REF!</v>
      </c>
      <c r="BF36" s="360" t="e">
        <f t="shared" ca="1" si="82"/>
        <v>#REF!</v>
      </c>
      <c r="BG36" s="360" t="e">
        <f t="shared" ca="1" si="82"/>
        <v>#REF!</v>
      </c>
      <c r="BH36" s="360" t="e">
        <f t="shared" ca="1" si="82"/>
        <v>#REF!</v>
      </c>
      <c r="BI36" s="360" t="e">
        <f t="shared" ref="BI36:CN36" ca="1" si="83">IF(BI$11&lt;$D$1+$A36,$C36/$D$1,IF(BI$11=$D$1+$A36,($C36/$D$1)/2,0))</f>
        <v>#REF!</v>
      </c>
      <c r="BJ36" s="360" t="e">
        <f t="shared" ca="1" si="83"/>
        <v>#REF!</v>
      </c>
      <c r="BK36" s="360" t="e">
        <f t="shared" ca="1" si="83"/>
        <v>#REF!</v>
      </c>
      <c r="BL36" s="360" t="e">
        <f t="shared" ca="1" si="83"/>
        <v>#REF!</v>
      </c>
      <c r="BM36" s="360" t="e">
        <f t="shared" ca="1" si="83"/>
        <v>#REF!</v>
      </c>
      <c r="BN36" s="360" t="e">
        <f t="shared" ca="1" si="83"/>
        <v>#REF!</v>
      </c>
      <c r="BO36" s="360" t="e">
        <f t="shared" ca="1" si="83"/>
        <v>#REF!</v>
      </c>
      <c r="BP36" s="360" t="e">
        <f t="shared" ca="1" si="83"/>
        <v>#REF!</v>
      </c>
      <c r="BQ36" s="360" t="e">
        <f t="shared" ca="1" si="83"/>
        <v>#REF!</v>
      </c>
      <c r="BR36" s="360" t="e">
        <f t="shared" ca="1" si="83"/>
        <v>#REF!</v>
      </c>
      <c r="BS36" s="360" t="e">
        <f t="shared" ca="1" si="83"/>
        <v>#REF!</v>
      </c>
      <c r="BT36" s="360" t="e">
        <f t="shared" ca="1" si="83"/>
        <v>#REF!</v>
      </c>
      <c r="BU36" s="360" t="e">
        <f t="shared" ca="1" si="83"/>
        <v>#REF!</v>
      </c>
      <c r="BV36" s="360" t="e">
        <f t="shared" ca="1" si="83"/>
        <v>#REF!</v>
      </c>
      <c r="BW36" s="360" t="e">
        <f t="shared" ca="1" si="83"/>
        <v>#REF!</v>
      </c>
      <c r="BX36" s="360" t="e">
        <f t="shared" ca="1" si="83"/>
        <v>#REF!</v>
      </c>
      <c r="BY36" s="360" t="e">
        <f t="shared" ca="1" si="83"/>
        <v>#REF!</v>
      </c>
      <c r="BZ36" s="360" t="e">
        <f t="shared" ca="1" si="83"/>
        <v>#REF!</v>
      </c>
      <c r="CA36" s="360" t="e">
        <f t="shared" ca="1" si="83"/>
        <v>#REF!</v>
      </c>
      <c r="CB36" s="360" t="e">
        <f t="shared" ca="1" si="83"/>
        <v>#REF!</v>
      </c>
      <c r="CC36" s="360" t="e">
        <f t="shared" ca="1" si="83"/>
        <v>#REF!</v>
      </c>
      <c r="CD36" s="360" t="e">
        <f t="shared" ca="1" si="83"/>
        <v>#REF!</v>
      </c>
      <c r="CE36" s="360" t="e">
        <f t="shared" ca="1" si="83"/>
        <v>#REF!</v>
      </c>
      <c r="CF36" s="360" t="e">
        <f t="shared" ca="1" si="83"/>
        <v>#REF!</v>
      </c>
      <c r="CG36" s="360" t="e">
        <f t="shared" ca="1" si="83"/>
        <v>#REF!</v>
      </c>
      <c r="CH36" s="360" t="e">
        <f t="shared" ca="1" si="83"/>
        <v>#REF!</v>
      </c>
      <c r="CI36" s="360" t="e">
        <f t="shared" ca="1" si="83"/>
        <v>#REF!</v>
      </c>
      <c r="CJ36" s="360" t="e">
        <f t="shared" ca="1" si="83"/>
        <v>#REF!</v>
      </c>
      <c r="CK36" s="360" t="e">
        <f t="shared" ca="1" si="83"/>
        <v>#REF!</v>
      </c>
      <c r="CL36" s="360" t="e">
        <f t="shared" ca="1" si="83"/>
        <v>#REF!</v>
      </c>
      <c r="CM36" s="360" t="e">
        <f t="shared" ca="1" si="83"/>
        <v>#REF!</v>
      </c>
      <c r="CN36" s="360" t="e">
        <f t="shared" ca="1" si="83"/>
        <v>#REF!</v>
      </c>
      <c r="CO36" s="360" t="e">
        <f t="shared" ref="CO36:CY36" ca="1" si="84">IF(CO$11&lt;$D$1+$A36,$C36/$D$1,IF(CO$11=$D$1+$A36,($C36/$D$1)/2,0))</f>
        <v>#REF!</v>
      </c>
      <c r="CP36" s="360" t="e">
        <f t="shared" ca="1" si="84"/>
        <v>#REF!</v>
      </c>
      <c r="CQ36" s="360" t="e">
        <f t="shared" ca="1" si="84"/>
        <v>#REF!</v>
      </c>
      <c r="CR36" s="360" t="e">
        <f t="shared" ca="1" si="84"/>
        <v>#REF!</v>
      </c>
      <c r="CS36" s="360" t="e">
        <f t="shared" ca="1" si="84"/>
        <v>#REF!</v>
      </c>
      <c r="CT36" s="360" t="e">
        <f t="shared" ca="1" si="84"/>
        <v>#REF!</v>
      </c>
      <c r="CU36" s="360" t="e">
        <f t="shared" ca="1" si="84"/>
        <v>#REF!</v>
      </c>
      <c r="CV36" s="360" t="e">
        <f t="shared" ca="1" si="84"/>
        <v>#REF!</v>
      </c>
      <c r="CW36" s="360" t="e">
        <f t="shared" ca="1" si="84"/>
        <v>#REF!</v>
      </c>
      <c r="CX36" s="360" t="e">
        <f t="shared" ca="1" si="84"/>
        <v>#REF!</v>
      </c>
      <c r="CY36" s="360" t="e">
        <f t="shared" ca="1" si="84"/>
        <v>#REF!</v>
      </c>
      <c r="CZ36" s="360" t="e">
        <f t="shared" ca="1" si="14"/>
        <v>#REF!</v>
      </c>
      <c r="DA36" s="360" t="s">
        <v>196</v>
      </c>
      <c r="DB36" s="359">
        <f t="shared" si="15"/>
        <v>24</v>
      </c>
      <c r="DC36" s="360"/>
      <c r="DD36" s="360"/>
      <c r="DE36" s="360"/>
    </row>
    <row r="37" spans="1:121" s="359" customFormat="1" x14ac:dyDescent="0.2">
      <c r="A37" s="133">
        <f t="shared" si="10"/>
        <v>26</v>
      </c>
      <c r="B37" s="133">
        <f t="shared" si="10"/>
        <v>25</v>
      </c>
      <c r="C37" s="125">
        <f ca="1">IF(INDIRECT(DA37&amp;5)=$H$2,SUM($D$6:INDIRECT(DA37&amp;6)),IF(INDIRECT(DA37&amp;5)&gt;$H$2,INDIRECT(DA37&amp;6),0))</f>
        <v>0</v>
      </c>
      <c r="D37" s="360"/>
      <c r="E37" s="360"/>
      <c r="F37" s="360"/>
      <c r="G37" s="360"/>
      <c r="H37" s="360"/>
      <c r="I37" s="360"/>
      <c r="J37" s="360"/>
      <c r="K37" s="360"/>
      <c r="L37" s="360"/>
      <c r="M37" s="360"/>
      <c r="N37" s="360"/>
      <c r="O37" s="360"/>
      <c r="P37" s="360"/>
      <c r="Q37" s="360"/>
      <c r="R37" s="360"/>
      <c r="S37" s="360"/>
      <c r="T37" s="361"/>
      <c r="U37" s="361"/>
      <c r="V37" s="360"/>
      <c r="W37" s="360"/>
      <c r="X37" s="360"/>
      <c r="Y37" s="360"/>
      <c r="Z37" s="360"/>
      <c r="AA37" s="360"/>
      <c r="AB37" s="360"/>
      <c r="AC37" s="360" t="e">
        <f ca="1">($C37/$D$1)/2</f>
        <v>#REF!</v>
      </c>
      <c r="AD37" s="360" t="e">
        <f t="shared" ref="AD37:BI37" ca="1" si="85">IF(AD$11&lt;$D$1+$A37,$C37/$D$1,IF(AD$11=$D$1+$A37,($C37/$D$1)/2,0))</f>
        <v>#REF!</v>
      </c>
      <c r="AE37" s="360" t="e">
        <f t="shared" ca="1" si="85"/>
        <v>#REF!</v>
      </c>
      <c r="AF37" s="360" t="e">
        <f t="shared" ca="1" si="85"/>
        <v>#REF!</v>
      </c>
      <c r="AG37" s="360" t="e">
        <f t="shared" ca="1" si="85"/>
        <v>#REF!</v>
      </c>
      <c r="AH37" s="360" t="e">
        <f t="shared" ca="1" si="85"/>
        <v>#REF!</v>
      </c>
      <c r="AI37" s="360" t="e">
        <f t="shared" ca="1" si="85"/>
        <v>#REF!</v>
      </c>
      <c r="AJ37" s="360" t="e">
        <f t="shared" ca="1" si="85"/>
        <v>#REF!</v>
      </c>
      <c r="AK37" s="360" t="e">
        <f t="shared" ca="1" si="85"/>
        <v>#REF!</v>
      </c>
      <c r="AL37" s="360" t="e">
        <f t="shared" ca="1" si="85"/>
        <v>#REF!</v>
      </c>
      <c r="AM37" s="360" t="e">
        <f t="shared" ca="1" si="85"/>
        <v>#REF!</v>
      </c>
      <c r="AN37" s="360" t="e">
        <f t="shared" ca="1" si="85"/>
        <v>#REF!</v>
      </c>
      <c r="AO37" s="360" t="e">
        <f t="shared" ca="1" si="85"/>
        <v>#REF!</v>
      </c>
      <c r="AP37" s="360" t="e">
        <f t="shared" ca="1" si="85"/>
        <v>#REF!</v>
      </c>
      <c r="AQ37" s="360" t="e">
        <f t="shared" ca="1" si="85"/>
        <v>#REF!</v>
      </c>
      <c r="AR37" s="360" t="e">
        <f t="shared" ca="1" si="85"/>
        <v>#REF!</v>
      </c>
      <c r="AS37" s="360" t="e">
        <f t="shared" ca="1" si="85"/>
        <v>#REF!</v>
      </c>
      <c r="AT37" s="360" t="e">
        <f t="shared" ca="1" si="85"/>
        <v>#REF!</v>
      </c>
      <c r="AU37" s="360" t="e">
        <f t="shared" ca="1" si="85"/>
        <v>#REF!</v>
      </c>
      <c r="AV37" s="360" t="e">
        <f t="shared" ca="1" si="85"/>
        <v>#REF!</v>
      </c>
      <c r="AW37" s="360" t="e">
        <f t="shared" ca="1" si="85"/>
        <v>#REF!</v>
      </c>
      <c r="AX37" s="360" t="e">
        <f t="shared" ca="1" si="85"/>
        <v>#REF!</v>
      </c>
      <c r="AY37" s="360" t="e">
        <f t="shared" ca="1" si="85"/>
        <v>#REF!</v>
      </c>
      <c r="AZ37" s="360" t="e">
        <f t="shared" ca="1" si="85"/>
        <v>#REF!</v>
      </c>
      <c r="BA37" s="360" t="e">
        <f t="shared" ca="1" si="85"/>
        <v>#REF!</v>
      </c>
      <c r="BB37" s="360" t="e">
        <f t="shared" ca="1" si="85"/>
        <v>#REF!</v>
      </c>
      <c r="BC37" s="360" t="e">
        <f t="shared" ca="1" si="85"/>
        <v>#REF!</v>
      </c>
      <c r="BD37" s="360" t="e">
        <f t="shared" ca="1" si="85"/>
        <v>#REF!</v>
      </c>
      <c r="BE37" s="360" t="e">
        <f t="shared" ca="1" si="85"/>
        <v>#REF!</v>
      </c>
      <c r="BF37" s="360" t="e">
        <f t="shared" ca="1" si="85"/>
        <v>#REF!</v>
      </c>
      <c r="BG37" s="360" t="e">
        <f t="shared" ca="1" si="85"/>
        <v>#REF!</v>
      </c>
      <c r="BH37" s="360" t="e">
        <f t="shared" ca="1" si="85"/>
        <v>#REF!</v>
      </c>
      <c r="BI37" s="360" t="e">
        <f t="shared" ca="1" si="85"/>
        <v>#REF!</v>
      </c>
      <c r="BJ37" s="360" t="e">
        <f t="shared" ref="BJ37:CO37" ca="1" si="86">IF(BJ$11&lt;$D$1+$A37,$C37/$D$1,IF(BJ$11=$D$1+$A37,($C37/$D$1)/2,0))</f>
        <v>#REF!</v>
      </c>
      <c r="BK37" s="360" t="e">
        <f t="shared" ca="1" si="86"/>
        <v>#REF!</v>
      </c>
      <c r="BL37" s="360" t="e">
        <f t="shared" ca="1" si="86"/>
        <v>#REF!</v>
      </c>
      <c r="BM37" s="360" t="e">
        <f t="shared" ca="1" si="86"/>
        <v>#REF!</v>
      </c>
      <c r="BN37" s="360" t="e">
        <f t="shared" ca="1" si="86"/>
        <v>#REF!</v>
      </c>
      <c r="BO37" s="360" t="e">
        <f t="shared" ca="1" si="86"/>
        <v>#REF!</v>
      </c>
      <c r="BP37" s="360" t="e">
        <f t="shared" ca="1" si="86"/>
        <v>#REF!</v>
      </c>
      <c r="BQ37" s="360" t="e">
        <f t="shared" ca="1" si="86"/>
        <v>#REF!</v>
      </c>
      <c r="BR37" s="360" t="e">
        <f t="shared" ca="1" si="86"/>
        <v>#REF!</v>
      </c>
      <c r="BS37" s="360" t="e">
        <f t="shared" ca="1" si="86"/>
        <v>#REF!</v>
      </c>
      <c r="BT37" s="360" t="e">
        <f t="shared" ca="1" si="86"/>
        <v>#REF!</v>
      </c>
      <c r="BU37" s="360" t="e">
        <f t="shared" ca="1" si="86"/>
        <v>#REF!</v>
      </c>
      <c r="BV37" s="360" t="e">
        <f t="shared" ca="1" si="86"/>
        <v>#REF!</v>
      </c>
      <c r="BW37" s="360" t="e">
        <f t="shared" ca="1" si="86"/>
        <v>#REF!</v>
      </c>
      <c r="BX37" s="360" t="e">
        <f t="shared" ca="1" si="86"/>
        <v>#REF!</v>
      </c>
      <c r="BY37" s="360" t="e">
        <f t="shared" ca="1" si="86"/>
        <v>#REF!</v>
      </c>
      <c r="BZ37" s="360" t="e">
        <f t="shared" ca="1" si="86"/>
        <v>#REF!</v>
      </c>
      <c r="CA37" s="360" t="e">
        <f t="shared" ca="1" si="86"/>
        <v>#REF!</v>
      </c>
      <c r="CB37" s="360" t="e">
        <f t="shared" ca="1" si="86"/>
        <v>#REF!</v>
      </c>
      <c r="CC37" s="360" t="e">
        <f t="shared" ca="1" si="86"/>
        <v>#REF!</v>
      </c>
      <c r="CD37" s="360" t="e">
        <f t="shared" ca="1" si="86"/>
        <v>#REF!</v>
      </c>
      <c r="CE37" s="360" t="e">
        <f t="shared" ca="1" si="86"/>
        <v>#REF!</v>
      </c>
      <c r="CF37" s="360" t="e">
        <f t="shared" ca="1" si="86"/>
        <v>#REF!</v>
      </c>
      <c r="CG37" s="360" t="e">
        <f t="shared" ca="1" si="86"/>
        <v>#REF!</v>
      </c>
      <c r="CH37" s="360" t="e">
        <f t="shared" ca="1" si="86"/>
        <v>#REF!</v>
      </c>
      <c r="CI37" s="360" t="e">
        <f t="shared" ca="1" si="86"/>
        <v>#REF!</v>
      </c>
      <c r="CJ37" s="360" t="e">
        <f t="shared" ca="1" si="86"/>
        <v>#REF!</v>
      </c>
      <c r="CK37" s="360" t="e">
        <f t="shared" ca="1" si="86"/>
        <v>#REF!</v>
      </c>
      <c r="CL37" s="360" t="e">
        <f t="shared" ca="1" si="86"/>
        <v>#REF!</v>
      </c>
      <c r="CM37" s="360" t="e">
        <f t="shared" ca="1" si="86"/>
        <v>#REF!</v>
      </c>
      <c r="CN37" s="360" t="e">
        <f t="shared" ca="1" si="86"/>
        <v>#REF!</v>
      </c>
      <c r="CO37" s="360" t="e">
        <f t="shared" ca="1" si="86"/>
        <v>#REF!</v>
      </c>
      <c r="CP37" s="360" t="e">
        <f t="shared" ref="CP37:CY37" ca="1" si="87">IF(CP$11&lt;$D$1+$A37,$C37/$D$1,IF(CP$11=$D$1+$A37,($C37/$D$1)/2,0))</f>
        <v>#REF!</v>
      </c>
      <c r="CQ37" s="360" t="e">
        <f t="shared" ca="1" si="87"/>
        <v>#REF!</v>
      </c>
      <c r="CR37" s="360" t="e">
        <f t="shared" ca="1" si="87"/>
        <v>#REF!</v>
      </c>
      <c r="CS37" s="360" t="e">
        <f t="shared" ca="1" si="87"/>
        <v>#REF!</v>
      </c>
      <c r="CT37" s="360" t="e">
        <f t="shared" ca="1" si="87"/>
        <v>#REF!</v>
      </c>
      <c r="CU37" s="360" t="e">
        <f t="shared" ca="1" si="87"/>
        <v>#REF!</v>
      </c>
      <c r="CV37" s="360" t="e">
        <f t="shared" ca="1" si="87"/>
        <v>#REF!</v>
      </c>
      <c r="CW37" s="360" t="e">
        <f t="shared" ca="1" si="87"/>
        <v>#REF!</v>
      </c>
      <c r="CX37" s="360" t="e">
        <f t="shared" ca="1" si="87"/>
        <v>#REF!</v>
      </c>
      <c r="CY37" s="360" t="e">
        <f t="shared" ca="1" si="87"/>
        <v>#REF!</v>
      </c>
      <c r="CZ37" s="360" t="e">
        <f t="shared" ca="1" si="14"/>
        <v>#REF!</v>
      </c>
      <c r="DA37" s="360" t="s">
        <v>197</v>
      </c>
      <c r="DB37" s="359">
        <f t="shared" si="15"/>
        <v>25</v>
      </c>
      <c r="DC37" s="360"/>
      <c r="DD37" s="360"/>
      <c r="DE37" s="360"/>
      <c r="DF37" s="360"/>
    </row>
    <row r="38" spans="1:121" s="359" customFormat="1" x14ac:dyDescent="0.2">
      <c r="A38" s="133">
        <f t="shared" si="10"/>
        <v>27</v>
      </c>
      <c r="B38" s="133">
        <f t="shared" si="10"/>
        <v>26</v>
      </c>
      <c r="C38" s="125">
        <f ca="1">IF(INDIRECT(DA38&amp;5)=$H$2,SUM($D$6:INDIRECT(DA38&amp;6)),IF(INDIRECT(DA38&amp;5)&gt;$H$2,INDIRECT(DA38&amp;6),0))</f>
        <v>0</v>
      </c>
      <c r="D38" s="360"/>
      <c r="E38" s="360"/>
      <c r="F38" s="360"/>
      <c r="G38" s="360"/>
      <c r="H38" s="360"/>
      <c r="I38" s="360"/>
      <c r="J38" s="360"/>
      <c r="K38" s="360"/>
      <c r="L38" s="360"/>
      <c r="M38" s="360"/>
      <c r="N38" s="360"/>
      <c r="O38" s="360"/>
      <c r="P38" s="360"/>
      <c r="Q38" s="360"/>
      <c r="R38" s="360"/>
      <c r="S38" s="360"/>
      <c r="T38" s="361"/>
      <c r="U38" s="361"/>
      <c r="V38" s="360"/>
      <c r="W38" s="360"/>
      <c r="X38" s="360"/>
      <c r="Y38" s="360"/>
      <c r="Z38" s="360"/>
      <c r="AA38" s="360"/>
      <c r="AB38" s="360"/>
      <c r="AC38" s="360"/>
      <c r="AD38" s="360" t="e">
        <f ca="1">($C38/$D$1)/2</f>
        <v>#REF!</v>
      </c>
      <c r="AE38" s="360" t="e">
        <f t="shared" ref="AE38:BJ38" ca="1" si="88">IF(AE$11&lt;$D$1+$A38,$C38/$D$1,IF(AE$11=$D$1+$A38,($C38/$D$1)/2,0))</f>
        <v>#REF!</v>
      </c>
      <c r="AF38" s="360" t="e">
        <f t="shared" ca="1" si="88"/>
        <v>#REF!</v>
      </c>
      <c r="AG38" s="360" t="e">
        <f t="shared" ca="1" si="88"/>
        <v>#REF!</v>
      </c>
      <c r="AH38" s="360" t="e">
        <f t="shared" ca="1" si="88"/>
        <v>#REF!</v>
      </c>
      <c r="AI38" s="360" t="e">
        <f t="shared" ca="1" si="88"/>
        <v>#REF!</v>
      </c>
      <c r="AJ38" s="360" t="e">
        <f t="shared" ca="1" si="88"/>
        <v>#REF!</v>
      </c>
      <c r="AK38" s="360" t="e">
        <f t="shared" ca="1" si="88"/>
        <v>#REF!</v>
      </c>
      <c r="AL38" s="360" t="e">
        <f t="shared" ca="1" si="88"/>
        <v>#REF!</v>
      </c>
      <c r="AM38" s="360" t="e">
        <f t="shared" ca="1" si="88"/>
        <v>#REF!</v>
      </c>
      <c r="AN38" s="360" t="e">
        <f t="shared" ca="1" si="88"/>
        <v>#REF!</v>
      </c>
      <c r="AO38" s="360" t="e">
        <f t="shared" ca="1" si="88"/>
        <v>#REF!</v>
      </c>
      <c r="AP38" s="360" t="e">
        <f t="shared" ca="1" si="88"/>
        <v>#REF!</v>
      </c>
      <c r="AQ38" s="360" t="e">
        <f t="shared" ca="1" si="88"/>
        <v>#REF!</v>
      </c>
      <c r="AR38" s="360" t="e">
        <f t="shared" ca="1" si="88"/>
        <v>#REF!</v>
      </c>
      <c r="AS38" s="360" t="e">
        <f t="shared" ca="1" si="88"/>
        <v>#REF!</v>
      </c>
      <c r="AT38" s="360" t="e">
        <f t="shared" ca="1" si="88"/>
        <v>#REF!</v>
      </c>
      <c r="AU38" s="360" t="e">
        <f t="shared" ca="1" si="88"/>
        <v>#REF!</v>
      </c>
      <c r="AV38" s="360" t="e">
        <f t="shared" ca="1" si="88"/>
        <v>#REF!</v>
      </c>
      <c r="AW38" s="360" t="e">
        <f t="shared" ca="1" si="88"/>
        <v>#REF!</v>
      </c>
      <c r="AX38" s="360" t="e">
        <f t="shared" ca="1" si="88"/>
        <v>#REF!</v>
      </c>
      <c r="AY38" s="360" t="e">
        <f t="shared" ca="1" si="88"/>
        <v>#REF!</v>
      </c>
      <c r="AZ38" s="360" t="e">
        <f t="shared" ca="1" si="88"/>
        <v>#REF!</v>
      </c>
      <c r="BA38" s="360" t="e">
        <f t="shared" ca="1" si="88"/>
        <v>#REF!</v>
      </c>
      <c r="BB38" s="360" t="e">
        <f t="shared" ca="1" si="88"/>
        <v>#REF!</v>
      </c>
      <c r="BC38" s="360" t="e">
        <f t="shared" ca="1" si="88"/>
        <v>#REF!</v>
      </c>
      <c r="BD38" s="360" t="e">
        <f t="shared" ca="1" si="88"/>
        <v>#REF!</v>
      </c>
      <c r="BE38" s="360" t="e">
        <f t="shared" ca="1" si="88"/>
        <v>#REF!</v>
      </c>
      <c r="BF38" s="360" t="e">
        <f t="shared" ca="1" si="88"/>
        <v>#REF!</v>
      </c>
      <c r="BG38" s="360" t="e">
        <f t="shared" ca="1" si="88"/>
        <v>#REF!</v>
      </c>
      <c r="BH38" s="360" t="e">
        <f t="shared" ca="1" si="88"/>
        <v>#REF!</v>
      </c>
      <c r="BI38" s="360" t="e">
        <f t="shared" ca="1" si="88"/>
        <v>#REF!</v>
      </c>
      <c r="BJ38" s="360" t="e">
        <f t="shared" ca="1" si="88"/>
        <v>#REF!</v>
      </c>
      <c r="BK38" s="360" t="e">
        <f t="shared" ref="BK38:CP38" ca="1" si="89">IF(BK$11&lt;$D$1+$A38,$C38/$D$1,IF(BK$11=$D$1+$A38,($C38/$D$1)/2,0))</f>
        <v>#REF!</v>
      </c>
      <c r="BL38" s="360" t="e">
        <f t="shared" ca="1" si="89"/>
        <v>#REF!</v>
      </c>
      <c r="BM38" s="360" t="e">
        <f t="shared" ca="1" si="89"/>
        <v>#REF!</v>
      </c>
      <c r="BN38" s="360" t="e">
        <f t="shared" ca="1" si="89"/>
        <v>#REF!</v>
      </c>
      <c r="BO38" s="360" t="e">
        <f t="shared" ca="1" si="89"/>
        <v>#REF!</v>
      </c>
      <c r="BP38" s="360" t="e">
        <f t="shared" ca="1" si="89"/>
        <v>#REF!</v>
      </c>
      <c r="BQ38" s="360" t="e">
        <f t="shared" ca="1" si="89"/>
        <v>#REF!</v>
      </c>
      <c r="BR38" s="360" t="e">
        <f t="shared" ca="1" si="89"/>
        <v>#REF!</v>
      </c>
      <c r="BS38" s="360" t="e">
        <f t="shared" ca="1" si="89"/>
        <v>#REF!</v>
      </c>
      <c r="BT38" s="360" t="e">
        <f t="shared" ca="1" si="89"/>
        <v>#REF!</v>
      </c>
      <c r="BU38" s="360" t="e">
        <f t="shared" ca="1" si="89"/>
        <v>#REF!</v>
      </c>
      <c r="BV38" s="360" t="e">
        <f t="shared" ca="1" si="89"/>
        <v>#REF!</v>
      </c>
      <c r="BW38" s="360" t="e">
        <f t="shared" ca="1" si="89"/>
        <v>#REF!</v>
      </c>
      <c r="BX38" s="360" t="e">
        <f t="shared" ca="1" si="89"/>
        <v>#REF!</v>
      </c>
      <c r="BY38" s="360" t="e">
        <f t="shared" ca="1" si="89"/>
        <v>#REF!</v>
      </c>
      <c r="BZ38" s="360" t="e">
        <f t="shared" ca="1" si="89"/>
        <v>#REF!</v>
      </c>
      <c r="CA38" s="360" t="e">
        <f t="shared" ca="1" si="89"/>
        <v>#REF!</v>
      </c>
      <c r="CB38" s="360" t="e">
        <f t="shared" ca="1" si="89"/>
        <v>#REF!</v>
      </c>
      <c r="CC38" s="360" t="e">
        <f t="shared" ca="1" si="89"/>
        <v>#REF!</v>
      </c>
      <c r="CD38" s="360" t="e">
        <f t="shared" ca="1" si="89"/>
        <v>#REF!</v>
      </c>
      <c r="CE38" s="360" t="e">
        <f t="shared" ca="1" si="89"/>
        <v>#REF!</v>
      </c>
      <c r="CF38" s="360" t="e">
        <f t="shared" ca="1" si="89"/>
        <v>#REF!</v>
      </c>
      <c r="CG38" s="360" t="e">
        <f t="shared" ca="1" si="89"/>
        <v>#REF!</v>
      </c>
      <c r="CH38" s="360" t="e">
        <f t="shared" ca="1" si="89"/>
        <v>#REF!</v>
      </c>
      <c r="CI38" s="360" t="e">
        <f t="shared" ca="1" si="89"/>
        <v>#REF!</v>
      </c>
      <c r="CJ38" s="360" t="e">
        <f t="shared" ca="1" si="89"/>
        <v>#REF!</v>
      </c>
      <c r="CK38" s="360" t="e">
        <f t="shared" ca="1" si="89"/>
        <v>#REF!</v>
      </c>
      <c r="CL38" s="360" t="e">
        <f t="shared" ca="1" si="89"/>
        <v>#REF!</v>
      </c>
      <c r="CM38" s="360" t="e">
        <f t="shared" ca="1" si="89"/>
        <v>#REF!</v>
      </c>
      <c r="CN38" s="360" t="e">
        <f t="shared" ca="1" si="89"/>
        <v>#REF!</v>
      </c>
      <c r="CO38" s="360" t="e">
        <f t="shared" ca="1" si="89"/>
        <v>#REF!</v>
      </c>
      <c r="CP38" s="360" t="e">
        <f t="shared" ca="1" si="89"/>
        <v>#REF!</v>
      </c>
      <c r="CQ38" s="360" t="e">
        <f t="shared" ref="CQ38:CY38" ca="1" si="90">IF(CQ$11&lt;$D$1+$A38,$C38/$D$1,IF(CQ$11=$D$1+$A38,($C38/$D$1)/2,0))</f>
        <v>#REF!</v>
      </c>
      <c r="CR38" s="360" t="e">
        <f t="shared" ca="1" si="90"/>
        <v>#REF!</v>
      </c>
      <c r="CS38" s="360" t="e">
        <f t="shared" ca="1" si="90"/>
        <v>#REF!</v>
      </c>
      <c r="CT38" s="360" t="e">
        <f t="shared" ca="1" si="90"/>
        <v>#REF!</v>
      </c>
      <c r="CU38" s="360" t="e">
        <f t="shared" ca="1" si="90"/>
        <v>#REF!</v>
      </c>
      <c r="CV38" s="360" t="e">
        <f t="shared" ca="1" si="90"/>
        <v>#REF!</v>
      </c>
      <c r="CW38" s="360" t="e">
        <f t="shared" ca="1" si="90"/>
        <v>#REF!</v>
      </c>
      <c r="CX38" s="360" t="e">
        <f t="shared" ca="1" si="90"/>
        <v>#REF!</v>
      </c>
      <c r="CY38" s="360" t="e">
        <f t="shared" ca="1" si="90"/>
        <v>#REF!</v>
      </c>
      <c r="CZ38" s="360" t="e">
        <f t="shared" ca="1" si="14"/>
        <v>#REF!</v>
      </c>
      <c r="DA38" s="360" t="s">
        <v>198</v>
      </c>
      <c r="DB38" s="359">
        <f t="shared" si="15"/>
        <v>26</v>
      </c>
      <c r="DC38" s="360"/>
      <c r="DD38" s="360"/>
      <c r="DE38" s="360"/>
      <c r="DF38" s="360"/>
      <c r="DG38" s="360"/>
    </row>
    <row r="39" spans="1:121" s="359" customFormat="1" x14ac:dyDescent="0.2">
      <c r="A39" s="133">
        <f t="shared" si="10"/>
        <v>28</v>
      </c>
      <c r="B39" s="133">
        <f t="shared" si="10"/>
        <v>27</v>
      </c>
      <c r="C39" s="125">
        <f ca="1">IF(INDIRECT(DA39&amp;5)=$H$2,SUM($D$6:INDIRECT(DA39&amp;6)),IF(INDIRECT(DA39&amp;5)&gt;$H$2,INDIRECT(DA39&amp;6),0))</f>
        <v>0</v>
      </c>
      <c r="D39" s="360"/>
      <c r="E39" s="360"/>
      <c r="F39" s="360"/>
      <c r="G39" s="360"/>
      <c r="H39" s="360"/>
      <c r="I39" s="360"/>
      <c r="J39" s="360"/>
      <c r="K39" s="360"/>
      <c r="L39" s="360"/>
      <c r="M39" s="360"/>
      <c r="N39" s="360"/>
      <c r="O39" s="360"/>
      <c r="P39" s="360"/>
      <c r="Q39" s="360"/>
      <c r="R39" s="360"/>
      <c r="S39" s="360"/>
      <c r="T39" s="361"/>
      <c r="U39" s="361"/>
      <c r="V39" s="360"/>
      <c r="W39" s="360"/>
      <c r="X39" s="360"/>
      <c r="Y39" s="360"/>
      <c r="Z39" s="360"/>
      <c r="AA39" s="360"/>
      <c r="AB39" s="360"/>
      <c r="AC39" s="360"/>
      <c r="AD39" s="360"/>
      <c r="AE39" s="360" t="e">
        <f ca="1">($C39/$D$1)/2</f>
        <v>#REF!</v>
      </c>
      <c r="AF39" s="360" t="e">
        <f t="shared" ref="AF39:BK39" ca="1" si="91">IF(AF$11&lt;$D$1+$A39,$C39/$D$1,IF(AF$11=$D$1+$A39,($C39/$D$1)/2,0))</f>
        <v>#REF!</v>
      </c>
      <c r="AG39" s="360" t="e">
        <f t="shared" ca="1" si="91"/>
        <v>#REF!</v>
      </c>
      <c r="AH39" s="360" t="e">
        <f t="shared" ca="1" si="91"/>
        <v>#REF!</v>
      </c>
      <c r="AI39" s="360" t="e">
        <f t="shared" ca="1" si="91"/>
        <v>#REF!</v>
      </c>
      <c r="AJ39" s="360" t="e">
        <f t="shared" ca="1" si="91"/>
        <v>#REF!</v>
      </c>
      <c r="AK39" s="360" t="e">
        <f t="shared" ca="1" si="91"/>
        <v>#REF!</v>
      </c>
      <c r="AL39" s="360" t="e">
        <f t="shared" ca="1" si="91"/>
        <v>#REF!</v>
      </c>
      <c r="AM39" s="360" t="e">
        <f t="shared" ca="1" si="91"/>
        <v>#REF!</v>
      </c>
      <c r="AN39" s="360" t="e">
        <f t="shared" ca="1" si="91"/>
        <v>#REF!</v>
      </c>
      <c r="AO39" s="360" t="e">
        <f t="shared" ca="1" si="91"/>
        <v>#REF!</v>
      </c>
      <c r="AP39" s="360" t="e">
        <f t="shared" ca="1" si="91"/>
        <v>#REF!</v>
      </c>
      <c r="AQ39" s="360" t="e">
        <f t="shared" ca="1" si="91"/>
        <v>#REF!</v>
      </c>
      <c r="AR39" s="360" t="e">
        <f t="shared" ca="1" si="91"/>
        <v>#REF!</v>
      </c>
      <c r="AS39" s="360" t="e">
        <f t="shared" ca="1" si="91"/>
        <v>#REF!</v>
      </c>
      <c r="AT39" s="360" t="e">
        <f t="shared" ca="1" si="91"/>
        <v>#REF!</v>
      </c>
      <c r="AU39" s="360" t="e">
        <f t="shared" ca="1" si="91"/>
        <v>#REF!</v>
      </c>
      <c r="AV39" s="360" t="e">
        <f t="shared" ca="1" si="91"/>
        <v>#REF!</v>
      </c>
      <c r="AW39" s="360" t="e">
        <f t="shared" ca="1" si="91"/>
        <v>#REF!</v>
      </c>
      <c r="AX39" s="360" t="e">
        <f t="shared" ca="1" si="91"/>
        <v>#REF!</v>
      </c>
      <c r="AY39" s="360" t="e">
        <f t="shared" ca="1" si="91"/>
        <v>#REF!</v>
      </c>
      <c r="AZ39" s="360" t="e">
        <f t="shared" ca="1" si="91"/>
        <v>#REF!</v>
      </c>
      <c r="BA39" s="360" t="e">
        <f t="shared" ca="1" si="91"/>
        <v>#REF!</v>
      </c>
      <c r="BB39" s="360" t="e">
        <f t="shared" ca="1" si="91"/>
        <v>#REF!</v>
      </c>
      <c r="BC39" s="360" t="e">
        <f t="shared" ca="1" si="91"/>
        <v>#REF!</v>
      </c>
      <c r="BD39" s="360" t="e">
        <f t="shared" ca="1" si="91"/>
        <v>#REF!</v>
      </c>
      <c r="BE39" s="360" t="e">
        <f t="shared" ca="1" si="91"/>
        <v>#REF!</v>
      </c>
      <c r="BF39" s="360" t="e">
        <f t="shared" ca="1" si="91"/>
        <v>#REF!</v>
      </c>
      <c r="BG39" s="360" t="e">
        <f t="shared" ca="1" si="91"/>
        <v>#REF!</v>
      </c>
      <c r="BH39" s="360" t="e">
        <f t="shared" ca="1" si="91"/>
        <v>#REF!</v>
      </c>
      <c r="BI39" s="360" t="e">
        <f t="shared" ca="1" si="91"/>
        <v>#REF!</v>
      </c>
      <c r="BJ39" s="360" t="e">
        <f t="shared" ca="1" si="91"/>
        <v>#REF!</v>
      </c>
      <c r="BK39" s="360" t="e">
        <f t="shared" ca="1" si="91"/>
        <v>#REF!</v>
      </c>
      <c r="BL39" s="360" t="e">
        <f t="shared" ref="BL39:CQ39" ca="1" si="92">IF(BL$11&lt;$D$1+$A39,$C39/$D$1,IF(BL$11=$D$1+$A39,($C39/$D$1)/2,0))</f>
        <v>#REF!</v>
      </c>
      <c r="BM39" s="360" t="e">
        <f t="shared" ca="1" si="92"/>
        <v>#REF!</v>
      </c>
      <c r="BN39" s="360" t="e">
        <f t="shared" ca="1" si="92"/>
        <v>#REF!</v>
      </c>
      <c r="BO39" s="360" t="e">
        <f t="shared" ca="1" si="92"/>
        <v>#REF!</v>
      </c>
      <c r="BP39" s="360" t="e">
        <f t="shared" ca="1" si="92"/>
        <v>#REF!</v>
      </c>
      <c r="BQ39" s="360" t="e">
        <f t="shared" ca="1" si="92"/>
        <v>#REF!</v>
      </c>
      <c r="BR39" s="360" t="e">
        <f t="shared" ca="1" si="92"/>
        <v>#REF!</v>
      </c>
      <c r="BS39" s="360" t="e">
        <f t="shared" ca="1" si="92"/>
        <v>#REF!</v>
      </c>
      <c r="BT39" s="360" t="e">
        <f t="shared" ca="1" si="92"/>
        <v>#REF!</v>
      </c>
      <c r="BU39" s="360" t="e">
        <f t="shared" ca="1" si="92"/>
        <v>#REF!</v>
      </c>
      <c r="BV39" s="360" t="e">
        <f t="shared" ca="1" si="92"/>
        <v>#REF!</v>
      </c>
      <c r="BW39" s="360" t="e">
        <f t="shared" ca="1" si="92"/>
        <v>#REF!</v>
      </c>
      <c r="BX39" s="360" t="e">
        <f t="shared" ca="1" si="92"/>
        <v>#REF!</v>
      </c>
      <c r="BY39" s="360" t="e">
        <f t="shared" ca="1" si="92"/>
        <v>#REF!</v>
      </c>
      <c r="BZ39" s="360" t="e">
        <f t="shared" ca="1" si="92"/>
        <v>#REF!</v>
      </c>
      <c r="CA39" s="360" t="e">
        <f t="shared" ca="1" si="92"/>
        <v>#REF!</v>
      </c>
      <c r="CB39" s="360" t="e">
        <f t="shared" ca="1" si="92"/>
        <v>#REF!</v>
      </c>
      <c r="CC39" s="360" t="e">
        <f t="shared" ca="1" si="92"/>
        <v>#REF!</v>
      </c>
      <c r="CD39" s="360" t="e">
        <f t="shared" ca="1" si="92"/>
        <v>#REF!</v>
      </c>
      <c r="CE39" s="360" t="e">
        <f t="shared" ca="1" si="92"/>
        <v>#REF!</v>
      </c>
      <c r="CF39" s="360" t="e">
        <f t="shared" ca="1" si="92"/>
        <v>#REF!</v>
      </c>
      <c r="CG39" s="360" t="e">
        <f t="shared" ca="1" si="92"/>
        <v>#REF!</v>
      </c>
      <c r="CH39" s="360" t="e">
        <f t="shared" ca="1" si="92"/>
        <v>#REF!</v>
      </c>
      <c r="CI39" s="360" t="e">
        <f t="shared" ca="1" si="92"/>
        <v>#REF!</v>
      </c>
      <c r="CJ39" s="360" t="e">
        <f t="shared" ca="1" si="92"/>
        <v>#REF!</v>
      </c>
      <c r="CK39" s="360" t="e">
        <f t="shared" ca="1" si="92"/>
        <v>#REF!</v>
      </c>
      <c r="CL39" s="360" t="e">
        <f t="shared" ca="1" si="92"/>
        <v>#REF!</v>
      </c>
      <c r="CM39" s="360" t="e">
        <f t="shared" ca="1" si="92"/>
        <v>#REF!</v>
      </c>
      <c r="CN39" s="360" t="e">
        <f t="shared" ca="1" si="92"/>
        <v>#REF!</v>
      </c>
      <c r="CO39" s="360" t="e">
        <f t="shared" ca="1" si="92"/>
        <v>#REF!</v>
      </c>
      <c r="CP39" s="360" t="e">
        <f t="shared" ca="1" si="92"/>
        <v>#REF!</v>
      </c>
      <c r="CQ39" s="360" t="e">
        <f t="shared" ca="1" si="92"/>
        <v>#REF!</v>
      </c>
      <c r="CR39" s="360" t="e">
        <f t="shared" ref="CR39:CY39" ca="1" si="93">IF(CR$11&lt;$D$1+$A39,$C39/$D$1,IF(CR$11=$D$1+$A39,($C39/$D$1)/2,0))</f>
        <v>#REF!</v>
      </c>
      <c r="CS39" s="360" t="e">
        <f t="shared" ca="1" si="93"/>
        <v>#REF!</v>
      </c>
      <c r="CT39" s="360" t="e">
        <f t="shared" ca="1" si="93"/>
        <v>#REF!</v>
      </c>
      <c r="CU39" s="360" t="e">
        <f t="shared" ca="1" si="93"/>
        <v>#REF!</v>
      </c>
      <c r="CV39" s="360" t="e">
        <f t="shared" ca="1" si="93"/>
        <v>#REF!</v>
      </c>
      <c r="CW39" s="360" t="e">
        <f t="shared" ca="1" si="93"/>
        <v>#REF!</v>
      </c>
      <c r="CX39" s="360" t="e">
        <f t="shared" ca="1" si="93"/>
        <v>#REF!</v>
      </c>
      <c r="CY39" s="360" t="e">
        <f t="shared" ca="1" si="93"/>
        <v>#REF!</v>
      </c>
      <c r="CZ39" s="360" t="e">
        <f t="shared" ca="1" si="14"/>
        <v>#REF!</v>
      </c>
      <c r="DA39" s="360" t="s">
        <v>199</v>
      </c>
      <c r="DB39" s="359">
        <f t="shared" si="15"/>
        <v>27</v>
      </c>
      <c r="DC39" s="360"/>
      <c r="DD39" s="360"/>
      <c r="DE39" s="360"/>
      <c r="DF39" s="360"/>
      <c r="DG39" s="360"/>
      <c r="DH39" s="360"/>
    </row>
    <row r="40" spans="1:121" s="359" customFormat="1" x14ac:dyDescent="0.2">
      <c r="A40" s="133">
        <f t="shared" si="10"/>
        <v>29</v>
      </c>
      <c r="B40" s="133">
        <f t="shared" si="10"/>
        <v>28</v>
      </c>
      <c r="C40" s="125">
        <f ca="1">IF(INDIRECT(DA40&amp;5)=$H$2,SUM($D$6:INDIRECT(DA40&amp;6)),IF(INDIRECT(DA40&amp;5)&gt;$H$2,INDIRECT(DA40&amp;6),0))</f>
        <v>0</v>
      </c>
      <c r="D40" s="360"/>
      <c r="E40" s="360"/>
      <c r="F40" s="360"/>
      <c r="G40" s="360"/>
      <c r="H40" s="360"/>
      <c r="I40" s="360"/>
      <c r="J40" s="360"/>
      <c r="K40" s="360"/>
      <c r="L40" s="360"/>
      <c r="M40" s="360"/>
      <c r="N40" s="360"/>
      <c r="O40" s="360"/>
      <c r="P40" s="360"/>
      <c r="Q40" s="360"/>
      <c r="R40" s="360"/>
      <c r="S40" s="360"/>
      <c r="T40" s="361"/>
      <c r="U40" s="361"/>
      <c r="V40" s="360"/>
      <c r="W40" s="360"/>
      <c r="X40" s="360"/>
      <c r="Y40" s="360"/>
      <c r="Z40" s="360"/>
      <c r="AA40" s="360"/>
      <c r="AB40" s="360"/>
      <c r="AC40" s="360"/>
      <c r="AD40" s="360"/>
      <c r="AE40" s="360"/>
      <c r="AF40" s="360" t="e">
        <f ca="1">($C40/$D$1)/2</f>
        <v>#REF!</v>
      </c>
      <c r="AG40" s="360" t="e">
        <f t="shared" ref="AG40:BL40" ca="1" si="94">IF(AG$11&lt;$D$1+$A40,$C40/$D$1,IF(AG$11=$D$1+$A40,($C40/$D$1)/2,0))</f>
        <v>#REF!</v>
      </c>
      <c r="AH40" s="360" t="e">
        <f t="shared" ca="1" si="94"/>
        <v>#REF!</v>
      </c>
      <c r="AI40" s="360" t="e">
        <f t="shared" ca="1" si="94"/>
        <v>#REF!</v>
      </c>
      <c r="AJ40" s="360" t="e">
        <f t="shared" ca="1" si="94"/>
        <v>#REF!</v>
      </c>
      <c r="AK40" s="360" t="e">
        <f t="shared" ca="1" si="94"/>
        <v>#REF!</v>
      </c>
      <c r="AL40" s="360" t="e">
        <f t="shared" ca="1" si="94"/>
        <v>#REF!</v>
      </c>
      <c r="AM40" s="360" t="e">
        <f t="shared" ca="1" si="94"/>
        <v>#REF!</v>
      </c>
      <c r="AN40" s="360" t="e">
        <f t="shared" ca="1" si="94"/>
        <v>#REF!</v>
      </c>
      <c r="AO40" s="360" t="e">
        <f t="shared" ca="1" si="94"/>
        <v>#REF!</v>
      </c>
      <c r="AP40" s="360" t="e">
        <f t="shared" ca="1" si="94"/>
        <v>#REF!</v>
      </c>
      <c r="AQ40" s="360" t="e">
        <f t="shared" ca="1" si="94"/>
        <v>#REF!</v>
      </c>
      <c r="AR40" s="360" t="e">
        <f t="shared" ca="1" si="94"/>
        <v>#REF!</v>
      </c>
      <c r="AS40" s="360" t="e">
        <f t="shared" ca="1" si="94"/>
        <v>#REF!</v>
      </c>
      <c r="AT40" s="360" t="e">
        <f t="shared" ca="1" si="94"/>
        <v>#REF!</v>
      </c>
      <c r="AU40" s="360" t="e">
        <f t="shared" ca="1" si="94"/>
        <v>#REF!</v>
      </c>
      <c r="AV40" s="360" t="e">
        <f t="shared" ca="1" si="94"/>
        <v>#REF!</v>
      </c>
      <c r="AW40" s="360" t="e">
        <f t="shared" ca="1" si="94"/>
        <v>#REF!</v>
      </c>
      <c r="AX40" s="360" t="e">
        <f t="shared" ca="1" si="94"/>
        <v>#REF!</v>
      </c>
      <c r="AY40" s="360" t="e">
        <f t="shared" ca="1" si="94"/>
        <v>#REF!</v>
      </c>
      <c r="AZ40" s="360" t="e">
        <f t="shared" ca="1" si="94"/>
        <v>#REF!</v>
      </c>
      <c r="BA40" s="360" t="e">
        <f t="shared" ca="1" si="94"/>
        <v>#REF!</v>
      </c>
      <c r="BB40" s="360" t="e">
        <f t="shared" ca="1" si="94"/>
        <v>#REF!</v>
      </c>
      <c r="BC40" s="360" t="e">
        <f t="shared" ca="1" si="94"/>
        <v>#REF!</v>
      </c>
      <c r="BD40" s="360" t="e">
        <f t="shared" ca="1" si="94"/>
        <v>#REF!</v>
      </c>
      <c r="BE40" s="360" t="e">
        <f t="shared" ca="1" si="94"/>
        <v>#REF!</v>
      </c>
      <c r="BF40" s="360" t="e">
        <f t="shared" ca="1" si="94"/>
        <v>#REF!</v>
      </c>
      <c r="BG40" s="360" t="e">
        <f t="shared" ca="1" si="94"/>
        <v>#REF!</v>
      </c>
      <c r="BH40" s="360" t="e">
        <f t="shared" ca="1" si="94"/>
        <v>#REF!</v>
      </c>
      <c r="BI40" s="360" t="e">
        <f t="shared" ca="1" si="94"/>
        <v>#REF!</v>
      </c>
      <c r="BJ40" s="360" t="e">
        <f t="shared" ca="1" si="94"/>
        <v>#REF!</v>
      </c>
      <c r="BK40" s="360" t="e">
        <f t="shared" ca="1" si="94"/>
        <v>#REF!</v>
      </c>
      <c r="BL40" s="360" t="e">
        <f t="shared" ca="1" si="94"/>
        <v>#REF!</v>
      </c>
      <c r="BM40" s="360" t="e">
        <f t="shared" ref="BM40:CR40" ca="1" si="95">IF(BM$11&lt;$D$1+$A40,$C40/$D$1,IF(BM$11=$D$1+$A40,($C40/$D$1)/2,0))</f>
        <v>#REF!</v>
      </c>
      <c r="BN40" s="360" t="e">
        <f t="shared" ca="1" si="95"/>
        <v>#REF!</v>
      </c>
      <c r="BO40" s="360" t="e">
        <f t="shared" ca="1" si="95"/>
        <v>#REF!</v>
      </c>
      <c r="BP40" s="360" t="e">
        <f t="shared" ca="1" si="95"/>
        <v>#REF!</v>
      </c>
      <c r="BQ40" s="360" t="e">
        <f t="shared" ca="1" si="95"/>
        <v>#REF!</v>
      </c>
      <c r="BR40" s="360" t="e">
        <f t="shared" ca="1" si="95"/>
        <v>#REF!</v>
      </c>
      <c r="BS40" s="360" t="e">
        <f t="shared" ca="1" si="95"/>
        <v>#REF!</v>
      </c>
      <c r="BT40" s="360" t="e">
        <f t="shared" ca="1" si="95"/>
        <v>#REF!</v>
      </c>
      <c r="BU40" s="360" t="e">
        <f t="shared" ca="1" si="95"/>
        <v>#REF!</v>
      </c>
      <c r="BV40" s="360" t="e">
        <f t="shared" ca="1" si="95"/>
        <v>#REF!</v>
      </c>
      <c r="BW40" s="360" t="e">
        <f t="shared" ca="1" si="95"/>
        <v>#REF!</v>
      </c>
      <c r="BX40" s="360" t="e">
        <f t="shared" ca="1" si="95"/>
        <v>#REF!</v>
      </c>
      <c r="BY40" s="360" t="e">
        <f t="shared" ca="1" si="95"/>
        <v>#REF!</v>
      </c>
      <c r="BZ40" s="360" t="e">
        <f t="shared" ca="1" si="95"/>
        <v>#REF!</v>
      </c>
      <c r="CA40" s="360" t="e">
        <f t="shared" ca="1" si="95"/>
        <v>#REF!</v>
      </c>
      <c r="CB40" s="360" t="e">
        <f t="shared" ca="1" si="95"/>
        <v>#REF!</v>
      </c>
      <c r="CC40" s="360" t="e">
        <f t="shared" ca="1" si="95"/>
        <v>#REF!</v>
      </c>
      <c r="CD40" s="360" t="e">
        <f t="shared" ca="1" si="95"/>
        <v>#REF!</v>
      </c>
      <c r="CE40" s="360" t="e">
        <f t="shared" ca="1" si="95"/>
        <v>#REF!</v>
      </c>
      <c r="CF40" s="360" t="e">
        <f t="shared" ca="1" si="95"/>
        <v>#REF!</v>
      </c>
      <c r="CG40" s="360" t="e">
        <f t="shared" ca="1" si="95"/>
        <v>#REF!</v>
      </c>
      <c r="CH40" s="360" t="e">
        <f t="shared" ca="1" si="95"/>
        <v>#REF!</v>
      </c>
      <c r="CI40" s="360" t="e">
        <f t="shared" ca="1" si="95"/>
        <v>#REF!</v>
      </c>
      <c r="CJ40" s="360" t="e">
        <f t="shared" ca="1" si="95"/>
        <v>#REF!</v>
      </c>
      <c r="CK40" s="360" t="e">
        <f t="shared" ca="1" si="95"/>
        <v>#REF!</v>
      </c>
      <c r="CL40" s="360" t="e">
        <f t="shared" ca="1" si="95"/>
        <v>#REF!</v>
      </c>
      <c r="CM40" s="360" t="e">
        <f t="shared" ca="1" si="95"/>
        <v>#REF!</v>
      </c>
      <c r="CN40" s="360" t="e">
        <f t="shared" ca="1" si="95"/>
        <v>#REF!</v>
      </c>
      <c r="CO40" s="360" t="e">
        <f t="shared" ca="1" si="95"/>
        <v>#REF!</v>
      </c>
      <c r="CP40" s="360" t="e">
        <f t="shared" ca="1" si="95"/>
        <v>#REF!</v>
      </c>
      <c r="CQ40" s="360" t="e">
        <f t="shared" ca="1" si="95"/>
        <v>#REF!</v>
      </c>
      <c r="CR40" s="360" t="e">
        <f t="shared" ca="1" si="95"/>
        <v>#REF!</v>
      </c>
      <c r="CS40" s="360" t="e">
        <f t="shared" ref="CS40:CY40" ca="1" si="96">IF(CS$11&lt;$D$1+$A40,$C40/$D$1,IF(CS$11=$D$1+$A40,($C40/$D$1)/2,0))</f>
        <v>#REF!</v>
      </c>
      <c r="CT40" s="360" t="e">
        <f t="shared" ca="1" si="96"/>
        <v>#REF!</v>
      </c>
      <c r="CU40" s="360" t="e">
        <f t="shared" ca="1" si="96"/>
        <v>#REF!</v>
      </c>
      <c r="CV40" s="360" t="e">
        <f t="shared" ca="1" si="96"/>
        <v>#REF!</v>
      </c>
      <c r="CW40" s="360" t="e">
        <f t="shared" ca="1" si="96"/>
        <v>#REF!</v>
      </c>
      <c r="CX40" s="360" t="e">
        <f t="shared" ca="1" si="96"/>
        <v>#REF!</v>
      </c>
      <c r="CY40" s="360" t="e">
        <f t="shared" ca="1" si="96"/>
        <v>#REF!</v>
      </c>
      <c r="CZ40" s="360" t="e">
        <f t="shared" ca="1" si="14"/>
        <v>#REF!</v>
      </c>
      <c r="DA40" s="360" t="s">
        <v>200</v>
      </c>
      <c r="DB40" s="359">
        <f t="shared" si="15"/>
        <v>28</v>
      </c>
      <c r="DC40" s="360"/>
      <c r="DD40" s="360"/>
      <c r="DE40" s="360"/>
      <c r="DF40" s="360"/>
      <c r="DG40" s="360"/>
      <c r="DH40" s="360"/>
      <c r="DI40" s="360"/>
    </row>
    <row r="41" spans="1:121" s="359" customFormat="1" x14ac:dyDescent="0.2">
      <c r="A41" s="133">
        <f t="shared" si="10"/>
        <v>30</v>
      </c>
      <c r="B41" s="133">
        <f t="shared" si="10"/>
        <v>29</v>
      </c>
      <c r="C41" s="125">
        <f ca="1">IF(INDIRECT(DA41&amp;5)=$H$2,SUM($D$6:INDIRECT(DA41&amp;6)),IF(INDIRECT(DA41&amp;5)&gt;$H$2,INDIRECT(DA41&amp;6),0))</f>
        <v>0</v>
      </c>
      <c r="D41" s="360"/>
      <c r="E41" s="360"/>
      <c r="F41" s="360"/>
      <c r="G41" s="360"/>
      <c r="H41" s="360"/>
      <c r="I41" s="360"/>
      <c r="J41" s="360"/>
      <c r="K41" s="360"/>
      <c r="L41" s="360"/>
      <c r="M41" s="360"/>
      <c r="N41" s="360"/>
      <c r="O41" s="360"/>
      <c r="P41" s="360"/>
      <c r="Q41" s="360"/>
      <c r="R41" s="360"/>
      <c r="S41" s="360"/>
      <c r="T41" s="361"/>
      <c r="U41" s="361"/>
      <c r="V41" s="360"/>
      <c r="W41" s="360"/>
      <c r="X41" s="360"/>
      <c r="Y41" s="360"/>
      <c r="Z41" s="360"/>
      <c r="AA41" s="360"/>
      <c r="AB41" s="360"/>
      <c r="AC41" s="360"/>
      <c r="AD41" s="360"/>
      <c r="AE41" s="360"/>
      <c r="AF41" s="360"/>
      <c r="AG41" s="360" t="e">
        <f ca="1">($C41/$D$1)/2</f>
        <v>#REF!</v>
      </c>
      <c r="AH41" s="360" t="e">
        <f t="shared" ref="AH41:BM41" ca="1" si="97">IF(AH$11&lt;$D$1+$A41,$C41/$D$1,IF(AH$11=$D$1+$A41,($C41/$D$1)/2,0))</f>
        <v>#REF!</v>
      </c>
      <c r="AI41" s="360" t="e">
        <f t="shared" ca="1" si="97"/>
        <v>#REF!</v>
      </c>
      <c r="AJ41" s="360" t="e">
        <f t="shared" ca="1" si="97"/>
        <v>#REF!</v>
      </c>
      <c r="AK41" s="360" t="e">
        <f t="shared" ca="1" si="97"/>
        <v>#REF!</v>
      </c>
      <c r="AL41" s="360" t="e">
        <f t="shared" ca="1" si="97"/>
        <v>#REF!</v>
      </c>
      <c r="AM41" s="360" t="e">
        <f t="shared" ca="1" si="97"/>
        <v>#REF!</v>
      </c>
      <c r="AN41" s="360" t="e">
        <f t="shared" ca="1" si="97"/>
        <v>#REF!</v>
      </c>
      <c r="AO41" s="360" t="e">
        <f t="shared" ca="1" si="97"/>
        <v>#REF!</v>
      </c>
      <c r="AP41" s="360" t="e">
        <f t="shared" ca="1" si="97"/>
        <v>#REF!</v>
      </c>
      <c r="AQ41" s="360" t="e">
        <f t="shared" ca="1" si="97"/>
        <v>#REF!</v>
      </c>
      <c r="AR41" s="360" t="e">
        <f t="shared" ca="1" si="97"/>
        <v>#REF!</v>
      </c>
      <c r="AS41" s="360" t="e">
        <f t="shared" ca="1" si="97"/>
        <v>#REF!</v>
      </c>
      <c r="AT41" s="360" t="e">
        <f t="shared" ca="1" si="97"/>
        <v>#REF!</v>
      </c>
      <c r="AU41" s="360" t="e">
        <f t="shared" ca="1" si="97"/>
        <v>#REF!</v>
      </c>
      <c r="AV41" s="360" t="e">
        <f t="shared" ca="1" si="97"/>
        <v>#REF!</v>
      </c>
      <c r="AW41" s="360" t="e">
        <f t="shared" ca="1" si="97"/>
        <v>#REF!</v>
      </c>
      <c r="AX41" s="360" t="e">
        <f t="shared" ca="1" si="97"/>
        <v>#REF!</v>
      </c>
      <c r="AY41" s="360" t="e">
        <f t="shared" ca="1" si="97"/>
        <v>#REF!</v>
      </c>
      <c r="AZ41" s="360" t="e">
        <f t="shared" ca="1" si="97"/>
        <v>#REF!</v>
      </c>
      <c r="BA41" s="360" t="e">
        <f t="shared" ca="1" si="97"/>
        <v>#REF!</v>
      </c>
      <c r="BB41" s="360" t="e">
        <f t="shared" ca="1" si="97"/>
        <v>#REF!</v>
      </c>
      <c r="BC41" s="360" t="e">
        <f t="shared" ca="1" si="97"/>
        <v>#REF!</v>
      </c>
      <c r="BD41" s="360" t="e">
        <f t="shared" ca="1" si="97"/>
        <v>#REF!</v>
      </c>
      <c r="BE41" s="360" t="e">
        <f t="shared" ca="1" si="97"/>
        <v>#REF!</v>
      </c>
      <c r="BF41" s="360" t="e">
        <f t="shared" ca="1" si="97"/>
        <v>#REF!</v>
      </c>
      <c r="BG41" s="360" t="e">
        <f t="shared" ca="1" si="97"/>
        <v>#REF!</v>
      </c>
      <c r="BH41" s="360" t="e">
        <f t="shared" ca="1" si="97"/>
        <v>#REF!</v>
      </c>
      <c r="BI41" s="360" t="e">
        <f t="shared" ca="1" si="97"/>
        <v>#REF!</v>
      </c>
      <c r="BJ41" s="360" t="e">
        <f t="shared" ca="1" si="97"/>
        <v>#REF!</v>
      </c>
      <c r="BK41" s="360" t="e">
        <f t="shared" ca="1" si="97"/>
        <v>#REF!</v>
      </c>
      <c r="BL41" s="360" t="e">
        <f t="shared" ca="1" si="97"/>
        <v>#REF!</v>
      </c>
      <c r="BM41" s="360" t="e">
        <f t="shared" ca="1" si="97"/>
        <v>#REF!</v>
      </c>
      <c r="BN41" s="360" t="e">
        <f t="shared" ref="BN41:CS41" ca="1" si="98">IF(BN$11&lt;$D$1+$A41,$C41/$D$1,IF(BN$11=$D$1+$A41,($C41/$D$1)/2,0))</f>
        <v>#REF!</v>
      </c>
      <c r="BO41" s="360" t="e">
        <f t="shared" ca="1" si="98"/>
        <v>#REF!</v>
      </c>
      <c r="BP41" s="360" t="e">
        <f t="shared" ca="1" si="98"/>
        <v>#REF!</v>
      </c>
      <c r="BQ41" s="360" t="e">
        <f t="shared" ca="1" si="98"/>
        <v>#REF!</v>
      </c>
      <c r="BR41" s="360" t="e">
        <f t="shared" ca="1" si="98"/>
        <v>#REF!</v>
      </c>
      <c r="BS41" s="360" t="e">
        <f t="shared" ca="1" si="98"/>
        <v>#REF!</v>
      </c>
      <c r="BT41" s="360" t="e">
        <f t="shared" ca="1" si="98"/>
        <v>#REF!</v>
      </c>
      <c r="BU41" s="360" t="e">
        <f t="shared" ca="1" si="98"/>
        <v>#REF!</v>
      </c>
      <c r="BV41" s="360" t="e">
        <f t="shared" ca="1" si="98"/>
        <v>#REF!</v>
      </c>
      <c r="BW41" s="360" t="e">
        <f t="shared" ca="1" si="98"/>
        <v>#REF!</v>
      </c>
      <c r="BX41" s="360" t="e">
        <f t="shared" ca="1" si="98"/>
        <v>#REF!</v>
      </c>
      <c r="BY41" s="360" t="e">
        <f t="shared" ca="1" si="98"/>
        <v>#REF!</v>
      </c>
      <c r="BZ41" s="360" t="e">
        <f t="shared" ca="1" si="98"/>
        <v>#REF!</v>
      </c>
      <c r="CA41" s="360" t="e">
        <f t="shared" ca="1" si="98"/>
        <v>#REF!</v>
      </c>
      <c r="CB41" s="360" t="e">
        <f t="shared" ca="1" si="98"/>
        <v>#REF!</v>
      </c>
      <c r="CC41" s="360" t="e">
        <f t="shared" ca="1" si="98"/>
        <v>#REF!</v>
      </c>
      <c r="CD41" s="360" t="e">
        <f t="shared" ca="1" si="98"/>
        <v>#REF!</v>
      </c>
      <c r="CE41" s="360" t="e">
        <f t="shared" ca="1" si="98"/>
        <v>#REF!</v>
      </c>
      <c r="CF41" s="360" t="e">
        <f t="shared" ca="1" si="98"/>
        <v>#REF!</v>
      </c>
      <c r="CG41" s="360" t="e">
        <f t="shared" ca="1" si="98"/>
        <v>#REF!</v>
      </c>
      <c r="CH41" s="360" t="e">
        <f t="shared" ca="1" si="98"/>
        <v>#REF!</v>
      </c>
      <c r="CI41" s="360" t="e">
        <f t="shared" ca="1" si="98"/>
        <v>#REF!</v>
      </c>
      <c r="CJ41" s="360" t="e">
        <f t="shared" ca="1" si="98"/>
        <v>#REF!</v>
      </c>
      <c r="CK41" s="360" t="e">
        <f t="shared" ca="1" si="98"/>
        <v>#REF!</v>
      </c>
      <c r="CL41" s="360" t="e">
        <f t="shared" ca="1" si="98"/>
        <v>#REF!</v>
      </c>
      <c r="CM41" s="360" t="e">
        <f t="shared" ca="1" si="98"/>
        <v>#REF!</v>
      </c>
      <c r="CN41" s="360" t="e">
        <f t="shared" ca="1" si="98"/>
        <v>#REF!</v>
      </c>
      <c r="CO41" s="360" t="e">
        <f t="shared" ca="1" si="98"/>
        <v>#REF!</v>
      </c>
      <c r="CP41" s="360" t="e">
        <f t="shared" ca="1" si="98"/>
        <v>#REF!</v>
      </c>
      <c r="CQ41" s="360" t="e">
        <f t="shared" ca="1" si="98"/>
        <v>#REF!</v>
      </c>
      <c r="CR41" s="360" t="e">
        <f t="shared" ca="1" si="98"/>
        <v>#REF!</v>
      </c>
      <c r="CS41" s="360" t="e">
        <f t="shared" ca="1" si="98"/>
        <v>#REF!</v>
      </c>
      <c r="CT41" s="360" t="e">
        <f t="shared" ref="CT41:CY41" ca="1" si="99">IF(CT$11&lt;$D$1+$A41,$C41/$D$1,IF(CT$11=$D$1+$A41,($C41/$D$1)/2,0))</f>
        <v>#REF!</v>
      </c>
      <c r="CU41" s="360" t="e">
        <f t="shared" ca="1" si="99"/>
        <v>#REF!</v>
      </c>
      <c r="CV41" s="360" t="e">
        <f t="shared" ca="1" si="99"/>
        <v>#REF!</v>
      </c>
      <c r="CW41" s="360" t="e">
        <f t="shared" ca="1" si="99"/>
        <v>#REF!</v>
      </c>
      <c r="CX41" s="360" t="e">
        <f t="shared" ca="1" si="99"/>
        <v>#REF!</v>
      </c>
      <c r="CY41" s="360" t="e">
        <f t="shared" ca="1" si="99"/>
        <v>#REF!</v>
      </c>
      <c r="CZ41" s="360" t="e">
        <f t="shared" ca="1" si="14"/>
        <v>#REF!</v>
      </c>
      <c r="DA41" s="360" t="s">
        <v>201</v>
      </c>
      <c r="DB41" s="359">
        <f t="shared" si="15"/>
        <v>29</v>
      </c>
      <c r="DC41" s="360"/>
      <c r="DD41" s="360"/>
      <c r="DE41" s="360"/>
      <c r="DF41" s="360"/>
      <c r="DG41" s="360"/>
      <c r="DH41" s="360"/>
      <c r="DI41" s="360"/>
      <c r="DJ41" s="360"/>
    </row>
    <row r="42" spans="1:121" s="359" customFormat="1" x14ac:dyDescent="0.2">
      <c r="A42" s="133">
        <f t="shared" si="10"/>
        <v>31</v>
      </c>
      <c r="B42" s="133">
        <f t="shared" si="10"/>
        <v>30</v>
      </c>
      <c r="C42" s="125">
        <f ca="1">IF(INDIRECT(DA42&amp;5)=$H$2,SUM($D$6:INDIRECT(DA42&amp;6)),IF(INDIRECT(DA42&amp;5)&gt;$H$2,INDIRECT(DA42&amp;6),0))</f>
        <v>0</v>
      </c>
      <c r="D42" s="360"/>
      <c r="E42" s="360"/>
      <c r="F42" s="360"/>
      <c r="G42" s="360"/>
      <c r="H42" s="360"/>
      <c r="I42" s="360"/>
      <c r="J42" s="360"/>
      <c r="K42" s="360"/>
      <c r="L42" s="360"/>
      <c r="M42" s="360"/>
      <c r="N42" s="360"/>
      <c r="O42" s="360"/>
      <c r="P42" s="360"/>
      <c r="Q42" s="360"/>
      <c r="R42" s="360"/>
      <c r="S42" s="360"/>
      <c r="T42" s="361"/>
      <c r="U42" s="361"/>
      <c r="V42" s="360"/>
      <c r="W42" s="360"/>
      <c r="X42" s="360"/>
      <c r="Y42" s="360"/>
      <c r="Z42" s="360"/>
      <c r="AA42" s="360"/>
      <c r="AB42" s="360"/>
      <c r="AC42" s="360"/>
      <c r="AD42" s="360"/>
      <c r="AE42" s="360"/>
      <c r="AF42" s="360"/>
      <c r="AG42" s="360"/>
      <c r="AH42" s="360" t="e">
        <f ca="1">($C42/$D$1)/2</f>
        <v>#REF!</v>
      </c>
      <c r="AI42" s="360" t="e">
        <f t="shared" ref="AI42:BN42" ca="1" si="100">IF(AI$11&lt;$D$1+$A42,$C42/$D$1,IF(AI$11=$D$1+$A42,($C42/$D$1)/2,0))</f>
        <v>#REF!</v>
      </c>
      <c r="AJ42" s="360" t="e">
        <f t="shared" ca="1" si="100"/>
        <v>#REF!</v>
      </c>
      <c r="AK42" s="360" t="e">
        <f t="shared" ca="1" si="100"/>
        <v>#REF!</v>
      </c>
      <c r="AL42" s="360" t="e">
        <f t="shared" ca="1" si="100"/>
        <v>#REF!</v>
      </c>
      <c r="AM42" s="360" t="e">
        <f t="shared" ca="1" si="100"/>
        <v>#REF!</v>
      </c>
      <c r="AN42" s="360" t="e">
        <f t="shared" ca="1" si="100"/>
        <v>#REF!</v>
      </c>
      <c r="AO42" s="360" t="e">
        <f t="shared" ca="1" si="100"/>
        <v>#REF!</v>
      </c>
      <c r="AP42" s="360" t="e">
        <f t="shared" ca="1" si="100"/>
        <v>#REF!</v>
      </c>
      <c r="AQ42" s="360" t="e">
        <f t="shared" ca="1" si="100"/>
        <v>#REF!</v>
      </c>
      <c r="AR42" s="360" t="e">
        <f t="shared" ca="1" si="100"/>
        <v>#REF!</v>
      </c>
      <c r="AS42" s="360" t="e">
        <f t="shared" ca="1" si="100"/>
        <v>#REF!</v>
      </c>
      <c r="AT42" s="360" t="e">
        <f t="shared" ca="1" si="100"/>
        <v>#REF!</v>
      </c>
      <c r="AU42" s="360" t="e">
        <f t="shared" ca="1" si="100"/>
        <v>#REF!</v>
      </c>
      <c r="AV42" s="360" t="e">
        <f t="shared" ca="1" si="100"/>
        <v>#REF!</v>
      </c>
      <c r="AW42" s="360" t="e">
        <f t="shared" ca="1" si="100"/>
        <v>#REF!</v>
      </c>
      <c r="AX42" s="360" t="e">
        <f t="shared" ca="1" si="100"/>
        <v>#REF!</v>
      </c>
      <c r="AY42" s="360" t="e">
        <f t="shared" ca="1" si="100"/>
        <v>#REF!</v>
      </c>
      <c r="AZ42" s="360" t="e">
        <f t="shared" ca="1" si="100"/>
        <v>#REF!</v>
      </c>
      <c r="BA42" s="360" t="e">
        <f t="shared" ca="1" si="100"/>
        <v>#REF!</v>
      </c>
      <c r="BB42" s="360" t="e">
        <f t="shared" ca="1" si="100"/>
        <v>#REF!</v>
      </c>
      <c r="BC42" s="360" t="e">
        <f t="shared" ca="1" si="100"/>
        <v>#REF!</v>
      </c>
      <c r="BD42" s="360" t="e">
        <f t="shared" ca="1" si="100"/>
        <v>#REF!</v>
      </c>
      <c r="BE42" s="360" t="e">
        <f t="shared" ca="1" si="100"/>
        <v>#REF!</v>
      </c>
      <c r="BF42" s="360" t="e">
        <f t="shared" ca="1" si="100"/>
        <v>#REF!</v>
      </c>
      <c r="BG42" s="360" t="e">
        <f t="shared" ca="1" si="100"/>
        <v>#REF!</v>
      </c>
      <c r="BH42" s="360" t="e">
        <f t="shared" ca="1" si="100"/>
        <v>#REF!</v>
      </c>
      <c r="BI42" s="360" t="e">
        <f t="shared" ca="1" si="100"/>
        <v>#REF!</v>
      </c>
      <c r="BJ42" s="360" t="e">
        <f t="shared" ca="1" si="100"/>
        <v>#REF!</v>
      </c>
      <c r="BK42" s="360" t="e">
        <f t="shared" ca="1" si="100"/>
        <v>#REF!</v>
      </c>
      <c r="BL42" s="360" t="e">
        <f t="shared" ca="1" si="100"/>
        <v>#REF!</v>
      </c>
      <c r="BM42" s="360" t="e">
        <f t="shared" ca="1" si="100"/>
        <v>#REF!</v>
      </c>
      <c r="BN42" s="360" t="e">
        <f t="shared" ca="1" si="100"/>
        <v>#REF!</v>
      </c>
      <c r="BO42" s="360" t="e">
        <f t="shared" ref="BO42:CT42" ca="1" si="101">IF(BO$11&lt;$D$1+$A42,$C42/$D$1,IF(BO$11=$D$1+$A42,($C42/$D$1)/2,0))</f>
        <v>#REF!</v>
      </c>
      <c r="BP42" s="360" t="e">
        <f t="shared" ca="1" si="101"/>
        <v>#REF!</v>
      </c>
      <c r="BQ42" s="360" t="e">
        <f t="shared" ca="1" si="101"/>
        <v>#REF!</v>
      </c>
      <c r="BR42" s="360" t="e">
        <f t="shared" ca="1" si="101"/>
        <v>#REF!</v>
      </c>
      <c r="BS42" s="360" t="e">
        <f t="shared" ca="1" si="101"/>
        <v>#REF!</v>
      </c>
      <c r="BT42" s="360" t="e">
        <f t="shared" ca="1" si="101"/>
        <v>#REF!</v>
      </c>
      <c r="BU42" s="360" t="e">
        <f t="shared" ca="1" si="101"/>
        <v>#REF!</v>
      </c>
      <c r="BV42" s="360" t="e">
        <f t="shared" ca="1" si="101"/>
        <v>#REF!</v>
      </c>
      <c r="BW42" s="360" t="e">
        <f t="shared" ca="1" si="101"/>
        <v>#REF!</v>
      </c>
      <c r="BX42" s="360" t="e">
        <f t="shared" ca="1" si="101"/>
        <v>#REF!</v>
      </c>
      <c r="BY42" s="360" t="e">
        <f t="shared" ca="1" si="101"/>
        <v>#REF!</v>
      </c>
      <c r="BZ42" s="360" t="e">
        <f t="shared" ca="1" si="101"/>
        <v>#REF!</v>
      </c>
      <c r="CA42" s="360" t="e">
        <f t="shared" ca="1" si="101"/>
        <v>#REF!</v>
      </c>
      <c r="CB42" s="360" t="e">
        <f t="shared" ca="1" si="101"/>
        <v>#REF!</v>
      </c>
      <c r="CC42" s="360" t="e">
        <f t="shared" ca="1" si="101"/>
        <v>#REF!</v>
      </c>
      <c r="CD42" s="360" t="e">
        <f t="shared" ca="1" si="101"/>
        <v>#REF!</v>
      </c>
      <c r="CE42" s="360" t="e">
        <f t="shared" ca="1" si="101"/>
        <v>#REF!</v>
      </c>
      <c r="CF42" s="360" t="e">
        <f t="shared" ca="1" si="101"/>
        <v>#REF!</v>
      </c>
      <c r="CG42" s="360" t="e">
        <f t="shared" ca="1" si="101"/>
        <v>#REF!</v>
      </c>
      <c r="CH42" s="360" t="e">
        <f t="shared" ca="1" si="101"/>
        <v>#REF!</v>
      </c>
      <c r="CI42" s="360" t="e">
        <f t="shared" ca="1" si="101"/>
        <v>#REF!</v>
      </c>
      <c r="CJ42" s="360" t="e">
        <f t="shared" ca="1" si="101"/>
        <v>#REF!</v>
      </c>
      <c r="CK42" s="360" t="e">
        <f t="shared" ca="1" si="101"/>
        <v>#REF!</v>
      </c>
      <c r="CL42" s="360" t="e">
        <f t="shared" ca="1" si="101"/>
        <v>#REF!</v>
      </c>
      <c r="CM42" s="360" t="e">
        <f t="shared" ca="1" si="101"/>
        <v>#REF!</v>
      </c>
      <c r="CN42" s="360" t="e">
        <f t="shared" ca="1" si="101"/>
        <v>#REF!</v>
      </c>
      <c r="CO42" s="360" t="e">
        <f t="shared" ca="1" si="101"/>
        <v>#REF!</v>
      </c>
      <c r="CP42" s="360" t="e">
        <f t="shared" ca="1" si="101"/>
        <v>#REF!</v>
      </c>
      <c r="CQ42" s="360" t="e">
        <f t="shared" ca="1" si="101"/>
        <v>#REF!</v>
      </c>
      <c r="CR42" s="360" t="e">
        <f t="shared" ca="1" si="101"/>
        <v>#REF!</v>
      </c>
      <c r="CS42" s="360" t="e">
        <f t="shared" ca="1" si="101"/>
        <v>#REF!</v>
      </c>
      <c r="CT42" s="360" t="e">
        <f t="shared" ca="1" si="101"/>
        <v>#REF!</v>
      </c>
      <c r="CU42" s="360" t="e">
        <f t="shared" ref="CU42:CY42" ca="1" si="102">IF(CU$11&lt;$D$1+$A42,$C42/$D$1,IF(CU$11=$D$1+$A42,($C42/$D$1)/2,0))</f>
        <v>#REF!</v>
      </c>
      <c r="CV42" s="360" t="e">
        <f t="shared" ca="1" si="102"/>
        <v>#REF!</v>
      </c>
      <c r="CW42" s="360" t="e">
        <f t="shared" ca="1" si="102"/>
        <v>#REF!</v>
      </c>
      <c r="CX42" s="360" t="e">
        <f t="shared" ca="1" si="102"/>
        <v>#REF!</v>
      </c>
      <c r="CY42" s="360" t="e">
        <f t="shared" ca="1" si="102"/>
        <v>#REF!</v>
      </c>
      <c r="CZ42" s="360" t="e">
        <f t="shared" ca="1" si="14"/>
        <v>#REF!</v>
      </c>
      <c r="DA42" s="360" t="s">
        <v>202</v>
      </c>
      <c r="DB42" s="359">
        <f t="shared" si="15"/>
        <v>30</v>
      </c>
      <c r="DC42" s="360"/>
      <c r="DD42" s="360"/>
      <c r="DE42" s="360"/>
      <c r="DF42" s="360"/>
      <c r="DG42" s="360"/>
      <c r="DH42" s="360"/>
      <c r="DI42" s="360"/>
      <c r="DJ42" s="360"/>
      <c r="DK42" s="360"/>
    </row>
    <row r="43" spans="1:121" s="359" customFormat="1" x14ac:dyDescent="0.2">
      <c r="A43" s="133">
        <f t="shared" si="10"/>
        <v>32</v>
      </c>
      <c r="B43" s="133">
        <f t="shared" si="10"/>
        <v>31</v>
      </c>
      <c r="C43" s="125">
        <f ca="1">IF(INDIRECT(DA43&amp;5)=$H$2,SUM($D$6:INDIRECT(DA43&amp;6)),IF(INDIRECT(DA43&amp;5)&gt;$H$2,INDIRECT(DA43&amp;6),0))</f>
        <v>0</v>
      </c>
      <c r="D43" s="360"/>
      <c r="E43" s="360"/>
      <c r="F43" s="360"/>
      <c r="G43" s="360"/>
      <c r="H43" s="360"/>
      <c r="I43" s="360"/>
      <c r="J43" s="360"/>
      <c r="K43" s="360"/>
      <c r="L43" s="360"/>
      <c r="M43" s="360"/>
      <c r="N43" s="360"/>
      <c r="O43" s="360"/>
      <c r="P43" s="360"/>
      <c r="Q43" s="360"/>
      <c r="R43" s="360"/>
      <c r="S43" s="360"/>
      <c r="T43" s="361"/>
      <c r="U43" s="361"/>
      <c r="V43" s="360"/>
      <c r="W43" s="360"/>
      <c r="X43" s="360"/>
      <c r="Y43" s="360"/>
      <c r="Z43" s="360"/>
      <c r="AA43" s="360"/>
      <c r="AB43" s="360"/>
      <c r="AC43" s="360"/>
      <c r="AD43" s="360"/>
      <c r="AE43" s="360"/>
      <c r="AF43" s="360"/>
      <c r="AG43" s="360"/>
      <c r="AH43" s="360"/>
      <c r="AI43" s="360" t="e">
        <f ca="1">($C43/$D$1)/2</f>
        <v>#REF!</v>
      </c>
      <c r="AJ43" s="360" t="e">
        <f t="shared" ref="AJ43:BO43" ca="1" si="103">IF(AJ$11&lt;$D$1+$A43,$C43/$D$1,IF(AJ$11=$D$1+$A43,($C43/$D$1)/2,0))</f>
        <v>#REF!</v>
      </c>
      <c r="AK43" s="360" t="e">
        <f t="shared" ca="1" si="103"/>
        <v>#REF!</v>
      </c>
      <c r="AL43" s="360" t="e">
        <f t="shared" ca="1" si="103"/>
        <v>#REF!</v>
      </c>
      <c r="AM43" s="360" t="e">
        <f t="shared" ca="1" si="103"/>
        <v>#REF!</v>
      </c>
      <c r="AN43" s="360" t="e">
        <f t="shared" ca="1" si="103"/>
        <v>#REF!</v>
      </c>
      <c r="AO43" s="360" t="e">
        <f t="shared" ca="1" si="103"/>
        <v>#REF!</v>
      </c>
      <c r="AP43" s="360" t="e">
        <f t="shared" ca="1" si="103"/>
        <v>#REF!</v>
      </c>
      <c r="AQ43" s="360" t="e">
        <f t="shared" ca="1" si="103"/>
        <v>#REF!</v>
      </c>
      <c r="AR43" s="360" t="e">
        <f t="shared" ca="1" si="103"/>
        <v>#REF!</v>
      </c>
      <c r="AS43" s="360" t="e">
        <f t="shared" ca="1" si="103"/>
        <v>#REF!</v>
      </c>
      <c r="AT43" s="360" t="e">
        <f t="shared" ca="1" si="103"/>
        <v>#REF!</v>
      </c>
      <c r="AU43" s="360" t="e">
        <f t="shared" ca="1" si="103"/>
        <v>#REF!</v>
      </c>
      <c r="AV43" s="360" t="e">
        <f t="shared" ca="1" si="103"/>
        <v>#REF!</v>
      </c>
      <c r="AW43" s="360" t="e">
        <f t="shared" ca="1" si="103"/>
        <v>#REF!</v>
      </c>
      <c r="AX43" s="360" t="e">
        <f t="shared" ca="1" si="103"/>
        <v>#REF!</v>
      </c>
      <c r="AY43" s="360" t="e">
        <f t="shared" ca="1" si="103"/>
        <v>#REF!</v>
      </c>
      <c r="AZ43" s="360" t="e">
        <f t="shared" ca="1" si="103"/>
        <v>#REF!</v>
      </c>
      <c r="BA43" s="360" t="e">
        <f t="shared" ca="1" si="103"/>
        <v>#REF!</v>
      </c>
      <c r="BB43" s="360" t="e">
        <f t="shared" ca="1" si="103"/>
        <v>#REF!</v>
      </c>
      <c r="BC43" s="360" t="e">
        <f t="shared" ca="1" si="103"/>
        <v>#REF!</v>
      </c>
      <c r="BD43" s="360" t="e">
        <f t="shared" ca="1" si="103"/>
        <v>#REF!</v>
      </c>
      <c r="BE43" s="360" t="e">
        <f t="shared" ca="1" si="103"/>
        <v>#REF!</v>
      </c>
      <c r="BF43" s="360" t="e">
        <f t="shared" ca="1" si="103"/>
        <v>#REF!</v>
      </c>
      <c r="BG43" s="360" t="e">
        <f t="shared" ca="1" si="103"/>
        <v>#REF!</v>
      </c>
      <c r="BH43" s="360" t="e">
        <f t="shared" ca="1" si="103"/>
        <v>#REF!</v>
      </c>
      <c r="BI43" s="360" t="e">
        <f t="shared" ca="1" si="103"/>
        <v>#REF!</v>
      </c>
      <c r="BJ43" s="360" t="e">
        <f t="shared" ca="1" si="103"/>
        <v>#REF!</v>
      </c>
      <c r="BK43" s="360" t="e">
        <f t="shared" ca="1" si="103"/>
        <v>#REF!</v>
      </c>
      <c r="BL43" s="360" t="e">
        <f t="shared" ca="1" si="103"/>
        <v>#REF!</v>
      </c>
      <c r="BM43" s="360" t="e">
        <f t="shared" ca="1" si="103"/>
        <v>#REF!</v>
      </c>
      <c r="BN43" s="360" t="e">
        <f t="shared" ca="1" si="103"/>
        <v>#REF!</v>
      </c>
      <c r="BO43" s="360" t="e">
        <f t="shared" ca="1" si="103"/>
        <v>#REF!</v>
      </c>
      <c r="BP43" s="360" t="e">
        <f t="shared" ref="BP43:CY43" ca="1" si="104">IF(BP$11&lt;$D$1+$A43,$C43/$D$1,IF(BP$11=$D$1+$A43,($C43/$D$1)/2,0))</f>
        <v>#REF!</v>
      </c>
      <c r="BQ43" s="360" t="e">
        <f t="shared" ca="1" si="104"/>
        <v>#REF!</v>
      </c>
      <c r="BR43" s="360" t="e">
        <f t="shared" ca="1" si="104"/>
        <v>#REF!</v>
      </c>
      <c r="BS43" s="360" t="e">
        <f t="shared" ca="1" si="104"/>
        <v>#REF!</v>
      </c>
      <c r="BT43" s="360" t="e">
        <f t="shared" ca="1" si="104"/>
        <v>#REF!</v>
      </c>
      <c r="BU43" s="360" t="e">
        <f t="shared" ca="1" si="104"/>
        <v>#REF!</v>
      </c>
      <c r="BV43" s="360" t="e">
        <f t="shared" ca="1" si="104"/>
        <v>#REF!</v>
      </c>
      <c r="BW43" s="360" t="e">
        <f t="shared" ca="1" si="104"/>
        <v>#REF!</v>
      </c>
      <c r="BX43" s="360" t="e">
        <f t="shared" ca="1" si="104"/>
        <v>#REF!</v>
      </c>
      <c r="BY43" s="360" t="e">
        <f t="shared" ca="1" si="104"/>
        <v>#REF!</v>
      </c>
      <c r="BZ43" s="360" t="e">
        <f t="shared" ca="1" si="104"/>
        <v>#REF!</v>
      </c>
      <c r="CA43" s="360" t="e">
        <f t="shared" ca="1" si="104"/>
        <v>#REF!</v>
      </c>
      <c r="CB43" s="360" t="e">
        <f t="shared" ca="1" si="104"/>
        <v>#REF!</v>
      </c>
      <c r="CC43" s="360" t="e">
        <f t="shared" ca="1" si="104"/>
        <v>#REF!</v>
      </c>
      <c r="CD43" s="360" t="e">
        <f t="shared" ca="1" si="104"/>
        <v>#REF!</v>
      </c>
      <c r="CE43" s="360" t="e">
        <f t="shared" ca="1" si="104"/>
        <v>#REF!</v>
      </c>
      <c r="CF43" s="360" t="e">
        <f t="shared" ca="1" si="104"/>
        <v>#REF!</v>
      </c>
      <c r="CG43" s="360" t="e">
        <f t="shared" ca="1" si="104"/>
        <v>#REF!</v>
      </c>
      <c r="CH43" s="360" t="e">
        <f t="shared" ca="1" si="104"/>
        <v>#REF!</v>
      </c>
      <c r="CI43" s="360" t="e">
        <f t="shared" ca="1" si="104"/>
        <v>#REF!</v>
      </c>
      <c r="CJ43" s="360" t="e">
        <f t="shared" ca="1" si="104"/>
        <v>#REF!</v>
      </c>
      <c r="CK43" s="360" t="e">
        <f t="shared" ca="1" si="104"/>
        <v>#REF!</v>
      </c>
      <c r="CL43" s="360" t="e">
        <f t="shared" ca="1" si="104"/>
        <v>#REF!</v>
      </c>
      <c r="CM43" s="360" t="e">
        <f t="shared" ca="1" si="104"/>
        <v>#REF!</v>
      </c>
      <c r="CN43" s="360" t="e">
        <f t="shared" ca="1" si="104"/>
        <v>#REF!</v>
      </c>
      <c r="CO43" s="360" t="e">
        <f t="shared" ca="1" si="104"/>
        <v>#REF!</v>
      </c>
      <c r="CP43" s="360" t="e">
        <f t="shared" ca="1" si="104"/>
        <v>#REF!</v>
      </c>
      <c r="CQ43" s="360" t="e">
        <f t="shared" ca="1" si="104"/>
        <v>#REF!</v>
      </c>
      <c r="CR43" s="360" t="e">
        <f t="shared" ca="1" si="104"/>
        <v>#REF!</v>
      </c>
      <c r="CS43" s="360" t="e">
        <f t="shared" ca="1" si="104"/>
        <v>#REF!</v>
      </c>
      <c r="CT43" s="360" t="e">
        <f t="shared" ca="1" si="104"/>
        <v>#REF!</v>
      </c>
      <c r="CU43" s="360" t="e">
        <f t="shared" ca="1" si="104"/>
        <v>#REF!</v>
      </c>
      <c r="CV43" s="360" t="e">
        <f t="shared" ca="1" si="104"/>
        <v>#REF!</v>
      </c>
      <c r="CW43" s="360" t="e">
        <f t="shared" ca="1" si="104"/>
        <v>#REF!</v>
      </c>
      <c r="CX43" s="360" t="e">
        <f t="shared" ca="1" si="104"/>
        <v>#REF!</v>
      </c>
      <c r="CY43" s="360" t="e">
        <f t="shared" ca="1" si="104"/>
        <v>#REF!</v>
      </c>
      <c r="CZ43" s="360" t="e">
        <f t="shared" ca="1" si="14"/>
        <v>#REF!</v>
      </c>
      <c r="DA43" s="360" t="s">
        <v>203</v>
      </c>
      <c r="DB43" s="359">
        <f t="shared" si="15"/>
        <v>31</v>
      </c>
      <c r="DC43" s="360"/>
      <c r="DD43" s="360"/>
      <c r="DE43" s="360"/>
      <c r="DF43" s="360"/>
      <c r="DG43" s="360"/>
      <c r="DH43" s="360"/>
      <c r="DI43" s="360"/>
      <c r="DJ43" s="360"/>
      <c r="DK43" s="360"/>
      <c r="DL43" s="360"/>
    </row>
    <row r="44" spans="1:121" s="359" customFormat="1" x14ac:dyDescent="0.2">
      <c r="A44" s="133">
        <f t="shared" si="10"/>
        <v>33</v>
      </c>
      <c r="B44" s="133">
        <f t="shared" si="10"/>
        <v>32</v>
      </c>
      <c r="C44" s="125">
        <f ca="1">IF(INDIRECT(DA44&amp;5)=$H$2,SUM($D$6:INDIRECT(DA44&amp;6)),IF(INDIRECT(DA44&amp;5)&gt;$H$2,INDIRECT(DA44&amp;6),0))</f>
        <v>0</v>
      </c>
      <c r="D44" s="360"/>
      <c r="E44" s="360"/>
      <c r="F44" s="360"/>
      <c r="G44" s="360"/>
      <c r="H44" s="360"/>
      <c r="I44" s="360"/>
      <c r="J44" s="360"/>
      <c r="K44" s="360"/>
      <c r="L44" s="360"/>
      <c r="M44" s="360"/>
      <c r="N44" s="360"/>
      <c r="O44" s="360"/>
      <c r="P44" s="360"/>
      <c r="Q44" s="360"/>
      <c r="R44" s="360"/>
      <c r="S44" s="360"/>
      <c r="T44" s="361"/>
      <c r="U44" s="361"/>
      <c r="V44" s="360"/>
      <c r="W44" s="360"/>
      <c r="X44" s="360"/>
      <c r="Y44" s="360"/>
      <c r="Z44" s="360"/>
      <c r="AA44" s="360"/>
      <c r="AB44" s="360"/>
      <c r="AC44" s="360"/>
      <c r="AD44" s="360"/>
      <c r="AE44" s="360"/>
      <c r="AF44" s="360"/>
      <c r="AG44" s="360"/>
      <c r="AH44" s="360"/>
      <c r="AI44" s="360"/>
      <c r="AJ44" s="360" t="e">
        <f ca="1">($C44/$D$1)/2</f>
        <v>#REF!</v>
      </c>
      <c r="AK44" s="360" t="e">
        <f t="shared" ref="AK44:BP44" ca="1" si="105">IF(AK$11&lt;$D$1+$A44,$C44/$D$1,IF(AK$11=$D$1+$A44,($C44/$D$1)/2,0))</f>
        <v>#REF!</v>
      </c>
      <c r="AL44" s="360" t="e">
        <f t="shared" ca="1" si="105"/>
        <v>#REF!</v>
      </c>
      <c r="AM44" s="360" t="e">
        <f t="shared" ca="1" si="105"/>
        <v>#REF!</v>
      </c>
      <c r="AN44" s="360" t="e">
        <f t="shared" ca="1" si="105"/>
        <v>#REF!</v>
      </c>
      <c r="AO44" s="360" t="e">
        <f t="shared" ca="1" si="105"/>
        <v>#REF!</v>
      </c>
      <c r="AP44" s="360" t="e">
        <f t="shared" ca="1" si="105"/>
        <v>#REF!</v>
      </c>
      <c r="AQ44" s="360" t="e">
        <f t="shared" ca="1" si="105"/>
        <v>#REF!</v>
      </c>
      <c r="AR44" s="360" t="e">
        <f t="shared" ca="1" si="105"/>
        <v>#REF!</v>
      </c>
      <c r="AS44" s="360" t="e">
        <f t="shared" ca="1" si="105"/>
        <v>#REF!</v>
      </c>
      <c r="AT44" s="360" t="e">
        <f t="shared" ca="1" si="105"/>
        <v>#REF!</v>
      </c>
      <c r="AU44" s="360" t="e">
        <f t="shared" ca="1" si="105"/>
        <v>#REF!</v>
      </c>
      <c r="AV44" s="360" t="e">
        <f t="shared" ca="1" si="105"/>
        <v>#REF!</v>
      </c>
      <c r="AW44" s="360" t="e">
        <f t="shared" ca="1" si="105"/>
        <v>#REF!</v>
      </c>
      <c r="AX44" s="360" t="e">
        <f t="shared" ca="1" si="105"/>
        <v>#REF!</v>
      </c>
      <c r="AY44" s="360" t="e">
        <f t="shared" ca="1" si="105"/>
        <v>#REF!</v>
      </c>
      <c r="AZ44" s="360" t="e">
        <f t="shared" ca="1" si="105"/>
        <v>#REF!</v>
      </c>
      <c r="BA44" s="360" t="e">
        <f t="shared" ca="1" si="105"/>
        <v>#REF!</v>
      </c>
      <c r="BB44" s="360" t="e">
        <f t="shared" ca="1" si="105"/>
        <v>#REF!</v>
      </c>
      <c r="BC44" s="360" t="e">
        <f t="shared" ca="1" si="105"/>
        <v>#REF!</v>
      </c>
      <c r="BD44" s="360" t="e">
        <f t="shared" ca="1" si="105"/>
        <v>#REF!</v>
      </c>
      <c r="BE44" s="360" t="e">
        <f t="shared" ca="1" si="105"/>
        <v>#REF!</v>
      </c>
      <c r="BF44" s="360" t="e">
        <f t="shared" ca="1" si="105"/>
        <v>#REF!</v>
      </c>
      <c r="BG44" s="360" t="e">
        <f t="shared" ca="1" si="105"/>
        <v>#REF!</v>
      </c>
      <c r="BH44" s="360" t="e">
        <f t="shared" ca="1" si="105"/>
        <v>#REF!</v>
      </c>
      <c r="BI44" s="360" t="e">
        <f t="shared" ca="1" si="105"/>
        <v>#REF!</v>
      </c>
      <c r="BJ44" s="360" t="e">
        <f t="shared" ca="1" si="105"/>
        <v>#REF!</v>
      </c>
      <c r="BK44" s="360" t="e">
        <f t="shared" ca="1" si="105"/>
        <v>#REF!</v>
      </c>
      <c r="BL44" s="360" t="e">
        <f t="shared" ca="1" si="105"/>
        <v>#REF!</v>
      </c>
      <c r="BM44" s="360" t="e">
        <f t="shared" ca="1" si="105"/>
        <v>#REF!</v>
      </c>
      <c r="BN44" s="360" t="e">
        <f t="shared" ca="1" si="105"/>
        <v>#REF!</v>
      </c>
      <c r="BO44" s="360" t="e">
        <f t="shared" ca="1" si="105"/>
        <v>#REF!</v>
      </c>
      <c r="BP44" s="360" t="e">
        <f t="shared" ca="1" si="105"/>
        <v>#REF!</v>
      </c>
      <c r="BQ44" s="360" t="e">
        <f t="shared" ref="BQ44:CY44" ca="1" si="106">IF(BQ$11&lt;$D$1+$A44,$C44/$D$1,IF(BQ$11=$D$1+$A44,($C44/$D$1)/2,0))</f>
        <v>#REF!</v>
      </c>
      <c r="BR44" s="360" t="e">
        <f t="shared" ca="1" si="106"/>
        <v>#REF!</v>
      </c>
      <c r="BS44" s="360" t="e">
        <f t="shared" ca="1" si="106"/>
        <v>#REF!</v>
      </c>
      <c r="BT44" s="360" t="e">
        <f t="shared" ca="1" si="106"/>
        <v>#REF!</v>
      </c>
      <c r="BU44" s="360" t="e">
        <f t="shared" ca="1" si="106"/>
        <v>#REF!</v>
      </c>
      <c r="BV44" s="360" t="e">
        <f t="shared" ca="1" si="106"/>
        <v>#REF!</v>
      </c>
      <c r="BW44" s="360" t="e">
        <f t="shared" ca="1" si="106"/>
        <v>#REF!</v>
      </c>
      <c r="BX44" s="360" t="e">
        <f t="shared" ca="1" si="106"/>
        <v>#REF!</v>
      </c>
      <c r="BY44" s="360" t="e">
        <f t="shared" ca="1" si="106"/>
        <v>#REF!</v>
      </c>
      <c r="BZ44" s="360" t="e">
        <f t="shared" ca="1" si="106"/>
        <v>#REF!</v>
      </c>
      <c r="CA44" s="360" t="e">
        <f t="shared" ca="1" si="106"/>
        <v>#REF!</v>
      </c>
      <c r="CB44" s="360" t="e">
        <f t="shared" ca="1" si="106"/>
        <v>#REF!</v>
      </c>
      <c r="CC44" s="360" t="e">
        <f t="shared" ca="1" si="106"/>
        <v>#REF!</v>
      </c>
      <c r="CD44" s="360" t="e">
        <f t="shared" ca="1" si="106"/>
        <v>#REF!</v>
      </c>
      <c r="CE44" s="360" t="e">
        <f t="shared" ca="1" si="106"/>
        <v>#REF!</v>
      </c>
      <c r="CF44" s="360" t="e">
        <f t="shared" ca="1" si="106"/>
        <v>#REF!</v>
      </c>
      <c r="CG44" s="360" t="e">
        <f t="shared" ca="1" si="106"/>
        <v>#REF!</v>
      </c>
      <c r="CH44" s="360" t="e">
        <f t="shared" ca="1" si="106"/>
        <v>#REF!</v>
      </c>
      <c r="CI44" s="360" t="e">
        <f t="shared" ca="1" si="106"/>
        <v>#REF!</v>
      </c>
      <c r="CJ44" s="360" t="e">
        <f t="shared" ca="1" si="106"/>
        <v>#REF!</v>
      </c>
      <c r="CK44" s="360" t="e">
        <f t="shared" ca="1" si="106"/>
        <v>#REF!</v>
      </c>
      <c r="CL44" s="360" t="e">
        <f t="shared" ca="1" si="106"/>
        <v>#REF!</v>
      </c>
      <c r="CM44" s="360" t="e">
        <f t="shared" ca="1" si="106"/>
        <v>#REF!</v>
      </c>
      <c r="CN44" s="360" t="e">
        <f t="shared" ca="1" si="106"/>
        <v>#REF!</v>
      </c>
      <c r="CO44" s="360" t="e">
        <f t="shared" ca="1" si="106"/>
        <v>#REF!</v>
      </c>
      <c r="CP44" s="360" t="e">
        <f t="shared" ca="1" si="106"/>
        <v>#REF!</v>
      </c>
      <c r="CQ44" s="360" t="e">
        <f t="shared" ca="1" si="106"/>
        <v>#REF!</v>
      </c>
      <c r="CR44" s="360" t="e">
        <f t="shared" ca="1" si="106"/>
        <v>#REF!</v>
      </c>
      <c r="CS44" s="360" t="e">
        <f t="shared" ca="1" si="106"/>
        <v>#REF!</v>
      </c>
      <c r="CT44" s="360" t="e">
        <f t="shared" ca="1" si="106"/>
        <v>#REF!</v>
      </c>
      <c r="CU44" s="360" t="e">
        <f t="shared" ca="1" si="106"/>
        <v>#REF!</v>
      </c>
      <c r="CV44" s="360" t="e">
        <f t="shared" ca="1" si="106"/>
        <v>#REF!</v>
      </c>
      <c r="CW44" s="360" t="e">
        <f t="shared" ca="1" si="106"/>
        <v>#REF!</v>
      </c>
      <c r="CX44" s="360" t="e">
        <f t="shared" ca="1" si="106"/>
        <v>#REF!</v>
      </c>
      <c r="CY44" s="360" t="e">
        <f t="shared" ca="1" si="106"/>
        <v>#REF!</v>
      </c>
      <c r="CZ44" s="360" t="e">
        <f t="shared" ca="1" si="14"/>
        <v>#REF!</v>
      </c>
      <c r="DA44" s="360" t="s">
        <v>204</v>
      </c>
      <c r="DB44" s="359">
        <f t="shared" si="15"/>
        <v>32</v>
      </c>
      <c r="DC44" s="360"/>
      <c r="DD44" s="360"/>
      <c r="DE44" s="360"/>
      <c r="DF44" s="360"/>
      <c r="DG44" s="360"/>
      <c r="DH44" s="360"/>
      <c r="DI44" s="360"/>
      <c r="DJ44" s="360"/>
      <c r="DK44" s="360"/>
      <c r="DL44" s="360"/>
      <c r="DM44" s="360"/>
    </row>
    <row r="45" spans="1:121" s="359" customFormat="1" x14ac:dyDescent="0.2">
      <c r="A45" s="133">
        <f t="shared" si="10"/>
        <v>34</v>
      </c>
      <c r="B45" s="133">
        <f t="shared" si="10"/>
        <v>33</v>
      </c>
      <c r="C45" s="125">
        <f ca="1">IF(INDIRECT(DA45&amp;5)=$H$2,SUM($D$6:INDIRECT(DA45&amp;6)),IF(INDIRECT(DA45&amp;5)&gt;$H$2,INDIRECT(DA45&amp;6),0))</f>
        <v>0</v>
      </c>
      <c r="D45" s="360"/>
      <c r="E45" s="360"/>
      <c r="F45" s="360"/>
      <c r="G45" s="360"/>
      <c r="H45" s="360"/>
      <c r="I45" s="360"/>
      <c r="J45" s="360"/>
      <c r="K45" s="360"/>
      <c r="L45" s="360"/>
      <c r="M45" s="360"/>
      <c r="N45" s="360"/>
      <c r="O45" s="360"/>
      <c r="P45" s="360"/>
      <c r="Q45" s="360"/>
      <c r="R45" s="360"/>
      <c r="S45" s="360"/>
      <c r="T45" s="361"/>
      <c r="U45" s="361"/>
      <c r="V45" s="360"/>
      <c r="W45" s="360"/>
      <c r="X45" s="360"/>
      <c r="Y45" s="360"/>
      <c r="Z45" s="360"/>
      <c r="AA45" s="360"/>
      <c r="AB45" s="360"/>
      <c r="AC45" s="360"/>
      <c r="AD45" s="360"/>
      <c r="AE45" s="360"/>
      <c r="AF45" s="360"/>
      <c r="AG45" s="360"/>
      <c r="AH45" s="360"/>
      <c r="AI45" s="360"/>
      <c r="AJ45" s="360"/>
      <c r="AK45" s="360" t="e">
        <f ca="1">($C45/$D$1)/2</f>
        <v>#REF!</v>
      </c>
      <c r="AL45" s="360" t="e">
        <f t="shared" ref="AL45:BQ45" ca="1" si="107">IF(AL$11&lt;$D$1+$A45,$C45/$D$1,IF(AL$11=$D$1+$A45,($C45/$D$1)/2,0))</f>
        <v>#REF!</v>
      </c>
      <c r="AM45" s="360" t="e">
        <f t="shared" ca="1" si="107"/>
        <v>#REF!</v>
      </c>
      <c r="AN45" s="360" t="e">
        <f t="shared" ca="1" si="107"/>
        <v>#REF!</v>
      </c>
      <c r="AO45" s="360" t="e">
        <f t="shared" ca="1" si="107"/>
        <v>#REF!</v>
      </c>
      <c r="AP45" s="360" t="e">
        <f t="shared" ca="1" si="107"/>
        <v>#REF!</v>
      </c>
      <c r="AQ45" s="360" t="e">
        <f t="shared" ca="1" si="107"/>
        <v>#REF!</v>
      </c>
      <c r="AR45" s="360" t="e">
        <f t="shared" ca="1" si="107"/>
        <v>#REF!</v>
      </c>
      <c r="AS45" s="360" t="e">
        <f t="shared" ca="1" si="107"/>
        <v>#REF!</v>
      </c>
      <c r="AT45" s="360" t="e">
        <f t="shared" ca="1" si="107"/>
        <v>#REF!</v>
      </c>
      <c r="AU45" s="360" t="e">
        <f t="shared" ca="1" si="107"/>
        <v>#REF!</v>
      </c>
      <c r="AV45" s="360" t="e">
        <f t="shared" ca="1" si="107"/>
        <v>#REF!</v>
      </c>
      <c r="AW45" s="360" t="e">
        <f t="shared" ca="1" si="107"/>
        <v>#REF!</v>
      </c>
      <c r="AX45" s="360" t="e">
        <f t="shared" ca="1" si="107"/>
        <v>#REF!</v>
      </c>
      <c r="AY45" s="360" t="e">
        <f t="shared" ca="1" si="107"/>
        <v>#REF!</v>
      </c>
      <c r="AZ45" s="360" t="e">
        <f t="shared" ca="1" si="107"/>
        <v>#REF!</v>
      </c>
      <c r="BA45" s="360" t="e">
        <f t="shared" ca="1" si="107"/>
        <v>#REF!</v>
      </c>
      <c r="BB45" s="360" t="e">
        <f t="shared" ca="1" si="107"/>
        <v>#REF!</v>
      </c>
      <c r="BC45" s="360" t="e">
        <f t="shared" ca="1" si="107"/>
        <v>#REF!</v>
      </c>
      <c r="BD45" s="360" t="e">
        <f t="shared" ca="1" si="107"/>
        <v>#REF!</v>
      </c>
      <c r="BE45" s="360" t="e">
        <f t="shared" ca="1" si="107"/>
        <v>#REF!</v>
      </c>
      <c r="BF45" s="360" t="e">
        <f t="shared" ca="1" si="107"/>
        <v>#REF!</v>
      </c>
      <c r="BG45" s="360" t="e">
        <f t="shared" ca="1" si="107"/>
        <v>#REF!</v>
      </c>
      <c r="BH45" s="360" t="e">
        <f t="shared" ca="1" si="107"/>
        <v>#REF!</v>
      </c>
      <c r="BI45" s="360" t="e">
        <f t="shared" ca="1" si="107"/>
        <v>#REF!</v>
      </c>
      <c r="BJ45" s="360" t="e">
        <f t="shared" ca="1" si="107"/>
        <v>#REF!</v>
      </c>
      <c r="BK45" s="360" t="e">
        <f t="shared" ca="1" si="107"/>
        <v>#REF!</v>
      </c>
      <c r="BL45" s="360" t="e">
        <f t="shared" ca="1" si="107"/>
        <v>#REF!</v>
      </c>
      <c r="BM45" s="360" t="e">
        <f t="shared" ca="1" si="107"/>
        <v>#REF!</v>
      </c>
      <c r="BN45" s="360" t="e">
        <f t="shared" ca="1" si="107"/>
        <v>#REF!</v>
      </c>
      <c r="BO45" s="360" t="e">
        <f t="shared" ca="1" si="107"/>
        <v>#REF!</v>
      </c>
      <c r="BP45" s="360" t="e">
        <f t="shared" ca="1" si="107"/>
        <v>#REF!</v>
      </c>
      <c r="BQ45" s="360" t="e">
        <f t="shared" ca="1" si="107"/>
        <v>#REF!</v>
      </c>
      <c r="BR45" s="360" t="e">
        <f t="shared" ref="BR45:CY45" ca="1" si="108">IF(BR$11&lt;$D$1+$A45,$C45/$D$1,IF(BR$11=$D$1+$A45,($C45/$D$1)/2,0))</f>
        <v>#REF!</v>
      </c>
      <c r="BS45" s="360" t="e">
        <f t="shared" ca="1" si="108"/>
        <v>#REF!</v>
      </c>
      <c r="BT45" s="360" t="e">
        <f t="shared" ca="1" si="108"/>
        <v>#REF!</v>
      </c>
      <c r="BU45" s="360" t="e">
        <f t="shared" ca="1" si="108"/>
        <v>#REF!</v>
      </c>
      <c r="BV45" s="360" t="e">
        <f t="shared" ca="1" si="108"/>
        <v>#REF!</v>
      </c>
      <c r="BW45" s="360" t="e">
        <f t="shared" ca="1" si="108"/>
        <v>#REF!</v>
      </c>
      <c r="BX45" s="360" t="e">
        <f t="shared" ca="1" si="108"/>
        <v>#REF!</v>
      </c>
      <c r="BY45" s="360" t="e">
        <f t="shared" ca="1" si="108"/>
        <v>#REF!</v>
      </c>
      <c r="BZ45" s="360" t="e">
        <f t="shared" ca="1" si="108"/>
        <v>#REF!</v>
      </c>
      <c r="CA45" s="360" t="e">
        <f t="shared" ca="1" si="108"/>
        <v>#REF!</v>
      </c>
      <c r="CB45" s="360" t="e">
        <f t="shared" ca="1" si="108"/>
        <v>#REF!</v>
      </c>
      <c r="CC45" s="360" t="e">
        <f t="shared" ca="1" si="108"/>
        <v>#REF!</v>
      </c>
      <c r="CD45" s="360" t="e">
        <f t="shared" ca="1" si="108"/>
        <v>#REF!</v>
      </c>
      <c r="CE45" s="360" t="e">
        <f t="shared" ca="1" si="108"/>
        <v>#REF!</v>
      </c>
      <c r="CF45" s="360" t="e">
        <f t="shared" ca="1" si="108"/>
        <v>#REF!</v>
      </c>
      <c r="CG45" s="360" t="e">
        <f t="shared" ca="1" si="108"/>
        <v>#REF!</v>
      </c>
      <c r="CH45" s="360" t="e">
        <f t="shared" ca="1" si="108"/>
        <v>#REF!</v>
      </c>
      <c r="CI45" s="360" t="e">
        <f t="shared" ca="1" si="108"/>
        <v>#REF!</v>
      </c>
      <c r="CJ45" s="360" t="e">
        <f t="shared" ca="1" si="108"/>
        <v>#REF!</v>
      </c>
      <c r="CK45" s="360" t="e">
        <f t="shared" ca="1" si="108"/>
        <v>#REF!</v>
      </c>
      <c r="CL45" s="360" t="e">
        <f t="shared" ca="1" si="108"/>
        <v>#REF!</v>
      </c>
      <c r="CM45" s="360" t="e">
        <f t="shared" ca="1" si="108"/>
        <v>#REF!</v>
      </c>
      <c r="CN45" s="360" t="e">
        <f t="shared" ca="1" si="108"/>
        <v>#REF!</v>
      </c>
      <c r="CO45" s="360" t="e">
        <f t="shared" ca="1" si="108"/>
        <v>#REF!</v>
      </c>
      <c r="CP45" s="360" t="e">
        <f t="shared" ca="1" si="108"/>
        <v>#REF!</v>
      </c>
      <c r="CQ45" s="360" t="e">
        <f t="shared" ca="1" si="108"/>
        <v>#REF!</v>
      </c>
      <c r="CR45" s="360" t="e">
        <f t="shared" ca="1" si="108"/>
        <v>#REF!</v>
      </c>
      <c r="CS45" s="360" t="e">
        <f t="shared" ca="1" si="108"/>
        <v>#REF!</v>
      </c>
      <c r="CT45" s="360" t="e">
        <f t="shared" ca="1" si="108"/>
        <v>#REF!</v>
      </c>
      <c r="CU45" s="360" t="e">
        <f t="shared" ca="1" si="108"/>
        <v>#REF!</v>
      </c>
      <c r="CV45" s="360" t="e">
        <f t="shared" ca="1" si="108"/>
        <v>#REF!</v>
      </c>
      <c r="CW45" s="360" t="e">
        <f t="shared" ca="1" si="108"/>
        <v>#REF!</v>
      </c>
      <c r="CX45" s="360" t="e">
        <f t="shared" ca="1" si="108"/>
        <v>#REF!</v>
      </c>
      <c r="CY45" s="360" t="e">
        <f t="shared" ca="1" si="108"/>
        <v>#REF!</v>
      </c>
      <c r="CZ45" s="360" t="e">
        <f t="shared" ca="1" si="14"/>
        <v>#REF!</v>
      </c>
      <c r="DA45" s="360" t="s">
        <v>205</v>
      </c>
      <c r="DB45" s="359">
        <f t="shared" si="15"/>
        <v>33</v>
      </c>
      <c r="DC45" s="360"/>
      <c r="DD45" s="360"/>
      <c r="DE45" s="360"/>
      <c r="DF45" s="360"/>
      <c r="DG45" s="360"/>
      <c r="DH45" s="360"/>
      <c r="DI45" s="360"/>
      <c r="DJ45" s="360"/>
      <c r="DK45" s="360"/>
      <c r="DL45" s="360"/>
      <c r="DM45" s="360"/>
      <c r="DN45" s="360"/>
    </row>
    <row r="46" spans="1:121" s="359" customFormat="1" x14ac:dyDescent="0.2">
      <c r="A46" s="133">
        <f t="shared" si="10"/>
        <v>35</v>
      </c>
      <c r="B46" s="133">
        <f t="shared" si="10"/>
        <v>34</v>
      </c>
      <c r="C46" s="125">
        <f ca="1">IF(INDIRECT(DA46&amp;5)=$H$2,SUM($D$6:INDIRECT(DA46&amp;6)),IF(INDIRECT(DA46&amp;5)&gt;$H$2,INDIRECT(DA46&amp;6),0))</f>
        <v>0</v>
      </c>
      <c r="D46" s="360"/>
      <c r="E46" s="360"/>
      <c r="F46" s="360"/>
      <c r="G46" s="360"/>
      <c r="H46" s="360"/>
      <c r="I46" s="360"/>
      <c r="J46" s="360"/>
      <c r="K46" s="360"/>
      <c r="L46" s="360"/>
      <c r="M46" s="360"/>
      <c r="N46" s="360"/>
      <c r="O46" s="360"/>
      <c r="P46" s="360"/>
      <c r="Q46" s="360"/>
      <c r="R46" s="360"/>
      <c r="S46" s="360"/>
      <c r="T46" s="361"/>
      <c r="U46" s="361"/>
      <c r="V46" s="360"/>
      <c r="W46" s="360"/>
      <c r="X46" s="360"/>
      <c r="Y46" s="360"/>
      <c r="Z46" s="360"/>
      <c r="AA46" s="360"/>
      <c r="AB46" s="360"/>
      <c r="AC46" s="360"/>
      <c r="AD46" s="360"/>
      <c r="AE46" s="360"/>
      <c r="AF46" s="360"/>
      <c r="AG46" s="360"/>
      <c r="AH46" s="360"/>
      <c r="AI46" s="360"/>
      <c r="AJ46" s="360"/>
      <c r="AK46" s="360"/>
      <c r="AL46" s="360" t="e">
        <f ca="1">($C46/$D$1)/2</f>
        <v>#REF!</v>
      </c>
      <c r="AM46" s="360" t="e">
        <f t="shared" ref="AM46:BR46" ca="1" si="109">IF(AM$11&lt;$D$1+$A46,$C46/$D$1,IF(AM$11=$D$1+$A46,($C46/$D$1)/2,0))</f>
        <v>#REF!</v>
      </c>
      <c r="AN46" s="360" t="e">
        <f t="shared" ca="1" si="109"/>
        <v>#REF!</v>
      </c>
      <c r="AO46" s="360" t="e">
        <f t="shared" ca="1" si="109"/>
        <v>#REF!</v>
      </c>
      <c r="AP46" s="360" t="e">
        <f t="shared" ca="1" si="109"/>
        <v>#REF!</v>
      </c>
      <c r="AQ46" s="360" t="e">
        <f t="shared" ca="1" si="109"/>
        <v>#REF!</v>
      </c>
      <c r="AR46" s="360" t="e">
        <f t="shared" ca="1" si="109"/>
        <v>#REF!</v>
      </c>
      <c r="AS46" s="360" t="e">
        <f t="shared" ca="1" si="109"/>
        <v>#REF!</v>
      </c>
      <c r="AT46" s="360" t="e">
        <f t="shared" ca="1" si="109"/>
        <v>#REF!</v>
      </c>
      <c r="AU46" s="360" t="e">
        <f t="shared" ca="1" si="109"/>
        <v>#REF!</v>
      </c>
      <c r="AV46" s="360" t="e">
        <f t="shared" ca="1" si="109"/>
        <v>#REF!</v>
      </c>
      <c r="AW46" s="360" t="e">
        <f t="shared" ca="1" si="109"/>
        <v>#REF!</v>
      </c>
      <c r="AX46" s="360" t="e">
        <f t="shared" ca="1" si="109"/>
        <v>#REF!</v>
      </c>
      <c r="AY46" s="360" t="e">
        <f t="shared" ca="1" si="109"/>
        <v>#REF!</v>
      </c>
      <c r="AZ46" s="360" t="e">
        <f t="shared" ca="1" si="109"/>
        <v>#REF!</v>
      </c>
      <c r="BA46" s="360" t="e">
        <f t="shared" ca="1" si="109"/>
        <v>#REF!</v>
      </c>
      <c r="BB46" s="360" t="e">
        <f t="shared" ca="1" si="109"/>
        <v>#REF!</v>
      </c>
      <c r="BC46" s="360" t="e">
        <f t="shared" ca="1" si="109"/>
        <v>#REF!</v>
      </c>
      <c r="BD46" s="360" t="e">
        <f t="shared" ca="1" si="109"/>
        <v>#REF!</v>
      </c>
      <c r="BE46" s="360" t="e">
        <f t="shared" ca="1" si="109"/>
        <v>#REF!</v>
      </c>
      <c r="BF46" s="360" t="e">
        <f t="shared" ca="1" si="109"/>
        <v>#REF!</v>
      </c>
      <c r="BG46" s="360" t="e">
        <f t="shared" ca="1" si="109"/>
        <v>#REF!</v>
      </c>
      <c r="BH46" s="360" t="e">
        <f t="shared" ca="1" si="109"/>
        <v>#REF!</v>
      </c>
      <c r="BI46" s="360" t="e">
        <f t="shared" ca="1" si="109"/>
        <v>#REF!</v>
      </c>
      <c r="BJ46" s="360" t="e">
        <f t="shared" ca="1" si="109"/>
        <v>#REF!</v>
      </c>
      <c r="BK46" s="360" t="e">
        <f t="shared" ca="1" si="109"/>
        <v>#REF!</v>
      </c>
      <c r="BL46" s="360" t="e">
        <f t="shared" ca="1" si="109"/>
        <v>#REF!</v>
      </c>
      <c r="BM46" s="360" t="e">
        <f t="shared" ca="1" si="109"/>
        <v>#REF!</v>
      </c>
      <c r="BN46" s="360" t="e">
        <f t="shared" ca="1" si="109"/>
        <v>#REF!</v>
      </c>
      <c r="BO46" s="360" t="e">
        <f t="shared" ca="1" si="109"/>
        <v>#REF!</v>
      </c>
      <c r="BP46" s="360" t="e">
        <f t="shared" ca="1" si="109"/>
        <v>#REF!</v>
      </c>
      <c r="BQ46" s="360" t="e">
        <f t="shared" ca="1" si="109"/>
        <v>#REF!</v>
      </c>
      <c r="BR46" s="360" t="e">
        <f t="shared" ca="1" si="109"/>
        <v>#REF!</v>
      </c>
      <c r="BS46" s="360" t="e">
        <f t="shared" ref="BS46:CY46" ca="1" si="110">IF(BS$11&lt;$D$1+$A46,$C46/$D$1,IF(BS$11=$D$1+$A46,($C46/$D$1)/2,0))</f>
        <v>#REF!</v>
      </c>
      <c r="BT46" s="360" t="e">
        <f t="shared" ca="1" si="110"/>
        <v>#REF!</v>
      </c>
      <c r="BU46" s="360" t="e">
        <f t="shared" ca="1" si="110"/>
        <v>#REF!</v>
      </c>
      <c r="BV46" s="360" t="e">
        <f t="shared" ca="1" si="110"/>
        <v>#REF!</v>
      </c>
      <c r="BW46" s="360" t="e">
        <f t="shared" ca="1" si="110"/>
        <v>#REF!</v>
      </c>
      <c r="BX46" s="360" t="e">
        <f t="shared" ca="1" si="110"/>
        <v>#REF!</v>
      </c>
      <c r="BY46" s="360" t="e">
        <f t="shared" ca="1" si="110"/>
        <v>#REF!</v>
      </c>
      <c r="BZ46" s="360" t="e">
        <f t="shared" ca="1" si="110"/>
        <v>#REF!</v>
      </c>
      <c r="CA46" s="360" t="e">
        <f t="shared" ca="1" si="110"/>
        <v>#REF!</v>
      </c>
      <c r="CB46" s="360" t="e">
        <f t="shared" ca="1" si="110"/>
        <v>#REF!</v>
      </c>
      <c r="CC46" s="360" t="e">
        <f t="shared" ca="1" si="110"/>
        <v>#REF!</v>
      </c>
      <c r="CD46" s="360" t="e">
        <f t="shared" ca="1" si="110"/>
        <v>#REF!</v>
      </c>
      <c r="CE46" s="360" t="e">
        <f t="shared" ca="1" si="110"/>
        <v>#REF!</v>
      </c>
      <c r="CF46" s="360" t="e">
        <f t="shared" ca="1" si="110"/>
        <v>#REF!</v>
      </c>
      <c r="CG46" s="360" t="e">
        <f t="shared" ca="1" si="110"/>
        <v>#REF!</v>
      </c>
      <c r="CH46" s="360" t="e">
        <f t="shared" ca="1" si="110"/>
        <v>#REF!</v>
      </c>
      <c r="CI46" s="360" t="e">
        <f t="shared" ca="1" si="110"/>
        <v>#REF!</v>
      </c>
      <c r="CJ46" s="360" t="e">
        <f t="shared" ca="1" si="110"/>
        <v>#REF!</v>
      </c>
      <c r="CK46" s="360" t="e">
        <f t="shared" ca="1" si="110"/>
        <v>#REF!</v>
      </c>
      <c r="CL46" s="360" t="e">
        <f t="shared" ca="1" si="110"/>
        <v>#REF!</v>
      </c>
      <c r="CM46" s="360" t="e">
        <f t="shared" ca="1" si="110"/>
        <v>#REF!</v>
      </c>
      <c r="CN46" s="360" t="e">
        <f t="shared" ca="1" si="110"/>
        <v>#REF!</v>
      </c>
      <c r="CO46" s="360" t="e">
        <f t="shared" ca="1" si="110"/>
        <v>#REF!</v>
      </c>
      <c r="CP46" s="360" t="e">
        <f t="shared" ca="1" si="110"/>
        <v>#REF!</v>
      </c>
      <c r="CQ46" s="360" t="e">
        <f t="shared" ca="1" si="110"/>
        <v>#REF!</v>
      </c>
      <c r="CR46" s="360" t="e">
        <f t="shared" ca="1" si="110"/>
        <v>#REF!</v>
      </c>
      <c r="CS46" s="360" t="e">
        <f t="shared" ca="1" si="110"/>
        <v>#REF!</v>
      </c>
      <c r="CT46" s="360" t="e">
        <f t="shared" ca="1" si="110"/>
        <v>#REF!</v>
      </c>
      <c r="CU46" s="360" t="e">
        <f t="shared" ca="1" si="110"/>
        <v>#REF!</v>
      </c>
      <c r="CV46" s="360" t="e">
        <f t="shared" ca="1" si="110"/>
        <v>#REF!</v>
      </c>
      <c r="CW46" s="360" t="e">
        <f t="shared" ca="1" si="110"/>
        <v>#REF!</v>
      </c>
      <c r="CX46" s="360" t="e">
        <f t="shared" ca="1" si="110"/>
        <v>#REF!</v>
      </c>
      <c r="CY46" s="360" t="e">
        <f t="shared" ca="1" si="110"/>
        <v>#REF!</v>
      </c>
      <c r="CZ46" s="360" t="e">
        <f t="shared" ca="1" si="14"/>
        <v>#REF!</v>
      </c>
      <c r="DA46" s="360" t="s">
        <v>206</v>
      </c>
      <c r="DB46" s="359">
        <f t="shared" si="15"/>
        <v>34</v>
      </c>
      <c r="DC46" s="360"/>
      <c r="DD46" s="360"/>
      <c r="DE46" s="360"/>
      <c r="DF46" s="360"/>
      <c r="DG46" s="360"/>
      <c r="DH46" s="360"/>
      <c r="DI46" s="360"/>
      <c r="DJ46" s="360"/>
      <c r="DK46" s="360"/>
      <c r="DL46" s="360"/>
      <c r="DM46" s="360"/>
      <c r="DN46" s="360"/>
      <c r="DO46" s="360"/>
    </row>
    <row r="47" spans="1:121" s="359" customFormat="1" x14ac:dyDescent="0.2">
      <c r="A47" s="133">
        <f t="shared" si="10"/>
        <v>36</v>
      </c>
      <c r="B47" s="133">
        <f t="shared" si="10"/>
        <v>35</v>
      </c>
      <c r="C47" s="125">
        <f ca="1">IF(INDIRECT(DA47&amp;5)=$H$2,SUM($D$6:INDIRECT(DA47&amp;6)),IF(INDIRECT(DA47&amp;5)&gt;$H$2,INDIRECT(DA47&amp;6),0))</f>
        <v>0</v>
      </c>
      <c r="D47" s="360"/>
      <c r="E47" s="360"/>
      <c r="F47" s="360"/>
      <c r="G47" s="360"/>
      <c r="H47" s="360"/>
      <c r="I47" s="360"/>
      <c r="J47" s="360"/>
      <c r="K47" s="360"/>
      <c r="L47" s="360"/>
      <c r="M47" s="360"/>
      <c r="N47" s="360"/>
      <c r="O47" s="360"/>
      <c r="P47" s="360"/>
      <c r="Q47" s="360"/>
      <c r="R47" s="360"/>
      <c r="S47" s="360"/>
      <c r="T47" s="361"/>
      <c r="U47" s="361"/>
      <c r="V47" s="360"/>
      <c r="W47" s="360"/>
      <c r="X47" s="360"/>
      <c r="Y47" s="360"/>
      <c r="Z47" s="360"/>
      <c r="AA47" s="360"/>
      <c r="AB47" s="360"/>
      <c r="AC47" s="360"/>
      <c r="AD47" s="360"/>
      <c r="AE47" s="360"/>
      <c r="AF47" s="360"/>
      <c r="AG47" s="360"/>
      <c r="AH47" s="360"/>
      <c r="AI47" s="360"/>
      <c r="AJ47" s="360"/>
      <c r="AK47" s="360"/>
      <c r="AL47" s="360"/>
      <c r="AM47" s="360" t="e">
        <f ca="1">($C47/$D$1)/2</f>
        <v>#REF!</v>
      </c>
      <c r="AN47" s="360" t="e">
        <f t="shared" ref="AN47:BS47" ca="1" si="111">IF(AN$11&lt;$D$1+$A47,$C47/$D$1,IF(AN$11=$D$1+$A47,($C47/$D$1)/2,0))</f>
        <v>#REF!</v>
      </c>
      <c r="AO47" s="360" t="e">
        <f t="shared" ca="1" si="111"/>
        <v>#REF!</v>
      </c>
      <c r="AP47" s="360" t="e">
        <f t="shared" ca="1" si="111"/>
        <v>#REF!</v>
      </c>
      <c r="AQ47" s="360" t="e">
        <f t="shared" ca="1" si="111"/>
        <v>#REF!</v>
      </c>
      <c r="AR47" s="360" t="e">
        <f t="shared" ca="1" si="111"/>
        <v>#REF!</v>
      </c>
      <c r="AS47" s="360" t="e">
        <f t="shared" ca="1" si="111"/>
        <v>#REF!</v>
      </c>
      <c r="AT47" s="360" t="e">
        <f t="shared" ca="1" si="111"/>
        <v>#REF!</v>
      </c>
      <c r="AU47" s="360" t="e">
        <f t="shared" ca="1" si="111"/>
        <v>#REF!</v>
      </c>
      <c r="AV47" s="360" t="e">
        <f t="shared" ca="1" si="111"/>
        <v>#REF!</v>
      </c>
      <c r="AW47" s="360" t="e">
        <f t="shared" ca="1" si="111"/>
        <v>#REF!</v>
      </c>
      <c r="AX47" s="360" t="e">
        <f t="shared" ca="1" si="111"/>
        <v>#REF!</v>
      </c>
      <c r="AY47" s="360" t="e">
        <f t="shared" ca="1" si="111"/>
        <v>#REF!</v>
      </c>
      <c r="AZ47" s="360" t="e">
        <f t="shared" ca="1" si="111"/>
        <v>#REF!</v>
      </c>
      <c r="BA47" s="360" t="e">
        <f t="shared" ca="1" si="111"/>
        <v>#REF!</v>
      </c>
      <c r="BB47" s="360" t="e">
        <f t="shared" ca="1" si="111"/>
        <v>#REF!</v>
      </c>
      <c r="BC47" s="360" t="e">
        <f t="shared" ca="1" si="111"/>
        <v>#REF!</v>
      </c>
      <c r="BD47" s="360" t="e">
        <f t="shared" ca="1" si="111"/>
        <v>#REF!</v>
      </c>
      <c r="BE47" s="360" t="e">
        <f t="shared" ca="1" si="111"/>
        <v>#REF!</v>
      </c>
      <c r="BF47" s="360" t="e">
        <f t="shared" ca="1" si="111"/>
        <v>#REF!</v>
      </c>
      <c r="BG47" s="360" t="e">
        <f t="shared" ca="1" si="111"/>
        <v>#REF!</v>
      </c>
      <c r="BH47" s="360" t="e">
        <f t="shared" ca="1" si="111"/>
        <v>#REF!</v>
      </c>
      <c r="BI47" s="360" t="e">
        <f t="shared" ca="1" si="111"/>
        <v>#REF!</v>
      </c>
      <c r="BJ47" s="360" t="e">
        <f t="shared" ca="1" si="111"/>
        <v>#REF!</v>
      </c>
      <c r="BK47" s="360" t="e">
        <f t="shared" ca="1" si="111"/>
        <v>#REF!</v>
      </c>
      <c r="BL47" s="360" t="e">
        <f t="shared" ca="1" si="111"/>
        <v>#REF!</v>
      </c>
      <c r="BM47" s="360" t="e">
        <f t="shared" ca="1" si="111"/>
        <v>#REF!</v>
      </c>
      <c r="BN47" s="360" t="e">
        <f t="shared" ca="1" si="111"/>
        <v>#REF!</v>
      </c>
      <c r="BO47" s="360" t="e">
        <f t="shared" ca="1" si="111"/>
        <v>#REF!</v>
      </c>
      <c r="BP47" s="360" t="e">
        <f t="shared" ca="1" si="111"/>
        <v>#REF!</v>
      </c>
      <c r="BQ47" s="360" t="e">
        <f t="shared" ca="1" si="111"/>
        <v>#REF!</v>
      </c>
      <c r="BR47" s="360" t="e">
        <f t="shared" ca="1" si="111"/>
        <v>#REF!</v>
      </c>
      <c r="BS47" s="360" t="e">
        <f t="shared" ca="1" si="111"/>
        <v>#REF!</v>
      </c>
      <c r="BT47" s="360" t="e">
        <f t="shared" ref="BT47:CY47" ca="1" si="112">IF(BT$11&lt;$D$1+$A47,$C47/$D$1,IF(BT$11=$D$1+$A47,($C47/$D$1)/2,0))</f>
        <v>#REF!</v>
      </c>
      <c r="BU47" s="360" t="e">
        <f t="shared" ca="1" si="112"/>
        <v>#REF!</v>
      </c>
      <c r="BV47" s="360" t="e">
        <f t="shared" ca="1" si="112"/>
        <v>#REF!</v>
      </c>
      <c r="BW47" s="360" t="e">
        <f t="shared" ca="1" si="112"/>
        <v>#REF!</v>
      </c>
      <c r="BX47" s="360" t="e">
        <f t="shared" ca="1" si="112"/>
        <v>#REF!</v>
      </c>
      <c r="BY47" s="360" t="e">
        <f t="shared" ca="1" si="112"/>
        <v>#REF!</v>
      </c>
      <c r="BZ47" s="360" t="e">
        <f t="shared" ca="1" si="112"/>
        <v>#REF!</v>
      </c>
      <c r="CA47" s="360" t="e">
        <f t="shared" ca="1" si="112"/>
        <v>#REF!</v>
      </c>
      <c r="CB47" s="360" t="e">
        <f t="shared" ca="1" si="112"/>
        <v>#REF!</v>
      </c>
      <c r="CC47" s="360" t="e">
        <f t="shared" ca="1" si="112"/>
        <v>#REF!</v>
      </c>
      <c r="CD47" s="360" t="e">
        <f t="shared" ca="1" si="112"/>
        <v>#REF!</v>
      </c>
      <c r="CE47" s="360" t="e">
        <f t="shared" ca="1" si="112"/>
        <v>#REF!</v>
      </c>
      <c r="CF47" s="360" t="e">
        <f t="shared" ca="1" si="112"/>
        <v>#REF!</v>
      </c>
      <c r="CG47" s="360" t="e">
        <f t="shared" ca="1" si="112"/>
        <v>#REF!</v>
      </c>
      <c r="CH47" s="360" t="e">
        <f t="shared" ca="1" si="112"/>
        <v>#REF!</v>
      </c>
      <c r="CI47" s="360" t="e">
        <f t="shared" ca="1" si="112"/>
        <v>#REF!</v>
      </c>
      <c r="CJ47" s="360" t="e">
        <f t="shared" ca="1" si="112"/>
        <v>#REF!</v>
      </c>
      <c r="CK47" s="360" t="e">
        <f t="shared" ca="1" si="112"/>
        <v>#REF!</v>
      </c>
      <c r="CL47" s="360" t="e">
        <f t="shared" ca="1" si="112"/>
        <v>#REF!</v>
      </c>
      <c r="CM47" s="360" t="e">
        <f t="shared" ca="1" si="112"/>
        <v>#REF!</v>
      </c>
      <c r="CN47" s="360" t="e">
        <f t="shared" ca="1" si="112"/>
        <v>#REF!</v>
      </c>
      <c r="CO47" s="360" t="e">
        <f t="shared" ca="1" si="112"/>
        <v>#REF!</v>
      </c>
      <c r="CP47" s="360" t="e">
        <f t="shared" ca="1" si="112"/>
        <v>#REF!</v>
      </c>
      <c r="CQ47" s="360" t="e">
        <f t="shared" ca="1" si="112"/>
        <v>#REF!</v>
      </c>
      <c r="CR47" s="360" t="e">
        <f t="shared" ca="1" si="112"/>
        <v>#REF!</v>
      </c>
      <c r="CS47" s="360" t="e">
        <f t="shared" ca="1" si="112"/>
        <v>#REF!</v>
      </c>
      <c r="CT47" s="360" t="e">
        <f t="shared" ca="1" si="112"/>
        <v>#REF!</v>
      </c>
      <c r="CU47" s="360" t="e">
        <f t="shared" ca="1" si="112"/>
        <v>#REF!</v>
      </c>
      <c r="CV47" s="360" t="e">
        <f t="shared" ca="1" si="112"/>
        <v>#REF!</v>
      </c>
      <c r="CW47" s="360" t="e">
        <f t="shared" ca="1" si="112"/>
        <v>#REF!</v>
      </c>
      <c r="CX47" s="360" t="e">
        <f t="shared" ca="1" si="112"/>
        <v>#REF!</v>
      </c>
      <c r="CY47" s="360" t="e">
        <f t="shared" ca="1" si="112"/>
        <v>#REF!</v>
      </c>
      <c r="CZ47" s="360" t="e">
        <f t="shared" ca="1" si="14"/>
        <v>#REF!</v>
      </c>
      <c r="DA47" s="360" t="s">
        <v>207</v>
      </c>
      <c r="DB47" s="359">
        <f t="shared" si="15"/>
        <v>35</v>
      </c>
      <c r="DC47" s="360"/>
      <c r="DD47" s="360"/>
      <c r="DE47" s="360"/>
      <c r="DF47" s="360"/>
      <c r="DG47" s="360"/>
      <c r="DH47" s="360"/>
      <c r="DI47" s="360"/>
      <c r="DJ47" s="360"/>
      <c r="DK47" s="360"/>
      <c r="DL47" s="360"/>
      <c r="DM47" s="360"/>
      <c r="DN47" s="360"/>
      <c r="DO47" s="360"/>
      <c r="DP47" s="360"/>
    </row>
    <row r="48" spans="1:121" s="359" customFormat="1" x14ac:dyDescent="0.2">
      <c r="A48" s="133">
        <f t="shared" si="10"/>
        <v>37</v>
      </c>
      <c r="B48" s="133">
        <f t="shared" si="10"/>
        <v>36</v>
      </c>
      <c r="C48" s="125">
        <f ca="1">IF(INDIRECT(DA48&amp;5)=$H$2,SUM($D$6:INDIRECT(DA48&amp;6)),IF(INDIRECT(DA48&amp;5)&gt;$H$2,INDIRECT(DA48&amp;6),0))</f>
        <v>0</v>
      </c>
      <c r="D48" s="360"/>
      <c r="E48" s="360"/>
      <c r="F48" s="360"/>
      <c r="G48" s="360"/>
      <c r="H48" s="360"/>
      <c r="I48" s="360"/>
      <c r="J48" s="360"/>
      <c r="K48" s="360"/>
      <c r="L48" s="360"/>
      <c r="M48" s="360"/>
      <c r="N48" s="360"/>
      <c r="O48" s="360"/>
      <c r="P48" s="360"/>
      <c r="Q48" s="360"/>
      <c r="R48" s="360"/>
      <c r="S48" s="360"/>
      <c r="T48" s="361"/>
      <c r="U48" s="361"/>
      <c r="V48" s="360"/>
      <c r="W48" s="360"/>
      <c r="X48" s="360"/>
      <c r="Y48" s="360"/>
      <c r="Z48" s="360"/>
      <c r="AA48" s="360"/>
      <c r="AB48" s="360"/>
      <c r="AC48" s="360"/>
      <c r="AD48" s="360"/>
      <c r="AE48" s="360"/>
      <c r="AF48" s="360"/>
      <c r="AG48" s="360"/>
      <c r="AH48" s="360"/>
      <c r="AI48" s="360"/>
      <c r="AJ48" s="360"/>
      <c r="AK48" s="360"/>
      <c r="AL48" s="360"/>
      <c r="AM48" s="360"/>
      <c r="AN48" s="360" t="e">
        <f ca="1">($C48/$D$1)/2</f>
        <v>#REF!</v>
      </c>
      <c r="AO48" s="360" t="e">
        <f t="shared" ref="AO48:BT48" ca="1" si="113">IF(AO$11&lt;$D$1+$A48,$C48/$D$1,IF(AO$11=$D$1+$A48,($C48/$D$1)/2,0))</f>
        <v>#REF!</v>
      </c>
      <c r="AP48" s="360" t="e">
        <f t="shared" ca="1" si="113"/>
        <v>#REF!</v>
      </c>
      <c r="AQ48" s="360" t="e">
        <f t="shared" ca="1" si="113"/>
        <v>#REF!</v>
      </c>
      <c r="AR48" s="360" t="e">
        <f t="shared" ca="1" si="113"/>
        <v>#REF!</v>
      </c>
      <c r="AS48" s="360" t="e">
        <f t="shared" ca="1" si="113"/>
        <v>#REF!</v>
      </c>
      <c r="AT48" s="360" t="e">
        <f t="shared" ca="1" si="113"/>
        <v>#REF!</v>
      </c>
      <c r="AU48" s="360" t="e">
        <f t="shared" ca="1" si="113"/>
        <v>#REF!</v>
      </c>
      <c r="AV48" s="360" t="e">
        <f t="shared" ca="1" si="113"/>
        <v>#REF!</v>
      </c>
      <c r="AW48" s="360" t="e">
        <f t="shared" ca="1" si="113"/>
        <v>#REF!</v>
      </c>
      <c r="AX48" s="360" t="e">
        <f t="shared" ca="1" si="113"/>
        <v>#REF!</v>
      </c>
      <c r="AY48" s="360" t="e">
        <f t="shared" ca="1" si="113"/>
        <v>#REF!</v>
      </c>
      <c r="AZ48" s="360" t="e">
        <f t="shared" ca="1" si="113"/>
        <v>#REF!</v>
      </c>
      <c r="BA48" s="360" t="e">
        <f t="shared" ca="1" si="113"/>
        <v>#REF!</v>
      </c>
      <c r="BB48" s="360" t="e">
        <f t="shared" ca="1" si="113"/>
        <v>#REF!</v>
      </c>
      <c r="BC48" s="360" t="e">
        <f t="shared" ca="1" si="113"/>
        <v>#REF!</v>
      </c>
      <c r="BD48" s="360" t="e">
        <f t="shared" ca="1" si="113"/>
        <v>#REF!</v>
      </c>
      <c r="BE48" s="360" t="e">
        <f t="shared" ca="1" si="113"/>
        <v>#REF!</v>
      </c>
      <c r="BF48" s="360" t="e">
        <f t="shared" ca="1" si="113"/>
        <v>#REF!</v>
      </c>
      <c r="BG48" s="360" t="e">
        <f t="shared" ca="1" si="113"/>
        <v>#REF!</v>
      </c>
      <c r="BH48" s="360" t="e">
        <f t="shared" ca="1" si="113"/>
        <v>#REF!</v>
      </c>
      <c r="BI48" s="360" t="e">
        <f t="shared" ca="1" si="113"/>
        <v>#REF!</v>
      </c>
      <c r="BJ48" s="360" t="e">
        <f t="shared" ca="1" si="113"/>
        <v>#REF!</v>
      </c>
      <c r="BK48" s="360" t="e">
        <f t="shared" ca="1" si="113"/>
        <v>#REF!</v>
      </c>
      <c r="BL48" s="360" t="e">
        <f t="shared" ca="1" si="113"/>
        <v>#REF!</v>
      </c>
      <c r="BM48" s="360" t="e">
        <f t="shared" ca="1" si="113"/>
        <v>#REF!</v>
      </c>
      <c r="BN48" s="360" t="e">
        <f t="shared" ca="1" si="113"/>
        <v>#REF!</v>
      </c>
      <c r="BO48" s="360" t="e">
        <f t="shared" ca="1" si="113"/>
        <v>#REF!</v>
      </c>
      <c r="BP48" s="360" t="e">
        <f t="shared" ca="1" si="113"/>
        <v>#REF!</v>
      </c>
      <c r="BQ48" s="360" t="e">
        <f t="shared" ca="1" si="113"/>
        <v>#REF!</v>
      </c>
      <c r="BR48" s="360" t="e">
        <f t="shared" ca="1" si="113"/>
        <v>#REF!</v>
      </c>
      <c r="BS48" s="360" t="e">
        <f t="shared" ca="1" si="113"/>
        <v>#REF!</v>
      </c>
      <c r="BT48" s="360" t="e">
        <f t="shared" ca="1" si="113"/>
        <v>#REF!</v>
      </c>
      <c r="BU48" s="360" t="e">
        <f t="shared" ref="BU48:CY48" ca="1" si="114">IF(BU$11&lt;$D$1+$A48,$C48/$D$1,IF(BU$11=$D$1+$A48,($C48/$D$1)/2,0))</f>
        <v>#REF!</v>
      </c>
      <c r="BV48" s="360" t="e">
        <f t="shared" ca="1" si="114"/>
        <v>#REF!</v>
      </c>
      <c r="BW48" s="360" t="e">
        <f t="shared" ca="1" si="114"/>
        <v>#REF!</v>
      </c>
      <c r="BX48" s="360" t="e">
        <f t="shared" ca="1" si="114"/>
        <v>#REF!</v>
      </c>
      <c r="BY48" s="360" t="e">
        <f t="shared" ca="1" si="114"/>
        <v>#REF!</v>
      </c>
      <c r="BZ48" s="360" t="e">
        <f t="shared" ca="1" si="114"/>
        <v>#REF!</v>
      </c>
      <c r="CA48" s="360" t="e">
        <f t="shared" ca="1" si="114"/>
        <v>#REF!</v>
      </c>
      <c r="CB48" s="360" t="e">
        <f t="shared" ca="1" si="114"/>
        <v>#REF!</v>
      </c>
      <c r="CC48" s="360" t="e">
        <f t="shared" ca="1" si="114"/>
        <v>#REF!</v>
      </c>
      <c r="CD48" s="360" t="e">
        <f t="shared" ca="1" si="114"/>
        <v>#REF!</v>
      </c>
      <c r="CE48" s="360" t="e">
        <f t="shared" ca="1" si="114"/>
        <v>#REF!</v>
      </c>
      <c r="CF48" s="360" t="e">
        <f t="shared" ca="1" si="114"/>
        <v>#REF!</v>
      </c>
      <c r="CG48" s="360" t="e">
        <f t="shared" ca="1" si="114"/>
        <v>#REF!</v>
      </c>
      <c r="CH48" s="360" t="e">
        <f t="shared" ca="1" si="114"/>
        <v>#REF!</v>
      </c>
      <c r="CI48" s="360" t="e">
        <f t="shared" ca="1" si="114"/>
        <v>#REF!</v>
      </c>
      <c r="CJ48" s="360" t="e">
        <f t="shared" ca="1" si="114"/>
        <v>#REF!</v>
      </c>
      <c r="CK48" s="360" t="e">
        <f t="shared" ca="1" si="114"/>
        <v>#REF!</v>
      </c>
      <c r="CL48" s="360" t="e">
        <f t="shared" ca="1" si="114"/>
        <v>#REF!</v>
      </c>
      <c r="CM48" s="360" t="e">
        <f t="shared" ca="1" si="114"/>
        <v>#REF!</v>
      </c>
      <c r="CN48" s="360" t="e">
        <f t="shared" ca="1" si="114"/>
        <v>#REF!</v>
      </c>
      <c r="CO48" s="360" t="e">
        <f t="shared" ca="1" si="114"/>
        <v>#REF!</v>
      </c>
      <c r="CP48" s="360" t="e">
        <f t="shared" ca="1" si="114"/>
        <v>#REF!</v>
      </c>
      <c r="CQ48" s="360" t="e">
        <f t="shared" ca="1" si="114"/>
        <v>#REF!</v>
      </c>
      <c r="CR48" s="360" t="e">
        <f t="shared" ca="1" si="114"/>
        <v>#REF!</v>
      </c>
      <c r="CS48" s="360" t="e">
        <f t="shared" ca="1" si="114"/>
        <v>#REF!</v>
      </c>
      <c r="CT48" s="360" t="e">
        <f t="shared" ca="1" si="114"/>
        <v>#REF!</v>
      </c>
      <c r="CU48" s="360" t="e">
        <f t="shared" ca="1" si="114"/>
        <v>#REF!</v>
      </c>
      <c r="CV48" s="360" t="e">
        <f t="shared" ca="1" si="114"/>
        <v>#REF!</v>
      </c>
      <c r="CW48" s="360" t="e">
        <f t="shared" ca="1" si="114"/>
        <v>#REF!</v>
      </c>
      <c r="CX48" s="360" t="e">
        <f t="shared" ca="1" si="114"/>
        <v>#REF!</v>
      </c>
      <c r="CY48" s="360" t="e">
        <f t="shared" ca="1" si="114"/>
        <v>#REF!</v>
      </c>
      <c r="CZ48" s="360" t="e">
        <f t="shared" ca="1" si="14"/>
        <v>#REF!</v>
      </c>
      <c r="DA48" s="360" t="s">
        <v>208</v>
      </c>
      <c r="DB48" s="359">
        <f t="shared" si="15"/>
        <v>36</v>
      </c>
      <c r="DC48" s="360"/>
      <c r="DD48" s="360"/>
      <c r="DE48" s="360"/>
      <c r="DF48" s="360"/>
      <c r="DG48" s="360"/>
      <c r="DH48" s="360"/>
      <c r="DI48" s="360"/>
      <c r="DJ48" s="360"/>
      <c r="DK48" s="360"/>
      <c r="DL48" s="360"/>
      <c r="DM48" s="360"/>
      <c r="DN48" s="360"/>
      <c r="DO48" s="360"/>
      <c r="DP48" s="360"/>
      <c r="DQ48" s="360"/>
    </row>
    <row r="49" spans="1:124" s="359" customFormat="1" x14ac:dyDescent="0.2">
      <c r="A49" s="133">
        <f t="shared" si="10"/>
        <v>38</v>
      </c>
      <c r="B49" s="133">
        <f t="shared" si="10"/>
        <v>37</v>
      </c>
      <c r="C49" s="125">
        <f ca="1">IF(INDIRECT(DA49&amp;5)=$H$2,SUM($D$6:INDIRECT(DA49&amp;6)),IF(INDIRECT(DA49&amp;5)&gt;$H$2,INDIRECT(DA49&amp;6),0))</f>
        <v>0</v>
      </c>
      <c r="D49" s="360"/>
      <c r="E49" s="360"/>
      <c r="F49" s="360"/>
      <c r="G49" s="360"/>
      <c r="H49" s="360"/>
      <c r="I49" s="360"/>
      <c r="J49" s="360"/>
      <c r="K49" s="360"/>
      <c r="L49" s="360"/>
      <c r="M49" s="360"/>
      <c r="N49" s="360"/>
      <c r="O49" s="360"/>
      <c r="P49" s="360"/>
      <c r="Q49" s="360"/>
      <c r="R49" s="360"/>
      <c r="S49" s="360"/>
      <c r="T49" s="361"/>
      <c r="U49" s="361"/>
      <c r="V49" s="360"/>
      <c r="W49" s="360"/>
      <c r="X49" s="360"/>
      <c r="Y49" s="360"/>
      <c r="Z49" s="360"/>
      <c r="AA49" s="360"/>
      <c r="AB49" s="360"/>
      <c r="AC49" s="360"/>
      <c r="AD49" s="360"/>
      <c r="AE49" s="360"/>
      <c r="AF49" s="360"/>
      <c r="AG49" s="360"/>
      <c r="AH49" s="360"/>
      <c r="AI49" s="360"/>
      <c r="AJ49" s="360"/>
      <c r="AK49" s="360"/>
      <c r="AL49" s="360"/>
      <c r="AM49" s="360"/>
      <c r="AN49" s="360"/>
      <c r="AO49" s="360" t="e">
        <f ca="1">($C49/$D$1)/2</f>
        <v>#REF!</v>
      </c>
      <c r="AP49" s="360" t="e">
        <f t="shared" ref="AP49:BU49" ca="1" si="115">IF(AP$11&lt;$D$1+$A49,$C49/$D$1,IF(AP$11=$D$1+$A49,($C49/$D$1)/2,0))</f>
        <v>#REF!</v>
      </c>
      <c r="AQ49" s="360" t="e">
        <f t="shared" ca="1" si="115"/>
        <v>#REF!</v>
      </c>
      <c r="AR49" s="360" t="e">
        <f t="shared" ca="1" si="115"/>
        <v>#REF!</v>
      </c>
      <c r="AS49" s="360" t="e">
        <f t="shared" ca="1" si="115"/>
        <v>#REF!</v>
      </c>
      <c r="AT49" s="360" t="e">
        <f t="shared" ca="1" si="115"/>
        <v>#REF!</v>
      </c>
      <c r="AU49" s="360" t="e">
        <f t="shared" ca="1" si="115"/>
        <v>#REF!</v>
      </c>
      <c r="AV49" s="360" t="e">
        <f t="shared" ca="1" si="115"/>
        <v>#REF!</v>
      </c>
      <c r="AW49" s="360" t="e">
        <f t="shared" ca="1" si="115"/>
        <v>#REF!</v>
      </c>
      <c r="AX49" s="360" t="e">
        <f t="shared" ca="1" si="115"/>
        <v>#REF!</v>
      </c>
      <c r="AY49" s="360" t="e">
        <f t="shared" ca="1" si="115"/>
        <v>#REF!</v>
      </c>
      <c r="AZ49" s="360" t="e">
        <f t="shared" ca="1" si="115"/>
        <v>#REF!</v>
      </c>
      <c r="BA49" s="360" t="e">
        <f t="shared" ca="1" si="115"/>
        <v>#REF!</v>
      </c>
      <c r="BB49" s="360" t="e">
        <f t="shared" ca="1" si="115"/>
        <v>#REF!</v>
      </c>
      <c r="BC49" s="360" t="e">
        <f t="shared" ca="1" si="115"/>
        <v>#REF!</v>
      </c>
      <c r="BD49" s="360" t="e">
        <f t="shared" ca="1" si="115"/>
        <v>#REF!</v>
      </c>
      <c r="BE49" s="360" t="e">
        <f t="shared" ca="1" si="115"/>
        <v>#REF!</v>
      </c>
      <c r="BF49" s="360" t="e">
        <f t="shared" ca="1" si="115"/>
        <v>#REF!</v>
      </c>
      <c r="BG49" s="360" t="e">
        <f t="shared" ca="1" si="115"/>
        <v>#REF!</v>
      </c>
      <c r="BH49" s="360" t="e">
        <f t="shared" ca="1" si="115"/>
        <v>#REF!</v>
      </c>
      <c r="BI49" s="360" t="e">
        <f t="shared" ca="1" si="115"/>
        <v>#REF!</v>
      </c>
      <c r="BJ49" s="360" t="e">
        <f t="shared" ca="1" si="115"/>
        <v>#REF!</v>
      </c>
      <c r="BK49" s="360" t="e">
        <f t="shared" ca="1" si="115"/>
        <v>#REF!</v>
      </c>
      <c r="BL49" s="360" t="e">
        <f t="shared" ca="1" si="115"/>
        <v>#REF!</v>
      </c>
      <c r="BM49" s="360" t="e">
        <f t="shared" ca="1" si="115"/>
        <v>#REF!</v>
      </c>
      <c r="BN49" s="360" t="e">
        <f t="shared" ca="1" si="115"/>
        <v>#REF!</v>
      </c>
      <c r="BO49" s="360" t="e">
        <f t="shared" ca="1" si="115"/>
        <v>#REF!</v>
      </c>
      <c r="BP49" s="360" t="e">
        <f t="shared" ca="1" si="115"/>
        <v>#REF!</v>
      </c>
      <c r="BQ49" s="360" t="e">
        <f t="shared" ca="1" si="115"/>
        <v>#REF!</v>
      </c>
      <c r="BR49" s="360" t="e">
        <f t="shared" ca="1" si="115"/>
        <v>#REF!</v>
      </c>
      <c r="BS49" s="360" t="e">
        <f t="shared" ca="1" si="115"/>
        <v>#REF!</v>
      </c>
      <c r="BT49" s="360" t="e">
        <f t="shared" ca="1" si="115"/>
        <v>#REF!</v>
      </c>
      <c r="BU49" s="360" t="e">
        <f t="shared" ca="1" si="115"/>
        <v>#REF!</v>
      </c>
      <c r="BV49" s="360" t="e">
        <f t="shared" ref="BV49:CY49" ca="1" si="116">IF(BV$11&lt;$D$1+$A49,$C49/$D$1,IF(BV$11=$D$1+$A49,($C49/$D$1)/2,0))</f>
        <v>#REF!</v>
      </c>
      <c r="BW49" s="360" t="e">
        <f t="shared" ca="1" si="116"/>
        <v>#REF!</v>
      </c>
      <c r="BX49" s="360" t="e">
        <f t="shared" ca="1" si="116"/>
        <v>#REF!</v>
      </c>
      <c r="BY49" s="360" t="e">
        <f t="shared" ca="1" si="116"/>
        <v>#REF!</v>
      </c>
      <c r="BZ49" s="360" t="e">
        <f t="shared" ca="1" si="116"/>
        <v>#REF!</v>
      </c>
      <c r="CA49" s="360" t="e">
        <f t="shared" ca="1" si="116"/>
        <v>#REF!</v>
      </c>
      <c r="CB49" s="360" t="e">
        <f t="shared" ca="1" si="116"/>
        <v>#REF!</v>
      </c>
      <c r="CC49" s="360" t="e">
        <f t="shared" ca="1" si="116"/>
        <v>#REF!</v>
      </c>
      <c r="CD49" s="360" t="e">
        <f t="shared" ca="1" si="116"/>
        <v>#REF!</v>
      </c>
      <c r="CE49" s="360" t="e">
        <f t="shared" ca="1" si="116"/>
        <v>#REF!</v>
      </c>
      <c r="CF49" s="360" t="e">
        <f t="shared" ca="1" si="116"/>
        <v>#REF!</v>
      </c>
      <c r="CG49" s="360" t="e">
        <f t="shared" ca="1" si="116"/>
        <v>#REF!</v>
      </c>
      <c r="CH49" s="360" t="e">
        <f t="shared" ca="1" si="116"/>
        <v>#REF!</v>
      </c>
      <c r="CI49" s="360" t="e">
        <f t="shared" ca="1" si="116"/>
        <v>#REF!</v>
      </c>
      <c r="CJ49" s="360" t="e">
        <f t="shared" ca="1" si="116"/>
        <v>#REF!</v>
      </c>
      <c r="CK49" s="360" t="e">
        <f t="shared" ca="1" si="116"/>
        <v>#REF!</v>
      </c>
      <c r="CL49" s="360" t="e">
        <f t="shared" ca="1" si="116"/>
        <v>#REF!</v>
      </c>
      <c r="CM49" s="360" t="e">
        <f t="shared" ca="1" si="116"/>
        <v>#REF!</v>
      </c>
      <c r="CN49" s="360" t="e">
        <f t="shared" ca="1" si="116"/>
        <v>#REF!</v>
      </c>
      <c r="CO49" s="360" t="e">
        <f t="shared" ca="1" si="116"/>
        <v>#REF!</v>
      </c>
      <c r="CP49" s="360" t="e">
        <f t="shared" ca="1" si="116"/>
        <v>#REF!</v>
      </c>
      <c r="CQ49" s="360" t="e">
        <f t="shared" ca="1" si="116"/>
        <v>#REF!</v>
      </c>
      <c r="CR49" s="360" t="e">
        <f t="shared" ca="1" si="116"/>
        <v>#REF!</v>
      </c>
      <c r="CS49" s="360" t="e">
        <f t="shared" ca="1" si="116"/>
        <v>#REF!</v>
      </c>
      <c r="CT49" s="360" t="e">
        <f t="shared" ca="1" si="116"/>
        <v>#REF!</v>
      </c>
      <c r="CU49" s="360" t="e">
        <f t="shared" ca="1" si="116"/>
        <v>#REF!</v>
      </c>
      <c r="CV49" s="360" t="e">
        <f t="shared" ca="1" si="116"/>
        <v>#REF!</v>
      </c>
      <c r="CW49" s="360" t="e">
        <f t="shared" ca="1" si="116"/>
        <v>#REF!</v>
      </c>
      <c r="CX49" s="360" t="e">
        <f t="shared" ca="1" si="116"/>
        <v>#REF!</v>
      </c>
      <c r="CY49" s="360" t="e">
        <f t="shared" ca="1" si="116"/>
        <v>#REF!</v>
      </c>
      <c r="CZ49" s="360" t="e">
        <f t="shared" ca="1" si="14"/>
        <v>#REF!</v>
      </c>
      <c r="DA49" s="360" t="s">
        <v>209</v>
      </c>
      <c r="DB49" s="359">
        <f t="shared" si="15"/>
        <v>37</v>
      </c>
      <c r="DC49" s="360"/>
      <c r="DD49" s="360"/>
      <c r="DE49" s="360"/>
      <c r="DF49" s="360"/>
      <c r="DG49" s="360"/>
      <c r="DH49" s="360"/>
      <c r="DI49" s="360"/>
      <c r="DJ49" s="360"/>
      <c r="DK49" s="360"/>
      <c r="DL49" s="360"/>
      <c r="DM49" s="360"/>
      <c r="DN49" s="360"/>
      <c r="DO49" s="360"/>
      <c r="DP49" s="360"/>
      <c r="DQ49" s="360"/>
      <c r="DR49" s="360"/>
    </row>
    <row r="50" spans="1:124" s="359" customFormat="1" x14ac:dyDescent="0.2">
      <c r="A50" s="133">
        <f t="shared" si="10"/>
        <v>39</v>
      </c>
      <c r="B50" s="133">
        <f t="shared" si="10"/>
        <v>38</v>
      </c>
      <c r="C50" s="125">
        <f ca="1">IF(INDIRECT(DA50&amp;5)=$H$2,SUM($D$6:INDIRECT(DA50&amp;6)),IF(INDIRECT(DA50&amp;5)&gt;$H$2,INDIRECT(DA50&amp;6),0))</f>
        <v>0</v>
      </c>
      <c r="D50" s="360"/>
      <c r="E50" s="360"/>
      <c r="F50" s="360"/>
      <c r="G50" s="360"/>
      <c r="H50" s="360"/>
      <c r="I50" s="360"/>
      <c r="J50" s="360"/>
      <c r="K50" s="360"/>
      <c r="L50" s="360"/>
      <c r="M50" s="360"/>
      <c r="N50" s="360"/>
      <c r="O50" s="360"/>
      <c r="P50" s="360"/>
      <c r="Q50" s="360"/>
      <c r="R50" s="360"/>
      <c r="S50" s="360"/>
      <c r="T50" s="361"/>
      <c r="U50" s="361"/>
      <c r="V50" s="360"/>
      <c r="W50" s="360"/>
      <c r="X50" s="360"/>
      <c r="Y50" s="360"/>
      <c r="Z50" s="360"/>
      <c r="AA50" s="360"/>
      <c r="AB50" s="360"/>
      <c r="AC50" s="360"/>
      <c r="AD50" s="360"/>
      <c r="AE50" s="360"/>
      <c r="AF50" s="360"/>
      <c r="AG50" s="360"/>
      <c r="AH50" s="360"/>
      <c r="AI50" s="360"/>
      <c r="AJ50" s="360"/>
      <c r="AK50" s="360"/>
      <c r="AL50" s="360"/>
      <c r="AM50" s="360"/>
      <c r="AN50" s="360"/>
      <c r="AO50" s="360"/>
      <c r="AP50" s="360" t="e">
        <f ca="1">($C50/$D$1)/2</f>
        <v>#REF!</v>
      </c>
      <c r="AQ50" s="360" t="e">
        <f t="shared" ref="AQ50:BV50" ca="1" si="117">IF(AQ$11&lt;$D$1+$A50,$C50/$D$1,IF(AQ$11=$D$1+$A50,($C50/$D$1)/2,0))</f>
        <v>#REF!</v>
      </c>
      <c r="AR50" s="360" t="e">
        <f t="shared" ca="1" si="117"/>
        <v>#REF!</v>
      </c>
      <c r="AS50" s="360" t="e">
        <f t="shared" ca="1" si="117"/>
        <v>#REF!</v>
      </c>
      <c r="AT50" s="360" t="e">
        <f t="shared" ca="1" si="117"/>
        <v>#REF!</v>
      </c>
      <c r="AU50" s="360" t="e">
        <f t="shared" ca="1" si="117"/>
        <v>#REF!</v>
      </c>
      <c r="AV50" s="360" t="e">
        <f t="shared" ca="1" si="117"/>
        <v>#REF!</v>
      </c>
      <c r="AW50" s="360" t="e">
        <f t="shared" ca="1" si="117"/>
        <v>#REF!</v>
      </c>
      <c r="AX50" s="360" t="e">
        <f t="shared" ca="1" si="117"/>
        <v>#REF!</v>
      </c>
      <c r="AY50" s="360" t="e">
        <f t="shared" ca="1" si="117"/>
        <v>#REF!</v>
      </c>
      <c r="AZ50" s="360" t="e">
        <f t="shared" ca="1" si="117"/>
        <v>#REF!</v>
      </c>
      <c r="BA50" s="360" t="e">
        <f t="shared" ca="1" si="117"/>
        <v>#REF!</v>
      </c>
      <c r="BB50" s="360" t="e">
        <f t="shared" ca="1" si="117"/>
        <v>#REF!</v>
      </c>
      <c r="BC50" s="360" t="e">
        <f t="shared" ca="1" si="117"/>
        <v>#REF!</v>
      </c>
      <c r="BD50" s="360" t="e">
        <f t="shared" ca="1" si="117"/>
        <v>#REF!</v>
      </c>
      <c r="BE50" s="360" t="e">
        <f t="shared" ca="1" si="117"/>
        <v>#REF!</v>
      </c>
      <c r="BF50" s="360" t="e">
        <f t="shared" ca="1" si="117"/>
        <v>#REF!</v>
      </c>
      <c r="BG50" s="360" t="e">
        <f t="shared" ca="1" si="117"/>
        <v>#REF!</v>
      </c>
      <c r="BH50" s="360" t="e">
        <f t="shared" ca="1" si="117"/>
        <v>#REF!</v>
      </c>
      <c r="BI50" s="360" t="e">
        <f t="shared" ca="1" si="117"/>
        <v>#REF!</v>
      </c>
      <c r="BJ50" s="360" t="e">
        <f t="shared" ca="1" si="117"/>
        <v>#REF!</v>
      </c>
      <c r="BK50" s="360" t="e">
        <f t="shared" ca="1" si="117"/>
        <v>#REF!</v>
      </c>
      <c r="BL50" s="360" t="e">
        <f t="shared" ca="1" si="117"/>
        <v>#REF!</v>
      </c>
      <c r="BM50" s="360" t="e">
        <f t="shared" ca="1" si="117"/>
        <v>#REF!</v>
      </c>
      <c r="BN50" s="360" t="e">
        <f t="shared" ca="1" si="117"/>
        <v>#REF!</v>
      </c>
      <c r="BO50" s="360" t="e">
        <f t="shared" ca="1" si="117"/>
        <v>#REF!</v>
      </c>
      <c r="BP50" s="360" t="e">
        <f t="shared" ca="1" si="117"/>
        <v>#REF!</v>
      </c>
      <c r="BQ50" s="360" t="e">
        <f t="shared" ca="1" si="117"/>
        <v>#REF!</v>
      </c>
      <c r="BR50" s="360" t="e">
        <f t="shared" ca="1" si="117"/>
        <v>#REF!</v>
      </c>
      <c r="BS50" s="360" t="e">
        <f t="shared" ca="1" si="117"/>
        <v>#REF!</v>
      </c>
      <c r="BT50" s="360" t="e">
        <f t="shared" ca="1" si="117"/>
        <v>#REF!</v>
      </c>
      <c r="BU50" s="360" t="e">
        <f t="shared" ca="1" si="117"/>
        <v>#REF!</v>
      </c>
      <c r="BV50" s="360" t="e">
        <f t="shared" ca="1" si="117"/>
        <v>#REF!</v>
      </c>
      <c r="BW50" s="360" t="e">
        <f t="shared" ref="BW50:CY50" ca="1" si="118">IF(BW$11&lt;$D$1+$A50,$C50/$D$1,IF(BW$11=$D$1+$A50,($C50/$D$1)/2,0))</f>
        <v>#REF!</v>
      </c>
      <c r="BX50" s="360" t="e">
        <f t="shared" ca="1" si="118"/>
        <v>#REF!</v>
      </c>
      <c r="BY50" s="360" t="e">
        <f t="shared" ca="1" si="118"/>
        <v>#REF!</v>
      </c>
      <c r="BZ50" s="360" t="e">
        <f t="shared" ca="1" si="118"/>
        <v>#REF!</v>
      </c>
      <c r="CA50" s="360" t="e">
        <f t="shared" ca="1" si="118"/>
        <v>#REF!</v>
      </c>
      <c r="CB50" s="360" t="e">
        <f t="shared" ca="1" si="118"/>
        <v>#REF!</v>
      </c>
      <c r="CC50" s="360" t="e">
        <f t="shared" ca="1" si="118"/>
        <v>#REF!</v>
      </c>
      <c r="CD50" s="360" t="e">
        <f t="shared" ca="1" si="118"/>
        <v>#REF!</v>
      </c>
      <c r="CE50" s="360" t="e">
        <f t="shared" ca="1" si="118"/>
        <v>#REF!</v>
      </c>
      <c r="CF50" s="360" t="e">
        <f t="shared" ca="1" si="118"/>
        <v>#REF!</v>
      </c>
      <c r="CG50" s="360" t="e">
        <f t="shared" ca="1" si="118"/>
        <v>#REF!</v>
      </c>
      <c r="CH50" s="360" t="e">
        <f t="shared" ca="1" si="118"/>
        <v>#REF!</v>
      </c>
      <c r="CI50" s="360" t="e">
        <f t="shared" ca="1" si="118"/>
        <v>#REF!</v>
      </c>
      <c r="CJ50" s="360" t="e">
        <f t="shared" ca="1" si="118"/>
        <v>#REF!</v>
      </c>
      <c r="CK50" s="360" t="e">
        <f t="shared" ca="1" si="118"/>
        <v>#REF!</v>
      </c>
      <c r="CL50" s="360" t="e">
        <f t="shared" ca="1" si="118"/>
        <v>#REF!</v>
      </c>
      <c r="CM50" s="360" t="e">
        <f t="shared" ca="1" si="118"/>
        <v>#REF!</v>
      </c>
      <c r="CN50" s="360" t="e">
        <f t="shared" ca="1" si="118"/>
        <v>#REF!</v>
      </c>
      <c r="CO50" s="360" t="e">
        <f t="shared" ca="1" si="118"/>
        <v>#REF!</v>
      </c>
      <c r="CP50" s="360" t="e">
        <f t="shared" ca="1" si="118"/>
        <v>#REF!</v>
      </c>
      <c r="CQ50" s="360" t="e">
        <f t="shared" ca="1" si="118"/>
        <v>#REF!</v>
      </c>
      <c r="CR50" s="360" t="e">
        <f t="shared" ca="1" si="118"/>
        <v>#REF!</v>
      </c>
      <c r="CS50" s="360" t="e">
        <f t="shared" ca="1" si="118"/>
        <v>#REF!</v>
      </c>
      <c r="CT50" s="360" t="e">
        <f t="shared" ca="1" si="118"/>
        <v>#REF!</v>
      </c>
      <c r="CU50" s="360" t="e">
        <f t="shared" ca="1" si="118"/>
        <v>#REF!</v>
      </c>
      <c r="CV50" s="360" t="e">
        <f t="shared" ca="1" si="118"/>
        <v>#REF!</v>
      </c>
      <c r="CW50" s="360" t="e">
        <f t="shared" ca="1" si="118"/>
        <v>#REF!</v>
      </c>
      <c r="CX50" s="360" t="e">
        <f t="shared" ca="1" si="118"/>
        <v>#REF!</v>
      </c>
      <c r="CY50" s="360" t="e">
        <f t="shared" ca="1" si="118"/>
        <v>#REF!</v>
      </c>
      <c r="CZ50" s="360" t="e">
        <f t="shared" ca="1" si="14"/>
        <v>#REF!</v>
      </c>
      <c r="DA50" s="360" t="s">
        <v>210</v>
      </c>
      <c r="DB50" s="359">
        <f t="shared" si="15"/>
        <v>38</v>
      </c>
      <c r="DC50" s="360"/>
      <c r="DD50" s="360"/>
      <c r="DE50" s="360"/>
      <c r="DF50" s="360"/>
      <c r="DG50" s="360"/>
      <c r="DH50" s="360"/>
      <c r="DI50" s="360"/>
      <c r="DJ50" s="360"/>
      <c r="DK50" s="360"/>
      <c r="DL50" s="360"/>
      <c r="DM50" s="360"/>
      <c r="DN50" s="360"/>
      <c r="DO50" s="360"/>
      <c r="DP50" s="360"/>
      <c r="DQ50" s="360"/>
      <c r="DR50" s="360"/>
      <c r="DS50" s="360"/>
    </row>
    <row r="51" spans="1:124" s="359" customFormat="1" x14ac:dyDescent="0.2">
      <c r="A51" s="133">
        <f t="shared" si="10"/>
        <v>40</v>
      </c>
      <c r="B51" s="133">
        <f t="shared" si="10"/>
        <v>39</v>
      </c>
      <c r="C51" s="125">
        <f ca="1">IF(INDIRECT(DA51&amp;5)=$H$2,SUM($D$6:INDIRECT(DA51&amp;6)),IF(INDIRECT(DA51&amp;5)&gt;$H$2,INDIRECT(DA51&amp;6),0))</f>
        <v>0</v>
      </c>
      <c r="D51" s="360"/>
      <c r="E51" s="360"/>
      <c r="F51" s="360"/>
      <c r="G51" s="360"/>
      <c r="H51" s="360"/>
      <c r="I51" s="360"/>
      <c r="J51" s="360"/>
      <c r="K51" s="360"/>
      <c r="L51" s="360"/>
      <c r="M51" s="360"/>
      <c r="N51" s="360"/>
      <c r="O51" s="360"/>
      <c r="P51" s="360"/>
      <c r="Q51" s="360"/>
      <c r="R51" s="360"/>
      <c r="S51" s="360"/>
      <c r="T51" s="361"/>
      <c r="U51" s="361"/>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t="e">
        <f ca="1">($C51/$D$1)/2</f>
        <v>#REF!</v>
      </c>
      <c r="AR51" s="360" t="e">
        <f t="shared" ref="AR51:BW51" ca="1" si="119">IF(AR$11&lt;$D$1+$A51,$C51/$D$1,IF(AR$11=$D$1+$A51,($C51/$D$1)/2,0))</f>
        <v>#REF!</v>
      </c>
      <c r="AS51" s="360" t="e">
        <f t="shared" ca="1" si="119"/>
        <v>#REF!</v>
      </c>
      <c r="AT51" s="360" t="e">
        <f t="shared" ca="1" si="119"/>
        <v>#REF!</v>
      </c>
      <c r="AU51" s="360" t="e">
        <f t="shared" ca="1" si="119"/>
        <v>#REF!</v>
      </c>
      <c r="AV51" s="360" t="e">
        <f t="shared" ca="1" si="119"/>
        <v>#REF!</v>
      </c>
      <c r="AW51" s="360" t="e">
        <f t="shared" ca="1" si="119"/>
        <v>#REF!</v>
      </c>
      <c r="AX51" s="360" t="e">
        <f t="shared" ca="1" si="119"/>
        <v>#REF!</v>
      </c>
      <c r="AY51" s="360" t="e">
        <f t="shared" ca="1" si="119"/>
        <v>#REF!</v>
      </c>
      <c r="AZ51" s="360" t="e">
        <f t="shared" ca="1" si="119"/>
        <v>#REF!</v>
      </c>
      <c r="BA51" s="360" t="e">
        <f t="shared" ca="1" si="119"/>
        <v>#REF!</v>
      </c>
      <c r="BB51" s="360" t="e">
        <f t="shared" ca="1" si="119"/>
        <v>#REF!</v>
      </c>
      <c r="BC51" s="360" t="e">
        <f t="shared" ca="1" si="119"/>
        <v>#REF!</v>
      </c>
      <c r="BD51" s="360" t="e">
        <f t="shared" ca="1" si="119"/>
        <v>#REF!</v>
      </c>
      <c r="BE51" s="360" t="e">
        <f t="shared" ca="1" si="119"/>
        <v>#REF!</v>
      </c>
      <c r="BF51" s="360" t="e">
        <f t="shared" ca="1" si="119"/>
        <v>#REF!</v>
      </c>
      <c r="BG51" s="360" t="e">
        <f t="shared" ca="1" si="119"/>
        <v>#REF!</v>
      </c>
      <c r="BH51" s="360" t="e">
        <f t="shared" ca="1" si="119"/>
        <v>#REF!</v>
      </c>
      <c r="BI51" s="360" t="e">
        <f t="shared" ca="1" si="119"/>
        <v>#REF!</v>
      </c>
      <c r="BJ51" s="360" t="e">
        <f t="shared" ca="1" si="119"/>
        <v>#REF!</v>
      </c>
      <c r="BK51" s="360" t="e">
        <f t="shared" ca="1" si="119"/>
        <v>#REF!</v>
      </c>
      <c r="BL51" s="360" t="e">
        <f t="shared" ca="1" si="119"/>
        <v>#REF!</v>
      </c>
      <c r="BM51" s="360" t="e">
        <f t="shared" ca="1" si="119"/>
        <v>#REF!</v>
      </c>
      <c r="BN51" s="360" t="e">
        <f t="shared" ca="1" si="119"/>
        <v>#REF!</v>
      </c>
      <c r="BO51" s="360" t="e">
        <f t="shared" ca="1" si="119"/>
        <v>#REF!</v>
      </c>
      <c r="BP51" s="360" t="e">
        <f t="shared" ca="1" si="119"/>
        <v>#REF!</v>
      </c>
      <c r="BQ51" s="360" t="e">
        <f t="shared" ca="1" si="119"/>
        <v>#REF!</v>
      </c>
      <c r="BR51" s="360" t="e">
        <f t="shared" ca="1" si="119"/>
        <v>#REF!</v>
      </c>
      <c r="BS51" s="360" t="e">
        <f t="shared" ca="1" si="119"/>
        <v>#REF!</v>
      </c>
      <c r="BT51" s="360" t="e">
        <f t="shared" ca="1" si="119"/>
        <v>#REF!</v>
      </c>
      <c r="BU51" s="360" t="e">
        <f t="shared" ca="1" si="119"/>
        <v>#REF!</v>
      </c>
      <c r="BV51" s="360" t="e">
        <f t="shared" ca="1" si="119"/>
        <v>#REF!</v>
      </c>
      <c r="BW51" s="360" t="e">
        <f t="shared" ca="1" si="119"/>
        <v>#REF!</v>
      </c>
      <c r="BX51" s="360" t="e">
        <f t="shared" ref="BX51:CY51" ca="1" si="120">IF(BX$11&lt;$D$1+$A51,$C51/$D$1,IF(BX$11=$D$1+$A51,($C51/$D$1)/2,0))</f>
        <v>#REF!</v>
      </c>
      <c r="BY51" s="360" t="e">
        <f t="shared" ca="1" si="120"/>
        <v>#REF!</v>
      </c>
      <c r="BZ51" s="360" t="e">
        <f t="shared" ca="1" si="120"/>
        <v>#REF!</v>
      </c>
      <c r="CA51" s="360" t="e">
        <f t="shared" ca="1" si="120"/>
        <v>#REF!</v>
      </c>
      <c r="CB51" s="360" t="e">
        <f t="shared" ca="1" si="120"/>
        <v>#REF!</v>
      </c>
      <c r="CC51" s="360" t="e">
        <f t="shared" ca="1" si="120"/>
        <v>#REF!</v>
      </c>
      <c r="CD51" s="360" t="e">
        <f t="shared" ca="1" si="120"/>
        <v>#REF!</v>
      </c>
      <c r="CE51" s="360" t="e">
        <f t="shared" ca="1" si="120"/>
        <v>#REF!</v>
      </c>
      <c r="CF51" s="360" t="e">
        <f t="shared" ca="1" si="120"/>
        <v>#REF!</v>
      </c>
      <c r="CG51" s="360" t="e">
        <f t="shared" ca="1" si="120"/>
        <v>#REF!</v>
      </c>
      <c r="CH51" s="360" t="e">
        <f t="shared" ca="1" si="120"/>
        <v>#REF!</v>
      </c>
      <c r="CI51" s="360" t="e">
        <f t="shared" ca="1" si="120"/>
        <v>#REF!</v>
      </c>
      <c r="CJ51" s="360" t="e">
        <f t="shared" ca="1" si="120"/>
        <v>#REF!</v>
      </c>
      <c r="CK51" s="360" t="e">
        <f t="shared" ca="1" si="120"/>
        <v>#REF!</v>
      </c>
      <c r="CL51" s="360" t="e">
        <f t="shared" ca="1" si="120"/>
        <v>#REF!</v>
      </c>
      <c r="CM51" s="360" t="e">
        <f t="shared" ca="1" si="120"/>
        <v>#REF!</v>
      </c>
      <c r="CN51" s="360" t="e">
        <f t="shared" ca="1" si="120"/>
        <v>#REF!</v>
      </c>
      <c r="CO51" s="360" t="e">
        <f t="shared" ca="1" si="120"/>
        <v>#REF!</v>
      </c>
      <c r="CP51" s="360" t="e">
        <f t="shared" ca="1" si="120"/>
        <v>#REF!</v>
      </c>
      <c r="CQ51" s="360" t="e">
        <f t="shared" ca="1" si="120"/>
        <v>#REF!</v>
      </c>
      <c r="CR51" s="360" t="e">
        <f t="shared" ca="1" si="120"/>
        <v>#REF!</v>
      </c>
      <c r="CS51" s="360" t="e">
        <f t="shared" ca="1" si="120"/>
        <v>#REF!</v>
      </c>
      <c r="CT51" s="360" t="e">
        <f t="shared" ca="1" si="120"/>
        <v>#REF!</v>
      </c>
      <c r="CU51" s="360" t="e">
        <f t="shared" ca="1" si="120"/>
        <v>#REF!</v>
      </c>
      <c r="CV51" s="360" t="e">
        <f t="shared" ca="1" si="120"/>
        <v>#REF!</v>
      </c>
      <c r="CW51" s="360" t="e">
        <f t="shared" ca="1" si="120"/>
        <v>#REF!</v>
      </c>
      <c r="CX51" s="360" t="e">
        <f t="shared" ca="1" si="120"/>
        <v>#REF!</v>
      </c>
      <c r="CY51" s="360" t="e">
        <f t="shared" ca="1" si="120"/>
        <v>#REF!</v>
      </c>
      <c r="CZ51" s="360" t="e">
        <f t="shared" ca="1" si="14"/>
        <v>#REF!</v>
      </c>
      <c r="DA51" s="360" t="s">
        <v>211</v>
      </c>
      <c r="DB51" s="359">
        <f t="shared" si="15"/>
        <v>39</v>
      </c>
      <c r="DC51" s="360"/>
      <c r="DD51" s="360"/>
      <c r="DE51" s="360"/>
      <c r="DF51" s="360"/>
      <c r="DG51" s="360"/>
      <c r="DH51" s="360"/>
      <c r="DI51" s="360"/>
      <c r="DJ51" s="360"/>
      <c r="DK51" s="360"/>
      <c r="DL51" s="360"/>
      <c r="DM51" s="360"/>
      <c r="DN51" s="360"/>
      <c r="DO51" s="360"/>
      <c r="DP51" s="360"/>
      <c r="DQ51" s="360"/>
      <c r="DR51" s="360"/>
      <c r="DS51" s="360"/>
      <c r="DT51" s="360"/>
    </row>
    <row r="52" spans="1:124" x14ac:dyDescent="0.2">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4"/>
    </row>
    <row r="53" spans="1:124" s="124" customFormat="1" x14ac:dyDescent="0.2">
      <c r="A53" s="137" t="s">
        <v>45</v>
      </c>
      <c r="B53" s="137"/>
      <c r="C53" s="137"/>
      <c r="D53" s="138" t="e">
        <f t="shared" ref="D53:AI53" ca="1" si="121">SUM(D12:D52)</f>
        <v>#REF!</v>
      </c>
      <c r="E53" s="138" t="e">
        <f t="shared" ca="1" si="121"/>
        <v>#REF!</v>
      </c>
      <c r="F53" s="138" t="e">
        <f t="shared" ca="1" si="121"/>
        <v>#REF!</v>
      </c>
      <c r="G53" s="138" t="e">
        <f t="shared" ca="1" si="121"/>
        <v>#REF!</v>
      </c>
      <c r="H53" s="138" t="e">
        <f t="shared" ca="1" si="121"/>
        <v>#REF!</v>
      </c>
      <c r="I53" s="138" t="e">
        <f t="shared" ca="1" si="121"/>
        <v>#REF!</v>
      </c>
      <c r="J53" s="138" t="e">
        <f t="shared" ca="1" si="121"/>
        <v>#REF!</v>
      </c>
      <c r="K53" s="138" t="e">
        <f t="shared" ca="1" si="121"/>
        <v>#REF!</v>
      </c>
      <c r="L53" s="138" t="e">
        <f t="shared" ca="1" si="121"/>
        <v>#REF!</v>
      </c>
      <c r="M53" s="138" t="e">
        <f t="shared" ca="1" si="121"/>
        <v>#REF!</v>
      </c>
      <c r="N53" s="138" t="e">
        <f t="shared" ca="1" si="121"/>
        <v>#REF!</v>
      </c>
      <c r="O53" s="138" t="e">
        <f t="shared" ca="1" si="121"/>
        <v>#REF!</v>
      </c>
      <c r="P53" s="138" t="e">
        <f t="shared" ca="1" si="121"/>
        <v>#REF!</v>
      </c>
      <c r="Q53" s="138" t="e">
        <f t="shared" ca="1" si="121"/>
        <v>#REF!</v>
      </c>
      <c r="R53" s="138" t="e">
        <f t="shared" ca="1" si="121"/>
        <v>#REF!</v>
      </c>
      <c r="S53" s="138" t="e">
        <f t="shared" ca="1" si="121"/>
        <v>#REF!</v>
      </c>
      <c r="T53" s="138" t="e">
        <f t="shared" ca="1" si="121"/>
        <v>#REF!</v>
      </c>
      <c r="U53" s="138" t="e">
        <f t="shared" ca="1" si="121"/>
        <v>#REF!</v>
      </c>
      <c r="V53" s="138" t="e">
        <f t="shared" ca="1" si="121"/>
        <v>#REF!</v>
      </c>
      <c r="W53" s="138" t="e">
        <f t="shared" ca="1" si="121"/>
        <v>#REF!</v>
      </c>
      <c r="X53" s="138" t="e">
        <f t="shared" ca="1" si="121"/>
        <v>#REF!</v>
      </c>
      <c r="Y53" s="138" t="e">
        <f t="shared" ca="1" si="121"/>
        <v>#REF!</v>
      </c>
      <c r="Z53" s="138" t="e">
        <f t="shared" ca="1" si="121"/>
        <v>#REF!</v>
      </c>
      <c r="AA53" s="138" t="e">
        <f t="shared" ca="1" si="121"/>
        <v>#REF!</v>
      </c>
      <c r="AB53" s="138" t="e">
        <f t="shared" ca="1" si="121"/>
        <v>#REF!</v>
      </c>
      <c r="AC53" s="138" t="e">
        <f t="shared" ca="1" si="121"/>
        <v>#REF!</v>
      </c>
      <c r="AD53" s="138" t="e">
        <f t="shared" ca="1" si="121"/>
        <v>#REF!</v>
      </c>
      <c r="AE53" s="138" t="e">
        <f t="shared" ca="1" si="121"/>
        <v>#REF!</v>
      </c>
      <c r="AF53" s="138" t="e">
        <f t="shared" ca="1" si="121"/>
        <v>#REF!</v>
      </c>
      <c r="AG53" s="138" t="e">
        <f t="shared" ca="1" si="121"/>
        <v>#REF!</v>
      </c>
      <c r="AH53" s="138" t="e">
        <f t="shared" ca="1" si="121"/>
        <v>#REF!</v>
      </c>
      <c r="AI53" s="138" t="e">
        <f t="shared" ca="1" si="121"/>
        <v>#REF!</v>
      </c>
      <c r="AJ53" s="138" t="e">
        <f t="shared" ref="AJ53:BO53" ca="1" si="122">SUM(AJ12:AJ52)</f>
        <v>#REF!</v>
      </c>
      <c r="AK53" s="138" t="e">
        <f t="shared" ca="1" si="122"/>
        <v>#REF!</v>
      </c>
      <c r="AL53" s="138" t="e">
        <f t="shared" ca="1" si="122"/>
        <v>#REF!</v>
      </c>
      <c r="AM53" s="138" t="e">
        <f t="shared" ca="1" si="122"/>
        <v>#REF!</v>
      </c>
      <c r="AN53" s="138" t="e">
        <f t="shared" ca="1" si="122"/>
        <v>#REF!</v>
      </c>
      <c r="AO53" s="138" t="e">
        <f t="shared" ca="1" si="122"/>
        <v>#REF!</v>
      </c>
      <c r="AP53" s="138" t="e">
        <f t="shared" ca="1" si="122"/>
        <v>#REF!</v>
      </c>
      <c r="AQ53" s="138" t="e">
        <f t="shared" ca="1" si="122"/>
        <v>#REF!</v>
      </c>
      <c r="AR53" s="138" t="e">
        <f t="shared" ca="1" si="122"/>
        <v>#REF!</v>
      </c>
      <c r="AS53" s="138" t="e">
        <f t="shared" ca="1" si="122"/>
        <v>#REF!</v>
      </c>
      <c r="AT53" s="138" t="e">
        <f t="shared" ca="1" si="122"/>
        <v>#REF!</v>
      </c>
      <c r="AU53" s="138" t="e">
        <f t="shared" ca="1" si="122"/>
        <v>#REF!</v>
      </c>
      <c r="AV53" s="138" t="e">
        <f t="shared" ca="1" si="122"/>
        <v>#REF!</v>
      </c>
      <c r="AW53" s="138" t="e">
        <f t="shared" ca="1" si="122"/>
        <v>#REF!</v>
      </c>
      <c r="AX53" s="138" t="e">
        <f t="shared" ca="1" si="122"/>
        <v>#REF!</v>
      </c>
      <c r="AY53" s="138" t="e">
        <f t="shared" ca="1" si="122"/>
        <v>#REF!</v>
      </c>
      <c r="AZ53" s="138" t="e">
        <f t="shared" ca="1" si="122"/>
        <v>#REF!</v>
      </c>
      <c r="BA53" s="138" t="e">
        <f t="shared" ca="1" si="122"/>
        <v>#REF!</v>
      </c>
      <c r="BB53" s="138" t="e">
        <f t="shared" ca="1" si="122"/>
        <v>#REF!</v>
      </c>
      <c r="BC53" s="138" t="e">
        <f t="shared" ca="1" si="122"/>
        <v>#REF!</v>
      </c>
      <c r="BD53" s="138" t="e">
        <f t="shared" ca="1" si="122"/>
        <v>#REF!</v>
      </c>
      <c r="BE53" s="138" t="e">
        <f t="shared" ca="1" si="122"/>
        <v>#REF!</v>
      </c>
      <c r="BF53" s="138" t="e">
        <f t="shared" ca="1" si="122"/>
        <v>#REF!</v>
      </c>
      <c r="BG53" s="138" t="e">
        <f t="shared" ca="1" si="122"/>
        <v>#REF!</v>
      </c>
      <c r="BH53" s="138" t="e">
        <f t="shared" ca="1" si="122"/>
        <v>#REF!</v>
      </c>
      <c r="BI53" s="138" t="e">
        <f t="shared" ca="1" si="122"/>
        <v>#REF!</v>
      </c>
      <c r="BJ53" s="138" t="e">
        <f t="shared" ca="1" si="122"/>
        <v>#REF!</v>
      </c>
      <c r="BK53" s="138" t="e">
        <f t="shared" ca="1" si="122"/>
        <v>#REF!</v>
      </c>
      <c r="BL53" s="138" t="e">
        <f t="shared" ca="1" si="122"/>
        <v>#REF!</v>
      </c>
      <c r="BM53" s="138" t="e">
        <f t="shared" ca="1" si="122"/>
        <v>#REF!</v>
      </c>
      <c r="BN53" s="138" t="e">
        <f t="shared" ca="1" si="122"/>
        <v>#REF!</v>
      </c>
      <c r="BO53" s="138" t="e">
        <f t="shared" ca="1" si="122"/>
        <v>#REF!</v>
      </c>
      <c r="BP53" s="138" t="e">
        <f t="shared" ref="BP53:CU53" ca="1" si="123">SUM(BP12:BP52)</f>
        <v>#REF!</v>
      </c>
      <c r="BQ53" s="138" t="e">
        <f t="shared" ca="1" si="123"/>
        <v>#REF!</v>
      </c>
      <c r="BR53" s="138" t="e">
        <f t="shared" ca="1" si="123"/>
        <v>#REF!</v>
      </c>
      <c r="BS53" s="138" t="e">
        <f t="shared" ca="1" si="123"/>
        <v>#REF!</v>
      </c>
      <c r="BT53" s="138" t="e">
        <f t="shared" ca="1" si="123"/>
        <v>#REF!</v>
      </c>
      <c r="BU53" s="138" t="e">
        <f t="shared" ca="1" si="123"/>
        <v>#REF!</v>
      </c>
      <c r="BV53" s="138" t="e">
        <f t="shared" ca="1" si="123"/>
        <v>#REF!</v>
      </c>
      <c r="BW53" s="138" t="e">
        <f t="shared" ca="1" si="123"/>
        <v>#REF!</v>
      </c>
      <c r="BX53" s="138" t="e">
        <f t="shared" ca="1" si="123"/>
        <v>#REF!</v>
      </c>
      <c r="BY53" s="138" t="e">
        <f t="shared" ca="1" si="123"/>
        <v>#REF!</v>
      </c>
      <c r="BZ53" s="138" t="e">
        <f t="shared" ca="1" si="123"/>
        <v>#REF!</v>
      </c>
      <c r="CA53" s="138" t="e">
        <f t="shared" ca="1" si="123"/>
        <v>#REF!</v>
      </c>
      <c r="CB53" s="138" t="e">
        <f t="shared" ca="1" si="123"/>
        <v>#REF!</v>
      </c>
      <c r="CC53" s="138" t="e">
        <f t="shared" ca="1" si="123"/>
        <v>#REF!</v>
      </c>
      <c r="CD53" s="138" t="e">
        <f t="shared" ca="1" si="123"/>
        <v>#REF!</v>
      </c>
      <c r="CE53" s="138" t="e">
        <f t="shared" ca="1" si="123"/>
        <v>#REF!</v>
      </c>
      <c r="CF53" s="138" t="e">
        <f t="shared" ca="1" si="123"/>
        <v>#REF!</v>
      </c>
      <c r="CG53" s="138" t="e">
        <f t="shared" ca="1" si="123"/>
        <v>#REF!</v>
      </c>
      <c r="CH53" s="138" t="e">
        <f t="shared" ca="1" si="123"/>
        <v>#REF!</v>
      </c>
      <c r="CI53" s="138" t="e">
        <f t="shared" ca="1" si="123"/>
        <v>#REF!</v>
      </c>
      <c r="CJ53" s="138" t="e">
        <f t="shared" ca="1" si="123"/>
        <v>#REF!</v>
      </c>
      <c r="CK53" s="138" t="e">
        <f t="shared" ca="1" si="123"/>
        <v>#REF!</v>
      </c>
      <c r="CL53" s="138" t="e">
        <f t="shared" ca="1" si="123"/>
        <v>#REF!</v>
      </c>
      <c r="CM53" s="138" t="e">
        <f t="shared" ca="1" si="123"/>
        <v>#REF!</v>
      </c>
      <c r="CN53" s="138" t="e">
        <f t="shared" ca="1" si="123"/>
        <v>#REF!</v>
      </c>
      <c r="CO53" s="138" t="e">
        <f t="shared" ca="1" si="123"/>
        <v>#REF!</v>
      </c>
      <c r="CP53" s="138" t="e">
        <f t="shared" ca="1" si="123"/>
        <v>#REF!</v>
      </c>
      <c r="CQ53" s="138" t="e">
        <f t="shared" ca="1" si="123"/>
        <v>#REF!</v>
      </c>
      <c r="CR53" s="138" t="e">
        <f t="shared" ca="1" si="123"/>
        <v>#REF!</v>
      </c>
      <c r="CS53" s="138" t="e">
        <f t="shared" ca="1" si="123"/>
        <v>#REF!</v>
      </c>
      <c r="CT53" s="138" t="e">
        <f t="shared" ca="1" si="123"/>
        <v>#REF!</v>
      </c>
      <c r="CU53" s="138" t="e">
        <f t="shared" ca="1" si="123"/>
        <v>#REF!</v>
      </c>
      <c r="CV53" s="138" t="e">
        <f t="shared" ref="CV53:CZ53" ca="1" si="124">SUM(CV12:CV52)</f>
        <v>#REF!</v>
      </c>
      <c r="CW53" s="138" t="e">
        <f t="shared" ca="1" si="124"/>
        <v>#REF!</v>
      </c>
      <c r="CX53" s="138" t="e">
        <f t="shared" ca="1" si="124"/>
        <v>#REF!</v>
      </c>
      <c r="CY53" s="138" t="e">
        <f t="shared" ca="1" si="124"/>
        <v>#REF!</v>
      </c>
      <c r="CZ53" s="138" t="e">
        <f t="shared" ca="1" si="124"/>
        <v>#REF!</v>
      </c>
    </row>
    <row r="56" spans="1:124" x14ac:dyDescent="0.2">
      <c r="A56" s="139" t="s">
        <v>48</v>
      </c>
      <c r="B56" s="139"/>
      <c r="C56" s="139"/>
      <c r="D56" s="139"/>
      <c r="E56" s="139"/>
      <c r="F56" s="139"/>
      <c r="G56" s="139"/>
      <c r="H56" s="139"/>
      <c r="I56" s="139"/>
      <c r="J56" s="139"/>
      <c r="S56" s="60"/>
    </row>
    <row r="57" spans="1:124" s="132" customFormat="1" x14ac:dyDescent="0.2">
      <c r="A57" s="140" t="s">
        <v>47</v>
      </c>
      <c r="B57" s="140"/>
      <c r="C57" s="141"/>
      <c r="D57" s="130">
        <v>1</v>
      </c>
      <c r="E57" s="130">
        <f t="shared" ref="E57:BP57" si="125">D57+1</f>
        <v>2</v>
      </c>
      <c r="F57" s="130">
        <f t="shared" si="125"/>
        <v>3</v>
      </c>
      <c r="G57" s="130">
        <f t="shared" si="125"/>
        <v>4</v>
      </c>
      <c r="H57" s="130">
        <f t="shared" si="125"/>
        <v>5</v>
      </c>
      <c r="I57" s="130">
        <f t="shared" si="125"/>
        <v>6</v>
      </c>
      <c r="J57" s="130">
        <f t="shared" si="125"/>
        <v>7</v>
      </c>
      <c r="K57" s="130">
        <f t="shared" si="125"/>
        <v>8</v>
      </c>
      <c r="L57" s="130">
        <f t="shared" si="125"/>
        <v>9</v>
      </c>
      <c r="M57" s="130">
        <f t="shared" si="125"/>
        <v>10</v>
      </c>
      <c r="N57" s="130">
        <f t="shared" si="125"/>
        <v>11</v>
      </c>
      <c r="O57" s="130">
        <f t="shared" si="125"/>
        <v>12</v>
      </c>
      <c r="P57" s="130">
        <f t="shared" si="125"/>
        <v>13</v>
      </c>
      <c r="Q57" s="130">
        <f t="shared" si="125"/>
        <v>14</v>
      </c>
      <c r="R57" s="130">
        <f t="shared" si="125"/>
        <v>15</v>
      </c>
      <c r="S57" s="130">
        <f t="shared" si="125"/>
        <v>16</v>
      </c>
      <c r="T57" s="130">
        <f t="shared" si="125"/>
        <v>17</v>
      </c>
      <c r="U57" s="130">
        <f t="shared" si="125"/>
        <v>18</v>
      </c>
      <c r="V57" s="130">
        <f t="shared" si="125"/>
        <v>19</v>
      </c>
      <c r="W57" s="130">
        <f t="shared" si="125"/>
        <v>20</v>
      </c>
      <c r="X57" s="130">
        <f t="shared" si="125"/>
        <v>21</v>
      </c>
      <c r="Y57" s="130">
        <f t="shared" si="125"/>
        <v>22</v>
      </c>
      <c r="Z57" s="130">
        <f t="shared" si="125"/>
        <v>23</v>
      </c>
      <c r="AA57" s="130">
        <f t="shared" si="125"/>
        <v>24</v>
      </c>
      <c r="AB57" s="130">
        <f t="shared" si="125"/>
        <v>25</v>
      </c>
      <c r="AC57" s="130">
        <f t="shared" si="125"/>
        <v>26</v>
      </c>
      <c r="AD57" s="130">
        <f t="shared" si="125"/>
        <v>27</v>
      </c>
      <c r="AE57" s="130">
        <f t="shared" si="125"/>
        <v>28</v>
      </c>
      <c r="AF57" s="130">
        <f t="shared" si="125"/>
        <v>29</v>
      </c>
      <c r="AG57" s="130">
        <f t="shared" si="125"/>
        <v>30</v>
      </c>
      <c r="AH57" s="130">
        <f t="shared" si="125"/>
        <v>31</v>
      </c>
      <c r="AI57" s="130">
        <f t="shared" si="125"/>
        <v>32</v>
      </c>
      <c r="AJ57" s="130">
        <f t="shared" si="125"/>
        <v>33</v>
      </c>
      <c r="AK57" s="130">
        <f t="shared" si="125"/>
        <v>34</v>
      </c>
      <c r="AL57" s="130">
        <f t="shared" si="125"/>
        <v>35</v>
      </c>
      <c r="AM57" s="130">
        <f t="shared" si="125"/>
        <v>36</v>
      </c>
      <c r="AN57" s="130">
        <f t="shared" si="125"/>
        <v>37</v>
      </c>
      <c r="AO57" s="130">
        <f t="shared" si="125"/>
        <v>38</v>
      </c>
      <c r="AP57" s="130">
        <f t="shared" si="125"/>
        <v>39</v>
      </c>
      <c r="AQ57" s="130">
        <f t="shared" si="125"/>
        <v>40</v>
      </c>
      <c r="AR57" s="130">
        <f t="shared" si="125"/>
        <v>41</v>
      </c>
      <c r="AS57" s="130">
        <f t="shared" si="125"/>
        <v>42</v>
      </c>
      <c r="AT57" s="130">
        <f t="shared" si="125"/>
        <v>43</v>
      </c>
      <c r="AU57" s="130">
        <f t="shared" si="125"/>
        <v>44</v>
      </c>
      <c r="AV57" s="130">
        <f t="shared" si="125"/>
        <v>45</v>
      </c>
      <c r="AW57" s="130">
        <f t="shared" si="125"/>
        <v>46</v>
      </c>
      <c r="AX57" s="130">
        <f t="shared" si="125"/>
        <v>47</v>
      </c>
      <c r="AY57" s="130">
        <f t="shared" si="125"/>
        <v>48</v>
      </c>
      <c r="AZ57" s="130">
        <f t="shared" si="125"/>
        <v>49</v>
      </c>
      <c r="BA57" s="130">
        <f t="shared" si="125"/>
        <v>50</v>
      </c>
      <c r="BB57" s="130">
        <f t="shared" si="125"/>
        <v>51</v>
      </c>
      <c r="BC57" s="130">
        <f t="shared" si="125"/>
        <v>52</v>
      </c>
      <c r="BD57" s="130">
        <f t="shared" si="125"/>
        <v>53</v>
      </c>
      <c r="BE57" s="130">
        <f t="shared" si="125"/>
        <v>54</v>
      </c>
      <c r="BF57" s="130">
        <f t="shared" si="125"/>
        <v>55</v>
      </c>
      <c r="BG57" s="130">
        <f t="shared" si="125"/>
        <v>56</v>
      </c>
      <c r="BH57" s="130">
        <f t="shared" si="125"/>
        <v>57</v>
      </c>
      <c r="BI57" s="130">
        <f t="shared" si="125"/>
        <v>58</v>
      </c>
      <c r="BJ57" s="130">
        <f t="shared" si="125"/>
        <v>59</v>
      </c>
      <c r="BK57" s="130">
        <f t="shared" si="125"/>
        <v>60</v>
      </c>
      <c r="BL57" s="130">
        <f t="shared" si="125"/>
        <v>61</v>
      </c>
      <c r="BM57" s="130">
        <f t="shared" si="125"/>
        <v>62</v>
      </c>
      <c r="BN57" s="130">
        <f t="shared" si="125"/>
        <v>63</v>
      </c>
      <c r="BO57" s="130">
        <f t="shared" si="125"/>
        <v>64</v>
      </c>
      <c r="BP57" s="130">
        <f t="shared" si="125"/>
        <v>65</v>
      </c>
      <c r="BQ57" s="130">
        <f t="shared" ref="BQ57:CY57" si="126">BP57+1</f>
        <v>66</v>
      </c>
      <c r="BR57" s="130">
        <f t="shared" si="126"/>
        <v>67</v>
      </c>
      <c r="BS57" s="130">
        <f t="shared" si="126"/>
        <v>68</v>
      </c>
      <c r="BT57" s="130">
        <f t="shared" si="126"/>
        <v>69</v>
      </c>
      <c r="BU57" s="130">
        <f t="shared" si="126"/>
        <v>70</v>
      </c>
      <c r="BV57" s="130">
        <f t="shared" si="126"/>
        <v>71</v>
      </c>
      <c r="BW57" s="130">
        <f t="shared" si="126"/>
        <v>72</v>
      </c>
      <c r="BX57" s="130">
        <f t="shared" si="126"/>
        <v>73</v>
      </c>
      <c r="BY57" s="130">
        <f t="shared" si="126"/>
        <v>74</v>
      </c>
      <c r="BZ57" s="130">
        <f t="shared" si="126"/>
        <v>75</v>
      </c>
      <c r="CA57" s="130">
        <f t="shared" si="126"/>
        <v>76</v>
      </c>
      <c r="CB57" s="130">
        <f t="shared" si="126"/>
        <v>77</v>
      </c>
      <c r="CC57" s="130">
        <f t="shared" si="126"/>
        <v>78</v>
      </c>
      <c r="CD57" s="130">
        <f t="shared" si="126"/>
        <v>79</v>
      </c>
      <c r="CE57" s="130">
        <f t="shared" si="126"/>
        <v>80</v>
      </c>
      <c r="CF57" s="130">
        <f t="shared" si="126"/>
        <v>81</v>
      </c>
      <c r="CG57" s="130">
        <f t="shared" si="126"/>
        <v>82</v>
      </c>
      <c r="CH57" s="130">
        <f t="shared" si="126"/>
        <v>83</v>
      </c>
      <c r="CI57" s="130">
        <f t="shared" si="126"/>
        <v>84</v>
      </c>
      <c r="CJ57" s="130">
        <f t="shared" si="126"/>
        <v>85</v>
      </c>
      <c r="CK57" s="130">
        <f t="shared" si="126"/>
        <v>86</v>
      </c>
      <c r="CL57" s="130">
        <f t="shared" si="126"/>
        <v>87</v>
      </c>
      <c r="CM57" s="130">
        <f t="shared" si="126"/>
        <v>88</v>
      </c>
      <c r="CN57" s="130">
        <f t="shared" si="126"/>
        <v>89</v>
      </c>
      <c r="CO57" s="130">
        <f t="shared" si="126"/>
        <v>90</v>
      </c>
      <c r="CP57" s="130">
        <f t="shared" si="126"/>
        <v>91</v>
      </c>
      <c r="CQ57" s="130">
        <f t="shared" si="126"/>
        <v>92</v>
      </c>
      <c r="CR57" s="130">
        <f t="shared" si="126"/>
        <v>93</v>
      </c>
      <c r="CS57" s="130">
        <f t="shared" si="126"/>
        <v>94</v>
      </c>
      <c r="CT57" s="130">
        <f t="shared" si="126"/>
        <v>95</v>
      </c>
      <c r="CU57" s="130">
        <f t="shared" si="126"/>
        <v>96</v>
      </c>
      <c r="CV57" s="130">
        <f t="shared" si="126"/>
        <v>97</v>
      </c>
      <c r="CW57" s="130">
        <f t="shared" si="126"/>
        <v>98</v>
      </c>
      <c r="CX57" s="130">
        <f t="shared" si="126"/>
        <v>99</v>
      </c>
      <c r="CY57" s="130">
        <f t="shared" si="126"/>
        <v>100</v>
      </c>
      <c r="CZ57" s="131" t="s">
        <v>31</v>
      </c>
    </row>
    <row r="58" spans="1:124" x14ac:dyDescent="0.2">
      <c r="A58" s="133">
        <v>1</v>
      </c>
      <c r="B58" s="133">
        <f>B12</f>
        <v>0</v>
      </c>
      <c r="C58" s="125">
        <f t="shared" ref="C58:C77" si="127">C12</f>
        <v>0</v>
      </c>
      <c r="D58" s="362" t="e">
        <f ca="1">$C58*'LookUp Ranges'!B$82</f>
        <v>#REF!</v>
      </c>
      <c r="E58" s="362" t="e">
        <f ca="1">$C58*'LookUp Ranges'!C$82</f>
        <v>#REF!</v>
      </c>
      <c r="F58" s="362" t="e">
        <f ca="1">$C58*'LookUp Ranges'!D$82</f>
        <v>#REF!</v>
      </c>
      <c r="G58" s="362" t="e">
        <f ca="1">$C58*'LookUp Ranges'!E$82</f>
        <v>#REF!</v>
      </c>
      <c r="H58" s="362" t="e">
        <f ca="1">$C58*'LookUp Ranges'!F$82</f>
        <v>#REF!</v>
      </c>
      <c r="I58" s="362" t="e">
        <f ca="1">$C58*'LookUp Ranges'!G$82</f>
        <v>#REF!</v>
      </c>
      <c r="J58" s="362" t="e">
        <f ca="1">$C58*'LookUp Ranges'!H$82</f>
        <v>#REF!</v>
      </c>
      <c r="K58" s="362" t="e">
        <f ca="1">$C58*'LookUp Ranges'!I$82</f>
        <v>#REF!</v>
      </c>
      <c r="L58" s="362" t="e">
        <f ca="1">$C58*'LookUp Ranges'!J$82</f>
        <v>#REF!</v>
      </c>
      <c r="M58" s="362" t="e">
        <f ca="1">$C58*'LookUp Ranges'!K$82</f>
        <v>#REF!</v>
      </c>
      <c r="N58" s="362" t="e">
        <f ca="1">$C58*'LookUp Ranges'!L$82</f>
        <v>#REF!</v>
      </c>
      <c r="O58" s="362" t="e">
        <f ca="1">$C58*'LookUp Ranges'!M$82</f>
        <v>#REF!</v>
      </c>
      <c r="P58" s="362" t="e">
        <f ca="1">$C58*'LookUp Ranges'!N$82</f>
        <v>#REF!</v>
      </c>
      <c r="Q58" s="362" t="e">
        <f ca="1">$C58*'LookUp Ranges'!O$82</f>
        <v>#REF!</v>
      </c>
      <c r="R58" s="362" t="e">
        <f ca="1">$C58*'LookUp Ranges'!P$82</f>
        <v>#REF!</v>
      </c>
      <c r="S58" s="362" t="e">
        <f ca="1">$C58*'LookUp Ranges'!Q$82</f>
        <v>#REF!</v>
      </c>
      <c r="T58" s="362" t="e">
        <f ca="1">$C58*'LookUp Ranges'!R$82</f>
        <v>#REF!</v>
      </c>
      <c r="U58" s="362" t="e">
        <f ca="1">$C58*'LookUp Ranges'!S$82</f>
        <v>#REF!</v>
      </c>
      <c r="V58" s="362" t="e">
        <f ca="1">$C58*'LookUp Ranges'!T$82</f>
        <v>#REF!</v>
      </c>
      <c r="W58" s="362" t="e">
        <f ca="1">$C58*'LookUp Ranges'!U$82</f>
        <v>#REF!</v>
      </c>
      <c r="X58" s="362" t="e">
        <f ca="1">$C58*'LookUp Ranges'!V$82</f>
        <v>#REF!</v>
      </c>
      <c r="Y58" s="362" t="e">
        <f ca="1">$C58*'LookUp Ranges'!W$82</f>
        <v>#REF!</v>
      </c>
      <c r="Z58" s="362" t="e">
        <f ca="1">$C58*'LookUp Ranges'!X$82</f>
        <v>#REF!</v>
      </c>
      <c r="AA58" s="362" t="e">
        <f ca="1">$C58*'LookUp Ranges'!Y$82</f>
        <v>#REF!</v>
      </c>
      <c r="AB58" s="362" t="e">
        <f ca="1">$C58*'LookUp Ranges'!Z$82</f>
        <v>#REF!</v>
      </c>
      <c r="AC58" s="362" t="e">
        <f ca="1">$C58*'LookUp Ranges'!AA$82</f>
        <v>#REF!</v>
      </c>
      <c r="AD58" s="362" t="e">
        <f ca="1">$C58*'LookUp Ranges'!AB$82</f>
        <v>#REF!</v>
      </c>
      <c r="AE58" s="362" t="e">
        <f ca="1">$C58*'LookUp Ranges'!AC$82</f>
        <v>#REF!</v>
      </c>
      <c r="AF58" s="362" t="e">
        <f ca="1">$C58*'LookUp Ranges'!AD$82</f>
        <v>#REF!</v>
      </c>
      <c r="AG58" s="362" t="e">
        <f ca="1">$C58*'LookUp Ranges'!AE$82</f>
        <v>#REF!</v>
      </c>
      <c r="AH58" s="362" t="e">
        <f ca="1">$C58*'LookUp Ranges'!AF$82</f>
        <v>#REF!</v>
      </c>
      <c r="AI58" s="362" t="e">
        <f ca="1">$C58*'LookUp Ranges'!AG$82</f>
        <v>#REF!</v>
      </c>
      <c r="AJ58" s="362" t="e">
        <f ca="1">$C58*'LookUp Ranges'!AH$82</f>
        <v>#REF!</v>
      </c>
      <c r="AK58" s="362" t="e">
        <f ca="1">$C58*'LookUp Ranges'!AI$82</f>
        <v>#REF!</v>
      </c>
      <c r="AL58" s="362" t="e">
        <f ca="1">$C58*'LookUp Ranges'!AJ$82</f>
        <v>#REF!</v>
      </c>
      <c r="AM58" s="362" t="e">
        <f ca="1">$C58*'LookUp Ranges'!AK$82</f>
        <v>#REF!</v>
      </c>
      <c r="AN58" s="362" t="e">
        <f ca="1">$C58*'LookUp Ranges'!AL$82</f>
        <v>#REF!</v>
      </c>
      <c r="AO58" s="362" t="e">
        <f ca="1">$C58*'LookUp Ranges'!AM$82</f>
        <v>#REF!</v>
      </c>
      <c r="AP58" s="362" t="e">
        <f ca="1">$C58*'LookUp Ranges'!AN$82</f>
        <v>#REF!</v>
      </c>
      <c r="AQ58" s="362" t="e">
        <f ca="1">$C58*'LookUp Ranges'!AO$82</f>
        <v>#REF!</v>
      </c>
      <c r="AR58" s="362"/>
      <c r="AS58" s="362"/>
      <c r="AT58" s="362"/>
      <c r="AU58" s="362"/>
      <c r="AV58" s="362"/>
      <c r="AW58" s="362"/>
      <c r="AX58" s="362"/>
      <c r="AY58" s="362"/>
      <c r="AZ58" s="362"/>
      <c r="BA58" s="362"/>
      <c r="BB58" s="362"/>
      <c r="BC58" s="362"/>
      <c r="BD58" s="362"/>
      <c r="BE58" s="362"/>
      <c r="BF58" s="362"/>
      <c r="BG58" s="362"/>
      <c r="BH58" s="362"/>
      <c r="BI58" s="362"/>
      <c r="BJ58" s="362"/>
      <c r="BK58" s="362"/>
      <c r="BL58" s="360"/>
      <c r="BM58" s="360"/>
      <c r="BN58" s="360"/>
      <c r="BO58" s="360"/>
      <c r="BP58" s="360"/>
      <c r="BQ58" s="360"/>
      <c r="BR58" s="360"/>
      <c r="BS58" s="360"/>
      <c r="BT58" s="360"/>
      <c r="BU58" s="360"/>
      <c r="BV58" s="360"/>
      <c r="BW58" s="360"/>
      <c r="BX58" s="360"/>
      <c r="BY58" s="360"/>
      <c r="BZ58" s="360"/>
      <c r="CA58" s="360"/>
      <c r="CB58" s="360"/>
      <c r="CC58" s="360"/>
      <c r="CD58" s="360"/>
      <c r="CE58" s="360"/>
      <c r="CF58" s="360"/>
      <c r="CG58" s="362"/>
      <c r="CH58" s="362"/>
      <c r="CI58" s="362"/>
      <c r="CJ58" s="362"/>
      <c r="CK58" s="362"/>
      <c r="CL58" s="362"/>
      <c r="CM58" s="362"/>
      <c r="CN58" s="362"/>
      <c r="CO58" s="362"/>
      <c r="CP58" s="362"/>
      <c r="CQ58" s="362"/>
      <c r="CR58" s="362"/>
      <c r="CS58" s="362"/>
      <c r="CT58" s="362"/>
      <c r="CU58" s="362"/>
      <c r="CV58" s="362"/>
      <c r="CW58" s="362"/>
      <c r="CX58" s="362"/>
      <c r="CY58" s="362"/>
      <c r="CZ58" s="360" t="e">
        <f t="shared" ref="CZ58:CZ97" ca="1" si="128">SUM(D58:CY58)</f>
        <v>#REF!</v>
      </c>
    </row>
    <row r="59" spans="1:124" x14ac:dyDescent="0.2">
      <c r="A59" s="133">
        <f t="shared" ref="A59:A97" si="129">A58+1</f>
        <v>2</v>
      </c>
      <c r="B59" s="133">
        <f t="shared" ref="B59:B97" si="130">B13</f>
        <v>1</v>
      </c>
      <c r="C59" s="125">
        <f t="shared" si="127"/>
        <v>0</v>
      </c>
      <c r="D59" s="361"/>
      <c r="E59" s="362" t="e">
        <f ca="1">$C59*'LookUp Ranges'!B$82</f>
        <v>#REF!</v>
      </c>
      <c r="F59" s="362" t="e">
        <f ca="1">$C59*'LookUp Ranges'!C$82</f>
        <v>#REF!</v>
      </c>
      <c r="G59" s="362" t="e">
        <f ca="1">$C59*'LookUp Ranges'!D$82</f>
        <v>#REF!</v>
      </c>
      <c r="H59" s="362" t="e">
        <f ca="1">$C59*'LookUp Ranges'!E$82</f>
        <v>#REF!</v>
      </c>
      <c r="I59" s="362" t="e">
        <f ca="1">$C59*'LookUp Ranges'!F$82</f>
        <v>#REF!</v>
      </c>
      <c r="J59" s="362" t="e">
        <f ca="1">$C59*'LookUp Ranges'!G$82</f>
        <v>#REF!</v>
      </c>
      <c r="K59" s="362" t="e">
        <f ca="1">$C59*'LookUp Ranges'!H$82</f>
        <v>#REF!</v>
      </c>
      <c r="L59" s="362" t="e">
        <f ca="1">$C59*'LookUp Ranges'!I$82</f>
        <v>#REF!</v>
      </c>
      <c r="M59" s="362" t="e">
        <f ca="1">$C59*'LookUp Ranges'!J$82</f>
        <v>#REF!</v>
      </c>
      <c r="N59" s="362" t="e">
        <f ca="1">$C59*'LookUp Ranges'!K$82</f>
        <v>#REF!</v>
      </c>
      <c r="O59" s="362" t="e">
        <f ca="1">$C59*'LookUp Ranges'!L$82</f>
        <v>#REF!</v>
      </c>
      <c r="P59" s="362" t="e">
        <f ca="1">$C59*'LookUp Ranges'!M$82</f>
        <v>#REF!</v>
      </c>
      <c r="Q59" s="362" t="e">
        <f ca="1">$C59*'LookUp Ranges'!N$82</f>
        <v>#REF!</v>
      </c>
      <c r="R59" s="362" t="e">
        <f ca="1">$C59*'LookUp Ranges'!O$82</f>
        <v>#REF!</v>
      </c>
      <c r="S59" s="362" t="e">
        <f ca="1">$C59*'LookUp Ranges'!P$82</f>
        <v>#REF!</v>
      </c>
      <c r="T59" s="362" t="e">
        <f ca="1">$C59*'LookUp Ranges'!Q$82</f>
        <v>#REF!</v>
      </c>
      <c r="U59" s="362" t="e">
        <f ca="1">$C59*'LookUp Ranges'!R$82</f>
        <v>#REF!</v>
      </c>
      <c r="V59" s="362" t="e">
        <f ca="1">$C59*'LookUp Ranges'!S$82</f>
        <v>#REF!</v>
      </c>
      <c r="W59" s="362" t="e">
        <f ca="1">$C59*'LookUp Ranges'!T$82</f>
        <v>#REF!</v>
      </c>
      <c r="X59" s="362" t="e">
        <f ca="1">$C59*'LookUp Ranges'!U$82</f>
        <v>#REF!</v>
      </c>
      <c r="Y59" s="362" t="e">
        <f ca="1">$C59*'LookUp Ranges'!V$82</f>
        <v>#REF!</v>
      </c>
      <c r="Z59" s="362" t="e">
        <f ca="1">$C59*'LookUp Ranges'!W$82</f>
        <v>#REF!</v>
      </c>
      <c r="AA59" s="362" t="e">
        <f ca="1">$C59*'LookUp Ranges'!X$82</f>
        <v>#REF!</v>
      </c>
      <c r="AB59" s="362" t="e">
        <f ca="1">$C59*'LookUp Ranges'!Y$82</f>
        <v>#REF!</v>
      </c>
      <c r="AC59" s="362" t="e">
        <f ca="1">$C59*'LookUp Ranges'!Z$82</f>
        <v>#REF!</v>
      </c>
      <c r="AD59" s="362" t="e">
        <f ca="1">$C59*'LookUp Ranges'!AA$82</f>
        <v>#REF!</v>
      </c>
      <c r="AE59" s="362" t="e">
        <f ca="1">$C59*'LookUp Ranges'!AB$82</f>
        <v>#REF!</v>
      </c>
      <c r="AF59" s="362" t="e">
        <f ca="1">$C59*'LookUp Ranges'!AC$82</f>
        <v>#REF!</v>
      </c>
      <c r="AG59" s="362" t="e">
        <f ca="1">$C59*'LookUp Ranges'!AD$82</f>
        <v>#REF!</v>
      </c>
      <c r="AH59" s="362" t="e">
        <f ca="1">$C59*'LookUp Ranges'!AE$82</f>
        <v>#REF!</v>
      </c>
      <c r="AI59" s="362" t="e">
        <f ca="1">$C59*'LookUp Ranges'!AF$82</f>
        <v>#REF!</v>
      </c>
      <c r="AJ59" s="362" t="e">
        <f ca="1">$C59*'LookUp Ranges'!AG$82</f>
        <v>#REF!</v>
      </c>
      <c r="AK59" s="362" t="e">
        <f ca="1">$C59*'LookUp Ranges'!AH$82</f>
        <v>#REF!</v>
      </c>
      <c r="AL59" s="362" t="e">
        <f ca="1">$C59*'LookUp Ranges'!AI$82</f>
        <v>#REF!</v>
      </c>
      <c r="AM59" s="362" t="e">
        <f ca="1">$C59*'LookUp Ranges'!AJ$82</f>
        <v>#REF!</v>
      </c>
      <c r="AN59" s="362" t="e">
        <f ca="1">$C59*'LookUp Ranges'!AK$82</f>
        <v>#REF!</v>
      </c>
      <c r="AO59" s="362" t="e">
        <f ca="1">$C59*'LookUp Ranges'!AL$82</f>
        <v>#REF!</v>
      </c>
      <c r="AP59" s="362" t="e">
        <f ca="1">$C59*'LookUp Ranges'!AM$82</f>
        <v>#REF!</v>
      </c>
      <c r="AQ59" s="362" t="e">
        <f ca="1">$C59*'LookUp Ranges'!AN$82</f>
        <v>#REF!</v>
      </c>
      <c r="AR59" s="362" t="e">
        <f ca="1">$C59*'LookUp Ranges'!AO$82</f>
        <v>#REF!</v>
      </c>
      <c r="AS59" s="362"/>
      <c r="AT59" s="362"/>
      <c r="AU59" s="362"/>
      <c r="AV59" s="362"/>
      <c r="AW59" s="362"/>
      <c r="AX59" s="362"/>
      <c r="AY59" s="362"/>
      <c r="AZ59" s="362"/>
      <c r="BA59" s="362"/>
      <c r="BB59" s="362"/>
      <c r="BC59" s="362"/>
      <c r="BD59" s="362"/>
      <c r="BE59" s="362"/>
      <c r="BF59" s="362"/>
      <c r="BG59" s="362"/>
      <c r="BH59" s="362"/>
      <c r="BI59" s="362"/>
      <c r="BJ59" s="362"/>
      <c r="BK59" s="362"/>
      <c r="BL59" s="363"/>
      <c r="BM59" s="363"/>
      <c r="BN59" s="363"/>
      <c r="BO59" s="363"/>
      <c r="BP59" s="363"/>
      <c r="BQ59" s="363"/>
      <c r="BR59" s="363"/>
      <c r="BS59" s="363"/>
      <c r="BT59" s="363"/>
      <c r="BU59" s="363"/>
      <c r="BV59" s="363"/>
      <c r="BW59" s="363"/>
      <c r="BX59" s="363"/>
      <c r="BY59" s="363"/>
      <c r="BZ59" s="363"/>
      <c r="CA59" s="363"/>
      <c r="CB59" s="363"/>
      <c r="CC59" s="363"/>
      <c r="CD59" s="363"/>
      <c r="CE59" s="363"/>
      <c r="CF59" s="363"/>
      <c r="CG59" s="362"/>
      <c r="CH59" s="362"/>
      <c r="CI59" s="362"/>
      <c r="CJ59" s="362"/>
      <c r="CK59" s="362"/>
      <c r="CL59" s="362"/>
      <c r="CM59" s="362"/>
      <c r="CN59" s="362"/>
      <c r="CO59" s="362"/>
      <c r="CP59" s="362"/>
      <c r="CQ59" s="362"/>
      <c r="CR59" s="362"/>
      <c r="CS59" s="362"/>
      <c r="CT59" s="362"/>
      <c r="CU59" s="362"/>
      <c r="CV59" s="362"/>
      <c r="CW59" s="362"/>
      <c r="CX59" s="362"/>
      <c r="CY59" s="362"/>
      <c r="CZ59" s="360" t="e">
        <f t="shared" ca="1" si="128"/>
        <v>#REF!</v>
      </c>
    </row>
    <row r="60" spans="1:124" x14ac:dyDescent="0.2">
      <c r="A60" s="133">
        <f t="shared" si="129"/>
        <v>3</v>
      </c>
      <c r="B60" s="133">
        <f t="shared" si="130"/>
        <v>2</v>
      </c>
      <c r="C60" s="125">
        <f t="shared" si="127"/>
        <v>0</v>
      </c>
      <c r="D60" s="361"/>
      <c r="E60" s="361"/>
      <c r="F60" s="362" t="e">
        <f ca="1">$C60*'LookUp Ranges'!B$82</f>
        <v>#REF!</v>
      </c>
      <c r="G60" s="362" t="e">
        <f ca="1">$C60*'LookUp Ranges'!C$82</f>
        <v>#REF!</v>
      </c>
      <c r="H60" s="362" t="e">
        <f ca="1">$C60*'LookUp Ranges'!D$82</f>
        <v>#REF!</v>
      </c>
      <c r="I60" s="362" t="e">
        <f ca="1">$C60*'LookUp Ranges'!E$82</f>
        <v>#REF!</v>
      </c>
      <c r="J60" s="362" t="e">
        <f ca="1">$C60*'LookUp Ranges'!F$82</f>
        <v>#REF!</v>
      </c>
      <c r="K60" s="362" t="e">
        <f ca="1">$C60*'LookUp Ranges'!G$82</f>
        <v>#REF!</v>
      </c>
      <c r="L60" s="362" t="e">
        <f ca="1">$C60*'LookUp Ranges'!H$82</f>
        <v>#REF!</v>
      </c>
      <c r="M60" s="362" t="e">
        <f ca="1">$C60*'LookUp Ranges'!I$82</f>
        <v>#REF!</v>
      </c>
      <c r="N60" s="362" t="e">
        <f ca="1">$C60*'LookUp Ranges'!J$82</f>
        <v>#REF!</v>
      </c>
      <c r="O60" s="362" t="e">
        <f ca="1">$C60*'LookUp Ranges'!K$82</f>
        <v>#REF!</v>
      </c>
      <c r="P60" s="362" t="e">
        <f ca="1">$C60*'LookUp Ranges'!L$82</f>
        <v>#REF!</v>
      </c>
      <c r="Q60" s="362" t="e">
        <f ca="1">$C60*'LookUp Ranges'!M$82</f>
        <v>#REF!</v>
      </c>
      <c r="R60" s="362" t="e">
        <f ca="1">$C60*'LookUp Ranges'!N$82</f>
        <v>#REF!</v>
      </c>
      <c r="S60" s="362" t="e">
        <f ca="1">$C60*'LookUp Ranges'!O$82</f>
        <v>#REF!</v>
      </c>
      <c r="T60" s="362" t="e">
        <f ca="1">$C60*'LookUp Ranges'!P$82</f>
        <v>#REF!</v>
      </c>
      <c r="U60" s="362" t="e">
        <f ca="1">$C60*'LookUp Ranges'!Q$82</f>
        <v>#REF!</v>
      </c>
      <c r="V60" s="362" t="e">
        <f ca="1">$C60*'LookUp Ranges'!R$82</f>
        <v>#REF!</v>
      </c>
      <c r="W60" s="362" t="e">
        <f ca="1">$C60*'LookUp Ranges'!S$82</f>
        <v>#REF!</v>
      </c>
      <c r="X60" s="362" t="e">
        <f ca="1">$C60*'LookUp Ranges'!T$82</f>
        <v>#REF!</v>
      </c>
      <c r="Y60" s="362" t="e">
        <f ca="1">$C60*'LookUp Ranges'!U$82</f>
        <v>#REF!</v>
      </c>
      <c r="Z60" s="362" t="e">
        <f ca="1">$C60*'LookUp Ranges'!V$82</f>
        <v>#REF!</v>
      </c>
      <c r="AA60" s="362" t="e">
        <f ca="1">$C60*'LookUp Ranges'!W$82</f>
        <v>#REF!</v>
      </c>
      <c r="AB60" s="362" t="e">
        <f ca="1">$C60*'LookUp Ranges'!X$82</f>
        <v>#REF!</v>
      </c>
      <c r="AC60" s="362" t="e">
        <f ca="1">$C60*'LookUp Ranges'!Y$82</f>
        <v>#REF!</v>
      </c>
      <c r="AD60" s="362" t="e">
        <f ca="1">$C60*'LookUp Ranges'!Z$82</f>
        <v>#REF!</v>
      </c>
      <c r="AE60" s="362" t="e">
        <f ca="1">$C60*'LookUp Ranges'!AA$82</f>
        <v>#REF!</v>
      </c>
      <c r="AF60" s="362" t="e">
        <f ca="1">$C60*'LookUp Ranges'!AB$82</f>
        <v>#REF!</v>
      </c>
      <c r="AG60" s="362" t="e">
        <f ca="1">$C60*'LookUp Ranges'!AC$82</f>
        <v>#REF!</v>
      </c>
      <c r="AH60" s="362" t="e">
        <f ca="1">$C60*'LookUp Ranges'!AD$82</f>
        <v>#REF!</v>
      </c>
      <c r="AI60" s="362" t="e">
        <f ca="1">$C60*'LookUp Ranges'!AE$82</f>
        <v>#REF!</v>
      </c>
      <c r="AJ60" s="362" t="e">
        <f ca="1">$C60*'LookUp Ranges'!AF$82</f>
        <v>#REF!</v>
      </c>
      <c r="AK60" s="362" t="e">
        <f ca="1">$C60*'LookUp Ranges'!AG$82</f>
        <v>#REF!</v>
      </c>
      <c r="AL60" s="362" t="e">
        <f ca="1">$C60*'LookUp Ranges'!AH$82</f>
        <v>#REF!</v>
      </c>
      <c r="AM60" s="362" t="e">
        <f ca="1">$C60*'LookUp Ranges'!AI$82</f>
        <v>#REF!</v>
      </c>
      <c r="AN60" s="362" t="e">
        <f ca="1">$C60*'LookUp Ranges'!AJ$82</f>
        <v>#REF!</v>
      </c>
      <c r="AO60" s="362" t="e">
        <f ca="1">$C60*'LookUp Ranges'!AK$82</f>
        <v>#REF!</v>
      </c>
      <c r="AP60" s="362" t="e">
        <f ca="1">$C60*'LookUp Ranges'!AL$82</f>
        <v>#REF!</v>
      </c>
      <c r="AQ60" s="362" t="e">
        <f ca="1">$C60*'LookUp Ranges'!AM$82</f>
        <v>#REF!</v>
      </c>
      <c r="AR60" s="362" t="e">
        <f ca="1">$C60*'LookUp Ranges'!AN$82</f>
        <v>#REF!</v>
      </c>
      <c r="AS60" s="362" t="e">
        <f ca="1">$C60*'LookUp Ranges'!AO$82</f>
        <v>#REF!</v>
      </c>
      <c r="AT60" s="362"/>
      <c r="AU60" s="362"/>
      <c r="AV60" s="362"/>
      <c r="AW60" s="362"/>
      <c r="AX60" s="362"/>
      <c r="AY60" s="362"/>
      <c r="AZ60" s="362"/>
      <c r="BA60" s="362"/>
      <c r="BB60" s="362"/>
      <c r="BC60" s="362"/>
      <c r="BD60" s="362"/>
      <c r="BE60" s="362"/>
      <c r="BF60" s="362"/>
      <c r="BG60" s="362"/>
      <c r="BH60" s="362"/>
      <c r="BI60" s="362"/>
      <c r="BJ60" s="362"/>
      <c r="BK60" s="362"/>
      <c r="BL60" s="363"/>
      <c r="BM60" s="363"/>
      <c r="BN60" s="363"/>
      <c r="BO60" s="363"/>
      <c r="BP60" s="363"/>
      <c r="BQ60" s="363"/>
      <c r="BR60" s="363"/>
      <c r="BS60" s="363"/>
      <c r="BT60" s="363"/>
      <c r="BU60" s="363"/>
      <c r="BV60" s="363"/>
      <c r="BW60" s="363"/>
      <c r="BX60" s="363"/>
      <c r="BY60" s="363"/>
      <c r="BZ60" s="363"/>
      <c r="CA60" s="363"/>
      <c r="CB60" s="363"/>
      <c r="CC60" s="363"/>
      <c r="CD60" s="363"/>
      <c r="CE60" s="363"/>
      <c r="CF60" s="363"/>
      <c r="CG60" s="362"/>
      <c r="CH60" s="362"/>
      <c r="CI60" s="362"/>
      <c r="CJ60" s="362"/>
      <c r="CK60" s="362"/>
      <c r="CL60" s="362"/>
      <c r="CM60" s="362"/>
      <c r="CN60" s="362"/>
      <c r="CO60" s="362"/>
      <c r="CP60" s="362"/>
      <c r="CQ60" s="362"/>
      <c r="CR60" s="362"/>
      <c r="CS60" s="362"/>
      <c r="CT60" s="362"/>
      <c r="CU60" s="362"/>
      <c r="CV60" s="362"/>
      <c r="CW60" s="362"/>
      <c r="CX60" s="362"/>
      <c r="CY60" s="362"/>
      <c r="CZ60" s="360" t="e">
        <f t="shared" ca="1" si="128"/>
        <v>#REF!</v>
      </c>
    </row>
    <row r="61" spans="1:124" x14ac:dyDescent="0.2">
      <c r="A61" s="133">
        <f t="shared" si="129"/>
        <v>4</v>
      </c>
      <c r="B61" s="133">
        <f t="shared" si="130"/>
        <v>3</v>
      </c>
      <c r="C61" s="125">
        <f t="shared" si="127"/>
        <v>0</v>
      </c>
      <c r="D61" s="361"/>
      <c r="E61" s="361"/>
      <c r="F61" s="361"/>
      <c r="G61" s="362" t="e">
        <f ca="1">$C61*'LookUp Ranges'!B$82</f>
        <v>#REF!</v>
      </c>
      <c r="H61" s="362" t="e">
        <f ca="1">$C61*'LookUp Ranges'!C$82</f>
        <v>#REF!</v>
      </c>
      <c r="I61" s="362" t="e">
        <f ca="1">$C61*'LookUp Ranges'!D$82</f>
        <v>#REF!</v>
      </c>
      <c r="J61" s="362" t="e">
        <f ca="1">$C61*'LookUp Ranges'!E$82</f>
        <v>#REF!</v>
      </c>
      <c r="K61" s="362" t="e">
        <f ca="1">$C61*'LookUp Ranges'!F$82</f>
        <v>#REF!</v>
      </c>
      <c r="L61" s="362" t="e">
        <f ca="1">$C61*'LookUp Ranges'!G$82</f>
        <v>#REF!</v>
      </c>
      <c r="M61" s="362" t="e">
        <f ca="1">$C61*'LookUp Ranges'!H$82</f>
        <v>#REF!</v>
      </c>
      <c r="N61" s="362" t="e">
        <f ca="1">$C61*'LookUp Ranges'!I$82</f>
        <v>#REF!</v>
      </c>
      <c r="O61" s="362" t="e">
        <f ca="1">$C61*'LookUp Ranges'!J$82</f>
        <v>#REF!</v>
      </c>
      <c r="P61" s="362" t="e">
        <f ca="1">$C61*'LookUp Ranges'!K$82</f>
        <v>#REF!</v>
      </c>
      <c r="Q61" s="362" t="e">
        <f ca="1">$C61*'LookUp Ranges'!L$82</f>
        <v>#REF!</v>
      </c>
      <c r="R61" s="362" t="e">
        <f ca="1">$C61*'LookUp Ranges'!M$82</f>
        <v>#REF!</v>
      </c>
      <c r="S61" s="362" t="e">
        <f ca="1">$C61*'LookUp Ranges'!N$82</f>
        <v>#REF!</v>
      </c>
      <c r="T61" s="362" t="e">
        <f ca="1">$C61*'LookUp Ranges'!O$82</f>
        <v>#REF!</v>
      </c>
      <c r="U61" s="362" t="e">
        <f ca="1">$C61*'LookUp Ranges'!P$82</f>
        <v>#REF!</v>
      </c>
      <c r="V61" s="362" t="e">
        <f ca="1">$C61*'LookUp Ranges'!Q$82</f>
        <v>#REF!</v>
      </c>
      <c r="W61" s="362" t="e">
        <f ca="1">$C61*'LookUp Ranges'!R$82</f>
        <v>#REF!</v>
      </c>
      <c r="X61" s="362" t="e">
        <f ca="1">$C61*'LookUp Ranges'!S$82</f>
        <v>#REF!</v>
      </c>
      <c r="Y61" s="362" t="e">
        <f ca="1">$C61*'LookUp Ranges'!T$82</f>
        <v>#REF!</v>
      </c>
      <c r="Z61" s="362" t="e">
        <f ca="1">$C61*'LookUp Ranges'!U$82</f>
        <v>#REF!</v>
      </c>
      <c r="AA61" s="362" t="e">
        <f ca="1">$C61*'LookUp Ranges'!V$82</f>
        <v>#REF!</v>
      </c>
      <c r="AB61" s="362" t="e">
        <f ca="1">$C61*'LookUp Ranges'!W$82</f>
        <v>#REF!</v>
      </c>
      <c r="AC61" s="362" t="e">
        <f ca="1">$C61*'LookUp Ranges'!X$82</f>
        <v>#REF!</v>
      </c>
      <c r="AD61" s="362" t="e">
        <f ca="1">$C61*'LookUp Ranges'!Y$82</f>
        <v>#REF!</v>
      </c>
      <c r="AE61" s="362" t="e">
        <f ca="1">$C61*'LookUp Ranges'!Z$82</f>
        <v>#REF!</v>
      </c>
      <c r="AF61" s="362" t="e">
        <f ca="1">$C61*'LookUp Ranges'!AA$82</f>
        <v>#REF!</v>
      </c>
      <c r="AG61" s="362" t="e">
        <f ca="1">$C61*'LookUp Ranges'!AB$82</f>
        <v>#REF!</v>
      </c>
      <c r="AH61" s="362" t="e">
        <f ca="1">$C61*'LookUp Ranges'!AC$82</f>
        <v>#REF!</v>
      </c>
      <c r="AI61" s="362" t="e">
        <f ca="1">$C61*'LookUp Ranges'!AD$82</f>
        <v>#REF!</v>
      </c>
      <c r="AJ61" s="362" t="e">
        <f ca="1">$C61*'LookUp Ranges'!AE$82</f>
        <v>#REF!</v>
      </c>
      <c r="AK61" s="362" t="e">
        <f ca="1">$C61*'LookUp Ranges'!AF$82</f>
        <v>#REF!</v>
      </c>
      <c r="AL61" s="362" t="e">
        <f ca="1">$C61*'LookUp Ranges'!AG$82</f>
        <v>#REF!</v>
      </c>
      <c r="AM61" s="362" t="e">
        <f ca="1">$C61*'LookUp Ranges'!AH$82</f>
        <v>#REF!</v>
      </c>
      <c r="AN61" s="362" t="e">
        <f ca="1">$C61*'LookUp Ranges'!AI$82</f>
        <v>#REF!</v>
      </c>
      <c r="AO61" s="362" t="e">
        <f ca="1">$C61*'LookUp Ranges'!AJ$82</f>
        <v>#REF!</v>
      </c>
      <c r="AP61" s="362" t="e">
        <f ca="1">$C61*'LookUp Ranges'!AK$82</f>
        <v>#REF!</v>
      </c>
      <c r="AQ61" s="362" t="e">
        <f ca="1">$C61*'LookUp Ranges'!AL$82</f>
        <v>#REF!</v>
      </c>
      <c r="AR61" s="362" t="e">
        <f ca="1">$C61*'LookUp Ranges'!AM$82</f>
        <v>#REF!</v>
      </c>
      <c r="AS61" s="362" t="e">
        <f ca="1">$C61*'LookUp Ranges'!AN$82</f>
        <v>#REF!</v>
      </c>
      <c r="AT61" s="362" t="e">
        <f ca="1">$C61*'LookUp Ranges'!AO$82</f>
        <v>#REF!</v>
      </c>
      <c r="AU61" s="362"/>
      <c r="AV61" s="362"/>
      <c r="AW61" s="362"/>
      <c r="AX61" s="362"/>
      <c r="AY61" s="362"/>
      <c r="AZ61" s="362"/>
      <c r="BA61" s="362"/>
      <c r="BB61" s="362"/>
      <c r="BC61" s="362"/>
      <c r="BD61" s="362"/>
      <c r="BE61" s="362"/>
      <c r="BF61" s="362"/>
      <c r="BG61" s="362"/>
      <c r="BH61" s="362"/>
      <c r="BI61" s="362"/>
      <c r="BJ61" s="362"/>
      <c r="BK61" s="362"/>
      <c r="BL61" s="363"/>
      <c r="BM61" s="363"/>
      <c r="BN61" s="363"/>
      <c r="BO61" s="363"/>
      <c r="BP61" s="363"/>
      <c r="BQ61" s="363"/>
      <c r="BR61" s="363"/>
      <c r="BS61" s="363"/>
      <c r="BT61" s="363"/>
      <c r="BU61" s="363"/>
      <c r="BV61" s="363"/>
      <c r="BW61" s="363"/>
      <c r="BX61" s="363"/>
      <c r="BY61" s="363"/>
      <c r="BZ61" s="363"/>
      <c r="CA61" s="363"/>
      <c r="CB61" s="363"/>
      <c r="CC61" s="363"/>
      <c r="CD61" s="363"/>
      <c r="CE61" s="363"/>
      <c r="CF61" s="363"/>
      <c r="CG61" s="362"/>
      <c r="CH61" s="362"/>
      <c r="CI61" s="362"/>
      <c r="CJ61" s="362"/>
      <c r="CK61" s="362"/>
      <c r="CL61" s="362"/>
      <c r="CM61" s="362"/>
      <c r="CN61" s="362"/>
      <c r="CO61" s="362"/>
      <c r="CP61" s="362"/>
      <c r="CQ61" s="362"/>
      <c r="CR61" s="362"/>
      <c r="CS61" s="362"/>
      <c r="CT61" s="362"/>
      <c r="CU61" s="362"/>
      <c r="CV61" s="362"/>
      <c r="CW61" s="362"/>
      <c r="CX61" s="362"/>
      <c r="CY61" s="362"/>
      <c r="CZ61" s="360" t="e">
        <f t="shared" ca="1" si="128"/>
        <v>#REF!</v>
      </c>
    </row>
    <row r="62" spans="1:124" x14ac:dyDescent="0.2">
      <c r="A62" s="133">
        <f t="shared" si="129"/>
        <v>5</v>
      </c>
      <c r="B62" s="133">
        <f t="shared" si="130"/>
        <v>4</v>
      </c>
      <c r="C62" s="125">
        <f t="shared" si="127"/>
        <v>0</v>
      </c>
      <c r="D62" s="361"/>
      <c r="E62" s="361"/>
      <c r="F62" s="361"/>
      <c r="G62" s="361"/>
      <c r="H62" s="362" t="e">
        <f ca="1">$C62*'LookUp Ranges'!B$82</f>
        <v>#REF!</v>
      </c>
      <c r="I62" s="362" t="e">
        <f ca="1">$C62*'LookUp Ranges'!C$82</f>
        <v>#REF!</v>
      </c>
      <c r="J62" s="362" t="e">
        <f ca="1">$C62*'LookUp Ranges'!D$82</f>
        <v>#REF!</v>
      </c>
      <c r="K62" s="362" t="e">
        <f ca="1">$C62*'LookUp Ranges'!E$82</f>
        <v>#REF!</v>
      </c>
      <c r="L62" s="362" t="e">
        <f ca="1">$C62*'LookUp Ranges'!F$82</f>
        <v>#REF!</v>
      </c>
      <c r="M62" s="362" t="e">
        <f ca="1">$C62*'LookUp Ranges'!G$82</f>
        <v>#REF!</v>
      </c>
      <c r="N62" s="362" t="e">
        <f ca="1">$C62*'LookUp Ranges'!H$82</f>
        <v>#REF!</v>
      </c>
      <c r="O62" s="362" t="e">
        <f ca="1">$C62*'LookUp Ranges'!I$82</f>
        <v>#REF!</v>
      </c>
      <c r="P62" s="362" t="e">
        <f ca="1">$C62*'LookUp Ranges'!J$82</f>
        <v>#REF!</v>
      </c>
      <c r="Q62" s="362" t="e">
        <f ca="1">$C62*'LookUp Ranges'!K$82</f>
        <v>#REF!</v>
      </c>
      <c r="R62" s="362" t="e">
        <f ca="1">$C62*'LookUp Ranges'!L$82</f>
        <v>#REF!</v>
      </c>
      <c r="S62" s="362" t="e">
        <f ca="1">$C62*'LookUp Ranges'!M$82</f>
        <v>#REF!</v>
      </c>
      <c r="T62" s="362" t="e">
        <f ca="1">$C62*'LookUp Ranges'!N$82</f>
        <v>#REF!</v>
      </c>
      <c r="U62" s="362" t="e">
        <f ca="1">$C62*'LookUp Ranges'!O$82</f>
        <v>#REF!</v>
      </c>
      <c r="V62" s="362" t="e">
        <f ca="1">$C62*'LookUp Ranges'!P$82</f>
        <v>#REF!</v>
      </c>
      <c r="W62" s="362" t="e">
        <f ca="1">$C62*'LookUp Ranges'!Q$82</f>
        <v>#REF!</v>
      </c>
      <c r="X62" s="362" t="e">
        <f ca="1">$C62*'LookUp Ranges'!R$82</f>
        <v>#REF!</v>
      </c>
      <c r="Y62" s="362" t="e">
        <f ca="1">$C62*'LookUp Ranges'!S$82</f>
        <v>#REF!</v>
      </c>
      <c r="Z62" s="362" t="e">
        <f ca="1">$C62*'LookUp Ranges'!T$82</f>
        <v>#REF!</v>
      </c>
      <c r="AA62" s="362" t="e">
        <f ca="1">$C62*'LookUp Ranges'!U$82</f>
        <v>#REF!</v>
      </c>
      <c r="AB62" s="362" t="e">
        <f ca="1">$C62*'LookUp Ranges'!V$82</f>
        <v>#REF!</v>
      </c>
      <c r="AC62" s="362" t="e">
        <f ca="1">$C62*'LookUp Ranges'!W$82</f>
        <v>#REF!</v>
      </c>
      <c r="AD62" s="362" t="e">
        <f ca="1">$C62*'LookUp Ranges'!X$82</f>
        <v>#REF!</v>
      </c>
      <c r="AE62" s="362" t="e">
        <f ca="1">$C62*'LookUp Ranges'!Y$82</f>
        <v>#REF!</v>
      </c>
      <c r="AF62" s="362" t="e">
        <f ca="1">$C62*'LookUp Ranges'!Z$82</f>
        <v>#REF!</v>
      </c>
      <c r="AG62" s="362" t="e">
        <f ca="1">$C62*'LookUp Ranges'!AA$82</f>
        <v>#REF!</v>
      </c>
      <c r="AH62" s="362" t="e">
        <f ca="1">$C62*'LookUp Ranges'!AB$82</f>
        <v>#REF!</v>
      </c>
      <c r="AI62" s="362" t="e">
        <f ca="1">$C62*'LookUp Ranges'!AC$82</f>
        <v>#REF!</v>
      </c>
      <c r="AJ62" s="362" t="e">
        <f ca="1">$C62*'LookUp Ranges'!AD$82</f>
        <v>#REF!</v>
      </c>
      <c r="AK62" s="362" t="e">
        <f ca="1">$C62*'LookUp Ranges'!AE$82</f>
        <v>#REF!</v>
      </c>
      <c r="AL62" s="362" t="e">
        <f ca="1">$C62*'LookUp Ranges'!AF$82</f>
        <v>#REF!</v>
      </c>
      <c r="AM62" s="362" t="e">
        <f ca="1">$C62*'LookUp Ranges'!AG$82</f>
        <v>#REF!</v>
      </c>
      <c r="AN62" s="362" t="e">
        <f ca="1">$C62*'LookUp Ranges'!AH$82</f>
        <v>#REF!</v>
      </c>
      <c r="AO62" s="362" t="e">
        <f ca="1">$C62*'LookUp Ranges'!AI$82</f>
        <v>#REF!</v>
      </c>
      <c r="AP62" s="362" t="e">
        <f ca="1">$C62*'LookUp Ranges'!AJ$82</f>
        <v>#REF!</v>
      </c>
      <c r="AQ62" s="362" t="e">
        <f ca="1">$C62*'LookUp Ranges'!AK$82</f>
        <v>#REF!</v>
      </c>
      <c r="AR62" s="362" t="e">
        <f ca="1">$C62*'LookUp Ranges'!AL$82</f>
        <v>#REF!</v>
      </c>
      <c r="AS62" s="362" t="e">
        <f ca="1">$C62*'LookUp Ranges'!AM$82</f>
        <v>#REF!</v>
      </c>
      <c r="AT62" s="362" t="e">
        <f ca="1">$C62*'LookUp Ranges'!AN$82</f>
        <v>#REF!</v>
      </c>
      <c r="AU62" s="362" t="e">
        <f ca="1">$C62*'LookUp Ranges'!AO$82</f>
        <v>#REF!</v>
      </c>
      <c r="AV62" s="362"/>
      <c r="AW62" s="362"/>
      <c r="AX62" s="362"/>
      <c r="AY62" s="362"/>
      <c r="AZ62" s="362"/>
      <c r="BA62" s="362"/>
      <c r="BB62" s="362"/>
      <c r="BC62" s="362"/>
      <c r="BD62" s="362"/>
      <c r="BE62" s="362"/>
      <c r="BF62" s="362"/>
      <c r="BG62" s="362"/>
      <c r="BH62" s="362"/>
      <c r="BI62" s="362"/>
      <c r="BJ62" s="362"/>
      <c r="BK62" s="362"/>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2"/>
      <c r="CH62" s="362"/>
      <c r="CI62" s="362"/>
      <c r="CJ62" s="362"/>
      <c r="CK62" s="362"/>
      <c r="CL62" s="362"/>
      <c r="CM62" s="362"/>
      <c r="CN62" s="362"/>
      <c r="CO62" s="362"/>
      <c r="CP62" s="362"/>
      <c r="CQ62" s="362"/>
      <c r="CR62" s="362"/>
      <c r="CS62" s="362"/>
      <c r="CT62" s="362"/>
      <c r="CU62" s="362"/>
      <c r="CV62" s="362"/>
      <c r="CW62" s="362"/>
      <c r="CX62" s="362"/>
      <c r="CY62" s="362"/>
      <c r="CZ62" s="360" t="e">
        <f t="shared" ca="1" si="128"/>
        <v>#REF!</v>
      </c>
    </row>
    <row r="63" spans="1:124" x14ac:dyDescent="0.2">
      <c r="A63" s="133">
        <f t="shared" si="129"/>
        <v>6</v>
      </c>
      <c r="B63" s="133">
        <f t="shared" si="130"/>
        <v>5</v>
      </c>
      <c r="C63" s="125">
        <f t="shared" ca="1" si="127"/>
        <v>0</v>
      </c>
      <c r="D63" s="361"/>
      <c r="E63" s="361"/>
      <c r="F63" s="361"/>
      <c r="G63" s="361"/>
      <c r="H63" s="361"/>
      <c r="I63" s="362" t="e">
        <f ca="1">$C63*'LookUp Ranges'!B$82</f>
        <v>#REF!</v>
      </c>
      <c r="J63" s="362" t="e">
        <f ca="1">$C63*'LookUp Ranges'!C$82</f>
        <v>#REF!</v>
      </c>
      <c r="K63" s="362" t="e">
        <f ca="1">$C63*'LookUp Ranges'!D$82</f>
        <v>#REF!</v>
      </c>
      <c r="L63" s="362" t="e">
        <f ca="1">$C63*'LookUp Ranges'!E$82</f>
        <v>#REF!</v>
      </c>
      <c r="M63" s="362" t="e">
        <f ca="1">$C63*'LookUp Ranges'!F$82</f>
        <v>#REF!</v>
      </c>
      <c r="N63" s="362" t="e">
        <f ca="1">$C63*'LookUp Ranges'!G$82</f>
        <v>#REF!</v>
      </c>
      <c r="O63" s="362" t="e">
        <f ca="1">$C63*'LookUp Ranges'!H$82</f>
        <v>#REF!</v>
      </c>
      <c r="P63" s="362" t="e">
        <f ca="1">$C63*'LookUp Ranges'!I$82</f>
        <v>#REF!</v>
      </c>
      <c r="Q63" s="362" t="e">
        <f ca="1">$C63*'LookUp Ranges'!J$82</f>
        <v>#REF!</v>
      </c>
      <c r="R63" s="362" t="e">
        <f ca="1">$C63*'LookUp Ranges'!K$82</f>
        <v>#REF!</v>
      </c>
      <c r="S63" s="362" t="e">
        <f ca="1">$C63*'LookUp Ranges'!L$82</f>
        <v>#REF!</v>
      </c>
      <c r="T63" s="362" t="e">
        <f ca="1">$C63*'LookUp Ranges'!M$82</f>
        <v>#REF!</v>
      </c>
      <c r="U63" s="362" t="e">
        <f ca="1">$C63*'LookUp Ranges'!N$82</f>
        <v>#REF!</v>
      </c>
      <c r="V63" s="362" t="e">
        <f ca="1">$C63*'LookUp Ranges'!O$82</f>
        <v>#REF!</v>
      </c>
      <c r="W63" s="362" t="e">
        <f ca="1">$C63*'LookUp Ranges'!P$82</f>
        <v>#REF!</v>
      </c>
      <c r="X63" s="362" t="e">
        <f ca="1">$C63*'LookUp Ranges'!Q$82</f>
        <v>#REF!</v>
      </c>
      <c r="Y63" s="362" t="e">
        <f ca="1">$C63*'LookUp Ranges'!R$82</f>
        <v>#REF!</v>
      </c>
      <c r="Z63" s="362" t="e">
        <f ca="1">$C63*'LookUp Ranges'!S$82</f>
        <v>#REF!</v>
      </c>
      <c r="AA63" s="362" t="e">
        <f ca="1">$C63*'LookUp Ranges'!T$82</f>
        <v>#REF!</v>
      </c>
      <c r="AB63" s="362" t="e">
        <f ca="1">$C63*'LookUp Ranges'!U$82</f>
        <v>#REF!</v>
      </c>
      <c r="AC63" s="362" t="e">
        <f ca="1">$C63*'LookUp Ranges'!V$82</f>
        <v>#REF!</v>
      </c>
      <c r="AD63" s="362" t="e">
        <f ca="1">$C63*'LookUp Ranges'!W$82</f>
        <v>#REF!</v>
      </c>
      <c r="AE63" s="362" t="e">
        <f ca="1">$C63*'LookUp Ranges'!X$82</f>
        <v>#REF!</v>
      </c>
      <c r="AF63" s="362" t="e">
        <f ca="1">$C63*'LookUp Ranges'!Y$82</f>
        <v>#REF!</v>
      </c>
      <c r="AG63" s="362" t="e">
        <f ca="1">$C63*'LookUp Ranges'!Z$82</f>
        <v>#REF!</v>
      </c>
      <c r="AH63" s="362" t="e">
        <f ca="1">$C63*'LookUp Ranges'!AA$82</f>
        <v>#REF!</v>
      </c>
      <c r="AI63" s="362" t="e">
        <f ca="1">$C63*'LookUp Ranges'!AB$82</f>
        <v>#REF!</v>
      </c>
      <c r="AJ63" s="362" t="e">
        <f ca="1">$C63*'LookUp Ranges'!AC$82</f>
        <v>#REF!</v>
      </c>
      <c r="AK63" s="362" t="e">
        <f ca="1">$C63*'LookUp Ranges'!AD$82</f>
        <v>#REF!</v>
      </c>
      <c r="AL63" s="362" t="e">
        <f ca="1">$C63*'LookUp Ranges'!AE$82</f>
        <v>#REF!</v>
      </c>
      <c r="AM63" s="362" t="e">
        <f ca="1">$C63*'LookUp Ranges'!AF$82</f>
        <v>#REF!</v>
      </c>
      <c r="AN63" s="362" t="e">
        <f ca="1">$C63*'LookUp Ranges'!AG$82</f>
        <v>#REF!</v>
      </c>
      <c r="AO63" s="362" t="e">
        <f ca="1">$C63*'LookUp Ranges'!AH$82</f>
        <v>#REF!</v>
      </c>
      <c r="AP63" s="362" t="e">
        <f ca="1">$C63*'LookUp Ranges'!AI$82</f>
        <v>#REF!</v>
      </c>
      <c r="AQ63" s="362" t="e">
        <f ca="1">$C63*'LookUp Ranges'!AJ$82</f>
        <v>#REF!</v>
      </c>
      <c r="AR63" s="362" t="e">
        <f ca="1">$C63*'LookUp Ranges'!AK$82</f>
        <v>#REF!</v>
      </c>
      <c r="AS63" s="362" t="e">
        <f ca="1">$C63*'LookUp Ranges'!AL$82</f>
        <v>#REF!</v>
      </c>
      <c r="AT63" s="362" t="e">
        <f ca="1">$C63*'LookUp Ranges'!AM$82</f>
        <v>#REF!</v>
      </c>
      <c r="AU63" s="362" t="e">
        <f ca="1">$C63*'LookUp Ranges'!AN$82</f>
        <v>#REF!</v>
      </c>
      <c r="AV63" s="362" t="e">
        <f ca="1">$C63*'LookUp Ranges'!AO$82</f>
        <v>#REF!</v>
      </c>
      <c r="AW63" s="362"/>
      <c r="AX63" s="362"/>
      <c r="AY63" s="362"/>
      <c r="AZ63" s="362"/>
      <c r="BA63" s="362"/>
      <c r="BB63" s="362"/>
      <c r="BC63" s="362"/>
      <c r="BD63" s="362"/>
      <c r="BE63" s="362"/>
      <c r="BF63" s="362"/>
      <c r="BG63" s="362"/>
      <c r="BH63" s="362"/>
      <c r="BI63" s="362"/>
      <c r="BJ63" s="362"/>
      <c r="BK63" s="362"/>
      <c r="BL63" s="363"/>
      <c r="BM63" s="363"/>
      <c r="BN63" s="363"/>
      <c r="BO63" s="363"/>
      <c r="BP63" s="363"/>
      <c r="BQ63" s="363"/>
      <c r="BR63" s="363"/>
      <c r="BS63" s="363"/>
      <c r="BT63" s="363"/>
      <c r="BU63" s="363"/>
      <c r="BV63" s="363"/>
      <c r="BW63" s="363"/>
      <c r="BX63" s="363"/>
      <c r="BY63" s="363"/>
      <c r="BZ63" s="363"/>
      <c r="CA63" s="363"/>
      <c r="CB63" s="363"/>
      <c r="CC63" s="363"/>
      <c r="CD63" s="363"/>
      <c r="CE63" s="363"/>
      <c r="CF63" s="363"/>
      <c r="CG63" s="362"/>
      <c r="CH63" s="362"/>
      <c r="CI63" s="362"/>
      <c r="CJ63" s="362"/>
      <c r="CK63" s="362"/>
      <c r="CL63" s="362"/>
      <c r="CM63" s="362"/>
      <c r="CN63" s="362"/>
      <c r="CO63" s="362"/>
      <c r="CP63" s="362"/>
      <c r="CQ63" s="362"/>
      <c r="CR63" s="362"/>
      <c r="CS63" s="362"/>
      <c r="CT63" s="362"/>
      <c r="CU63" s="362"/>
      <c r="CV63" s="362"/>
      <c r="CW63" s="362"/>
      <c r="CX63" s="362"/>
      <c r="CY63" s="362"/>
      <c r="CZ63" s="360" t="e">
        <f t="shared" ca="1" si="128"/>
        <v>#REF!</v>
      </c>
    </row>
    <row r="64" spans="1:124" x14ac:dyDescent="0.2">
      <c r="A64" s="133">
        <f t="shared" si="129"/>
        <v>7</v>
      </c>
      <c r="B64" s="133">
        <f t="shared" si="130"/>
        <v>6</v>
      </c>
      <c r="C64" s="125">
        <f t="shared" ca="1" si="127"/>
        <v>0</v>
      </c>
      <c r="D64" s="361"/>
      <c r="E64" s="361"/>
      <c r="F64" s="361"/>
      <c r="G64" s="361"/>
      <c r="H64" s="361"/>
      <c r="I64" s="361"/>
      <c r="J64" s="362" t="e">
        <f ca="1">$C64*'LookUp Ranges'!B$82</f>
        <v>#REF!</v>
      </c>
      <c r="K64" s="362" t="e">
        <f ca="1">$C64*'LookUp Ranges'!C$82</f>
        <v>#REF!</v>
      </c>
      <c r="L64" s="362" t="e">
        <f ca="1">$C64*'LookUp Ranges'!D$82</f>
        <v>#REF!</v>
      </c>
      <c r="M64" s="362" t="e">
        <f ca="1">$C64*'LookUp Ranges'!E$82</f>
        <v>#REF!</v>
      </c>
      <c r="N64" s="362" t="e">
        <f ca="1">$C64*'LookUp Ranges'!F$82</f>
        <v>#REF!</v>
      </c>
      <c r="O64" s="362" t="e">
        <f ca="1">$C64*'LookUp Ranges'!G$82</f>
        <v>#REF!</v>
      </c>
      <c r="P64" s="362" t="e">
        <f ca="1">$C64*'LookUp Ranges'!H$82</f>
        <v>#REF!</v>
      </c>
      <c r="Q64" s="362" t="e">
        <f ca="1">$C64*'LookUp Ranges'!I$82</f>
        <v>#REF!</v>
      </c>
      <c r="R64" s="362" t="e">
        <f ca="1">$C64*'LookUp Ranges'!J$82</f>
        <v>#REF!</v>
      </c>
      <c r="S64" s="362" t="e">
        <f ca="1">$C64*'LookUp Ranges'!K$82</f>
        <v>#REF!</v>
      </c>
      <c r="T64" s="362" t="e">
        <f ca="1">$C64*'LookUp Ranges'!L$82</f>
        <v>#REF!</v>
      </c>
      <c r="U64" s="362" t="e">
        <f ca="1">$C64*'LookUp Ranges'!M$82</f>
        <v>#REF!</v>
      </c>
      <c r="V64" s="362" t="e">
        <f ca="1">$C64*'LookUp Ranges'!N$82</f>
        <v>#REF!</v>
      </c>
      <c r="W64" s="362" t="e">
        <f ca="1">$C64*'LookUp Ranges'!O$82</f>
        <v>#REF!</v>
      </c>
      <c r="X64" s="362" t="e">
        <f ca="1">$C64*'LookUp Ranges'!P$82</f>
        <v>#REF!</v>
      </c>
      <c r="Y64" s="362" t="e">
        <f ca="1">$C64*'LookUp Ranges'!Q$82</f>
        <v>#REF!</v>
      </c>
      <c r="Z64" s="362" t="e">
        <f ca="1">$C64*'LookUp Ranges'!R$82</f>
        <v>#REF!</v>
      </c>
      <c r="AA64" s="362" t="e">
        <f ca="1">$C64*'LookUp Ranges'!S$82</f>
        <v>#REF!</v>
      </c>
      <c r="AB64" s="362" t="e">
        <f ca="1">$C64*'LookUp Ranges'!T$82</f>
        <v>#REF!</v>
      </c>
      <c r="AC64" s="362" t="e">
        <f ca="1">$C64*'LookUp Ranges'!U$82</f>
        <v>#REF!</v>
      </c>
      <c r="AD64" s="362" t="e">
        <f ca="1">$C64*'LookUp Ranges'!V$82</f>
        <v>#REF!</v>
      </c>
      <c r="AE64" s="362" t="e">
        <f ca="1">$C64*'LookUp Ranges'!W$82</f>
        <v>#REF!</v>
      </c>
      <c r="AF64" s="362" t="e">
        <f ca="1">$C64*'LookUp Ranges'!X$82</f>
        <v>#REF!</v>
      </c>
      <c r="AG64" s="362" t="e">
        <f ca="1">$C64*'LookUp Ranges'!Y$82</f>
        <v>#REF!</v>
      </c>
      <c r="AH64" s="362" t="e">
        <f ca="1">$C64*'LookUp Ranges'!Z$82</f>
        <v>#REF!</v>
      </c>
      <c r="AI64" s="362" t="e">
        <f ca="1">$C64*'LookUp Ranges'!AA$82</f>
        <v>#REF!</v>
      </c>
      <c r="AJ64" s="362" t="e">
        <f ca="1">$C64*'LookUp Ranges'!AB$82</f>
        <v>#REF!</v>
      </c>
      <c r="AK64" s="362" t="e">
        <f ca="1">$C64*'LookUp Ranges'!AC$82</f>
        <v>#REF!</v>
      </c>
      <c r="AL64" s="362" t="e">
        <f ca="1">$C64*'LookUp Ranges'!AD$82</f>
        <v>#REF!</v>
      </c>
      <c r="AM64" s="362" t="e">
        <f ca="1">$C64*'LookUp Ranges'!AE$82</f>
        <v>#REF!</v>
      </c>
      <c r="AN64" s="362" t="e">
        <f ca="1">$C64*'LookUp Ranges'!AF$82</f>
        <v>#REF!</v>
      </c>
      <c r="AO64" s="362" t="e">
        <f ca="1">$C64*'LookUp Ranges'!AG$82</f>
        <v>#REF!</v>
      </c>
      <c r="AP64" s="362" t="e">
        <f ca="1">$C64*'LookUp Ranges'!AH$82</f>
        <v>#REF!</v>
      </c>
      <c r="AQ64" s="362" t="e">
        <f ca="1">$C64*'LookUp Ranges'!AI$82</f>
        <v>#REF!</v>
      </c>
      <c r="AR64" s="362" t="e">
        <f ca="1">$C64*'LookUp Ranges'!AJ$82</f>
        <v>#REF!</v>
      </c>
      <c r="AS64" s="362" t="e">
        <f ca="1">$C64*'LookUp Ranges'!AK$82</f>
        <v>#REF!</v>
      </c>
      <c r="AT64" s="362" t="e">
        <f ca="1">$C64*'LookUp Ranges'!AL$82</f>
        <v>#REF!</v>
      </c>
      <c r="AU64" s="362" t="e">
        <f ca="1">$C64*'LookUp Ranges'!AM$82</f>
        <v>#REF!</v>
      </c>
      <c r="AV64" s="362" t="e">
        <f ca="1">$C64*'LookUp Ranges'!AN$82</f>
        <v>#REF!</v>
      </c>
      <c r="AW64" s="362" t="e">
        <f ca="1">$C64*'LookUp Ranges'!AO$82</f>
        <v>#REF!</v>
      </c>
      <c r="AX64" s="362"/>
      <c r="AY64" s="362"/>
      <c r="AZ64" s="362"/>
      <c r="BA64" s="362"/>
      <c r="BB64" s="362"/>
      <c r="BC64" s="362"/>
      <c r="BD64" s="362"/>
      <c r="BE64" s="362"/>
      <c r="BF64" s="362"/>
      <c r="BG64" s="362"/>
      <c r="BH64" s="362"/>
      <c r="BI64" s="362"/>
      <c r="BJ64" s="362"/>
      <c r="BK64" s="362"/>
      <c r="BL64" s="363"/>
      <c r="BM64" s="363"/>
      <c r="BN64" s="363"/>
      <c r="BO64" s="363"/>
      <c r="BP64" s="363"/>
      <c r="BQ64" s="363"/>
      <c r="BR64" s="363"/>
      <c r="BS64" s="363"/>
      <c r="BT64" s="363"/>
      <c r="BU64" s="363"/>
      <c r="BV64" s="363"/>
      <c r="BW64" s="363"/>
      <c r="BX64" s="363"/>
      <c r="BY64" s="363"/>
      <c r="BZ64" s="363"/>
      <c r="CA64" s="363"/>
      <c r="CB64" s="363"/>
      <c r="CC64" s="363"/>
      <c r="CD64" s="363"/>
      <c r="CE64" s="363"/>
      <c r="CF64" s="363"/>
      <c r="CG64" s="362"/>
      <c r="CH64" s="362"/>
      <c r="CI64" s="362"/>
      <c r="CJ64" s="362"/>
      <c r="CK64" s="362"/>
      <c r="CL64" s="362"/>
      <c r="CM64" s="362"/>
      <c r="CN64" s="362"/>
      <c r="CO64" s="362"/>
      <c r="CP64" s="362"/>
      <c r="CQ64" s="362"/>
      <c r="CR64" s="362"/>
      <c r="CS64" s="362"/>
      <c r="CT64" s="362"/>
      <c r="CU64" s="362"/>
      <c r="CV64" s="362"/>
      <c r="CW64" s="362"/>
      <c r="CX64" s="362"/>
      <c r="CY64" s="362"/>
      <c r="CZ64" s="360" t="e">
        <f t="shared" ca="1" si="128"/>
        <v>#REF!</v>
      </c>
    </row>
    <row r="65" spans="1:104" x14ac:dyDescent="0.2">
      <c r="A65" s="133">
        <f t="shared" si="129"/>
        <v>8</v>
      </c>
      <c r="B65" s="133">
        <f t="shared" si="130"/>
        <v>7</v>
      </c>
      <c r="C65" s="125">
        <f t="shared" ca="1" si="127"/>
        <v>0</v>
      </c>
      <c r="D65" s="361"/>
      <c r="E65" s="361"/>
      <c r="F65" s="361"/>
      <c r="G65" s="361"/>
      <c r="H65" s="361"/>
      <c r="I65" s="361"/>
      <c r="J65" s="361"/>
      <c r="K65" s="362" t="e">
        <f ca="1">$C65*'LookUp Ranges'!B$82</f>
        <v>#REF!</v>
      </c>
      <c r="L65" s="362" t="e">
        <f ca="1">$C65*'LookUp Ranges'!C$82</f>
        <v>#REF!</v>
      </c>
      <c r="M65" s="362" t="e">
        <f ca="1">$C65*'LookUp Ranges'!D$82</f>
        <v>#REF!</v>
      </c>
      <c r="N65" s="362" t="e">
        <f ca="1">$C65*'LookUp Ranges'!E$82</f>
        <v>#REF!</v>
      </c>
      <c r="O65" s="362" t="e">
        <f ca="1">$C65*'LookUp Ranges'!F$82</f>
        <v>#REF!</v>
      </c>
      <c r="P65" s="362" t="e">
        <f ca="1">$C65*'LookUp Ranges'!G$82</f>
        <v>#REF!</v>
      </c>
      <c r="Q65" s="362" t="e">
        <f ca="1">$C65*'LookUp Ranges'!H$82</f>
        <v>#REF!</v>
      </c>
      <c r="R65" s="362" t="e">
        <f ca="1">$C65*'LookUp Ranges'!I$82</f>
        <v>#REF!</v>
      </c>
      <c r="S65" s="362" t="e">
        <f ca="1">$C65*'LookUp Ranges'!J$82</f>
        <v>#REF!</v>
      </c>
      <c r="T65" s="362" t="e">
        <f ca="1">$C65*'LookUp Ranges'!K$82</f>
        <v>#REF!</v>
      </c>
      <c r="U65" s="362" t="e">
        <f ca="1">$C65*'LookUp Ranges'!L$82</f>
        <v>#REF!</v>
      </c>
      <c r="V65" s="362" t="e">
        <f ca="1">$C65*'LookUp Ranges'!M$82</f>
        <v>#REF!</v>
      </c>
      <c r="W65" s="362" t="e">
        <f ca="1">$C65*'LookUp Ranges'!N$82</f>
        <v>#REF!</v>
      </c>
      <c r="X65" s="362" t="e">
        <f ca="1">$C65*'LookUp Ranges'!O$82</f>
        <v>#REF!</v>
      </c>
      <c r="Y65" s="362" t="e">
        <f ca="1">$C65*'LookUp Ranges'!P$82</f>
        <v>#REF!</v>
      </c>
      <c r="Z65" s="362" t="e">
        <f ca="1">$C65*'LookUp Ranges'!Q$82</f>
        <v>#REF!</v>
      </c>
      <c r="AA65" s="362" t="e">
        <f ca="1">$C65*'LookUp Ranges'!R$82</f>
        <v>#REF!</v>
      </c>
      <c r="AB65" s="362" t="e">
        <f ca="1">$C65*'LookUp Ranges'!S$82</f>
        <v>#REF!</v>
      </c>
      <c r="AC65" s="362" t="e">
        <f ca="1">$C65*'LookUp Ranges'!T$82</f>
        <v>#REF!</v>
      </c>
      <c r="AD65" s="362" t="e">
        <f ca="1">$C65*'LookUp Ranges'!U$82</f>
        <v>#REF!</v>
      </c>
      <c r="AE65" s="362" t="e">
        <f ca="1">$C65*'LookUp Ranges'!V$82</f>
        <v>#REF!</v>
      </c>
      <c r="AF65" s="362" t="e">
        <f ca="1">$C65*'LookUp Ranges'!W$82</f>
        <v>#REF!</v>
      </c>
      <c r="AG65" s="362" t="e">
        <f ca="1">$C65*'LookUp Ranges'!X$82</f>
        <v>#REF!</v>
      </c>
      <c r="AH65" s="362" t="e">
        <f ca="1">$C65*'LookUp Ranges'!Y$82</f>
        <v>#REF!</v>
      </c>
      <c r="AI65" s="362" t="e">
        <f ca="1">$C65*'LookUp Ranges'!Z$82</f>
        <v>#REF!</v>
      </c>
      <c r="AJ65" s="362" t="e">
        <f ca="1">$C65*'LookUp Ranges'!AA$82</f>
        <v>#REF!</v>
      </c>
      <c r="AK65" s="362" t="e">
        <f ca="1">$C65*'LookUp Ranges'!AB$82</f>
        <v>#REF!</v>
      </c>
      <c r="AL65" s="362" t="e">
        <f ca="1">$C65*'LookUp Ranges'!AC$82</f>
        <v>#REF!</v>
      </c>
      <c r="AM65" s="362" t="e">
        <f ca="1">$C65*'LookUp Ranges'!AD$82</f>
        <v>#REF!</v>
      </c>
      <c r="AN65" s="362" t="e">
        <f ca="1">$C65*'LookUp Ranges'!AE$82</f>
        <v>#REF!</v>
      </c>
      <c r="AO65" s="362" t="e">
        <f ca="1">$C65*'LookUp Ranges'!AF$82</f>
        <v>#REF!</v>
      </c>
      <c r="AP65" s="362" t="e">
        <f ca="1">$C65*'LookUp Ranges'!AG$82</f>
        <v>#REF!</v>
      </c>
      <c r="AQ65" s="362" t="e">
        <f ca="1">$C65*'LookUp Ranges'!AH$82</f>
        <v>#REF!</v>
      </c>
      <c r="AR65" s="362" t="e">
        <f ca="1">$C65*'LookUp Ranges'!AI$82</f>
        <v>#REF!</v>
      </c>
      <c r="AS65" s="362" t="e">
        <f ca="1">$C65*'LookUp Ranges'!AJ$82</f>
        <v>#REF!</v>
      </c>
      <c r="AT65" s="362" t="e">
        <f ca="1">$C65*'LookUp Ranges'!AK$82</f>
        <v>#REF!</v>
      </c>
      <c r="AU65" s="362" t="e">
        <f ca="1">$C65*'LookUp Ranges'!AL$82</f>
        <v>#REF!</v>
      </c>
      <c r="AV65" s="362" t="e">
        <f ca="1">$C65*'LookUp Ranges'!AM$82</f>
        <v>#REF!</v>
      </c>
      <c r="AW65" s="362" t="e">
        <f ca="1">$C65*'LookUp Ranges'!AN$82</f>
        <v>#REF!</v>
      </c>
      <c r="AX65" s="362" t="e">
        <f ca="1">$C65*'LookUp Ranges'!AO$82</f>
        <v>#REF!</v>
      </c>
      <c r="AY65" s="362"/>
      <c r="AZ65" s="362"/>
      <c r="BA65" s="362"/>
      <c r="BB65" s="362"/>
      <c r="BC65" s="362"/>
      <c r="BD65" s="362"/>
      <c r="BE65" s="362"/>
      <c r="BF65" s="362"/>
      <c r="BG65" s="362"/>
      <c r="BH65" s="362"/>
      <c r="BI65" s="362"/>
      <c r="BJ65" s="362"/>
      <c r="BK65" s="362"/>
      <c r="BL65" s="363"/>
      <c r="BM65" s="363"/>
      <c r="BN65" s="363"/>
      <c r="BO65" s="363"/>
      <c r="BP65" s="363"/>
      <c r="BQ65" s="363"/>
      <c r="BR65" s="363"/>
      <c r="BS65" s="363"/>
      <c r="BT65" s="363"/>
      <c r="BU65" s="363"/>
      <c r="BV65" s="363"/>
      <c r="BW65" s="363"/>
      <c r="BX65" s="363"/>
      <c r="BY65" s="363"/>
      <c r="BZ65" s="363"/>
      <c r="CA65" s="363"/>
      <c r="CB65" s="363"/>
      <c r="CC65" s="363"/>
      <c r="CD65" s="363"/>
      <c r="CE65" s="363"/>
      <c r="CF65" s="363"/>
      <c r="CG65" s="362"/>
      <c r="CH65" s="362"/>
      <c r="CI65" s="362"/>
      <c r="CJ65" s="362"/>
      <c r="CK65" s="362"/>
      <c r="CL65" s="362"/>
      <c r="CM65" s="362"/>
      <c r="CN65" s="362"/>
      <c r="CO65" s="362"/>
      <c r="CP65" s="362"/>
      <c r="CQ65" s="362"/>
      <c r="CR65" s="362"/>
      <c r="CS65" s="362"/>
      <c r="CT65" s="362"/>
      <c r="CU65" s="362"/>
      <c r="CV65" s="362"/>
      <c r="CW65" s="362"/>
      <c r="CX65" s="362"/>
      <c r="CY65" s="362"/>
      <c r="CZ65" s="360" t="e">
        <f t="shared" ca="1" si="128"/>
        <v>#REF!</v>
      </c>
    </row>
    <row r="66" spans="1:104" x14ac:dyDescent="0.2">
      <c r="A66" s="133">
        <f t="shared" si="129"/>
        <v>9</v>
      </c>
      <c r="B66" s="133">
        <f t="shared" si="130"/>
        <v>8</v>
      </c>
      <c r="C66" s="125">
        <f t="shared" ca="1" si="127"/>
        <v>0</v>
      </c>
      <c r="D66" s="361"/>
      <c r="E66" s="361"/>
      <c r="F66" s="361"/>
      <c r="G66" s="361"/>
      <c r="H66" s="361"/>
      <c r="I66" s="361"/>
      <c r="J66" s="361"/>
      <c r="K66" s="361"/>
      <c r="L66" s="362" t="e">
        <f ca="1">$C66*'LookUp Ranges'!B$82</f>
        <v>#REF!</v>
      </c>
      <c r="M66" s="362" t="e">
        <f ca="1">$C66*'LookUp Ranges'!C$82</f>
        <v>#REF!</v>
      </c>
      <c r="N66" s="362" t="e">
        <f ca="1">$C66*'LookUp Ranges'!D$82</f>
        <v>#REF!</v>
      </c>
      <c r="O66" s="362" t="e">
        <f ca="1">$C66*'LookUp Ranges'!E$82</f>
        <v>#REF!</v>
      </c>
      <c r="P66" s="362" t="e">
        <f ca="1">$C66*'LookUp Ranges'!F$82</f>
        <v>#REF!</v>
      </c>
      <c r="Q66" s="362" t="e">
        <f ca="1">$C66*'LookUp Ranges'!G$82</f>
        <v>#REF!</v>
      </c>
      <c r="R66" s="362" t="e">
        <f ca="1">$C66*'LookUp Ranges'!H$82</f>
        <v>#REF!</v>
      </c>
      <c r="S66" s="362" t="e">
        <f ca="1">$C66*'LookUp Ranges'!I$82</f>
        <v>#REF!</v>
      </c>
      <c r="T66" s="362" t="e">
        <f ca="1">$C66*'LookUp Ranges'!J$82</f>
        <v>#REF!</v>
      </c>
      <c r="U66" s="362" t="e">
        <f ca="1">$C66*'LookUp Ranges'!K$82</f>
        <v>#REF!</v>
      </c>
      <c r="V66" s="362" t="e">
        <f ca="1">$C66*'LookUp Ranges'!L$82</f>
        <v>#REF!</v>
      </c>
      <c r="W66" s="362" t="e">
        <f ca="1">$C66*'LookUp Ranges'!M$82</f>
        <v>#REF!</v>
      </c>
      <c r="X66" s="362" t="e">
        <f ca="1">$C66*'LookUp Ranges'!N$82</f>
        <v>#REF!</v>
      </c>
      <c r="Y66" s="362" t="e">
        <f ca="1">$C66*'LookUp Ranges'!O$82</f>
        <v>#REF!</v>
      </c>
      <c r="Z66" s="362" t="e">
        <f ca="1">$C66*'LookUp Ranges'!P$82</f>
        <v>#REF!</v>
      </c>
      <c r="AA66" s="362" t="e">
        <f ca="1">$C66*'LookUp Ranges'!Q$82</f>
        <v>#REF!</v>
      </c>
      <c r="AB66" s="362" t="e">
        <f ca="1">$C66*'LookUp Ranges'!R$82</f>
        <v>#REF!</v>
      </c>
      <c r="AC66" s="362" t="e">
        <f ca="1">$C66*'LookUp Ranges'!S$82</f>
        <v>#REF!</v>
      </c>
      <c r="AD66" s="362" t="e">
        <f ca="1">$C66*'LookUp Ranges'!T$82</f>
        <v>#REF!</v>
      </c>
      <c r="AE66" s="362" t="e">
        <f ca="1">$C66*'LookUp Ranges'!U$82</f>
        <v>#REF!</v>
      </c>
      <c r="AF66" s="362" t="e">
        <f ca="1">$C66*'LookUp Ranges'!V$82</f>
        <v>#REF!</v>
      </c>
      <c r="AG66" s="362" t="e">
        <f ca="1">$C66*'LookUp Ranges'!W$82</f>
        <v>#REF!</v>
      </c>
      <c r="AH66" s="362" t="e">
        <f ca="1">$C66*'LookUp Ranges'!X$82</f>
        <v>#REF!</v>
      </c>
      <c r="AI66" s="362" t="e">
        <f ca="1">$C66*'LookUp Ranges'!Y$82</f>
        <v>#REF!</v>
      </c>
      <c r="AJ66" s="362" t="e">
        <f ca="1">$C66*'LookUp Ranges'!Z$82</f>
        <v>#REF!</v>
      </c>
      <c r="AK66" s="362" t="e">
        <f ca="1">$C66*'LookUp Ranges'!AA$82</f>
        <v>#REF!</v>
      </c>
      <c r="AL66" s="362" t="e">
        <f ca="1">$C66*'LookUp Ranges'!AB$82</f>
        <v>#REF!</v>
      </c>
      <c r="AM66" s="362" t="e">
        <f ca="1">$C66*'LookUp Ranges'!AC$82</f>
        <v>#REF!</v>
      </c>
      <c r="AN66" s="362" t="e">
        <f ca="1">$C66*'LookUp Ranges'!AD$82</f>
        <v>#REF!</v>
      </c>
      <c r="AO66" s="362" t="e">
        <f ca="1">$C66*'LookUp Ranges'!AE$82</f>
        <v>#REF!</v>
      </c>
      <c r="AP66" s="362" t="e">
        <f ca="1">$C66*'LookUp Ranges'!AF$82</f>
        <v>#REF!</v>
      </c>
      <c r="AQ66" s="362" t="e">
        <f ca="1">$C66*'LookUp Ranges'!AG$82</f>
        <v>#REF!</v>
      </c>
      <c r="AR66" s="362" t="e">
        <f ca="1">$C66*'LookUp Ranges'!AH$82</f>
        <v>#REF!</v>
      </c>
      <c r="AS66" s="362" t="e">
        <f ca="1">$C66*'LookUp Ranges'!AI$82</f>
        <v>#REF!</v>
      </c>
      <c r="AT66" s="362" t="e">
        <f ca="1">$C66*'LookUp Ranges'!AJ$82</f>
        <v>#REF!</v>
      </c>
      <c r="AU66" s="362" t="e">
        <f ca="1">$C66*'LookUp Ranges'!AK$82</f>
        <v>#REF!</v>
      </c>
      <c r="AV66" s="362" t="e">
        <f ca="1">$C66*'LookUp Ranges'!AL$82</f>
        <v>#REF!</v>
      </c>
      <c r="AW66" s="362" t="e">
        <f ca="1">$C66*'LookUp Ranges'!AM$82</f>
        <v>#REF!</v>
      </c>
      <c r="AX66" s="362" t="e">
        <f ca="1">$C66*'LookUp Ranges'!AN$82</f>
        <v>#REF!</v>
      </c>
      <c r="AY66" s="362" t="e">
        <f ca="1">$C66*'LookUp Ranges'!AO$82</f>
        <v>#REF!</v>
      </c>
      <c r="AZ66" s="362"/>
      <c r="BA66" s="362"/>
      <c r="BB66" s="362"/>
      <c r="BC66" s="362"/>
      <c r="BD66" s="362"/>
      <c r="BE66" s="362"/>
      <c r="BF66" s="362"/>
      <c r="BG66" s="362"/>
      <c r="BH66" s="362"/>
      <c r="BI66" s="362"/>
      <c r="BJ66" s="362"/>
      <c r="BK66" s="362"/>
      <c r="BL66" s="363"/>
      <c r="BM66" s="363"/>
      <c r="BN66" s="363"/>
      <c r="BO66" s="363"/>
      <c r="BP66" s="363"/>
      <c r="BQ66" s="363"/>
      <c r="BR66" s="363"/>
      <c r="BS66" s="363"/>
      <c r="BT66" s="363"/>
      <c r="BU66" s="363"/>
      <c r="BV66" s="363"/>
      <c r="BW66" s="363"/>
      <c r="BX66" s="363"/>
      <c r="BY66" s="363"/>
      <c r="BZ66" s="363"/>
      <c r="CA66" s="363"/>
      <c r="CB66" s="363"/>
      <c r="CC66" s="363"/>
      <c r="CD66" s="363"/>
      <c r="CE66" s="363"/>
      <c r="CF66" s="363"/>
      <c r="CG66" s="362"/>
      <c r="CH66" s="362"/>
      <c r="CI66" s="362"/>
      <c r="CJ66" s="362"/>
      <c r="CK66" s="362"/>
      <c r="CL66" s="362"/>
      <c r="CM66" s="362"/>
      <c r="CN66" s="362"/>
      <c r="CO66" s="362"/>
      <c r="CP66" s="362"/>
      <c r="CQ66" s="362"/>
      <c r="CR66" s="362"/>
      <c r="CS66" s="362"/>
      <c r="CT66" s="362"/>
      <c r="CU66" s="362"/>
      <c r="CV66" s="362"/>
      <c r="CW66" s="362"/>
      <c r="CX66" s="362"/>
      <c r="CY66" s="362"/>
      <c r="CZ66" s="360" t="e">
        <f t="shared" ca="1" si="128"/>
        <v>#REF!</v>
      </c>
    </row>
    <row r="67" spans="1:104" x14ac:dyDescent="0.2">
      <c r="A67" s="133">
        <f t="shared" si="129"/>
        <v>10</v>
      </c>
      <c r="B67" s="133">
        <f t="shared" si="130"/>
        <v>9</v>
      </c>
      <c r="C67" s="125">
        <f t="shared" ca="1" si="127"/>
        <v>0</v>
      </c>
      <c r="D67" s="361"/>
      <c r="E67" s="361"/>
      <c r="F67" s="361"/>
      <c r="G67" s="361"/>
      <c r="H67" s="361"/>
      <c r="I67" s="361"/>
      <c r="J67" s="361"/>
      <c r="K67" s="361"/>
      <c r="L67" s="361"/>
      <c r="M67" s="362" t="e">
        <f ca="1">$C67*'LookUp Ranges'!B$82</f>
        <v>#REF!</v>
      </c>
      <c r="N67" s="362" t="e">
        <f ca="1">$C67*'LookUp Ranges'!C$82</f>
        <v>#REF!</v>
      </c>
      <c r="O67" s="362" t="e">
        <f ca="1">$C67*'LookUp Ranges'!D$82</f>
        <v>#REF!</v>
      </c>
      <c r="P67" s="362" t="e">
        <f ca="1">$C67*'LookUp Ranges'!E$82</f>
        <v>#REF!</v>
      </c>
      <c r="Q67" s="362" t="e">
        <f ca="1">$C67*'LookUp Ranges'!F$82</f>
        <v>#REF!</v>
      </c>
      <c r="R67" s="362" t="e">
        <f ca="1">$C67*'LookUp Ranges'!G$82</f>
        <v>#REF!</v>
      </c>
      <c r="S67" s="362" t="e">
        <f ca="1">$C67*'LookUp Ranges'!H$82</f>
        <v>#REF!</v>
      </c>
      <c r="T67" s="362" t="e">
        <f ca="1">$C67*'LookUp Ranges'!I$82</f>
        <v>#REF!</v>
      </c>
      <c r="U67" s="362" t="e">
        <f ca="1">$C67*'LookUp Ranges'!J$82</f>
        <v>#REF!</v>
      </c>
      <c r="V67" s="362" t="e">
        <f ca="1">$C67*'LookUp Ranges'!K$82</f>
        <v>#REF!</v>
      </c>
      <c r="W67" s="362" t="e">
        <f ca="1">$C67*'LookUp Ranges'!L$82</f>
        <v>#REF!</v>
      </c>
      <c r="X67" s="362" t="e">
        <f ca="1">$C67*'LookUp Ranges'!M$82</f>
        <v>#REF!</v>
      </c>
      <c r="Y67" s="362" t="e">
        <f ca="1">$C67*'LookUp Ranges'!N$82</f>
        <v>#REF!</v>
      </c>
      <c r="Z67" s="362" t="e">
        <f ca="1">$C67*'LookUp Ranges'!O$82</f>
        <v>#REF!</v>
      </c>
      <c r="AA67" s="362" t="e">
        <f ca="1">$C67*'LookUp Ranges'!P$82</f>
        <v>#REF!</v>
      </c>
      <c r="AB67" s="362" t="e">
        <f ca="1">$C67*'LookUp Ranges'!Q$82</f>
        <v>#REF!</v>
      </c>
      <c r="AC67" s="362" t="e">
        <f ca="1">$C67*'LookUp Ranges'!R$82</f>
        <v>#REF!</v>
      </c>
      <c r="AD67" s="362" t="e">
        <f ca="1">$C67*'LookUp Ranges'!S$82</f>
        <v>#REF!</v>
      </c>
      <c r="AE67" s="362" t="e">
        <f ca="1">$C67*'LookUp Ranges'!T$82</f>
        <v>#REF!</v>
      </c>
      <c r="AF67" s="362" t="e">
        <f ca="1">$C67*'LookUp Ranges'!U$82</f>
        <v>#REF!</v>
      </c>
      <c r="AG67" s="362" t="e">
        <f ca="1">$C67*'LookUp Ranges'!V$82</f>
        <v>#REF!</v>
      </c>
      <c r="AH67" s="362" t="e">
        <f ca="1">$C67*'LookUp Ranges'!W$82</f>
        <v>#REF!</v>
      </c>
      <c r="AI67" s="362" t="e">
        <f ca="1">$C67*'LookUp Ranges'!X$82</f>
        <v>#REF!</v>
      </c>
      <c r="AJ67" s="362" t="e">
        <f ca="1">$C67*'LookUp Ranges'!Y$82</f>
        <v>#REF!</v>
      </c>
      <c r="AK67" s="362" t="e">
        <f ca="1">$C67*'LookUp Ranges'!Z$82</f>
        <v>#REF!</v>
      </c>
      <c r="AL67" s="362" t="e">
        <f ca="1">$C67*'LookUp Ranges'!AA$82</f>
        <v>#REF!</v>
      </c>
      <c r="AM67" s="362" t="e">
        <f ca="1">$C67*'LookUp Ranges'!AB$82</f>
        <v>#REF!</v>
      </c>
      <c r="AN67" s="362" t="e">
        <f ca="1">$C67*'LookUp Ranges'!AC$82</f>
        <v>#REF!</v>
      </c>
      <c r="AO67" s="362" t="e">
        <f ca="1">$C67*'LookUp Ranges'!AD$82</f>
        <v>#REF!</v>
      </c>
      <c r="AP67" s="362" t="e">
        <f ca="1">$C67*'LookUp Ranges'!AE$82</f>
        <v>#REF!</v>
      </c>
      <c r="AQ67" s="362" t="e">
        <f ca="1">$C67*'LookUp Ranges'!AF$82</f>
        <v>#REF!</v>
      </c>
      <c r="AR67" s="362" t="e">
        <f ca="1">$C67*'LookUp Ranges'!AG$82</f>
        <v>#REF!</v>
      </c>
      <c r="AS67" s="362" t="e">
        <f ca="1">$C67*'LookUp Ranges'!AH$82</f>
        <v>#REF!</v>
      </c>
      <c r="AT67" s="362" t="e">
        <f ca="1">$C67*'LookUp Ranges'!AI$82</f>
        <v>#REF!</v>
      </c>
      <c r="AU67" s="362" t="e">
        <f ca="1">$C67*'LookUp Ranges'!AJ$82</f>
        <v>#REF!</v>
      </c>
      <c r="AV67" s="362" t="e">
        <f ca="1">$C67*'LookUp Ranges'!AK$82</f>
        <v>#REF!</v>
      </c>
      <c r="AW67" s="362" t="e">
        <f ca="1">$C67*'LookUp Ranges'!AL$82</f>
        <v>#REF!</v>
      </c>
      <c r="AX67" s="362" t="e">
        <f ca="1">$C67*'LookUp Ranges'!AM$82</f>
        <v>#REF!</v>
      </c>
      <c r="AY67" s="362" t="e">
        <f ca="1">$C67*'LookUp Ranges'!AN$82</f>
        <v>#REF!</v>
      </c>
      <c r="AZ67" s="362" t="e">
        <f ca="1">$C67*'LookUp Ranges'!AO$82</f>
        <v>#REF!</v>
      </c>
      <c r="BA67" s="362"/>
      <c r="BB67" s="362"/>
      <c r="BC67" s="362"/>
      <c r="BD67" s="362"/>
      <c r="BE67" s="362"/>
      <c r="BF67" s="362"/>
      <c r="BG67" s="362"/>
      <c r="BH67" s="362"/>
      <c r="BI67" s="362"/>
      <c r="BJ67" s="362"/>
      <c r="BK67" s="362"/>
      <c r="BL67" s="363"/>
      <c r="BM67" s="363"/>
      <c r="BN67" s="363"/>
      <c r="BO67" s="363"/>
      <c r="BP67" s="363"/>
      <c r="BQ67" s="363"/>
      <c r="BR67" s="363"/>
      <c r="BS67" s="363"/>
      <c r="BT67" s="363"/>
      <c r="BU67" s="363"/>
      <c r="BV67" s="363"/>
      <c r="BW67" s="363"/>
      <c r="BX67" s="363"/>
      <c r="BY67" s="363"/>
      <c r="BZ67" s="363"/>
      <c r="CA67" s="363"/>
      <c r="CB67" s="363"/>
      <c r="CC67" s="363"/>
      <c r="CD67" s="363"/>
      <c r="CE67" s="363"/>
      <c r="CF67" s="363"/>
      <c r="CG67" s="362"/>
      <c r="CH67" s="362"/>
      <c r="CI67" s="362"/>
      <c r="CJ67" s="362"/>
      <c r="CK67" s="362"/>
      <c r="CL67" s="362"/>
      <c r="CM67" s="362"/>
      <c r="CN67" s="362"/>
      <c r="CO67" s="362"/>
      <c r="CP67" s="362"/>
      <c r="CQ67" s="362"/>
      <c r="CR67" s="362"/>
      <c r="CS67" s="362"/>
      <c r="CT67" s="362"/>
      <c r="CU67" s="362"/>
      <c r="CV67" s="362"/>
      <c r="CW67" s="362"/>
      <c r="CX67" s="362"/>
      <c r="CY67" s="362"/>
      <c r="CZ67" s="360" t="e">
        <f t="shared" ca="1" si="128"/>
        <v>#REF!</v>
      </c>
    </row>
    <row r="68" spans="1:104" x14ac:dyDescent="0.2">
      <c r="A68" s="133">
        <f t="shared" si="129"/>
        <v>11</v>
      </c>
      <c r="B68" s="133">
        <f t="shared" si="130"/>
        <v>10</v>
      </c>
      <c r="C68" s="125">
        <f t="shared" ca="1" si="127"/>
        <v>0</v>
      </c>
      <c r="D68" s="361"/>
      <c r="E68" s="361"/>
      <c r="F68" s="361"/>
      <c r="G68" s="361"/>
      <c r="H68" s="361"/>
      <c r="I68" s="361"/>
      <c r="J68" s="361"/>
      <c r="K68" s="361"/>
      <c r="L68" s="361"/>
      <c r="M68" s="361"/>
      <c r="N68" s="362" t="e">
        <f ca="1">$C68*'LookUp Ranges'!B$82</f>
        <v>#REF!</v>
      </c>
      <c r="O68" s="362" t="e">
        <f ca="1">$C68*'LookUp Ranges'!C$82</f>
        <v>#REF!</v>
      </c>
      <c r="P68" s="362" t="e">
        <f ca="1">$C68*'LookUp Ranges'!D$82</f>
        <v>#REF!</v>
      </c>
      <c r="Q68" s="362" t="e">
        <f ca="1">$C68*'LookUp Ranges'!E$82</f>
        <v>#REF!</v>
      </c>
      <c r="R68" s="362" t="e">
        <f ca="1">$C68*'LookUp Ranges'!F$82</f>
        <v>#REF!</v>
      </c>
      <c r="S68" s="362" t="e">
        <f ca="1">$C68*'LookUp Ranges'!G$82</f>
        <v>#REF!</v>
      </c>
      <c r="T68" s="362" t="e">
        <f ca="1">$C68*'LookUp Ranges'!H$82</f>
        <v>#REF!</v>
      </c>
      <c r="U68" s="362" t="e">
        <f ca="1">$C68*'LookUp Ranges'!I$82</f>
        <v>#REF!</v>
      </c>
      <c r="V68" s="362" t="e">
        <f ca="1">$C68*'LookUp Ranges'!J$82</f>
        <v>#REF!</v>
      </c>
      <c r="W68" s="362" t="e">
        <f ca="1">$C68*'LookUp Ranges'!K$82</f>
        <v>#REF!</v>
      </c>
      <c r="X68" s="362" t="e">
        <f ca="1">$C68*'LookUp Ranges'!L$82</f>
        <v>#REF!</v>
      </c>
      <c r="Y68" s="362" t="e">
        <f ca="1">$C68*'LookUp Ranges'!M$82</f>
        <v>#REF!</v>
      </c>
      <c r="Z68" s="362" t="e">
        <f ca="1">$C68*'LookUp Ranges'!N$82</f>
        <v>#REF!</v>
      </c>
      <c r="AA68" s="362" t="e">
        <f ca="1">$C68*'LookUp Ranges'!O$82</f>
        <v>#REF!</v>
      </c>
      <c r="AB68" s="362" t="e">
        <f ca="1">$C68*'LookUp Ranges'!P$82</f>
        <v>#REF!</v>
      </c>
      <c r="AC68" s="362" t="e">
        <f ca="1">$C68*'LookUp Ranges'!Q$82</f>
        <v>#REF!</v>
      </c>
      <c r="AD68" s="362" t="e">
        <f ca="1">$C68*'LookUp Ranges'!R$82</f>
        <v>#REF!</v>
      </c>
      <c r="AE68" s="362" t="e">
        <f ca="1">$C68*'LookUp Ranges'!S$82</f>
        <v>#REF!</v>
      </c>
      <c r="AF68" s="362" t="e">
        <f ca="1">$C68*'LookUp Ranges'!T$82</f>
        <v>#REF!</v>
      </c>
      <c r="AG68" s="362" t="e">
        <f ca="1">$C68*'LookUp Ranges'!U$82</f>
        <v>#REF!</v>
      </c>
      <c r="AH68" s="362" t="e">
        <f ca="1">$C68*'LookUp Ranges'!V$82</f>
        <v>#REF!</v>
      </c>
      <c r="AI68" s="362" t="e">
        <f ca="1">$C68*'LookUp Ranges'!W$82</f>
        <v>#REF!</v>
      </c>
      <c r="AJ68" s="362" t="e">
        <f ca="1">$C68*'LookUp Ranges'!X$82</f>
        <v>#REF!</v>
      </c>
      <c r="AK68" s="362" t="e">
        <f ca="1">$C68*'LookUp Ranges'!Y$82</f>
        <v>#REF!</v>
      </c>
      <c r="AL68" s="362" t="e">
        <f ca="1">$C68*'LookUp Ranges'!Z$82</f>
        <v>#REF!</v>
      </c>
      <c r="AM68" s="362" t="e">
        <f ca="1">$C68*'LookUp Ranges'!AA$82</f>
        <v>#REF!</v>
      </c>
      <c r="AN68" s="362" t="e">
        <f ca="1">$C68*'LookUp Ranges'!AB$82</f>
        <v>#REF!</v>
      </c>
      <c r="AO68" s="362" t="e">
        <f ca="1">$C68*'LookUp Ranges'!AC$82</f>
        <v>#REF!</v>
      </c>
      <c r="AP68" s="362" t="e">
        <f ca="1">$C68*'LookUp Ranges'!AD$82</f>
        <v>#REF!</v>
      </c>
      <c r="AQ68" s="362" t="e">
        <f ca="1">$C68*'LookUp Ranges'!AE$82</f>
        <v>#REF!</v>
      </c>
      <c r="AR68" s="362" t="e">
        <f ca="1">$C68*'LookUp Ranges'!AF$82</f>
        <v>#REF!</v>
      </c>
      <c r="AS68" s="362" t="e">
        <f ca="1">$C68*'LookUp Ranges'!AG$82</f>
        <v>#REF!</v>
      </c>
      <c r="AT68" s="362" t="e">
        <f ca="1">$C68*'LookUp Ranges'!AH$82</f>
        <v>#REF!</v>
      </c>
      <c r="AU68" s="362" t="e">
        <f ca="1">$C68*'LookUp Ranges'!AI$82</f>
        <v>#REF!</v>
      </c>
      <c r="AV68" s="362" t="e">
        <f ca="1">$C68*'LookUp Ranges'!AJ$82</f>
        <v>#REF!</v>
      </c>
      <c r="AW68" s="362" t="e">
        <f ca="1">$C68*'LookUp Ranges'!AK$82</f>
        <v>#REF!</v>
      </c>
      <c r="AX68" s="362" t="e">
        <f ca="1">$C68*'LookUp Ranges'!AL$82</f>
        <v>#REF!</v>
      </c>
      <c r="AY68" s="362" t="e">
        <f ca="1">$C68*'LookUp Ranges'!AM$82</f>
        <v>#REF!</v>
      </c>
      <c r="AZ68" s="362" t="e">
        <f ca="1">$C68*'LookUp Ranges'!AN$82</f>
        <v>#REF!</v>
      </c>
      <c r="BA68" s="362" t="e">
        <f ca="1">$C68*'LookUp Ranges'!AO$82</f>
        <v>#REF!</v>
      </c>
      <c r="BB68" s="362"/>
      <c r="BC68" s="362"/>
      <c r="BD68" s="362"/>
      <c r="BE68" s="362"/>
      <c r="BF68" s="362"/>
      <c r="BG68" s="362"/>
      <c r="BH68" s="362"/>
      <c r="BI68" s="362"/>
      <c r="BJ68" s="362"/>
      <c r="BK68" s="362"/>
      <c r="BL68" s="363"/>
      <c r="BM68" s="363"/>
      <c r="BN68" s="363"/>
      <c r="BO68" s="363"/>
      <c r="BP68" s="363"/>
      <c r="BQ68" s="363"/>
      <c r="BR68" s="363"/>
      <c r="BS68" s="363"/>
      <c r="BT68" s="363"/>
      <c r="BU68" s="363"/>
      <c r="BV68" s="363"/>
      <c r="BW68" s="363"/>
      <c r="BX68" s="363"/>
      <c r="BY68" s="363"/>
      <c r="BZ68" s="363"/>
      <c r="CA68" s="363"/>
      <c r="CB68" s="363"/>
      <c r="CC68" s="363"/>
      <c r="CD68" s="363"/>
      <c r="CE68" s="363"/>
      <c r="CF68" s="363"/>
      <c r="CG68" s="362"/>
      <c r="CH68" s="362"/>
      <c r="CI68" s="362"/>
      <c r="CJ68" s="362"/>
      <c r="CK68" s="362"/>
      <c r="CL68" s="362"/>
      <c r="CM68" s="362"/>
      <c r="CN68" s="362"/>
      <c r="CO68" s="362"/>
      <c r="CP68" s="362"/>
      <c r="CQ68" s="362"/>
      <c r="CR68" s="362"/>
      <c r="CS68" s="362"/>
      <c r="CT68" s="362"/>
      <c r="CU68" s="362"/>
      <c r="CV68" s="362"/>
      <c r="CW68" s="362"/>
      <c r="CX68" s="362"/>
      <c r="CY68" s="362"/>
      <c r="CZ68" s="360" t="e">
        <f t="shared" ca="1" si="128"/>
        <v>#REF!</v>
      </c>
    </row>
    <row r="69" spans="1:104" x14ac:dyDescent="0.2">
      <c r="A69" s="133">
        <f t="shared" si="129"/>
        <v>12</v>
      </c>
      <c r="B69" s="133">
        <f t="shared" si="130"/>
        <v>11</v>
      </c>
      <c r="C69" s="125">
        <f t="shared" ca="1" si="127"/>
        <v>0</v>
      </c>
      <c r="D69" s="361"/>
      <c r="E69" s="361"/>
      <c r="F69" s="361"/>
      <c r="G69" s="361"/>
      <c r="H69" s="361"/>
      <c r="I69" s="361"/>
      <c r="J69" s="361"/>
      <c r="K69" s="361"/>
      <c r="L69" s="361"/>
      <c r="M69" s="361"/>
      <c r="N69" s="361"/>
      <c r="O69" s="362" t="e">
        <f ca="1">$C69*'LookUp Ranges'!B$82</f>
        <v>#REF!</v>
      </c>
      <c r="P69" s="362" t="e">
        <f ca="1">$C69*'LookUp Ranges'!C$82</f>
        <v>#REF!</v>
      </c>
      <c r="Q69" s="362" t="e">
        <f ca="1">$C69*'LookUp Ranges'!D$82</f>
        <v>#REF!</v>
      </c>
      <c r="R69" s="362" t="e">
        <f ca="1">$C69*'LookUp Ranges'!E$82</f>
        <v>#REF!</v>
      </c>
      <c r="S69" s="362" t="e">
        <f ca="1">$C69*'LookUp Ranges'!F$82</f>
        <v>#REF!</v>
      </c>
      <c r="T69" s="362" t="e">
        <f ca="1">$C69*'LookUp Ranges'!G$82</f>
        <v>#REF!</v>
      </c>
      <c r="U69" s="362" t="e">
        <f ca="1">$C69*'LookUp Ranges'!H$82</f>
        <v>#REF!</v>
      </c>
      <c r="V69" s="362" t="e">
        <f ca="1">$C69*'LookUp Ranges'!I$82</f>
        <v>#REF!</v>
      </c>
      <c r="W69" s="362" t="e">
        <f ca="1">$C69*'LookUp Ranges'!J$82</f>
        <v>#REF!</v>
      </c>
      <c r="X69" s="362" t="e">
        <f ca="1">$C69*'LookUp Ranges'!K$82</f>
        <v>#REF!</v>
      </c>
      <c r="Y69" s="362" t="e">
        <f ca="1">$C69*'LookUp Ranges'!L$82</f>
        <v>#REF!</v>
      </c>
      <c r="Z69" s="362" t="e">
        <f ca="1">$C69*'LookUp Ranges'!M$82</f>
        <v>#REF!</v>
      </c>
      <c r="AA69" s="362" t="e">
        <f ca="1">$C69*'LookUp Ranges'!N$82</f>
        <v>#REF!</v>
      </c>
      <c r="AB69" s="362" t="e">
        <f ca="1">$C69*'LookUp Ranges'!O$82</f>
        <v>#REF!</v>
      </c>
      <c r="AC69" s="362" t="e">
        <f ca="1">$C69*'LookUp Ranges'!P$82</f>
        <v>#REF!</v>
      </c>
      <c r="AD69" s="362" t="e">
        <f ca="1">$C69*'LookUp Ranges'!Q$82</f>
        <v>#REF!</v>
      </c>
      <c r="AE69" s="362" t="e">
        <f ca="1">$C69*'LookUp Ranges'!R$82</f>
        <v>#REF!</v>
      </c>
      <c r="AF69" s="362" t="e">
        <f ca="1">$C69*'LookUp Ranges'!S$82</f>
        <v>#REF!</v>
      </c>
      <c r="AG69" s="362" t="e">
        <f ca="1">$C69*'LookUp Ranges'!T$82</f>
        <v>#REF!</v>
      </c>
      <c r="AH69" s="362" t="e">
        <f ca="1">$C69*'LookUp Ranges'!U$82</f>
        <v>#REF!</v>
      </c>
      <c r="AI69" s="362" t="e">
        <f ca="1">$C69*'LookUp Ranges'!V$82</f>
        <v>#REF!</v>
      </c>
      <c r="AJ69" s="362" t="e">
        <f ca="1">$C69*'LookUp Ranges'!W$82</f>
        <v>#REF!</v>
      </c>
      <c r="AK69" s="362" t="e">
        <f ca="1">$C69*'LookUp Ranges'!X$82</f>
        <v>#REF!</v>
      </c>
      <c r="AL69" s="362" t="e">
        <f ca="1">$C69*'LookUp Ranges'!Y$82</f>
        <v>#REF!</v>
      </c>
      <c r="AM69" s="362" t="e">
        <f ca="1">$C69*'LookUp Ranges'!Z$82</f>
        <v>#REF!</v>
      </c>
      <c r="AN69" s="362" t="e">
        <f ca="1">$C69*'LookUp Ranges'!AA$82</f>
        <v>#REF!</v>
      </c>
      <c r="AO69" s="362" t="e">
        <f ca="1">$C69*'LookUp Ranges'!AB$82</f>
        <v>#REF!</v>
      </c>
      <c r="AP69" s="362" t="e">
        <f ca="1">$C69*'LookUp Ranges'!AC$82</f>
        <v>#REF!</v>
      </c>
      <c r="AQ69" s="362" t="e">
        <f ca="1">$C69*'LookUp Ranges'!AD$82</f>
        <v>#REF!</v>
      </c>
      <c r="AR69" s="362" t="e">
        <f ca="1">$C69*'LookUp Ranges'!AE$82</f>
        <v>#REF!</v>
      </c>
      <c r="AS69" s="362" t="e">
        <f ca="1">$C69*'LookUp Ranges'!AF$82</f>
        <v>#REF!</v>
      </c>
      <c r="AT69" s="362" t="e">
        <f ca="1">$C69*'LookUp Ranges'!AG$82</f>
        <v>#REF!</v>
      </c>
      <c r="AU69" s="362" t="e">
        <f ca="1">$C69*'LookUp Ranges'!AH$82</f>
        <v>#REF!</v>
      </c>
      <c r="AV69" s="362" t="e">
        <f ca="1">$C69*'LookUp Ranges'!AI$82</f>
        <v>#REF!</v>
      </c>
      <c r="AW69" s="362" t="e">
        <f ca="1">$C69*'LookUp Ranges'!AJ$82</f>
        <v>#REF!</v>
      </c>
      <c r="AX69" s="362" t="e">
        <f ca="1">$C69*'LookUp Ranges'!AK$82</f>
        <v>#REF!</v>
      </c>
      <c r="AY69" s="362" t="e">
        <f ca="1">$C69*'LookUp Ranges'!AL$82</f>
        <v>#REF!</v>
      </c>
      <c r="AZ69" s="362" t="e">
        <f ca="1">$C69*'LookUp Ranges'!AM$82</f>
        <v>#REF!</v>
      </c>
      <c r="BA69" s="362" t="e">
        <f ca="1">$C69*'LookUp Ranges'!AN$82</f>
        <v>#REF!</v>
      </c>
      <c r="BB69" s="362" t="e">
        <f ca="1">$C69*'LookUp Ranges'!AO$82</f>
        <v>#REF!</v>
      </c>
      <c r="BC69" s="362"/>
      <c r="BD69" s="362"/>
      <c r="BE69" s="362"/>
      <c r="BF69" s="362"/>
      <c r="BG69" s="362"/>
      <c r="BH69" s="362"/>
      <c r="BI69" s="362"/>
      <c r="BJ69" s="362"/>
      <c r="BK69" s="362"/>
      <c r="BL69" s="363"/>
      <c r="BM69" s="363"/>
      <c r="BN69" s="363"/>
      <c r="BO69" s="363"/>
      <c r="BP69" s="363"/>
      <c r="BQ69" s="363"/>
      <c r="BR69" s="363"/>
      <c r="BS69" s="363"/>
      <c r="BT69" s="363"/>
      <c r="BU69" s="363"/>
      <c r="BV69" s="363"/>
      <c r="BW69" s="363"/>
      <c r="BX69" s="363"/>
      <c r="BY69" s="363"/>
      <c r="BZ69" s="363"/>
      <c r="CA69" s="363"/>
      <c r="CB69" s="363"/>
      <c r="CC69" s="363"/>
      <c r="CD69" s="363"/>
      <c r="CE69" s="363"/>
      <c r="CF69" s="363"/>
      <c r="CG69" s="362"/>
      <c r="CH69" s="362"/>
      <c r="CI69" s="362"/>
      <c r="CJ69" s="362"/>
      <c r="CK69" s="362"/>
      <c r="CL69" s="362"/>
      <c r="CM69" s="362"/>
      <c r="CN69" s="362"/>
      <c r="CO69" s="362"/>
      <c r="CP69" s="362"/>
      <c r="CQ69" s="362"/>
      <c r="CR69" s="362"/>
      <c r="CS69" s="362"/>
      <c r="CT69" s="362"/>
      <c r="CU69" s="362"/>
      <c r="CV69" s="362"/>
      <c r="CW69" s="362"/>
      <c r="CX69" s="362"/>
      <c r="CY69" s="362"/>
      <c r="CZ69" s="360" t="e">
        <f t="shared" ca="1" si="128"/>
        <v>#REF!</v>
      </c>
    </row>
    <row r="70" spans="1:104" x14ac:dyDescent="0.2">
      <c r="A70" s="133">
        <f t="shared" si="129"/>
        <v>13</v>
      </c>
      <c r="B70" s="133">
        <f t="shared" si="130"/>
        <v>12</v>
      </c>
      <c r="C70" s="125">
        <f t="shared" ca="1" si="127"/>
        <v>0</v>
      </c>
      <c r="D70" s="361"/>
      <c r="E70" s="361"/>
      <c r="F70" s="361"/>
      <c r="G70" s="361"/>
      <c r="H70" s="361"/>
      <c r="I70" s="361"/>
      <c r="J70" s="361"/>
      <c r="K70" s="361"/>
      <c r="L70" s="361"/>
      <c r="M70" s="361"/>
      <c r="N70" s="361"/>
      <c r="O70" s="361"/>
      <c r="P70" s="362" t="e">
        <f ca="1">$C70*'LookUp Ranges'!B$82</f>
        <v>#REF!</v>
      </c>
      <c r="Q70" s="362" t="e">
        <f ca="1">$C70*'LookUp Ranges'!C$82</f>
        <v>#REF!</v>
      </c>
      <c r="R70" s="362" t="e">
        <f ca="1">$C70*'LookUp Ranges'!D$82</f>
        <v>#REF!</v>
      </c>
      <c r="S70" s="362" t="e">
        <f ca="1">$C70*'LookUp Ranges'!E$82</f>
        <v>#REF!</v>
      </c>
      <c r="T70" s="362" t="e">
        <f ca="1">$C70*'LookUp Ranges'!F$82</f>
        <v>#REF!</v>
      </c>
      <c r="U70" s="362" t="e">
        <f ca="1">$C70*'LookUp Ranges'!G$82</f>
        <v>#REF!</v>
      </c>
      <c r="V70" s="362" t="e">
        <f ca="1">$C70*'LookUp Ranges'!H$82</f>
        <v>#REF!</v>
      </c>
      <c r="W70" s="362" t="e">
        <f ca="1">$C70*'LookUp Ranges'!I$82</f>
        <v>#REF!</v>
      </c>
      <c r="X70" s="362" t="e">
        <f ca="1">$C70*'LookUp Ranges'!J$82</f>
        <v>#REF!</v>
      </c>
      <c r="Y70" s="362" t="e">
        <f ca="1">$C70*'LookUp Ranges'!K$82</f>
        <v>#REF!</v>
      </c>
      <c r="Z70" s="362" t="e">
        <f ca="1">$C70*'LookUp Ranges'!L$82</f>
        <v>#REF!</v>
      </c>
      <c r="AA70" s="362" t="e">
        <f ca="1">$C70*'LookUp Ranges'!M$82</f>
        <v>#REF!</v>
      </c>
      <c r="AB70" s="362" t="e">
        <f ca="1">$C70*'LookUp Ranges'!N$82</f>
        <v>#REF!</v>
      </c>
      <c r="AC70" s="362" t="e">
        <f ca="1">$C70*'LookUp Ranges'!O$82</f>
        <v>#REF!</v>
      </c>
      <c r="AD70" s="362" t="e">
        <f ca="1">$C70*'LookUp Ranges'!P$82</f>
        <v>#REF!</v>
      </c>
      <c r="AE70" s="362" t="e">
        <f ca="1">$C70*'LookUp Ranges'!Q$82</f>
        <v>#REF!</v>
      </c>
      <c r="AF70" s="362" t="e">
        <f ca="1">$C70*'LookUp Ranges'!R$82</f>
        <v>#REF!</v>
      </c>
      <c r="AG70" s="362" t="e">
        <f ca="1">$C70*'LookUp Ranges'!S$82</f>
        <v>#REF!</v>
      </c>
      <c r="AH70" s="362" t="e">
        <f ca="1">$C70*'LookUp Ranges'!T$82</f>
        <v>#REF!</v>
      </c>
      <c r="AI70" s="362" t="e">
        <f ca="1">$C70*'LookUp Ranges'!U$82</f>
        <v>#REF!</v>
      </c>
      <c r="AJ70" s="362" t="e">
        <f ca="1">$C70*'LookUp Ranges'!V$82</f>
        <v>#REF!</v>
      </c>
      <c r="AK70" s="362" t="e">
        <f ca="1">$C70*'LookUp Ranges'!W$82</f>
        <v>#REF!</v>
      </c>
      <c r="AL70" s="362" t="e">
        <f ca="1">$C70*'LookUp Ranges'!X$82</f>
        <v>#REF!</v>
      </c>
      <c r="AM70" s="362" t="e">
        <f ca="1">$C70*'LookUp Ranges'!Y$82</f>
        <v>#REF!</v>
      </c>
      <c r="AN70" s="362" t="e">
        <f ca="1">$C70*'LookUp Ranges'!Z$82</f>
        <v>#REF!</v>
      </c>
      <c r="AO70" s="362" t="e">
        <f ca="1">$C70*'LookUp Ranges'!AA$82</f>
        <v>#REF!</v>
      </c>
      <c r="AP70" s="362" t="e">
        <f ca="1">$C70*'LookUp Ranges'!AB$82</f>
        <v>#REF!</v>
      </c>
      <c r="AQ70" s="362" t="e">
        <f ca="1">$C70*'LookUp Ranges'!AC$82</f>
        <v>#REF!</v>
      </c>
      <c r="AR70" s="362" t="e">
        <f ca="1">$C70*'LookUp Ranges'!AD$82</f>
        <v>#REF!</v>
      </c>
      <c r="AS70" s="362" t="e">
        <f ca="1">$C70*'LookUp Ranges'!AE$82</f>
        <v>#REF!</v>
      </c>
      <c r="AT70" s="362" t="e">
        <f ca="1">$C70*'LookUp Ranges'!AF$82</f>
        <v>#REF!</v>
      </c>
      <c r="AU70" s="362" t="e">
        <f ca="1">$C70*'LookUp Ranges'!AG$82</f>
        <v>#REF!</v>
      </c>
      <c r="AV70" s="362" t="e">
        <f ca="1">$C70*'LookUp Ranges'!AH$82</f>
        <v>#REF!</v>
      </c>
      <c r="AW70" s="362" t="e">
        <f ca="1">$C70*'LookUp Ranges'!AI$82</f>
        <v>#REF!</v>
      </c>
      <c r="AX70" s="362" t="e">
        <f ca="1">$C70*'LookUp Ranges'!AJ$82</f>
        <v>#REF!</v>
      </c>
      <c r="AY70" s="362" t="e">
        <f ca="1">$C70*'LookUp Ranges'!AK$82</f>
        <v>#REF!</v>
      </c>
      <c r="AZ70" s="362" t="e">
        <f ca="1">$C70*'LookUp Ranges'!AL$82</f>
        <v>#REF!</v>
      </c>
      <c r="BA70" s="362" t="e">
        <f ca="1">$C70*'LookUp Ranges'!AM$82</f>
        <v>#REF!</v>
      </c>
      <c r="BB70" s="362" t="e">
        <f ca="1">$C70*'LookUp Ranges'!AN$82</f>
        <v>#REF!</v>
      </c>
      <c r="BC70" s="362" t="e">
        <f ca="1">$C70*'LookUp Ranges'!AO$82</f>
        <v>#REF!</v>
      </c>
      <c r="BD70" s="362"/>
      <c r="BE70" s="362"/>
      <c r="BF70" s="362"/>
      <c r="BG70" s="362"/>
      <c r="BH70" s="362"/>
      <c r="BI70" s="362"/>
      <c r="BJ70" s="362"/>
      <c r="BK70" s="362"/>
      <c r="BL70" s="363"/>
      <c r="BM70" s="363"/>
      <c r="BN70" s="363"/>
      <c r="BO70" s="363"/>
      <c r="BP70" s="363"/>
      <c r="BQ70" s="363"/>
      <c r="BR70" s="363"/>
      <c r="BS70" s="363"/>
      <c r="BT70" s="363"/>
      <c r="BU70" s="363"/>
      <c r="BV70" s="363"/>
      <c r="BW70" s="363"/>
      <c r="BX70" s="363"/>
      <c r="BY70" s="363"/>
      <c r="BZ70" s="363"/>
      <c r="CA70" s="363"/>
      <c r="CB70" s="363"/>
      <c r="CC70" s="363"/>
      <c r="CD70" s="363"/>
      <c r="CE70" s="363"/>
      <c r="CF70" s="363"/>
      <c r="CG70" s="362"/>
      <c r="CH70" s="362"/>
      <c r="CI70" s="362"/>
      <c r="CJ70" s="362"/>
      <c r="CK70" s="362"/>
      <c r="CL70" s="362"/>
      <c r="CM70" s="362"/>
      <c r="CN70" s="362"/>
      <c r="CO70" s="362"/>
      <c r="CP70" s="362"/>
      <c r="CQ70" s="362"/>
      <c r="CR70" s="362"/>
      <c r="CS70" s="362"/>
      <c r="CT70" s="362"/>
      <c r="CU70" s="362"/>
      <c r="CV70" s="362"/>
      <c r="CW70" s="362"/>
      <c r="CX70" s="362"/>
      <c r="CY70" s="362"/>
      <c r="CZ70" s="360" t="e">
        <f t="shared" ca="1" si="128"/>
        <v>#REF!</v>
      </c>
    </row>
    <row r="71" spans="1:104" x14ac:dyDescent="0.2">
      <c r="A71" s="133">
        <f t="shared" si="129"/>
        <v>14</v>
      </c>
      <c r="B71" s="133">
        <f t="shared" si="130"/>
        <v>13</v>
      </c>
      <c r="C71" s="125">
        <f t="shared" ca="1" si="127"/>
        <v>0</v>
      </c>
      <c r="D71" s="361"/>
      <c r="E71" s="361"/>
      <c r="F71" s="361"/>
      <c r="G71" s="361"/>
      <c r="H71" s="361"/>
      <c r="I71" s="361"/>
      <c r="J71" s="361"/>
      <c r="K71" s="361"/>
      <c r="L71" s="361"/>
      <c r="M71" s="361"/>
      <c r="N71" s="361"/>
      <c r="O71" s="361"/>
      <c r="P71" s="361"/>
      <c r="Q71" s="362" t="e">
        <f ca="1">$C71*'LookUp Ranges'!B$82</f>
        <v>#REF!</v>
      </c>
      <c r="R71" s="362" t="e">
        <f ca="1">$C71*'LookUp Ranges'!C$82</f>
        <v>#REF!</v>
      </c>
      <c r="S71" s="362" t="e">
        <f ca="1">$C71*'LookUp Ranges'!D$82</f>
        <v>#REF!</v>
      </c>
      <c r="T71" s="362" t="e">
        <f ca="1">$C71*'LookUp Ranges'!E$82</f>
        <v>#REF!</v>
      </c>
      <c r="U71" s="362" t="e">
        <f ca="1">$C71*'LookUp Ranges'!F$82</f>
        <v>#REF!</v>
      </c>
      <c r="V71" s="362" t="e">
        <f ca="1">$C71*'LookUp Ranges'!G$82</f>
        <v>#REF!</v>
      </c>
      <c r="W71" s="362" t="e">
        <f ca="1">$C71*'LookUp Ranges'!H$82</f>
        <v>#REF!</v>
      </c>
      <c r="X71" s="362" t="e">
        <f ca="1">$C71*'LookUp Ranges'!I$82</f>
        <v>#REF!</v>
      </c>
      <c r="Y71" s="362" t="e">
        <f ca="1">$C71*'LookUp Ranges'!J$82</f>
        <v>#REF!</v>
      </c>
      <c r="Z71" s="362" t="e">
        <f ca="1">$C71*'LookUp Ranges'!K$82</f>
        <v>#REF!</v>
      </c>
      <c r="AA71" s="362" t="e">
        <f ca="1">$C71*'LookUp Ranges'!L$82</f>
        <v>#REF!</v>
      </c>
      <c r="AB71" s="362" t="e">
        <f ca="1">$C71*'LookUp Ranges'!M$82</f>
        <v>#REF!</v>
      </c>
      <c r="AC71" s="362" t="e">
        <f ca="1">$C71*'LookUp Ranges'!N$82</f>
        <v>#REF!</v>
      </c>
      <c r="AD71" s="362" t="e">
        <f ca="1">$C71*'LookUp Ranges'!O$82</f>
        <v>#REF!</v>
      </c>
      <c r="AE71" s="362" t="e">
        <f ca="1">$C71*'LookUp Ranges'!P$82</f>
        <v>#REF!</v>
      </c>
      <c r="AF71" s="362" t="e">
        <f ca="1">$C71*'LookUp Ranges'!Q$82</f>
        <v>#REF!</v>
      </c>
      <c r="AG71" s="362" t="e">
        <f ca="1">$C71*'LookUp Ranges'!R$82</f>
        <v>#REF!</v>
      </c>
      <c r="AH71" s="362" t="e">
        <f ca="1">$C71*'LookUp Ranges'!S$82</f>
        <v>#REF!</v>
      </c>
      <c r="AI71" s="362" t="e">
        <f ca="1">$C71*'LookUp Ranges'!T$82</f>
        <v>#REF!</v>
      </c>
      <c r="AJ71" s="362" t="e">
        <f ca="1">$C71*'LookUp Ranges'!U$82</f>
        <v>#REF!</v>
      </c>
      <c r="AK71" s="362" t="e">
        <f ca="1">$C71*'LookUp Ranges'!V$82</f>
        <v>#REF!</v>
      </c>
      <c r="AL71" s="362" t="e">
        <f ca="1">$C71*'LookUp Ranges'!W$82</f>
        <v>#REF!</v>
      </c>
      <c r="AM71" s="362" t="e">
        <f ca="1">$C71*'LookUp Ranges'!X$82</f>
        <v>#REF!</v>
      </c>
      <c r="AN71" s="362" t="e">
        <f ca="1">$C71*'LookUp Ranges'!Y$82</f>
        <v>#REF!</v>
      </c>
      <c r="AO71" s="362" t="e">
        <f ca="1">$C71*'LookUp Ranges'!Z$82</f>
        <v>#REF!</v>
      </c>
      <c r="AP71" s="362" t="e">
        <f ca="1">$C71*'LookUp Ranges'!AA$82</f>
        <v>#REF!</v>
      </c>
      <c r="AQ71" s="362" t="e">
        <f ca="1">$C71*'LookUp Ranges'!AB$82</f>
        <v>#REF!</v>
      </c>
      <c r="AR71" s="362" t="e">
        <f ca="1">$C71*'LookUp Ranges'!AC$82</f>
        <v>#REF!</v>
      </c>
      <c r="AS71" s="362" t="e">
        <f ca="1">$C71*'LookUp Ranges'!AD$82</f>
        <v>#REF!</v>
      </c>
      <c r="AT71" s="362" t="e">
        <f ca="1">$C71*'LookUp Ranges'!AE$82</f>
        <v>#REF!</v>
      </c>
      <c r="AU71" s="362" t="e">
        <f ca="1">$C71*'LookUp Ranges'!AF$82</f>
        <v>#REF!</v>
      </c>
      <c r="AV71" s="362" t="e">
        <f ca="1">$C71*'LookUp Ranges'!AG$82</f>
        <v>#REF!</v>
      </c>
      <c r="AW71" s="362" t="e">
        <f ca="1">$C71*'LookUp Ranges'!AH$82</f>
        <v>#REF!</v>
      </c>
      <c r="AX71" s="362" t="e">
        <f ca="1">$C71*'LookUp Ranges'!AI$82</f>
        <v>#REF!</v>
      </c>
      <c r="AY71" s="362" t="e">
        <f ca="1">$C71*'LookUp Ranges'!AJ$82</f>
        <v>#REF!</v>
      </c>
      <c r="AZ71" s="362" t="e">
        <f ca="1">$C71*'LookUp Ranges'!AK$82</f>
        <v>#REF!</v>
      </c>
      <c r="BA71" s="362" t="e">
        <f ca="1">$C71*'LookUp Ranges'!AL$82</f>
        <v>#REF!</v>
      </c>
      <c r="BB71" s="362" t="e">
        <f ca="1">$C71*'LookUp Ranges'!AM$82</f>
        <v>#REF!</v>
      </c>
      <c r="BC71" s="362" t="e">
        <f ca="1">$C71*'LookUp Ranges'!AN$82</f>
        <v>#REF!</v>
      </c>
      <c r="BD71" s="362" t="e">
        <f ca="1">$C71*'LookUp Ranges'!AO$82</f>
        <v>#REF!</v>
      </c>
      <c r="BE71" s="362"/>
      <c r="BF71" s="362"/>
      <c r="BG71" s="362"/>
      <c r="BH71" s="362"/>
      <c r="BI71" s="362"/>
      <c r="BJ71" s="362"/>
      <c r="BK71" s="362"/>
      <c r="BL71" s="363"/>
      <c r="BM71" s="363"/>
      <c r="BN71" s="363"/>
      <c r="BO71" s="363"/>
      <c r="BP71" s="363"/>
      <c r="BQ71" s="363"/>
      <c r="BR71" s="363"/>
      <c r="BS71" s="363"/>
      <c r="BT71" s="363"/>
      <c r="BU71" s="363"/>
      <c r="BV71" s="363"/>
      <c r="BW71" s="363"/>
      <c r="BX71" s="363"/>
      <c r="BY71" s="363"/>
      <c r="BZ71" s="363"/>
      <c r="CA71" s="363"/>
      <c r="CB71" s="363"/>
      <c r="CC71" s="363"/>
      <c r="CD71" s="363"/>
      <c r="CE71" s="363"/>
      <c r="CF71" s="363"/>
      <c r="CG71" s="362"/>
      <c r="CH71" s="362"/>
      <c r="CI71" s="362"/>
      <c r="CJ71" s="362"/>
      <c r="CK71" s="362"/>
      <c r="CL71" s="362"/>
      <c r="CM71" s="362"/>
      <c r="CN71" s="362"/>
      <c r="CO71" s="362"/>
      <c r="CP71" s="362"/>
      <c r="CQ71" s="362"/>
      <c r="CR71" s="362"/>
      <c r="CS71" s="362"/>
      <c r="CT71" s="362"/>
      <c r="CU71" s="362"/>
      <c r="CV71" s="362"/>
      <c r="CW71" s="362"/>
      <c r="CX71" s="362"/>
      <c r="CY71" s="362"/>
      <c r="CZ71" s="360" t="e">
        <f t="shared" ca="1" si="128"/>
        <v>#REF!</v>
      </c>
    </row>
    <row r="72" spans="1:104" x14ac:dyDescent="0.2">
      <c r="A72" s="133">
        <f t="shared" si="129"/>
        <v>15</v>
      </c>
      <c r="B72" s="133">
        <f t="shared" si="130"/>
        <v>14</v>
      </c>
      <c r="C72" s="125">
        <f t="shared" ca="1" si="127"/>
        <v>0</v>
      </c>
      <c r="D72" s="361"/>
      <c r="E72" s="361"/>
      <c r="F72" s="361"/>
      <c r="G72" s="361"/>
      <c r="H72" s="361"/>
      <c r="I72" s="361"/>
      <c r="J72" s="361"/>
      <c r="K72" s="361"/>
      <c r="L72" s="361"/>
      <c r="M72" s="361"/>
      <c r="N72" s="361"/>
      <c r="O72" s="361"/>
      <c r="P72" s="361"/>
      <c r="Q72" s="361"/>
      <c r="R72" s="362" t="e">
        <f ca="1">$C72*'LookUp Ranges'!B$82</f>
        <v>#REF!</v>
      </c>
      <c r="S72" s="362" t="e">
        <f ca="1">$C72*'LookUp Ranges'!C$82</f>
        <v>#REF!</v>
      </c>
      <c r="T72" s="362" t="e">
        <f ca="1">$C72*'LookUp Ranges'!D$82</f>
        <v>#REF!</v>
      </c>
      <c r="U72" s="362" t="e">
        <f ca="1">$C72*'LookUp Ranges'!E$82</f>
        <v>#REF!</v>
      </c>
      <c r="V72" s="362" t="e">
        <f ca="1">$C72*'LookUp Ranges'!F$82</f>
        <v>#REF!</v>
      </c>
      <c r="W72" s="362" t="e">
        <f ca="1">$C72*'LookUp Ranges'!G$82</f>
        <v>#REF!</v>
      </c>
      <c r="X72" s="362" t="e">
        <f ca="1">$C72*'LookUp Ranges'!H$82</f>
        <v>#REF!</v>
      </c>
      <c r="Y72" s="362" t="e">
        <f ca="1">$C72*'LookUp Ranges'!I$82</f>
        <v>#REF!</v>
      </c>
      <c r="Z72" s="362" t="e">
        <f ca="1">$C72*'LookUp Ranges'!J$82</f>
        <v>#REF!</v>
      </c>
      <c r="AA72" s="362" t="e">
        <f ca="1">$C72*'LookUp Ranges'!K$82</f>
        <v>#REF!</v>
      </c>
      <c r="AB72" s="362" t="e">
        <f ca="1">$C72*'LookUp Ranges'!L$82</f>
        <v>#REF!</v>
      </c>
      <c r="AC72" s="362" t="e">
        <f ca="1">$C72*'LookUp Ranges'!M$82</f>
        <v>#REF!</v>
      </c>
      <c r="AD72" s="362" t="e">
        <f ca="1">$C72*'LookUp Ranges'!N$82</f>
        <v>#REF!</v>
      </c>
      <c r="AE72" s="362" t="e">
        <f ca="1">$C72*'LookUp Ranges'!O$82</f>
        <v>#REF!</v>
      </c>
      <c r="AF72" s="362" t="e">
        <f ca="1">$C72*'LookUp Ranges'!P$82</f>
        <v>#REF!</v>
      </c>
      <c r="AG72" s="362" t="e">
        <f ca="1">$C72*'LookUp Ranges'!Q$82</f>
        <v>#REF!</v>
      </c>
      <c r="AH72" s="362" t="e">
        <f ca="1">$C72*'LookUp Ranges'!R$82</f>
        <v>#REF!</v>
      </c>
      <c r="AI72" s="362" t="e">
        <f ca="1">$C72*'LookUp Ranges'!S$82</f>
        <v>#REF!</v>
      </c>
      <c r="AJ72" s="362" t="e">
        <f ca="1">$C72*'LookUp Ranges'!T$82</f>
        <v>#REF!</v>
      </c>
      <c r="AK72" s="362" t="e">
        <f ca="1">$C72*'LookUp Ranges'!U$82</f>
        <v>#REF!</v>
      </c>
      <c r="AL72" s="362" t="e">
        <f ca="1">$C72*'LookUp Ranges'!V$82</f>
        <v>#REF!</v>
      </c>
      <c r="AM72" s="362" t="e">
        <f ca="1">$C72*'LookUp Ranges'!W$82</f>
        <v>#REF!</v>
      </c>
      <c r="AN72" s="362" t="e">
        <f ca="1">$C72*'LookUp Ranges'!X$82</f>
        <v>#REF!</v>
      </c>
      <c r="AO72" s="362" t="e">
        <f ca="1">$C72*'LookUp Ranges'!Y$82</f>
        <v>#REF!</v>
      </c>
      <c r="AP72" s="362" t="e">
        <f ca="1">$C72*'LookUp Ranges'!Z$82</f>
        <v>#REF!</v>
      </c>
      <c r="AQ72" s="362" t="e">
        <f ca="1">$C72*'LookUp Ranges'!AA$82</f>
        <v>#REF!</v>
      </c>
      <c r="AR72" s="362" t="e">
        <f ca="1">$C72*'LookUp Ranges'!AB$82</f>
        <v>#REF!</v>
      </c>
      <c r="AS72" s="362" t="e">
        <f ca="1">$C72*'LookUp Ranges'!AC$82</f>
        <v>#REF!</v>
      </c>
      <c r="AT72" s="362" t="e">
        <f ca="1">$C72*'LookUp Ranges'!AD$82</f>
        <v>#REF!</v>
      </c>
      <c r="AU72" s="362" t="e">
        <f ca="1">$C72*'LookUp Ranges'!AE$82</f>
        <v>#REF!</v>
      </c>
      <c r="AV72" s="362" t="e">
        <f ca="1">$C72*'LookUp Ranges'!AF$82</f>
        <v>#REF!</v>
      </c>
      <c r="AW72" s="362" t="e">
        <f ca="1">$C72*'LookUp Ranges'!AG$82</f>
        <v>#REF!</v>
      </c>
      <c r="AX72" s="362" t="e">
        <f ca="1">$C72*'LookUp Ranges'!AH$82</f>
        <v>#REF!</v>
      </c>
      <c r="AY72" s="362" t="e">
        <f ca="1">$C72*'LookUp Ranges'!AI$82</f>
        <v>#REF!</v>
      </c>
      <c r="AZ72" s="362" t="e">
        <f ca="1">$C72*'LookUp Ranges'!AJ$82</f>
        <v>#REF!</v>
      </c>
      <c r="BA72" s="362" t="e">
        <f ca="1">$C72*'LookUp Ranges'!AK$82</f>
        <v>#REF!</v>
      </c>
      <c r="BB72" s="362" t="e">
        <f ca="1">$C72*'LookUp Ranges'!AL$82</f>
        <v>#REF!</v>
      </c>
      <c r="BC72" s="362" t="e">
        <f ca="1">$C72*'LookUp Ranges'!AM$82</f>
        <v>#REF!</v>
      </c>
      <c r="BD72" s="362" t="e">
        <f ca="1">$C72*'LookUp Ranges'!AN$82</f>
        <v>#REF!</v>
      </c>
      <c r="BE72" s="362" t="e">
        <f ca="1">$C72*'LookUp Ranges'!AO$82</f>
        <v>#REF!</v>
      </c>
      <c r="BF72" s="362"/>
      <c r="BG72" s="362"/>
      <c r="BH72" s="362"/>
      <c r="BI72" s="362"/>
      <c r="BJ72" s="362"/>
      <c r="BK72" s="362"/>
      <c r="BL72" s="363"/>
      <c r="BM72" s="363"/>
      <c r="BN72" s="363"/>
      <c r="BO72" s="363"/>
      <c r="BP72" s="363"/>
      <c r="BQ72" s="363"/>
      <c r="BR72" s="363"/>
      <c r="BS72" s="363"/>
      <c r="BT72" s="363"/>
      <c r="BU72" s="363"/>
      <c r="BV72" s="363"/>
      <c r="BW72" s="363"/>
      <c r="BX72" s="363"/>
      <c r="BY72" s="363"/>
      <c r="BZ72" s="363"/>
      <c r="CA72" s="363"/>
      <c r="CB72" s="363"/>
      <c r="CC72" s="363"/>
      <c r="CD72" s="363"/>
      <c r="CE72" s="363"/>
      <c r="CF72" s="363"/>
      <c r="CG72" s="362"/>
      <c r="CH72" s="362"/>
      <c r="CI72" s="362"/>
      <c r="CJ72" s="362"/>
      <c r="CK72" s="362"/>
      <c r="CL72" s="362"/>
      <c r="CM72" s="362"/>
      <c r="CN72" s="362"/>
      <c r="CO72" s="362"/>
      <c r="CP72" s="362"/>
      <c r="CQ72" s="362"/>
      <c r="CR72" s="362"/>
      <c r="CS72" s="362"/>
      <c r="CT72" s="362"/>
      <c r="CU72" s="362"/>
      <c r="CV72" s="362"/>
      <c r="CW72" s="362"/>
      <c r="CX72" s="362"/>
      <c r="CY72" s="362"/>
      <c r="CZ72" s="360" t="e">
        <f t="shared" ca="1" si="128"/>
        <v>#REF!</v>
      </c>
    </row>
    <row r="73" spans="1:104" x14ac:dyDescent="0.2">
      <c r="A73" s="133">
        <f t="shared" si="129"/>
        <v>16</v>
      </c>
      <c r="B73" s="133">
        <f t="shared" si="130"/>
        <v>15</v>
      </c>
      <c r="C73" s="125">
        <f t="shared" ca="1" si="127"/>
        <v>0</v>
      </c>
      <c r="D73" s="361"/>
      <c r="E73" s="361"/>
      <c r="F73" s="361"/>
      <c r="G73" s="361"/>
      <c r="H73" s="361"/>
      <c r="I73" s="361"/>
      <c r="J73" s="361"/>
      <c r="K73" s="361"/>
      <c r="L73" s="361"/>
      <c r="M73" s="361"/>
      <c r="N73" s="361"/>
      <c r="O73" s="361"/>
      <c r="P73" s="361"/>
      <c r="Q73" s="361"/>
      <c r="R73" s="361"/>
      <c r="S73" s="362" t="e">
        <f ca="1">$C73*'LookUp Ranges'!B$82</f>
        <v>#REF!</v>
      </c>
      <c r="T73" s="362" t="e">
        <f ca="1">$C73*'LookUp Ranges'!C$82</f>
        <v>#REF!</v>
      </c>
      <c r="U73" s="362" t="e">
        <f ca="1">$C73*'LookUp Ranges'!D$82</f>
        <v>#REF!</v>
      </c>
      <c r="V73" s="362" t="e">
        <f ca="1">$C73*'LookUp Ranges'!E$82</f>
        <v>#REF!</v>
      </c>
      <c r="W73" s="362" t="e">
        <f ca="1">$C73*'LookUp Ranges'!F$82</f>
        <v>#REF!</v>
      </c>
      <c r="X73" s="362" t="e">
        <f ca="1">$C73*'LookUp Ranges'!G$82</f>
        <v>#REF!</v>
      </c>
      <c r="Y73" s="362" t="e">
        <f ca="1">$C73*'LookUp Ranges'!H$82</f>
        <v>#REF!</v>
      </c>
      <c r="Z73" s="362" t="e">
        <f ca="1">$C73*'LookUp Ranges'!I$82</f>
        <v>#REF!</v>
      </c>
      <c r="AA73" s="362" t="e">
        <f ca="1">$C73*'LookUp Ranges'!J$82</f>
        <v>#REF!</v>
      </c>
      <c r="AB73" s="362" t="e">
        <f ca="1">$C73*'LookUp Ranges'!K$82</f>
        <v>#REF!</v>
      </c>
      <c r="AC73" s="362" t="e">
        <f ca="1">$C73*'LookUp Ranges'!L$82</f>
        <v>#REF!</v>
      </c>
      <c r="AD73" s="362" t="e">
        <f ca="1">$C73*'LookUp Ranges'!M$82</f>
        <v>#REF!</v>
      </c>
      <c r="AE73" s="362" t="e">
        <f ca="1">$C73*'LookUp Ranges'!N$82</f>
        <v>#REF!</v>
      </c>
      <c r="AF73" s="362" t="e">
        <f ca="1">$C73*'LookUp Ranges'!O$82</f>
        <v>#REF!</v>
      </c>
      <c r="AG73" s="362" t="e">
        <f ca="1">$C73*'LookUp Ranges'!P$82</f>
        <v>#REF!</v>
      </c>
      <c r="AH73" s="362" t="e">
        <f ca="1">$C73*'LookUp Ranges'!Q$82</f>
        <v>#REF!</v>
      </c>
      <c r="AI73" s="362" t="e">
        <f ca="1">$C73*'LookUp Ranges'!R$82</f>
        <v>#REF!</v>
      </c>
      <c r="AJ73" s="362" t="e">
        <f ca="1">$C73*'LookUp Ranges'!S$82</f>
        <v>#REF!</v>
      </c>
      <c r="AK73" s="362" t="e">
        <f ca="1">$C73*'LookUp Ranges'!T$82</f>
        <v>#REF!</v>
      </c>
      <c r="AL73" s="362" t="e">
        <f ca="1">$C73*'LookUp Ranges'!U$82</f>
        <v>#REF!</v>
      </c>
      <c r="AM73" s="362" t="e">
        <f ca="1">$C73*'LookUp Ranges'!V$82</f>
        <v>#REF!</v>
      </c>
      <c r="AN73" s="362" t="e">
        <f ca="1">$C73*'LookUp Ranges'!W$82</f>
        <v>#REF!</v>
      </c>
      <c r="AO73" s="362" t="e">
        <f ca="1">$C73*'LookUp Ranges'!X$82</f>
        <v>#REF!</v>
      </c>
      <c r="AP73" s="362" t="e">
        <f ca="1">$C73*'LookUp Ranges'!Y$82</f>
        <v>#REF!</v>
      </c>
      <c r="AQ73" s="362" t="e">
        <f ca="1">$C73*'LookUp Ranges'!Z$82</f>
        <v>#REF!</v>
      </c>
      <c r="AR73" s="362" t="e">
        <f ca="1">$C73*'LookUp Ranges'!AA$82</f>
        <v>#REF!</v>
      </c>
      <c r="AS73" s="362" t="e">
        <f ca="1">$C73*'LookUp Ranges'!AB$82</f>
        <v>#REF!</v>
      </c>
      <c r="AT73" s="362" t="e">
        <f ca="1">$C73*'LookUp Ranges'!AC$82</f>
        <v>#REF!</v>
      </c>
      <c r="AU73" s="362" t="e">
        <f ca="1">$C73*'LookUp Ranges'!AD$82</f>
        <v>#REF!</v>
      </c>
      <c r="AV73" s="362" t="e">
        <f ca="1">$C73*'LookUp Ranges'!AE$82</f>
        <v>#REF!</v>
      </c>
      <c r="AW73" s="362" t="e">
        <f ca="1">$C73*'LookUp Ranges'!AF$82</f>
        <v>#REF!</v>
      </c>
      <c r="AX73" s="362" t="e">
        <f ca="1">$C73*'LookUp Ranges'!AG$82</f>
        <v>#REF!</v>
      </c>
      <c r="AY73" s="362" t="e">
        <f ca="1">$C73*'LookUp Ranges'!AH$82</f>
        <v>#REF!</v>
      </c>
      <c r="AZ73" s="362" t="e">
        <f ca="1">$C73*'LookUp Ranges'!AI$82</f>
        <v>#REF!</v>
      </c>
      <c r="BA73" s="362" t="e">
        <f ca="1">$C73*'LookUp Ranges'!AJ$82</f>
        <v>#REF!</v>
      </c>
      <c r="BB73" s="362" t="e">
        <f ca="1">$C73*'LookUp Ranges'!AK$82</f>
        <v>#REF!</v>
      </c>
      <c r="BC73" s="362" t="e">
        <f ca="1">$C73*'LookUp Ranges'!AL$82</f>
        <v>#REF!</v>
      </c>
      <c r="BD73" s="362" t="e">
        <f ca="1">$C73*'LookUp Ranges'!AM$82</f>
        <v>#REF!</v>
      </c>
      <c r="BE73" s="362" t="e">
        <f ca="1">$C73*'LookUp Ranges'!AN$82</f>
        <v>#REF!</v>
      </c>
      <c r="BF73" s="362" t="e">
        <f ca="1">$C73*'LookUp Ranges'!AO$82</f>
        <v>#REF!</v>
      </c>
      <c r="BG73" s="362"/>
      <c r="BH73" s="362"/>
      <c r="BI73" s="362"/>
      <c r="BJ73" s="362"/>
      <c r="BK73" s="362"/>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2"/>
      <c r="CH73" s="362"/>
      <c r="CI73" s="362"/>
      <c r="CJ73" s="362"/>
      <c r="CK73" s="362"/>
      <c r="CL73" s="362"/>
      <c r="CM73" s="362"/>
      <c r="CN73" s="362"/>
      <c r="CO73" s="362"/>
      <c r="CP73" s="362"/>
      <c r="CQ73" s="362"/>
      <c r="CR73" s="362"/>
      <c r="CS73" s="362"/>
      <c r="CT73" s="362"/>
      <c r="CU73" s="362"/>
      <c r="CV73" s="362"/>
      <c r="CW73" s="362"/>
      <c r="CX73" s="362"/>
      <c r="CY73" s="362"/>
      <c r="CZ73" s="360" t="e">
        <f t="shared" ca="1" si="128"/>
        <v>#REF!</v>
      </c>
    </row>
    <row r="74" spans="1:104" x14ac:dyDescent="0.2">
      <c r="A74" s="133">
        <f t="shared" si="129"/>
        <v>17</v>
      </c>
      <c r="B74" s="133">
        <f t="shared" si="130"/>
        <v>16</v>
      </c>
      <c r="C74" s="125">
        <f t="shared" ca="1" si="127"/>
        <v>0</v>
      </c>
      <c r="D74" s="361"/>
      <c r="E74" s="361"/>
      <c r="F74" s="361"/>
      <c r="G74" s="361"/>
      <c r="H74" s="361"/>
      <c r="I74" s="361"/>
      <c r="J74" s="361"/>
      <c r="K74" s="361"/>
      <c r="L74" s="361"/>
      <c r="M74" s="361"/>
      <c r="N74" s="361"/>
      <c r="O74" s="361"/>
      <c r="P74" s="361"/>
      <c r="Q74" s="361"/>
      <c r="R74" s="361"/>
      <c r="S74" s="361"/>
      <c r="T74" s="362" t="e">
        <f ca="1">$C74*'LookUp Ranges'!B$82</f>
        <v>#REF!</v>
      </c>
      <c r="U74" s="362" t="e">
        <f ca="1">$C74*'LookUp Ranges'!C$82</f>
        <v>#REF!</v>
      </c>
      <c r="V74" s="362" t="e">
        <f ca="1">$C74*'LookUp Ranges'!D$82</f>
        <v>#REF!</v>
      </c>
      <c r="W74" s="362" t="e">
        <f ca="1">$C74*'LookUp Ranges'!E$82</f>
        <v>#REF!</v>
      </c>
      <c r="X74" s="362" t="e">
        <f ca="1">$C74*'LookUp Ranges'!F$82</f>
        <v>#REF!</v>
      </c>
      <c r="Y74" s="362" t="e">
        <f ca="1">$C74*'LookUp Ranges'!G$82</f>
        <v>#REF!</v>
      </c>
      <c r="Z74" s="362" t="e">
        <f ca="1">$C74*'LookUp Ranges'!H$82</f>
        <v>#REF!</v>
      </c>
      <c r="AA74" s="362" t="e">
        <f ca="1">$C74*'LookUp Ranges'!I$82</f>
        <v>#REF!</v>
      </c>
      <c r="AB74" s="362" t="e">
        <f ca="1">$C74*'LookUp Ranges'!J$82</f>
        <v>#REF!</v>
      </c>
      <c r="AC74" s="362" t="e">
        <f ca="1">$C74*'LookUp Ranges'!K$82</f>
        <v>#REF!</v>
      </c>
      <c r="AD74" s="362" t="e">
        <f ca="1">$C74*'LookUp Ranges'!L$82</f>
        <v>#REF!</v>
      </c>
      <c r="AE74" s="362" t="e">
        <f ca="1">$C74*'LookUp Ranges'!M$82</f>
        <v>#REF!</v>
      </c>
      <c r="AF74" s="362" t="e">
        <f ca="1">$C74*'LookUp Ranges'!N$82</f>
        <v>#REF!</v>
      </c>
      <c r="AG74" s="362" t="e">
        <f ca="1">$C74*'LookUp Ranges'!O$82</f>
        <v>#REF!</v>
      </c>
      <c r="AH74" s="362" t="e">
        <f ca="1">$C74*'LookUp Ranges'!P$82</f>
        <v>#REF!</v>
      </c>
      <c r="AI74" s="362" t="e">
        <f ca="1">$C74*'LookUp Ranges'!Q$82</f>
        <v>#REF!</v>
      </c>
      <c r="AJ74" s="362" t="e">
        <f ca="1">$C74*'LookUp Ranges'!R$82</f>
        <v>#REF!</v>
      </c>
      <c r="AK74" s="362" t="e">
        <f ca="1">$C74*'LookUp Ranges'!S$82</f>
        <v>#REF!</v>
      </c>
      <c r="AL74" s="362" t="e">
        <f ca="1">$C74*'LookUp Ranges'!T$82</f>
        <v>#REF!</v>
      </c>
      <c r="AM74" s="362" t="e">
        <f ca="1">$C74*'LookUp Ranges'!U$82</f>
        <v>#REF!</v>
      </c>
      <c r="AN74" s="362" t="e">
        <f ca="1">$C74*'LookUp Ranges'!V$82</f>
        <v>#REF!</v>
      </c>
      <c r="AO74" s="362" t="e">
        <f ca="1">$C74*'LookUp Ranges'!W$82</f>
        <v>#REF!</v>
      </c>
      <c r="AP74" s="362" t="e">
        <f ca="1">$C74*'LookUp Ranges'!X$82</f>
        <v>#REF!</v>
      </c>
      <c r="AQ74" s="362" t="e">
        <f ca="1">$C74*'LookUp Ranges'!Y$82</f>
        <v>#REF!</v>
      </c>
      <c r="AR74" s="362" t="e">
        <f ca="1">$C74*'LookUp Ranges'!Z$82</f>
        <v>#REF!</v>
      </c>
      <c r="AS74" s="362" t="e">
        <f ca="1">$C74*'LookUp Ranges'!AA$82</f>
        <v>#REF!</v>
      </c>
      <c r="AT74" s="362" t="e">
        <f ca="1">$C74*'LookUp Ranges'!AB$82</f>
        <v>#REF!</v>
      </c>
      <c r="AU74" s="362" t="e">
        <f ca="1">$C74*'LookUp Ranges'!AC$82</f>
        <v>#REF!</v>
      </c>
      <c r="AV74" s="362" t="e">
        <f ca="1">$C74*'LookUp Ranges'!AD$82</f>
        <v>#REF!</v>
      </c>
      <c r="AW74" s="362" t="e">
        <f ca="1">$C74*'LookUp Ranges'!AE$82</f>
        <v>#REF!</v>
      </c>
      <c r="AX74" s="362" t="e">
        <f ca="1">$C74*'LookUp Ranges'!AF$82</f>
        <v>#REF!</v>
      </c>
      <c r="AY74" s="362" t="e">
        <f ca="1">$C74*'LookUp Ranges'!AG$82</f>
        <v>#REF!</v>
      </c>
      <c r="AZ74" s="362" t="e">
        <f ca="1">$C74*'LookUp Ranges'!AH$82</f>
        <v>#REF!</v>
      </c>
      <c r="BA74" s="362" t="e">
        <f ca="1">$C74*'LookUp Ranges'!AI$82</f>
        <v>#REF!</v>
      </c>
      <c r="BB74" s="362" t="e">
        <f ca="1">$C74*'LookUp Ranges'!AJ$82</f>
        <v>#REF!</v>
      </c>
      <c r="BC74" s="362" t="e">
        <f ca="1">$C74*'LookUp Ranges'!AK$82</f>
        <v>#REF!</v>
      </c>
      <c r="BD74" s="362" t="e">
        <f ca="1">$C74*'LookUp Ranges'!AL$82</f>
        <v>#REF!</v>
      </c>
      <c r="BE74" s="362" t="e">
        <f ca="1">$C74*'LookUp Ranges'!AM$82</f>
        <v>#REF!</v>
      </c>
      <c r="BF74" s="362" t="e">
        <f ca="1">$C74*'LookUp Ranges'!AN$82</f>
        <v>#REF!</v>
      </c>
      <c r="BG74" s="362" t="e">
        <f ca="1">$C74*'LookUp Ranges'!AO$82</f>
        <v>#REF!</v>
      </c>
      <c r="BH74" s="362"/>
      <c r="BI74" s="362"/>
      <c r="BJ74" s="362"/>
      <c r="BK74" s="362"/>
      <c r="BL74" s="363"/>
      <c r="BM74" s="363"/>
      <c r="BN74" s="363"/>
      <c r="BO74" s="363"/>
      <c r="BP74" s="363"/>
      <c r="BQ74" s="363"/>
      <c r="BR74" s="363"/>
      <c r="BS74" s="363"/>
      <c r="BT74" s="363"/>
      <c r="BU74" s="363"/>
      <c r="BV74" s="363"/>
      <c r="BW74" s="363"/>
      <c r="BX74" s="363"/>
      <c r="BY74" s="363"/>
      <c r="BZ74" s="363"/>
      <c r="CA74" s="363"/>
      <c r="CB74" s="363"/>
      <c r="CC74" s="363"/>
      <c r="CD74" s="363"/>
      <c r="CE74" s="363"/>
      <c r="CF74" s="363"/>
      <c r="CG74" s="362"/>
      <c r="CH74" s="362"/>
      <c r="CI74" s="362"/>
      <c r="CJ74" s="362"/>
      <c r="CK74" s="362"/>
      <c r="CL74" s="362"/>
      <c r="CM74" s="362"/>
      <c r="CN74" s="362"/>
      <c r="CO74" s="362"/>
      <c r="CP74" s="362"/>
      <c r="CQ74" s="362"/>
      <c r="CR74" s="362"/>
      <c r="CS74" s="362"/>
      <c r="CT74" s="362"/>
      <c r="CU74" s="362"/>
      <c r="CV74" s="362"/>
      <c r="CW74" s="362"/>
      <c r="CX74" s="362"/>
      <c r="CY74" s="362"/>
      <c r="CZ74" s="360" t="e">
        <f t="shared" ca="1" si="128"/>
        <v>#REF!</v>
      </c>
    </row>
    <row r="75" spans="1:104" x14ac:dyDescent="0.2">
      <c r="A75" s="133">
        <f t="shared" si="129"/>
        <v>18</v>
      </c>
      <c r="B75" s="133">
        <f t="shared" si="130"/>
        <v>17</v>
      </c>
      <c r="C75" s="125">
        <f t="shared" ca="1" si="127"/>
        <v>0</v>
      </c>
      <c r="D75" s="361"/>
      <c r="E75" s="361"/>
      <c r="F75" s="361"/>
      <c r="G75" s="361"/>
      <c r="H75" s="361"/>
      <c r="I75" s="361"/>
      <c r="J75" s="361"/>
      <c r="K75" s="361"/>
      <c r="L75" s="361"/>
      <c r="M75" s="361"/>
      <c r="N75" s="361"/>
      <c r="O75" s="361"/>
      <c r="P75" s="361"/>
      <c r="Q75" s="361"/>
      <c r="R75" s="361"/>
      <c r="S75" s="361"/>
      <c r="T75" s="361"/>
      <c r="U75" s="362" t="e">
        <f ca="1">$C75*'LookUp Ranges'!B$82</f>
        <v>#REF!</v>
      </c>
      <c r="V75" s="362" t="e">
        <f ca="1">$C75*'LookUp Ranges'!C$82</f>
        <v>#REF!</v>
      </c>
      <c r="W75" s="362" t="e">
        <f ca="1">$C75*'LookUp Ranges'!D$82</f>
        <v>#REF!</v>
      </c>
      <c r="X75" s="362" t="e">
        <f ca="1">$C75*'LookUp Ranges'!E$82</f>
        <v>#REF!</v>
      </c>
      <c r="Y75" s="362" t="e">
        <f ca="1">$C75*'LookUp Ranges'!F$82</f>
        <v>#REF!</v>
      </c>
      <c r="Z75" s="362" t="e">
        <f ca="1">$C75*'LookUp Ranges'!G$82</f>
        <v>#REF!</v>
      </c>
      <c r="AA75" s="362" t="e">
        <f ca="1">$C75*'LookUp Ranges'!H$82</f>
        <v>#REF!</v>
      </c>
      <c r="AB75" s="362" t="e">
        <f ca="1">$C75*'LookUp Ranges'!I$82</f>
        <v>#REF!</v>
      </c>
      <c r="AC75" s="362" t="e">
        <f ca="1">$C75*'LookUp Ranges'!J$82</f>
        <v>#REF!</v>
      </c>
      <c r="AD75" s="362" t="e">
        <f ca="1">$C75*'LookUp Ranges'!K$82</f>
        <v>#REF!</v>
      </c>
      <c r="AE75" s="362" t="e">
        <f ca="1">$C75*'LookUp Ranges'!L$82</f>
        <v>#REF!</v>
      </c>
      <c r="AF75" s="362" t="e">
        <f ca="1">$C75*'LookUp Ranges'!M$82</f>
        <v>#REF!</v>
      </c>
      <c r="AG75" s="362" t="e">
        <f ca="1">$C75*'LookUp Ranges'!N$82</f>
        <v>#REF!</v>
      </c>
      <c r="AH75" s="362" t="e">
        <f ca="1">$C75*'LookUp Ranges'!O$82</f>
        <v>#REF!</v>
      </c>
      <c r="AI75" s="362" t="e">
        <f ca="1">$C75*'LookUp Ranges'!P$82</f>
        <v>#REF!</v>
      </c>
      <c r="AJ75" s="362" t="e">
        <f ca="1">$C75*'LookUp Ranges'!Q$82</f>
        <v>#REF!</v>
      </c>
      <c r="AK75" s="362" t="e">
        <f ca="1">$C75*'LookUp Ranges'!R$82</f>
        <v>#REF!</v>
      </c>
      <c r="AL75" s="362" t="e">
        <f ca="1">$C75*'LookUp Ranges'!S$82</f>
        <v>#REF!</v>
      </c>
      <c r="AM75" s="362" t="e">
        <f ca="1">$C75*'LookUp Ranges'!T$82</f>
        <v>#REF!</v>
      </c>
      <c r="AN75" s="362" t="e">
        <f ca="1">$C75*'LookUp Ranges'!U$82</f>
        <v>#REF!</v>
      </c>
      <c r="AO75" s="362" t="e">
        <f ca="1">$C75*'LookUp Ranges'!V$82</f>
        <v>#REF!</v>
      </c>
      <c r="AP75" s="362" t="e">
        <f ca="1">$C75*'LookUp Ranges'!W$82</f>
        <v>#REF!</v>
      </c>
      <c r="AQ75" s="362" t="e">
        <f ca="1">$C75*'LookUp Ranges'!X$82</f>
        <v>#REF!</v>
      </c>
      <c r="AR75" s="362" t="e">
        <f ca="1">$C75*'LookUp Ranges'!Y$82</f>
        <v>#REF!</v>
      </c>
      <c r="AS75" s="362" t="e">
        <f ca="1">$C75*'LookUp Ranges'!Z$82</f>
        <v>#REF!</v>
      </c>
      <c r="AT75" s="362" t="e">
        <f ca="1">$C75*'LookUp Ranges'!AA$82</f>
        <v>#REF!</v>
      </c>
      <c r="AU75" s="362" t="e">
        <f ca="1">$C75*'LookUp Ranges'!AB$82</f>
        <v>#REF!</v>
      </c>
      <c r="AV75" s="362" t="e">
        <f ca="1">$C75*'LookUp Ranges'!AC$82</f>
        <v>#REF!</v>
      </c>
      <c r="AW75" s="362" t="e">
        <f ca="1">$C75*'LookUp Ranges'!AD$82</f>
        <v>#REF!</v>
      </c>
      <c r="AX75" s="362" t="e">
        <f ca="1">$C75*'LookUp Ranges'!AE$82</f>
        <v>#REF!</v>
      </c>
      <c r="AY75" s="362" t="e">
        <f ca="1">$C75*'LookUp Ranges'!AF$82</f>
        <v>#REF!</v>
      </c>
      <c r="AZ75" s="362" t="e">
        <f ca="1">$C75*'LookUp Ranges'!AG$82</f>
        <v>#REF!</v>
      </c>
      <c r="BA75" s="362" t="e">
        <f ca="1">$C75*'LookUp Ranges'!AH$82</f>
        <v>#REF!</v>
      </c>
      <c r="BB75" s="362" t="e">
        <f ca="1">$C75*'LookUp Ranges'!AI$82</f>
        <v>#REF!</v>
      </c>
      <c r="BC75" s="362" t="e">
        <f ca="1">$C75*'LookUp Ranges'!AJ$82</f>
        <v>#REF!</v>
      </c>
      <c r="BD75" s="362" t="e">
        <f ca="1">$C75*'LookUp Ranges'!AK$82</f>
        <v>#REF!</v>
      </c>
      <c r="BE75" s="362" t="e">
        <f ca="1">$C75*'LookUp Ranges'!AL$82</f>
        <v>#REF!</v>
      </c>
      <c r="BF75" s="362" t="e">
        <f ca="1">$C75*'LookUp Ranges'!AM$82</f>
        <v>#REF!</v>
      </c>
      <c r="BG75" s="362" t="e">
        <f ca="1">$C75*'LookUp Ranges'!AN$82</f>
        <v>#REF!</v>
      </c>
      <c r="BH75" s="362" t="e">
        <f ca="1">$C75*'LookUp Ranges'!AO$82</f>
        <v>#REF!</v>
      </c>
      <c r="BI75" s="362"/>
      <c r="BJ75" s="362"/>
      <c r="BK75" s="362"/>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2"/>
      <c r="CH75" s="362"/>
      <c r="CI75" s="362"/>
      <c r="CJ75" s="362"/>
      <c r="CK75" s="362"/>
      <c r="CL75" s="362"/>
      <c r="CM75" s="362"/>
      <c r="CN75" s="362"/>
      <c r="CO75" s="362"/>
      <c r="CP75" s="362"/>
      <c r="CQ75" s="362"/>
      <c r="CR75" s="362"/>
      <c r="CS75" s="362"/>
      <c r="CT75" s="362"/>
      <c r="CU75" s="362"/>
      <c r="CV75" s="362"/>
      <c r="CW75" s="362"/>
      <c r="CX75" s="362"/>
      <c r="CY75" s="362"/>
      <c r="CZ75" s="360" t="e">
        <f t="shared" ca="1" si="128"/>
        <v>#REF!</v>
      </c>
    </row>
    <row r="76" spans="1:104" x14ac:dyDescent="0.2">
      <c r="A76" s="133">
        <f t="shared" si="129"/>
        <v>19</v>
      </c>
      <c r="B76" s="133">
        <f t="shared" si="130"/>
        <v>18</v>
      </c>
      <c r="C76" s="125">
        <f t="shared" ca="1" si="127"/>
        <v>0</v>
      </c>
      <c r="D76" s="361"/>
      <c r="E76" s="361"/>
      <c r="F76" s="361"/>
      <c r="G76" s="361"/>
      <c r="H76" s="361"/>
      <c r="I76" s="361"/>
      <c r="J76" s="361"/>
      <c r="K76" s="361"/>
      <c r="L76" s="361"/>
      <c r="M76" s="361"/>
      <c r="N76" s="361"/>
      <c r="O76" s="361"/>
      <c r="P76" s="361"/>
      <c r="Q76" s="361"/>
      <c r="R76" s="361"/>
      <c r="S76" s="361"/>
      <c r="T76" s="361"/>
      <c r="U76" s="361"/>
      <c r="V76" s="362" t="e">
        <f ca="1">$C76*'LookUp Ranges'!B$82</f>
        <v>#REF!</v>
      </c>
      <c r="W76" s="362" t="e">
        <f ca="1">$C76*'LookUp Ranges'!C$82</f>
        <v>#REF!</v>
      </c>
      <c r="X76" s="362" t="e">
        <f ca="1">$C76*'LookUp Ranges'!D$82</f>
        <v>#REF!</v>
      </c>
      <c r="Y76" s="362" t="e">
        <f ca="1">$C76*'LookUp Ranges'!E$82</f>
        <v>#REF!</v>
      </c>
      <c r="Z76" s="362" t="e">
        <f ca="1">$C76*'LookUp Ranges'!F$82</f>
        <v>#REF!</v>
      </c>
      <c r="AA76" s="362" t="e">
        <f ca="1">$C76*'LookUp Ranges'!G$82</f>
        <v>#REF!</v>
      </c>
      <c r="AB76" s="362" t="e">
        <f ca="1">$C76*'LookUp Ranges'!H$82</f>
        <v>#REF!</v>
      </c>
      <c r="AC76" s="362" t="e">
        <f ca="1">$C76*'LookUp Ranges'!I$82</f>
        <v>#REF!</v>
      </c>
      <c r="AD76" s="362" t="e">
        <f ca="1">$C76*'LookUp Ranges'!J$82</f>
        <v>#REF!</v>
      </c>
      <c r="AE76" s="362" t="e">
        <f ca="1">$C76*'LookUp Ranges'!K$82</f>
        <v>#REF!</v>
      </c>
      <c r="AF76" s="362" t="e">
        <f ca="1">$C76*'LookUp Ranges'!L$82</f>
        <v>#REF!</v>
      </c>
      <c r="AG76" s="362" t="e">
        <f ca="1">$C76*'LookUp Ranges'!M$82</f>
        <v>#REF!</v>
      </c>
      <c r="AH76" s="362" t="e">
        <f ca="1">$C76*'LookUp Ranges'!N$82</f>
        <v>#REF!</v>
      </c>
      <c r="AI76" s="362" t="e">
        <f ca="1">$C76*'LookUp Ranges'!O$82</f>
        <v>#REF!</v>
      </c>
      <c r="AJ76" s="362" t="e">
        <f ca="1">$C76*'LookUp Ranges'!P$82</f>
        <v>#REF!</v>
      </c>
      <c r="AK76" s="362" t="e">
        <f ca="1">$C76*'LookUp Ranges'!Q$82</f>
        <v>#REF!</v>
      </c>
      <c r="AL76" s="362" t="e">
        <f ca="1">$C76*'LookUp Ranges'!R$82</f>
        <v>#REF!</v>
      </c>
      <c r="AM76" s="362" t="e">
        <f ca="1">$C76*'LookUp Ranges'!S$82</f>
        <v>#REF!</v>
      </c>
      <c r="AN76" s="362" t="e">
        <f ca="1">$C76*'LookUp Ranges'!T$82</f>
        <v>#REF!</v>
      </c>
      <c r="AO76" s="362" t="e">
        <f ca="1">$C76*'LookUp Ranges'!U$82</f>
        <v>#REF!</v>
      </c>
      <c r="AP76" s="362" t="e">
        <f ca="1">$C76*'LookUp Ranges'!V$82</f>
        <v>#REF!</v>
      </c>
      <c r="AQ76" s="362" t="e">
        <f ca="1">$C76*'LookUp Ranges'!W$82</f>
        <v>#REF!</v>
      </c>
      <c r="AR76" s="362" t="e">
        <f ca="1">$C76*'LookUp Ranges'!X$82</f>
        <v>#REF!</v>
      </c>
      <c r="AS76" s="362" t="e">
        <f ca="1">$C76*'LookUp Ranges'!Y$82</f>
        <v>#REF!</v>
      </c>
      <c r="AT76" s="362" t="e">
        <f ca="1">$C76*'LookUp Ranges'!Z$82</f>
        <v>#REF!</v>
      </c>
      <c r="AU76" s="362" t="e">
        <f ca="1">$C76*'LookUp Ranges'!AA$82</f>
        <v>#REF!</v>
      </c>
      <c r="AV76" s="362" t="e">
        <f ca="1">$C76*'LookUp Ranges'!AB$82</f>
        <v>#REF!</v>
      </c>
      <c r="AW76" s="362" t="e">
        <f ca="1">$C76*'LookUp Ranges'!AC$82</f>
        <v>#REF!</v>
      </c>
      <c r="AX76" s="362" t="e">
        <f ca="1">$C76*'LookUp Ranges'!AD$82</f>
        <v>#REF!</v>
      </c>
      <c r="AY76" s="362" t="e">
        <f ca="1">$C76*'LookUp Ranges'!AE$82</f>
        <v>#REF!</v>
      </c>
      <c r="AZ76" s="362" t="e">
        <f ca="1">$C76*'LookUp Ranges'!AF$82</f>
        <v>#REF!</v>
      </c>
      <c r="BA76" s="362" t="e">
        <f ca="1">$C76*'LookUp Ranges'!AG$82</f>
        <v>#REF!</v>
      </c>
      <c r="BB76" s="362" t="e">
        <f ca="1">$C76*'LookUp Ranges'!AH$82</f>
        <v>#REF!</v>
      </c>
      <c r="BC76" s="362" t="e">
        <f ca="1">$C76*'LookUp Ranges'!AI$82</f>
        <v>#REF!</v>
      </c>
      <c r="BD76" s="362" t="e">
        <f ca="1">$C76*'LookUp Ranges'!AJ$82</f>
        <v>#REF!</v>
      </c>
      <c r="BE76" s="362" t="e">
        <f ca="1">$C76*'LookUp Ranges'!AK$82</f>
        <v>#REF!</v>
      </c>
      <c r="BF76" s="362" t="e">
        <f ca="1">$C76*'LookUp Ranges'!AL$82</f>
        <v>#REF!</v>
      </c>
      <c r="BG76" s="362" t="e">
        <f ca="1">$C76*'LookUp Ranges'!AM$82</f>
        <v>#REF!</v>
      </c>
      <c r="BH76" s="362" t="e">
        <f ca="1">$C76*'LookUp Ranges'!AN$82</f>
        <v>#REF!</v>
      </c>
      <c r="BI76" s="362" t="e">
        <f ca="1">$C76*'LookUp Ranges'!AO$82</f>
        <v>#REF!</v>
      </c>
      <c r="BJ76" s="362"/>
      <c r="BK76" s="362"/>
      <c r="BL76" s="363"/>
      <c r="BM76" s="363"/>
      <c r="BN76" s="363"/>
      <c r="BO76" s="363"/>
      <c r="BP76" s="363"/>
      <c r="BQ76" s="363"/>
      <c r="BR76" s="363"/>
      <c r="BS76" s="363"/>
      <c r="BT76" s="363"/>
      <c r="BU76" s="363"/>
      <c r="BV76" s="363"/>
      <c r="BW76" s="363"/>
      <c r="BX76" s="363"/>
      <c r="BY76" s="363"/>
      <c r="BZ76" s="363"/>
      <c r="CA76" s="363"/>
      <c r="CB76" s="363"/>
      <c r="CC76" s="363"/>
      <c r="CD76" s="363"/>
      <c r="CE76" s="363"/>
      <c r="CF76" s="363"/>
      <c r="CG76" s="362"/>
      <c r="CH76" s="362"/>
      <c r="CI76" s="362"/>
      <c r="CJ76" s="362"/>
      <c r="CK76" s="362"/>
      <c r="CL76" s="362"/>
      <c r="CM76" s="362"/>
      <c r="CN76" s="362"/>
      <c r="CO76" s="362"/>
      <c r="CP76" s="362"/>
      <c r="CQ76" s="362"/>
      <c r="CR76" s="362"/>
      <c r="CS76" s="362"/>
      <c r="CT76" s="362"/>
      <c r="CU76" s="362"/>
      <c r="CV76" s="362"/>
      <c r="CW76" s="362"/>
      <c r="CX76" s="362"/>
      <c r="CY76" s="362"/>
      <c r="CZ76" s="360" t="e">
        <f t="shared" ca="1" si="128"/>
        <v>#REF!</v>
      </c>
    </row>
    <row r="77" spans="1:104" x14ac:dyDescent="0.2">
      <c r="A77" s="133">
        <f t="shared" si="129"/>
        <v>20</v>
      </c>
      <c r="B77" s="133">
        <f t="shared" si="130"/>
        <v>19</v>
      </c>
      <c r="C77" s="125">
        <f t="shared" ca="1" si="127"/>
        <v>0</v>
      </c>
      <c r="D77" s="361"/>
      <c r="E77" s="361"/>
      <c r="F77" s="361"/>
      <c r="G77" s="361"/>
      <c r="H77" s="361"/>
      <c r="I77" s="361"/>
      <c r="J77" s="361"/>
      <c r="K77" s="361"/>
      <c r="L77" s="361"/>
      <c r="M77" s="361"/>
      <c r="N77" s="361"/>
      <c r="O77" s="361"/>
      <c r="P77" s="361"/>
      <c r="Q77" s="361"/>
      <c r="R77" s="361"/>
      <c r="S77" s="361"/>
      <c r="T77" s="361"/>
      <c r="U77" s="361"/>
      <c r="V77" s="361"/>
      <c r="W77" s="362" t="e">
        <f ca="1">$C77*'LookUp Ranges'!B$82</f>
        <v>#REF!</v>
      </c>
      <c r="X77" s="362" t="e">
        <f ca="1">$C77*'LookUp Ranges'!C$82</f>
        <v>#REF!</v>
      </c>
      <c r="Y77" s="362" t="e">
        <f ca="1">$C77*'LookUp Ranges'!D$82</f>
        <v>#REF!</v>
      </c>
      <c r="Z77" s="362" t="e">
        <f ca="1">$C77*'LookUp Ranges'!E$82</f>
        <v>#REF!</v>
      </c>
      <c r="AA77" s="362" t="e">
        <f ca="1">$C77*'LookUp Ranges'!F$82</f>
        <v>#REF!</v>
      </c>
      <c r="AB77" s="362" t="e">
        <f ca="1">$C77*'LookUp Ranges'!G$82</f>
        <v>#REF!</v>
      </c>
      <c r="AC77" s="362" t="e">
        <f ca="1">$C77*'LookUp Ranges'!H$82</f>
        <v>#REF!</v>
      </c>
      <c r="AD77" s="362" t="e">
        <f ca="1">$C77*'LookUp Ranges'!I$82</f>
        <v>#REF!</v>
      </c>
      <c r="AE77" s="362" t="e">
        <f ca="1">$C77*'LookUp Ranges'!J$82</f>
        <v>#REF!</v>
      </c>
      <c r="AF77" s="362" t="e">
        <f ca="1">$C77*'LookUp Ranges'!K$82</f>
        <v>#REF!</v>
      </c>
      <c r="AG77" s="362" t="e">
        <f ca="1">$C77*'LookUp Ranges'!L$82</f>
        <v>#REF!</v>
      </c>
      <c r="AH77" s="362" t="e">
        <f ca="1">$C77*'LookUp Ranges'!M$82</f>
        <v>#REF!</v>
      </c>
      <c r="AI77" s="362" t="e">
        <f ca="1">$C77*'LookUp Ranges'!N$82</f>
        <v>#REF!</v>
      </c>
      <c r="AJ77" s="362" t="e">
        <f ca="1">$C77*'LookUp Ranges'!O$82</f>
        <v>#REF!</v>
      </c>
      <c r="AK77" s="362" t="e">
        <f ca="1">$C77*'LookUp Ranges'!P$82</f>
        <v>#REF!</v>
      </c>
      <c r="AL77" s="362" t="e">
        <f ca="1">$C77*'LookUp Ranges'!Q$82</f>
        <v>#REF!</v>
      </c>
      <c r="AM77" s="362" t="e">
        <f ca="1">$C77*'LookUp Ranges'!R$82</f>
        <v>#REF!</v>
      </c>
      <c r="AN77" s="362" t="e">
        <f ca="1">$C77*'LookUp Ranges'!S$82</f>
        <v>#REF!</v>
      </c>
      <c r="AO77" s="362" t="e">
        <f ca="1">$C77*'LookUp Ranges'!T$82</f>
        <v>#REF!</v>
      </c>
      <c r="AP77" s="362" t="e">
        <f ca="1">$C77*'LookUp Ranges'!U$82</f>
        <v>#REF!</v>
      </c>
      <c r="AQ77" s="362" t="e">
        <f ca="1">$C77*'LookUp Ranges'!V$82</f>
        <v>#REF!</v>
      </c>
      <c r="AR77" s="362" t="e">
        <f ca="1">$C77*'LookUp Ranges'!W$82</f>
        <v>#REF!</v>
      </c>
      <c r="AS77" s="362" t="e">
        <f ca="1">$C77*'LookUp Ranges'!X$82</f>
        <v>#REF!</v>
      </c>
      <c r="AT77" s="362" t="e">
        <f ca="1">$C77*'LookUp Ranges'!Y$82</f>
        <v>#REF!</v>
      </c>
      <c r="AU77" s="362" t="e">
        <f ca="1">$C77*'LookUp Ranges'!Z$82</f>
        <v>#REF!</v>
      </c>
      <c r="AV77" s="362" t="e">
        <f ca="1">$C77*'LookUp Ranges'!AA$82</f>
        <v>#REF!</v>
      </c>
      <c r="AW77" s="362" t="e">
        <f ca="1">$C77*'LookUp Ranges'!AB$82</f>
        <v>#REF!</v>
      </c>
      <c r="AX77" s="362" t="e">
        <f ca="1">$C77*'LookUp Ranges'!AC$82</f>
        <v>#REF!</v>
      </c>
      <c r="AY77" s="362" t="e">
        <f ca="1">$C77*'LookUp Ranges'!AD$82</f>
        <v>#REF!</v>
      </c>
      <c r="AZ77" s="362" t="e">
        <f ca="1">$C77*'LookUp Ranges'!AE$82</f>
        <v>#REF!</v>
      </c>
      <c r="BA77" s="362" t="e">
        <f ca="1">$C77*'LookUp Ranges'!AF$82</f>
        <v>#REF!</v>
      </c>
      <c r="BB77" s="362" t="e">
        <f ca="1">$C77*'LookUp Ranges'!AG$82</f>
        <v>#REF!</v>
      </c>
      <c r="BC77" s="362" t="e">
        <f ca="1">$C77*'LookUp Ranges'!AH$82</f>
        <v>#REF!</v>
      </c>
      <c r="BD77" s="362" t="e">
        <f ca="1">$C77*'LookUp Ranges'!AI$82</f>
        <v>#REF!</v>
      </c>
      <c r="BE77" s="362" t="e">
        <f ca="1">$C77*'LookUp Ranges'!AJ$82</f>
        <v>#REF!</v>
      </c>
      <c r="BF77" s="362" t="e">
        <f ca="1">$C77*'LookUp Ranges'!AK$82</f>
        <v>#REF!</v>
      </c>
      <c r="BG77" s="362" t="e">
        <f ca="1">$C77*'LookUp Ranges'!AL$82</f>
        <v>#REF!</v>
      </c>
      <c r="BH77" s="362" t="e">
        <f ca="1">$C77*'LookUp Ranges'!AM$82</f>
        <v>#REF!</v>
      </c>
      <c r="BI77" s="362" t="e">
        <f ca="1">$C77*'LookUp Ranges'!AN$82</f>
        <v>#REF!</v>
      </c>
      <c r="BJ77" s="362" t="e">
        <f ca="1">$C77*'LookUp Ranges'!AO$82</f>
        <v>#REF!</v>
      </c>
      <c r="BK77" s="362"/>
      <c r="BL77" s="363"/>
      <c r="BM77" s="363"/>
      <c r="BN77" s="363"/>
      <c r="BO77" s="363"/>
      <c r="BP77" s="363"/>
      <c r="BQ77" s="363"/>
      <c r="BR77" s="363"/>
      <c r="BS77" s="363"/>
      <c r="BT77" s="363"/>
      <c r="BU77" s="363"/>
      <c r="BV77" s="363"/>
      <c r="BW77" s="363"/>
      <c r="BX77" s="363"/>
      <c r="BY77" s="363"/>
      <c r="BZ77" s="363"/>
      <c r="CA77" s="363"/>
      <c r="CB77" s="363"/>
      <c r="CC77" s="363"/>
      <c r="CD77" s="363"/>
      <c r="CE77" s="363"/>
      <c r="CF77" s="363"/>
      <c r="CG77" s="362"/>
      <c r="CH77" s="362"/>
      <c r="CI77" s="362"/>
      <c r="CJ77" s="362"/>
      <c r="CK77" s="362"/>
      <c r="CL77" s="362"/>
      <c r="CM77" s="362"/>
      <c r="CN77" s="362"/>
      <c r="CO77" s="362"/>
      <c r="CP77" s="362"/>
      <c r="CQ77" s="362"/>
      <c r="CR77" s="362"/>
      <c r="CS77" s="362"/>
      <c r="CT77" s="362"/>
      <c r="CU77" s="362"/>
      <c r="CV77" s="362"/>
      <c r="CW77" s="362"/>
      <c r="CX77" s="362"/>
      <c r="CY77" s="362"/>
      <c r="CZ77" s="360" t="e">
        <f t="shared" ca="1" si="128"/>
        <v>#REF!</v>
      </c>
    </row>
    <row r="78" spans="1:104" s="359" customFormat="1" x14ac:dyDescent="0.2">
      <c r="A78" s="133">
        <f t="shared" si="129"/>
        <v>21</v>
      </c>
      <c r="B78" s="133">
        <f t="shared" si="130"/>
        <v>20</v>
      </c>
      <c r="C78" s="125">
        <f t="shared" ref="C78:C97" ca="1" si="131">C32</f>
        <v>0</v>
      </c>
      <c r="D78" s="361"/>
      <c r="E78" s="361"/>
      <c r="F78" s="361"/>
      <c r="G78" s="361"/>
      <c r="H78" s="361"/>
      <c r="I78" s="361"/>
      <c r="J78" s="361"/>
      <c r="K78" s="361"/>
      <c r="L78" s="361"/>
      <c r="M78" s="361"/>
      <c r="N78" s="361"/>
      <c r="O78" s="361"/>
      <c r="P78" s="361"/>
      <c r="Q78" s="361"/>
      <c r="R78" s="361"/>
      <c r="S78" s="361"/>
      <c r="T78" s="361"/>
      <c r="U78" s="361"/>
      <c r="V78" s="361"/>
      <c r="W78" s="362"/>
      <c r="X78" s="362" t="e">
        <f ca="1">$C78*'LookUp Ranges'!B$82</f>
        <v>#REF!</v>
      </c>
      <c r="Y78" s="362" t="e">
        <f ca="1">$C78*'LookUp Ranges'!C$82</f>
        <v>#REF!</v>
      </c>
      <c r="Z78" s="362" t="e">
        <f ca="1">$C78*'LookUp Ranges'!D$82</f>
        <v>#REF!</v>
      </c>
      <c r="AA78" s="362" t="e">
        <f ca="1">$C78*'LookUp Ranges'!E$82</f>
        <v>#REF!</v>
      </c>
      <c r="AB78" s="362" t="e">
        <f ca="1">$C78*'LookUp Ranges'!F$82</f>
        <v>#REF!</v>
      </c>
      <c r="AC78" s="362" t="e">
        <f ca="1">$C78*'LookUp Ranges'!G$82</f>
        <v>#REF!</v>
      </c>
      <c r="AD78" s="362" t="e">
        <f ca="1">$C78*'LookUp Ranges'!H$82</f>
        <v>#REF!</v>
      </c>
      <c r="AE78" s="362" t="e">
        <f ca="1">$C78*'LookUp Ranges'!I$82</f>
        <v>#REF!</v>
      </c>
      <c r="AF78" s="362" t="e">
        <f ca="1">$C78*'LookUp Ranges'!J$82</f>
        <v>#REF!</v>
      </c>
      <c r="AG78" s="362" t="e">
        <f ca="1">$C78*'LookUp Ranges'!K$82</f>
        <v>#REF!</v>
      </c>
      <c r="AH78" s="362" t="e">
        <f ca="1">$C78*'LookUp Ranges'!L$82</f>
        <v>#REF!</v>
      </c>
      <c r="AI78" s="362" t="e">
        <f ca="1">$C78*'LookUp Ranges'!M$82</f>
        <v>#REF!</v>
      </c>
      <c r="AJ78" s="362" t="e">
        <f ca="1">$C78*'LookUp Ranges'!N$82</f>
        <v>#REF!</v>
      </c>
      <c r="AK78" s="362" t="e">
        <f ca="1">$C78*'LookUp Ranges'!O$82</f>
        <v>#REF!</v>
      </c>
      <c r="AL78" s="362" t="e">
        <f ca="1">$C78*'LookUp Ranges'!P$82</f>
        <v>#REF!</v>
      </c>
      <c r="AM78" s="362" t="e">
        <f ca="1">$C78*'LookUp Ranges'!Q$82</f>
        <v>#REF!</v>
      </c>
      <c r="AN78" s="362" t="e">
        <f ca="1">$C78*'LookUp Ranges'!R$82</f>
        <v>#REF!</v>
      </c>
      <c r="AO78" s="362" t="e">
        <f ca="1">$C78*'LookUp Ranges'!S$82</f>
        <v>#REF!</v>
      </c>
      <c r="AP78" s="362" t="e">
        <f ca="1">$C78*'LookUp Ranges'!T$82</f>
        <v>#REF!</v>
      </c>
      <c r="AQ78" s="362" t="e">
        <f ca="1">$C78*'LookUp Ranges'!U$82</f>
        <v>#REF!</v>
      </c>
      <c r="AR78" s="362" t="e">
        <f ca="1">$C78*'LookUp Ranges'!V$82</f>
        <v>#REF!</v>
      </c>
      <c r="AS78" s="362" t="e">
        <f ca="1">$C78*'LookUp Ranges'!W$82</f>
        <v>#REF!</v>
      </c>
      <c r="AT78" s="362" t="e">
        <f ca="1">$C78*'LookUp Ranges'!X$82</f>
        <v>#REF!</v>
      </c>
      <c r="AU78" s="362" t="e">
        <f ca="1">$C78*'LookUp Ranges'!Y$82</f>
        <v>#REF!</v>
      </c>
      <c r="AV78" s="362" t="e">
        <f ca="1">$C78*'LookUp Ranges'!Z$82</f>
        <v>#REF!</v>
      </c>
      <c r="AW78" s="362" t="e">
        <f ca="1">$C78*'LookUp Ranges'!AA$82</f>
        <v>#REF!</v>
      </c>
      <c r="AX78" s="362" t="e">
        <f ca="1">$C78*'LookUp Ranges'!AB$82</f>
        <v>#REF!</v>
      </c>
      <c r="AY78" s="362" t="e">
        <f ca="1">$C78*'LookUp Ranges'!AC$82</f>
        <v>#REF!</v>
      </c>
      <c r="AZ78" s="362" t="e">
        <f ca="1">$C78*'LookUp Ranges'!AD$82</f>
        <v>#REF!</v>
      </c>
      <c r="BA78" s="362" t="e">
        <f ca="1">$C78*'LookUp Ranges'!AE$82</f>
        <v>#REF!</v>
      </c>
      <c r="BB78" s="362" t="e">
        <f ca="1">$C78*'LookUp Ranges'!AF$82</f>
        <v>#REF!</v>
      </c>
      <c r="BC78" s="362" t="e">
        <f ca="1">$C78*'LookUp Ranges'!AG$82</f>
        <v>#REF!</v>
      </c>
      <c r="BD78" s="362" t="e">
        <f ca="1">$C78*'LookUp Ranges'!AH$82</f>
        <v>#REF!</v>
      </c>
      <c r="BE78" s="362" t="e">
        <f ca="1">$C78*'LookUp Ranges'!AI$82</f>
        <v>#REF!</v>
      </c>
      <c r="BF78" s="362" t="e">
        <f ca="1">$C78*'LookUp Ranges'!AJ$82</f>
        <v>#REF!</v>
      </c>
      <c r="BG78" s="362" t="e">
        <f ca="1">$C78*'LookUp Ranges'!AK$82</f>
        <v>#REF!</v>
      </c>
      <c r="BH78" s="362" t="e">
        <f ca="1">$C78*'LookUp Ranges'!AL$82</f>
        <v>#REF!</v>
      </c>
      <c r="BI78" s="362" t="e">
        <f ca="1">$C78*'LookUp Ranges'!AM$82</f>
        <v>#REF!</v>
      </c>
      <c r="BJ78" s="362" t="e">
        <f ca="1">$C78*'LookUp Ranges'!AN$82</f>
        <v>#REF!</v>
      </c>
      <c r="BK78" s="362" t="e">
        <f ca="1">$C78*'LookUp Ranges'!AO$82</f>
        <v>#REF!</v>
      </c>
      <c r="BL78" s="363"/>
      <c r="BM78" s="363"/>
      <c r="BN78" s="363"/>
      <c r="BO78" s="363"/>
      <c r="BP78" s="363"/>
      <c r="BQ78" s="363"/>
      <c r="BR78" s="363"/>
      <c r="BS78" s="363"/>
      <c r="BT78" s="363"/>
      <c r="BU78" s="363"/>
      <c r="BV78" s="363"/>
      <c r="BW78" s="363"/>
      <c r="BX78" s="363"/>
      <c r="BY78" s="363"/>
      <c r="BZ78" s="363"/>
      <c r="CA78" s="363"/>
      <c r="CB78" s="363"/>
      <c r="CC78" s="363"/>
      <c r="CD78" s="363"/>
      <c r="CE78" s="363"/>
      <c r="CF78" s="363"/>
      <c r="CG78" s="362"/>
      <c r="CH78" s="362"/>
      <c r="CI78" s="362"/>
      <c r="CJ78" s="362"/>
      <c r="CK78" s="362"/>
      <c r="CL78" s="362"/>
      <c r="CM78" s="362"/>
      <c r="CN78" s="362"/>
      <c r="CO78" s="362"/>
      <c r="CP78" s="362"/>
      <c r="CQ78" s="362"/>
      <c r="CR78" s="362"/>
      <c r="CS78" s="362"/>
      <c r="CT78" s="362"/>
      <c r="CU78" s="362"/>
      <c r="CV78" s="362"/>
      <c r="CW78" s="362"/>
      <c r="CX78" s="362"/>
      <c r="CY78" s="362"/>
      <c r="CZ78" s="360" t="e">
        <f t="shared" ca="1" si="128"/>
        <v>#REF!</v>
      </c>
    </row>
    <row r="79" spans="1:104" s="359" customFormat="1" x14ac:dyDescent="0.2">
      <c r="A79" s="133">
        <f t="shared" si="129"/>
        <v>22</v>
      </c>
      <c r="B79" s="133">
        <f t="shared" si="130"/>
        <v>21</v>
      </c>
      <c r="C79" s="125">
        <f t="shared" ca="1" si="131"/>
        <v>0</v>
      </c>
      <c r="D79" s="361"/>
      <c r="E79" s="361"/>
      <c r="F79" s="361"/>
      <c r="G79" s="361"/>
      <c r="H79" s="361"/>
      <c r="I79" s="361"/>
      <c r="J79" s="361"/>
      <c r="K79" s="361"/>
      <c r="L79" s="361"/>
      <c r="M79" s="361"/>
      <c r="N79" s="361"/>
      <c r="O79" s="361"/>
      <c r="P79" s="361"/>
      <c r="Q79" s="361"/>
      <c r="R79" s="361"/>
      <c r="S79" s="361"/>
      <c r="T79" s="361"/>
      <c r="U79" s="361"/>
      <c r="V79" s="361"/>
      <c r="W79" s="362"/>
      <c r="X79" s="362"/>
      <c r="Y79" s="362" t="e">
        <f ca="1">$C79*'LookUp Ranges'!B$82</f>
        <v>#REF!</v>
      </c>
      <c r="Z79" s="362" t="e">
        <f ca="1">$C79*'LookUp Ranges'!C$82</f>
        <v>#REF!</v>
      </c>
      <c r="AA79" s="362" t="e">
        <f ca="1">$C79*'LookUp Ranges'!D$82</f>
        <v>#REF!</v>
      </c>
      <c r="AB79" s="362" t="e">
        <f ca="1">$C79*'LookUp Ranges'!E$82</f>
        <v>#REF!</v>
      </c>
      <c r="AC79" s="362" t="e">
        <f ca="1">$C79*'LookUp Ranges'!F$82</f>
        <v>#REF!</v>
      </c>
      <c r="AD79" s="362" t="e">
        <f ca="1">$C79*'LookUp Ranges'!G$82</f>
        <v>#REF!</v>
      </c>
      <c r="AE79" s="362" t="e">
        <f ca="1">$C79*'LookUp Ranges'!H$82</f>
        <v>#REF!</v>
      </c>
      <c r="AF79" s="362" t="e">
        <f ca="1">$C79*'LookUp Ranges'!I$82</f>
        <v>#REF!</v>
      </c>
      <c r="AG79" s="362" t="e">
        <f ca="1">$C79*'LookUp Ranges'!J$82</f>
        <v>#REF!</v>
      </c>
      <c r="AH79" s="362" t="e">
        <f ca="1">$C79*'LookUp Ranges'!K$82</f>
        <v>#REF!</v>
      </c>
      <c r="AI79" s="362" t="e">
        <f ca="1">$C79*'LookUp Ranges'!L$82</f>
        <v>#REF!</v>
      </c>
      <c r="AJ79" s="362" t="e">
        <f ca="1">$C79*'LookUp Ranges'!M$82</f>
        <v>#REF!</v>
      </c>
      <c r="AK79" s="362" t="e">
        <f ca="1">$C79*'LookUp Ranges'!N$82</f>
        <v>#REF!</v>
      </c>
      <c r="AL79" s="362" t="e">
        <f ca="1">$C79*'LookUp Ranges'!O$82</f>
        <v>#REF!</v>
      </c>
      <c r="AM79" s="362" t="e">
        <f ca="1">$C79*'LookUp Ranges'!P$82</f>
        <v>#REF!</v>
      </c>
      <c r="AN79" s="362" t="e">
        <f ca="1">$C79*'LookUp Ranges'!Q$82</f>
        <v>#REF!</v>
      </c>
      <c r="AO79" s="362" t="e">
        <f ca="1">$C79*'LookUp Ranges'!R$82</f>
        <v>#REF!</v>
      </c>
      <c r="AP79" s="362" t="e">
        <f ca="1">$C79*'LookUp Ranges'!S$82</f>
        <v>#REF!</v>
      </c>
      <c r="AQ79" s="362" t="e">
        <f ca="1">$C79*'LookUp Ranges'!T$82</f>
        <v>#REF!</v>
      </c>
      <c r="AR79" s="362" t="e">
        <f ca="1">$C79*'LookUp Ranges'!U$82</f>
        <v>#REF!</v>
      </c>
      <c r="AS79" s="362" t="e">
        <f ca="1">$C79*'LookUp Ranges'!V$82</f>
        <v>#REF!</v>
      </c>
      <c r="AT79" s="362" t="e">
        <f ca="1">$C79*'LookUp Ranges'!W$82</f>
        <v>#REF!</v>
      </c>
      <c r="AU79" s="362" t="e">
        <f ca="1">$C79*'LookUp Ranges'!X$82</f>
        <v>#REF!</v>
      </c>
      <c r="AV79" s="362" t="e">
        <f ca="1">$C79*'LookUp Ranges'!Y$82</f>
        <v>#REF!</v>
      </c>
      <c r="AW79" s="362" t="e">
        <f ca="1">$C79*'LookUp Ranges'!Z$82</f>
        <v>#REF!</v>
      </c>
      <c r="AX79" s="362" t="e">
        <f ca="1">$C79*'LookUp Ranges'!AA$82</f>
        <v>#REF!</v>
      </c>
      <c r="AY79" s="362" t="e">
        <f ca="1">$C79*'LookUp Ranges'!AB$82</f>
        <v>#REF!</v>
      </c>
      <c r="AZ79" s="362" t="e">
        <f ca="1">$C79*'LookUp Ranges'!AC$82</f>
        <v>#REF!</v>
      </c>
      <c r="BA79" s="362" t="e">
        <f ca="1">$C79*'LookUp Ranges'!AD$82</f>
        <v>#REF!</v>
      </c>
      <c r="BB79" s="362" t="e">
        <f ca="1">$C79*'LookUp Ranges'!AE$82</f>
        <v>#REF!</v>
      </c>
      <c r="BC79" s="362" t="e">
        <f ca="1">$C79*'LookUp Ranges'!AF$82</f>
        <v>#REF!</v>
      </c>
      <c r="BD79" s="362" t="e">
        <f ca="1">$C79*'LookUp Ranges'!AG$82</f>
        <v>#REF!</v>
      </c>
      <c r="BE79" s="362" t="e">
        <f ca="1">$C79*'LookUp Ranges'!AH$82</f>
        <v>#REF!</v>
      </c>
      <c r="BF79" s="362" t="e">
        <f ca="1">$C79*'LookUp Ranges'!AI$82</f>
        <v>#REF!</v>
      </c>
      <c r="BG79" s="362" t="e">
        <f ca="1">$C79*'LookUp Ranges'!AJ$82</f>
        <v>#REF!</v>
      </c>
      <c r="BH79" s="362" t="e">
        <f ca="1">$C79*'LookUp Ranges'!AK$82</f>
        <v>#REF!</v>
      </c>
      <c r="BI79" s="362" t="e">
        <f ca="1">$C79*'LookUp Ranges'!AL$82</f>
        <v>#REF!</v>
      </c>
      <c r="BJ79" s="362" t="e">
        <f ca="1">$C79*'LookUp Ranges'!AM$82</f>
        <v>#REF!</v>
      </c>
      <c r="BK79" s="362" t="e">
        <f ca="1">$C79*'LookUp Ranges'!AN$82</f>
        <v>#REF!</v>
      </c>
      <c r="BL79" s="362" t="e">
        <f ca="1">$C79*'LookUp Ranges'!AO$82</f>
        <v>#REF!</v>
      </c>
      <c r="BM79" s="363"/>
      <c r="BN79" s="363"/>
      <c r="BO79" s="363"/>
      <c r="BP79" s="363"/>
      <c r="BQ79" s="363"/>
      <c r="BR79" s="363"/>
      <c r="BS79" s="363"/>
      <c r="BT79" s="363"/>
      <c r="BU79" s="363"/>
      <c r="BV79" s="363"/>
      <c r="BW79" s="363"/>
      <c r="BX79" s="363"/>
      <c r="BY79" s="363"/>
      <c r="BZ79" s="363"/>
      <c r="CA79" s="363"/>
      <c r="CB79" s="363"/>
      <c r="CC79" s="363"/>
      <c r="CD79" s="363"/>
      <c r="CE79" s="363"/>
      <c r="CF79" s="363"/>
      <c r="CG79" s="362"/>
      <c r="CH79" s="362"/>
      <c r="CI79" s="362"/>
      <c r="CJ79" s="362"/>
      <c r="CK79" s="362"/>
      <c r="CL79" s="362"/>
      <c r="CM79" s="362"/>
      <c r="CN79" s="362"/>
      <c r="CO79" s="362"/>
      <c r="CP79" s="362"/>
      <c r="CQ79" s="362"/>
      <c r="CR79" s="362"/>
      <c r="CS79" s="362"/>
      <c r="CT79" s="362"/>
      <c r="CU79" s="362"/>
      <c r="CV79" s="362"/>
      <c r="CW79" s="362"/>
      <c r="CX79" s="362"/>
      <c r="CY79" s="362"/>
      <c r="CZ79" s="360" t="e">
        <f t="shared" ca="1" si="128"/>
        <v>#REF!</v>
      </c>
    </row>
    <row r="80" spans="1:104" s="359" customFormat="1" x14ac:dyDescent="0.2">
      <c r="A80" s="133">
        <f t="shared" si="129"/>
        <v>23</v>
      </c>
      <c r="B80" s="133">
        <f t="shared" si="130"/>
        <v>22</v>
      </c>
      <c r="C80" s="125">
        <f t="shared" ca="1" si="131"/>
        <v>0</v>
      </c>
      <c r="D80" s="361"/>
      <c r="E80" s="361"/>
      <c r="F80" s="361"/>
      <c r="G80" s="361"/>
      <c r="H80" s="361"/>
      <c r="I80" s="361"/>
      <c r="J80" s="361"/>
      <c r="K80" s="361"/>
      <c r="L80" s="361"/>
      <c r="M80" s="361"/>
      <c r="N80" s="361"/>
      <c r="O80" s="361"/>
      <c r="P80" s="361"/>
      <c r="Q80" s="361"/>
      <c r="R80" s="361"/>
      <c r="S80" s="361"/>
      <c r="T80" s="361"/>
      <c r="U80" s="361"/>
      <c r="V80" s="361"/>
      <c r="W80" s="362"/>
      <c r="X80" s="362"/>
      <c r="Y80" s="362"/>
      <c r="Z80" s="362" t="e">
        <f ca="1">$C80*'LookUp Ranges'!B$82</f>
        <v>#REF!</v>
      </c>
      <c r="AA80" s="362" t="e">
        <f ca="1">$C80*'LookUp Ranges'!C$82</f>
        <v>#REF!</v>
      </c>
      <c r="AB80" s="362" t="e">
        <f ca="1">$C80*'LookUp Ranges'!D$82</f>
        <v>#REF!</v>
      </c>
      <c r="AC80" s="362" t="e">
        <f ca="1">$C80*'LookUp Ranges'!E$82</f>
        <v>#REF!</v>
      </c>
      <c r="AD80" s="362" t="e">
        <f ca="1">$C80*'LookUp Ranges'!F$82</f>
        <v>#REF!</v>
      </c>
      <c r="AE80" s="362" t="e">
        <f ca="1">$C80*'LookUp Ranges'!G$82</f>
        <v>#REF!</v>
      </c>
      <c r="AF80" s="362" t="e">
        <f ca="1">$C80*'LookUp Ranges'!H$82</f>
        <v>#REF!</v>
      </c>
      <c r="AG80" s="362" t="e">
        <f ca="1">$C80*'LookUp Ranges'!I$82</f>
        <v>#REF!</v>
      </c>
      <c r="AH80" s="362" t="e">
        <f ca="1">$C80*'LookUp Ranges'!J$82</f>
        <v>#REF!</v>
      </c>
      <c r="AI80" s="362" t="e">
        <f ca="1">$C80*'LookUp Ranges'!K$82</f>
        <v>#REF!</v>
      </c>
      <c r="AJ80" s="362" t="e">
        <f ca="1">$C80*'LookUp Ranges'!L$82</f>
        <v>#REF!</v>
      </c>
      <c r="AK80" s="362" t="e">
        <f ca="1">$C80*'LookUp Ranges'!M$82</f>
        <v>#REF!</v>
      </c>
      <c r="AL80" s="362" t="e">
        <f ca="1">$C80*'LookUp Ranges'!N$82</f>
        <v>#REF!</v>
      </c>
      <c r="AM80" s="362" t="e">
        <f ca="1">$C80*'LookUp Ranges'!O$82</f>
        <v>#REF!</v>
      </c>
      <c r="AN80" s="362" t="e">
        <f ca="1">$C80*'LookUp Ranges'!P$82</f>
        <v>#REF!</v>
      </c>
      <c r="AO80" s="362" t="e">
        <f ca="1">$C80*'LookUp Ranges'!Q$82</f>
        <v>#REF!</v>
      </c>
      <c r="AP80" s="362" t="e">
        <f ca="1">$C80*'LookUp Ranges'!R$82</f>
        <v>#REF!</v>
      </c>
      <c r="AQ80" s="362" t="e">
        <f ca="1">$C80*'LookUp Ranges'!S$82</f>
        <v>#REF!</v>
      </c>
      <c r="AR80" s="362" t="e">
        <f ca="1">$C80*'LookUp Ranges'!T$82</f>
        <v>#REF!</v>
      </c>
      <c r="AS80" s="362" t="e">
        <f ca="1">$C80*'LookUp Ranges'!U$82</f>
        <v>#REF!</v>
      </c>
      <c r="AT80" s="362" t="e">
        <f ca="1">$C80*'LookUp Ranges'!V$82</f>
        <v>#REF!</v>
      </c>
      <c r="AU80" s="362" t="e">
        <f ca="1">$C80*'LookUp Ranges'!W$82</f>
        <v>#REF!</v>
      </c>
      <c r="AV80" s="362" t="e">
        <f ca="1">$C80*'LookUp Ranges'!X$82</f>
        <v>#REF!</v>
      </c>
      <c r="AW80" s="362" t="e">
        <f ca="1">$C80*'LookUp Ranges'!Y$82</f>
        <v>#REF!</v>
      </c>
      <c r="AX80" s="362" t="e">
        <f ca="1">$C80*'LookUp Ranges'!Z$82</f>
        <v>#REF!</v>
      </c>
      <c r="AY80" s="362" t="e">
        <f ca="1">$C80*'LookUp Ranges'!AA$82</f>
        <v>#REF!</v>
      </c>
      <c r="AZ80" s="362" t="e">
        <f ca="1">$C80*'LookUp Ranges'!AB$82</f>
        <v>#REF!</v>
      </c>
      <c r="BA80" s="362" t="e">
        <f ca="1">$C80*'LookUp Ranges'!AC$82</f>
        <v>#REF!</v>
      </c>
      <c r="BB80" s="362" t="e">
        <f ca="1">$C80*'LookUp Ranges'!AD$82</f>
        <v>#REF!</v>
      </c>
      <c r="BC80" s="362" t="e">
        <f ca="1">$C80*'LookUp Ranges'!AE$82</f>
        <v>#REF!</v>
      </c>
      <c r="BD80" s="362" t="e">
        <f ca="1">$C80*'LookUp Ranges'!AF$82</f>
        <v>#REF!</v>
      </c>
      <c r="BE80" s="362" t="e">
        <f ca="1">$C80*'LookUp Ranges'!AG$82</f>
        <v>#REF!</v>
      </c>
      <c r="BF80" s="362" t="e">
        <f ca="1">$C80*'LookUp Ranges'!AH$82</f>
        <v>#REF!</v>
      </c>
      <c r="BG80" s="362" t="e">
        <f ca="1">$C80*'LookUp Ranges'!AI$82</f>
        <v>#REF!</v>
      </c>
      <c r="BH80" s="362" t="e">
        <f ca="1">$C80*'LookUp Ranges'!AJ$82</f>
        <v>#REF!</v>
      </c>
      <c r="BI80" s="362" t="e">
        <f ca="1">$C80*'LookUp Ranges'!AK$82</f>
        <v>#REF!</v>
      </c>
      <c r="BJ80" s="362" t="e">
        <f ca="1">$C80*'LookUp Ranges'!AL$82</f>
        <v>#REF!</v>
      </c>
      <c r="BK80" s="362" t="e">
        <f ca="1">$C80*'LookUp Ranges'!AM$82</f>
        <v>#REF!</v>
      </c>
      <c r="BL80" s="362" t="e">
        <f ca="1">$C80*'LookUp Ranges'!AN$82</f>
        <v>#REF!</v>
      </c>
      <c r="BM80" s="362" t="e">
        <f ca="1">$C80*'LookUp Ranges'!AO$82</f>
        <v>#REF!</v>
      </c>
      <c r="BN80" s="363"/>
      <c r="BO80" s="363"/>
      <c r="BP80" s="363"/>
      <c r="BQ80" s="363"/>
      <c r="BR80" s="363"/>
      <c r="BS80" s="363"/>
      <c r="BT80" s="363"/>
      <c r="BU80" s="363"/>
      <c r="BV80" s="363"/>
      <c r="BW80" s="363"/>
      <c r="BX80" s="363"/>
      <c r="BY80" s="363"/>
      <c r="BZ80" s="363"/>
      <c r="CA80" s="363"/>
      <c r="CB80" s="363"/>
      <c r="CC80" s="363"/>
      <c r="CD80" s="363"/>
      <c r="CE80" s="363"/>
      <c r="CF80" s="363"/>
      <c r="CG80" s="362"/>
      <c r="CH80" s="362"/>
      <c r="CI80" s="362"/>
      <c r="CJ80" s="362"/>
      <c r="CK80" s="362"/>
      <c r="CL80" s="362"/>
      <c r="CM80" s="362"/>
      <c r="CN80" s="362"/>
      <c r="CO80" s="362"/>
      <c r="CP80" s="362"/>
      <c r="CQ80" s="362"/>
      <c r="CR80" s="362"/>
      <c r="CS80" s="362"/>
      <c r="CT80" s="362"/>
      <c r="CU80" s="362"/>
      <c r="CV80" s="362"/>
      <c r="CW80" s="362"/>
      <c r="CX80" s="362"/>
      <c r="CY80" s="362"/>
      <c r="CZ80" s="360" t="e">
        <f t="shared" ca="1" si="128"/>
        <v>#REF!</v>
      </c>
    </row>
    <row r="81" spans="1:104" s="359" customFormat="1" x14ac:dyDescent="0.2">
      <c r="A81" s="133">
        <f t="shared" si="129"/>
        <v>24</v>
      </c>
      <c r="B81" s="133">
        <f t="shared" si="130"/>
        <v>23</v>
      </c>
      <c r="C81" s="125">
        <f t="shared" ca="1" si="131"/>
        <v>0</v>
      </c>
      <c r="D81" s="361"/>
      <c r="E81" s="361"/>
      <c r="F81" s="361"/>
      <c r="G81" s="361"/>
      <c r="H81" s="361"/>
      <c r="I81" s="361"/>
      <c r="J81" s="361"/>
      <c r="K81" s="361"/>
      <c r="L81" s="361"/>
      <c r="M81" s="361"/>
      <c r="N81" s="361"/>
      <c r="O81" s="361"/>
      <c r="P81" s="361"/>
      <c r="Q81" s="361"/>
      <c r="R81" s="361"/>
      <c r="S81" s="361"/>
      <c r="T81" s="361"/>
      <c r="U81" s="361"/>
      <c r="V81" s="361"/>
      <c r="W81" s="362"/>
      <c r="X81" s="362"/>
      <c r="Y81" s="362"/>
      <c r="Z81" s="362"/>
      <c r="AA81" s="362" t="e">
        <f ca="1">$C81*'LookUp Ranges'!B$82</f>
        <v>#REF!</v>
      </c>
      <c r="AB81" s="362" t="e">
        <f ca="1">$C81*'LookUp Ranges'!C$82</f>
        <v>#REF!</v>
      </c>
      <c r="AC81" s="362" t="e">
        <f ca="1">$C81*'LookUp Ranges'!D$82</f>
        <v>#REF!</v>
      </c>
      <c r="AD81" s="362" t="e">
        <f ca="1">$C81*'LookUp Ranges'!E$82</f>
        <v>#REF!</v>
      </c>
      <c r="AE81" s="362" t="e">
        <f ca="1">$C81*'LookUp Ranges'!F$82</f>
        <v>#REF!</v>
      </c>
      <c r="AF81" s="362" t="e">
        <f ca="1">$C81*'LookUp Ranges'!G$82</f>
        <v>#REF!</v>
      </c>
      <c r="AG81" s="362" t="e">
        <f ca="1">$C81*'LookUp Ranges'!H$82</f>
        <v>#REF!</v>
      </c>
      <c r="AH81" s="362" t="e">
        <f ca="1">$C81*'LookUp Ranges'!I$82</f>
        <v>#REF!</v>
      </c>
      <c r="AI81" s="362" t="e">
        <f ca="1">$C81*'LookUp Ranges'!J$82</f>
        <v>#REF!</v>
      </c>
      <c r="AJ81" s="362" t="e">
        <f ca="1">$C81*'LookUp Ranges'!K$82</f>
        <v>#REF!</v>
      </c>
      <c r="AK81" s="362" t="e">
        <f ca="1">$C81*'LookUp Ranges'!L$82</f>
        <v>#REF!</v>
      </c>
      <c r="AL81" s="362" t="e">
        <f ca="1">$C81*'LookUp Ranges'!M$82</f>
        <v>#REF!</v>
      </c>
      <c r="AM81" s="362" t="e">
        <f ca="1">$C81*'LookUp Ranges'!N$82</f>
        <v>#REF!</v>
      </c>
      <c r="AN81" s="362" t="e">
        <f ca="1">$C81*'LookUp Ranges'!O$82</f>
        <v>#REF!</v>
      </c>
      <c r="AO81" s="362" t="e">
        <f ca="1">$C81*'LookUp Ranges'!P$82</f>
        <v>#REF!</v>
      </c>
      <c r="AP81" s="362" t="e">
        <f ca="1">$C81*'LookUp Ranges'!Q$82</f>
        <v>#REF!</v>
      </c>
      <c r="AQ81" s="362" t="e">
        <f ca="1">$C81*'LookUp Ranges'!R$82</f>
        <v>#REF!</v>
      </c>
      <c r="AR81" s="362" t="e">
        <f ca="1">$C81*'LookUp Ranges'!S$82</f>
        <v>#REF!</v>
      </c>
      <c r="AS81" s="362" t="e">
        <f ca="1">$C81*'LookUp Ranges'!T$82</f>
        <v>#REF!</v>
      </c>
      <c r="AT81" s="362" t="e">
        <f ca="1">$C81*'LookUp Ranges'!U$82</f>
        <v>#REF!</v>
      </c>
      <c r="AU81" s="362" t="e">
        <f ca="1">$C81*'LookUp Ranges'!V$82</f>
        <v>#REF!</v>
      </c>
      <c r="AV81" s="362" t="e">
        <f ca="1">$C81*'LookUp Ranges'!W$82</f>
        <v>#REF!</v>
      </c>
      <c r="AW81" s="362" t="e">
        <f ca="1">$C81*'LookUp Ranges'!X$82</f>
        <v>#REF!</v>
      </c>
      <c r="AX81" s="362" t="e">
        <f ca="1">$C81*'LookUp Ranges'!Y$82</f>
        <v>#REF!</v>
      </c>
      <c r="AY81" s="362" t="e">
        <f ca="1">$C81*'LookUp Ranges'!Z$82</f>
        <v>#REF!</v>
      </c>
      <c r="AZ81" s="362" t="e">
        <f ca="1">$C81*'LookUp Ranges'!AA$82</f>
        <v>#REF!</v>
      </c>
      <c r="BA81" s="362" t="e">
        <f ca="1">$C81*'LookUp Ranges'!AB$82</f>
        <v>#REF!</v>
      </c>
      <c r="BB81" s="362" t="e">
        <f ca="1">$C81*'LookUp Ranges'!AC$82</f>
        <v>#REF!</v>
      </c>
      <c r="BC81" s="362" t="e">
        <f ca="1">$C81*'LookUp Ranges'!AD$82</f>
        <v>#REF!</v>
      </c>
      <c r="BD81" s="362" t="e">
        <f ca="1">$C81*'LookUp Ranges'!AE$82</f>
        <v>#REF!</v>
      </c>
      <c r="BE81" s="362" t="e">
        <f ca="1">$C81*'LookUp Ranges'!AF$82</f>
        <v>#REF!</v>
      </c>
      <c r="BF81" s="362" t="e">
        <f ca="1">$C81*'LookUp Ranges'!AG$82</f>
        <v>#REF!</v>
      </c>
      <c r="BG81" s="362" t="e">
        <f ca="1">$C81*'LookUp Ranges'!AH$82</f>
        <v>#REF!</v>
      </c>
      <c r="BH81" s="362" t="e">
        <f ca="1">$C81*'LookUp Ranges'!AI$82</f>
        <v>#REF!</v>
      </c>
      <c r="BI81" s="362" t="e">
        <f ca="1">$C81*'LookUp Ranges'!AJ$82</f>
        <v>#REF!</v>
      </c>
      <c r="BJ81" s="362" t="e">
        <f ca="1">$C81*'LookUp Ranges'!AK$82</f>
        <v>#REF!</v>
      </c>
      <c r="BK81" s="362" t="e">
        <f ca="1">$C81*'LookUp Ranges'!AL$82</f>
        <v>#REF!</v>
      </c>
      <c r="BL81" s="362" t="e">
        <f ca="1">$C81*'LookUp Ranges'!AM$82</f>
        <v>#REF!</v>
      </c>
      <c r="BM81" s="362" t="e">
        <f ca="1">$C81*'LookUp Ranges'!AN$82</f>
        <v>#REF!</v>
      </c>
      <c r="BN81" s="362" t="e">
        <f ca="1">$C81*'LookUp Ranges'!AO$82</f>
        <v>#REF!</v>
      </c>
      <c r="BO81" s="363"/>
      <c r="BP81" s="363"/>
      <c r="BQ81" s="363"/>
      <c r="BR81" s="363"/>
      <c r="BS81" s="363"/>
      <c r="BT81" s="363"/>
      <c r="BU81" s="363"/>
      <c r="BV81" s="363"/>
      <c r="BW81" s="363"/>
      <c r="BX81" s="363"/>
      <c r="BY81" s="363"/>
      <c r="BZ81" s="363"/>
      <c r="CA81" s="363"/>
      <c r="CB81" s="363"/>
      <c r="CC81" s="363"/>
      <c r="CD81" s="363"/>
      <c r="CE81" s="363"/>
      <c r="CF81" s="363"/>
      <c r="CG81" s="362"/>
      <c r="CH81" s="362"/>
      <c r="CI81" s="362"/>
      <c r="CJ81" s="362"/>
      <c r="CK81" s="362"/>
      <c r="CL81" s="362"/>
      <c r="CM81" s="362"/>
      <c r="CN81" s="362"/>
      <c r="CO81" s="362"/>
      <c r="CP81" s="362"/>
      <c r="CQ81" s="362"/>
      <c r="CR81" s="362"/>
      <c r="CS81" s="362"/>
      <c r="CT81" s="362"/>
      <c r="CU81" s="362"/>
      <c r="CV81" s="362"/>
      <c r="CW81" s="362"/>
      <c r="CX81" s="362"/>
      <c r="CY81" s="362"/>
      <c r="CZ81" s="360" t="e">
        <f t="shared" ca="1" si="128"/>
        <v>#REF!</v>
      </c>
    </row>
    <row r="82" spans="1:104" s="359" customFormat="1" x14ac:dyDescent="0.2">
      <c r="A82" s="133">
        <f t="shared" si="129"/>
        <v>25</v>
      </c>
      <c r="B82" s="133">
        <f t="shared" si="130"/>
        <v>24</v>
      </c>
      <c r="C82" s="125">
        <f t="shared" ca="1" si="131"/>
        <v>0</v>
      </c>
      <c r="D82" s="361"/>
      <c r="E82" s="361"/>
      <c r="F82" s="361"/>
      <c r="G82" s="361"/>
      <c r="H82" s="361"/>
      <c r="I82" s="361"/>
      <c r="J82" s="361"/>
      <c r="K82" s="361"/>
      <c r="L82" s="361"/>
      <c r="M82" s="361"/>
      <c r="N82" s="361"/>
      <c r="O82" s="361"/>
      <c r="P82" s="361"/>
      <c r="Q82" s="361"/>
      <c r="R82" s="361"/>
      <c r="S82" s="361"/>
      <c r="T82" s="361"/>
      <c r="U82" s="361"/>
      <c r="V82" s="361"/>
      <c r="W82" s="362"/>
      <c r="X82" s="362"/>
      <c r="Y82" s="362"/>
      <c r="Z82" s="362"/>
      <c r="AA82" s="362"/>
      <c r="AB82" s="362" t="e">
        <f ca="1">$C82*'LookUp Ranges'!B$82</f>
        <v>#REF!</v>
      </c>
      <c r="AC82" s="362" t="e">
        <f ca="1">$C82*'LookUp Ranges'!C$82</f>
        <v>#REF!</v>
      </c>
      <c r="AD82" s="362" t="e">
        <f ca="1">$C82*'LookUp Ranges'!D$82</f>
        <v>#REF!</v>
      </c>
      <c r="AE82" s="362" t="e">
        <f ca="1">$C82*'LookUp Ranges'!E$82</f>
        <v>#REF!</v>
      </c>
      <c r="AF82" s="362" t="e">
        <f ca="1">$C82*'LookUp Ranges'!F$82</f>
        <v>#REF!</v>
      </c>
      <c r="AG82" s="362" t="e">
        <f ca="1">$C82*'LookUp Ranges'!G$82</f>
        <v>#REF!</v>
      </c>
      <c r="AH82" s="362" t="e">
        <f ca="1">$C82*'LookUp Ranges'!H$82</f>
        <v>#REF!</v>
      </c>
      <c r="AI82" s="362" t="e">
        <f ca="1">$C82*'LookUp Ranges'!I$82</f>
        <v>#REF!</v>
      </c>
      <c r="AJ82" s="362" t="e">
        <f ca="1">$C82*'LookUp Ranges'!J$82</f>
        <v>#REF!</v>
      </c>
      <c r="AK82" s="362" t="e">
        <f ca="1">$C82*'LookUp Ranges'!K$82</f>
        <v>#REF!</v>
      </c>
      <c r="AL82" s="362" t="e">
        <f ca="1">$C82*'LookUp Ranges'!L$82</f>
        <v>#REF!</v>
      </c>
      <c r="AM82" s="362" t="e">
        <f ca="1">$C82*'LookUp Ranges'!M$82</f>
        <v>#REF!</v>
      </c>
      <c r="AN82" s="362" t="e">
        <f ca="1">$C82*'LookUp Ranges'!N$82</f>
        <v>#REF!</v>
      </c>
      <c r="AO82" s="362" t="e">
        <f ca="1">$C82*'LookUp Ranges'!O$82</f>
        <v>#REF!</v>
      </c>
      <c r="AP82" s="362" t="e">
        <f ca="1">$C82*'LookUp Ranges'!P$82</f>
        <v>#REF!</v>
      </c>
      <c r="AQ82" s="362" t="e">
        <f ca="1">$C82*'LookUp Ranges'!Q$82</f>
        <v>#REF!</v>
      </c>
      <c r="AR82" s="362" t="e">
        <f ca="1">$C82*'LookUp Ranges'!R$82</f>
        <v>#REF!</v>
      </c>
      <c r="AS82" s="362" t="e">
        <f ca="1">$C82*'LookUp Ranges'!S$82</f>
        <v>#REF!</v>
      </c>
      <c r="AT82" s="362" t="e">
        <f ca="1">$C82*'LookUp Ranges'!T$82</f>
        <v>#REF!</v>
      </c>
      <c r="AU82" s="362" t="e">
        <f ca="1">$C82*'LookUp Ranges'!U$82</f>
        <v>#REF!</v>
      </c>
      <c r="AV82" s="362" t="e">
        <f ca="1">$C82*'LookUp Ranges'!V$82</f>
        <v>#REF!</v>
      </c>
      <c r="AW82" s="362" t="e">
        <f ca="1">$C82*'LookUp Ranges'!W$82</f>
        <v>#REF!</v>
      </c>
      <c r="AX82" s="362" t="e">
        <f ca="1">$C82*'LookUp Ranges'!X$82</f>
        <v>#REF!</v>
      </c>
      <c r="AY82" s="362" t="e">
        <f ca="1">$C82*'LookUp Ranges'!Y$82</f>
        <v>#REF!</v>
      </c>
      <c r="AZ82" s="362" t="e">
        <f ca="1">$C82*'LookUp Ranges'!Z$82</f>
        <v>#REF!</v>
      </c>
      <c r="BA82" s="362" t="e">
        <f ca="1">$C82*'LookUp Ranges'!AA$82</f>
        <v>#REF!</v>
      </c>
      <c r="BB82" s="362" t="e">
        <f ca="1">$C82*'LookUp Ranges'!AB$82</f>
        <v>#REF!</v>
      </c>
      <c r="BC82" s="362" t="e">
        <f ca="1">$C82*'LookUp Ranges'!AC$82</f>
        <v>#REF!</v>
      </c>
      <c r="BD82" s="362" t="e">
        <f ca="1">$C82*'LookUp Ranges'!AD$82</f>
        <v>#REF!</v>
      </c>
      <c r="BE82" s="362" t="e">
        <f ca="1">$C82*'LookUp Ranges'!AE$82</f>
        <v>#REF!</v>
      </c>
      <c r="BF82" s="362" t="e">
        <f ca="1">$C82*'LookUp Ranges'!AF$82</f>
        <v>#REF!</v>
      </c>
      <c r="BG82" s="362" t="e">
        <f ca="1">$C82*'LookUp Ranges'!AG$82</f>
        <v>#REF!</v>
      </c>
      <c r="BH82" s="362" t="e">
        <f ca="1">$C82*'LookUp Ranges'!AH$82</f>
        <v>#REF!</v>
      </c>
      <c r="BI82" s="362" t="e">
        <f ca="1">$C82*'LookUp Ranges'!AI$82</f>
        <v>#REF!</v>
      </c>
      <c r="BJ82" s="362" t="e">
        <f ca="1">$C82*'LookUp Ranges'!AJ$82</f>
        <v>#REF!</v>
      </c>
      <c r="BK82" s="362" t="e">
        <f ca="1">$C82*'LookUp Ranges'!AK$82</f>
        <v>#REF!</v>
      </c>
      <c r="BL82" s="362" t="e">
        <f ca="1">$C82*'LookUp Ranges'!AL$82</f>
        <v>#REF!</v>
      </c>
      <c r="BM82" s="362" t="e">
        <f ca="1">$C82*'LookUp Ranges'!AM$82</f>
        <v>#REF!</v>
      </c>
      <c r="BN82" s="362" t="e">
        <f ca="1">$C82*'LookUp Ranges'!AN$82</f>
        <v>#REF!</v>
      </c>
      <c r="BO82" s="362" t="e">
        <f ca="1">$C82*'LookUp Ranges'!AO$82</f>
        <v>#REF!</v>
      </c>
      <c r="BP82" s="363"/>
      <c r="BQ82" s="363"/>
      <c r="BR82" s="363"/>
      <c r="BS82" s="363"/>
      <c r="BT82" s="363"/>
      <c r="BU82" s="363"/>
      <c r="BV82" s="363"/>
      <c r="BW82" s="363"/>
      <c r="BX82" s="363"/>
      <c r="BY82" s="363"/>
      <c r="BZ82" s="363"/>
      <c r="CA82" s="363"/>
      <c r="CB82" s="363"/>
      <c r="CC82" s="363"/>
      <c r="CD82" s="363"/>
      <c r="CE82" s="363"/>
      <c r="CF82" s="363"/>
      <c r="CG82" s="362"/>
      <c r="CH82" s="362"/>
      <c r="CI82" s="362"/>
      <c r="CJ82" s="362"/>
      <c r="CK82" s="362"/>
      <c r="CL82" s="362"/>
      <c r="CM82" s="362"/>
      <c r="CN82" s="362"/>
      <c r="CO82" s="362"/>
      <c r="CP82" s="362"/>
      <c r="CQ82" s="362"/>
      <c r="CR82" s="362"/>
      <c r="CS82" s="362"/>
      <c r="CT82" s="362"/>
      <c r="CU82" s="362"/>
      <c r="CV82" s="362"/>
      <c r="CW82" s="362"/>
      <c r="CX82" s="362"/>
      <c r="CY82" s="362"/>
      <c r="CZ82" s="360" t="e">
        <f t="shared" ca="1" si="128"/>
        <v>#REF!</v>
      </c>
    </row>
    <row r="83" spans="1:104" s="359" customFormat="1" x14ac:dyDescent="0.2">
      <c r="A83" s="133">
        <f t="shared" si="129"/>
        <v>26</v>
      </c>
      <c r="B83" s="133">
        <f t="shared" si="130"/>
        <v>25</v>
      </c>
      <c r="C83" s="125">
        <f t="shared" ca="1" si="131"/>
        <v>0</v>
      </c>
      <c r="D83" s="361"/>
      <c r="E83" s="361"/>
      <c r="F83" s="361"/>
      <c r="G83" s="361"/>
      <c r="H83" s="361"/>
      <c r="I83" s="361"/>
      <c r="J83" s="361"/>
      <c r="K83" s="361"/>
      <c r="L83" s="361"/>
      <c r="M83" s="361"/>
      <c r="N83" s="361"/>
      <c r="O83" s="361"/>
      <c r="P83" s="361"/>
      <c r="Q83" s="361"/>
      <c r="R83" s="361"/>
      <c r="S83" s="361"/>
      <c r="T83" s="361"/>
      <c r="U83" s="361"/>
      <c r="V83" s="361"/>
      <c r="W83" s="362"/>
      <c r="X83" s="362"/>
      <c r="Y83" s="362"/>
      <c r="Z83" s="362"/>
      <c r="AA83" s="362"/>
      <c r="AB83" s="362"/>
      <c r="AC83" s="362" t="e">
        <f ca="1">$C83*'LookUp Ranges'!B$82</f>
        <v>#REF!</v>
      </c>
      <c r="AD83" s="362" t="e">
        <f ca="1">$C83*'LookUp Ranges'!C$82</f>
        <v>#REF!</v>
      </c>
      <c r="AE83" s="362" t="e">
        <f ca="1">$C83*'LookUp Ranges'!D$82</f>
        <v>#REF!</v>
      </c>
      <c r="AF83" s="362" t="e">
        <f ca="1">$C83*'LookUp Ranges'!E$82</f>
        <v>#REF!</v>
      </c>
      <c r="AG83" s="362" t="e">
        <f ca="1">$C83*'LookUp Ranges'!F$82</f>
        <v>#REF!</v>
      </c>
      <c r="AH83" s="362" t="e">
        <f ca="1">$C83*'LookUp Ranges'!G$82</f>
        <v>#REF!</v>
      </c>
      <c r="AI83" s="362" t="e">
        <f ca="1">$C83*'LookUp Ranges'!H$82</f>
        <v>#REF!</v>
      </c>
      <c r="AJ83" s="362" t="e">
        <f ca="1">$C83*'LookUp Ranges'!I$82</f>
        <v>#REF!</v>
      </c>
      <c r="AK83" s="362" t="e">
        <f ca="1">$C83*'LookUp Ranges'!J$82</f>
        <v>#REF!</v>
      </c>
      <c r="AL83" s="362" t="e">
        <f ca="1">$C83*'LookUp Ranges'!K$82</f>
        <v>#REF!</v>
      </c>
      <c r="AM83" s="362" t="e">
        <f ca="1">$C83*'LookUp Ranges'!L$82</f>
        <v>#REF!</v>
      </c>
      <c r="AN83" s="362" t="e">
        <f ca="1">$C83*'LookUp Ranges'!M$82</f>
        <v>#REF!</v>
      </c>
      <c r="AO83" s="362" t="e">
        <f ca="1">$C83*'LookUp Ranges'!N$82</f>
        <v>#REF!</v>
      </c>
      <c r="AP83" s="362" t="e">
        <f ca="1">$C83*'LookUp Ranges'!O$82</f>
        <v>#REF!</v>
      </c>
      <c r="AQ83" s="362" t="e">
        <f ca="1">$C83*'LookUp Ranges'!P$82</f>
        <v>#REF!</v>
      </c>
      <c r="AR83" s="362" t="e">
        <f ca="1">$C83*'LookUp Ranges'!Q$82</f>
        <v>#REF!</v>
      </c>
      <c r="AS83" s="362" t="e">
        <f ca="1">$C83*'LookUp Ranges'!R$82</f>
        <v>#REF!</v>
      </c>
      <c r="AT83" s="362" t="e">
        <f ca="1">$C83*'LookUp Ranges'!S$82</f>
        <v>#REF!</v>
      </c>
      <c r="AU83" s="362" t="e">
        <f ca="1">$C83*'LookUp Ranges'!T$82</f>
        <v>#REF!</v>
      </c>
      <c r="AV83" s="362" t="e">
        <f ca="1">$C83*'LookUp Ranges'!U$82</f>
        <v>#REF!</v>
      </c>
      <c r="AW83" s="362" t="e">
        <f ca="1">$C83*'LookUp Ranges'!V$82</f>
        <v>#REF!</v>
      </c>
      <c r="AX83" s="362" t="e">
        <f ca="1">$C83*'LookUp Ranges'!W$82</f>
        <v>#REF!</v>
      </c>
      <c r="AY83" s="362" t="e">
        <f ca="1">$C83*'LookUp Ranges'!X$82</f>
        <v>#REF!</v>
      </c>
      <c r="AZ83" s="362" t="e">
        <f ca="1">$C83*'LookUp Ranges'!Y$82</f>
        <v>#REF!</v>
      </c>
      <c r="BA83" s="362" t="e">
        <f ca="1">$C83*'LookUp Ranges'!Z$82</f>
        <v>#REF!</v>
      </c>
      <c r="BB83" s="362" t="e">
        <f ca="1">$C83*'LookUp Ranges'!AA$82</f>
        <v>#REF!</v>
      </c>
      <c r="BC83" s="362" t="e">
        <f ca="1">$C83*'LookUp Ranges'!AB$82</f>
        <v>#REF!</v>
      </c>
      <c r="BD83" s="362" t="e">
        <f ca="1">$C83*'LookUp Ranges'!AC$82</f>
        <v>#REF!</v>
      </c>
      <c r="BE83" s="362" t="e">
        <f ca="1">$C83*'LookUp Ranges'!AD$82</f>
        <v>#REF!</v>
      </c>
      <c r="BF83" s="362" t="e">
        <f ca="1">$C83*'LookUp Ranges'!AE$82</f>
        <v>#REF!</v>
      </c>
      <c r="BG83" s="362" t="e">
        <f ca="1">$C83*'LookUp Ranges'!AF$82</f>
        <v>#REF!</v>
      </c>
      <c r="BH83" s="362" t="e">
        <f ca="1">$C83*'LookUp Ranges'!AG$82</f>
        <v>#REF!</v>
      </c>
      <c r="BI83" s="362" t="e">
        <f ca="1">$C83*'LookUp Ranges'!AH$82</f>
        <v>#REF!</v>
      </c>
      <c r="BJ83" s="362" t="e">
        <f ca="1">$C83*'LookUp Ranges'!AI$82</f>
        <v>#REF!</v>
      </c>
      <c r="BK83" s="362" t="e">
        <f ca="1">$C83*'LookUp Ranges'!AJ$82</f>
        <v>#REF!</v>
      </c>
      <c r="BL83" s="362" t="e">
        <f ca="1">$C83*'LookUp Ranges'!AK$82</f>
        <v>#REF!</v>
      </c>
      <c r="BM83" s="362" t="e">
        <f ca="1">$C83*'LookUp Ranges'!AL$82</f>
        <v>#REF!</v>
      </c>
      <c r="BN83" s="362" t="e">
        <f ca="1">$C83*'LookUp Ranges'!AM$82</f>
        <v>#REF!</v>
      </c>
      <c r="BO83" s="362" t="e">
        <f ca="1">$C83*'LookUp Ranges'!AN$82</f>
        <v>#REF!</v>
      </c>
      <c r="BP83" s="362" t="e">
        <f ca="1">$C83*'LookUp Ranges'!AO$82</f>
        <v>#REF!</v>
      </c>
      <c r="BQ83" s="363"/>
      <c r="BR83" s="363"/>
      <c r="BS83" s="363"/>
      <c r="BT83" s="363"/>
      <c r="BU83" s="363"/>
      <c r="BV83" s="363"/>
      <c r="BW83" s="363"/>
      <c r="BX83" s="363"/>
      <c r="BY83" s="363"/>
      <c r="BZ83" s="363"/>
      <c r="CA83" s="363"/>
      <c r="CB83" s="363"/>
      <c r="CC83" s="363"/>
      <c r="CD83" s="363"/>
      <c r="CE83" s="363"/>
      <c r="CF83" s="363"/>
      <c r="CG83" s="362"/>
      <c r="CH83" s="362"/>
      <c r="CI83" s="362"/>
      <c r="CJ83" s="362"/>
      <c r="CK83" s="362"/>
      <c r="CL83" s="362"/>
      <c r="CM83" s="362"/>
      <c r="CN83" s="362"/>
      <c r="CO83" s="362"/>
      <c r="CP83" s="362"/>
      <c r="CQ83" s="362"/>
      <c r="CR83" s="362"/>
      <c r="CS83" s="362"/>
      <c r="CT83" s="362"/>
      <c r="CU83" s="362"/>
      <c r="CV83" s="362"/>
      <c r="CW83" s="362"/>
      <c r="CX83" s="362"/>
      <c r="CY83" s="362"/>
      <c r="CZ83" s="360" t="e">
        <f t="shared" ca="1" si="128"/>
        <v>#REF!</v>
      </c>
    </row>
    <row r="84" spans="1:104" s="359" customFormat="1" x14ac:dyDescent="0.2">
      <c r="A84" s="133">
        <f t="shared" si="129"/>
        <v>27</v>
      </c>
      <c r="B84" s="133">
        <f t="shared" si="130"/>
        <v>26</v>
      </c>
      <c r="C84" s="125">
        <f t="shared" ca="1" si="131"/>
        <v>0</v>
      </c>
      <c r="D84" s="361"/>
      <c r="E84" s="361"/>
      <c r="F84" s="361"/>
      <c r="G84" s="361"/>
      <c r="H84" s="361"/>
      <c r="I84" s="361"/>
      <c r="J84" s="361"/>
      <c r="K84" s="361"/>
      <c r="L84" s="361"/>
      <c r="M84" s="361"/>
      <c r="N84" s="361"/>
      <c r="O84" s="361"/>
      <c r="P84" s="361"/>
      <c r="Q84" s="361"/>
      <c r="R84" s="361"/>
      <c r="S84" s="361"/>
      <c r="T84" s="361"/>
      <c r="U84" s="361"/>
      <c r="V84" s="361"/>
      <c r="W84" s="362"/>
      <c r="X84" s="362"/>
      <c r="Y84" s="362"/>
      <c r="Z84" s="362"/>
      <c r="AA84" s="362"/>
      <c r="AB84" s="362"/>
      <c r="AC84" s="362"/>
      <c r="AD84" s="362" t="e">
        <f ca="1">$C84*'LookUp Ranges'!B$82</f>
        <v>#REF!</v>
      </c>
      <c r="AE84" s="362" t="e">
        <f ca="1">$C84*'LookUp Ranges'!C$82</f>
        <v>#REF!</v>
      </c>
      <c r="AF84" s="362" t="e">
        <f ca="1">$C84*'LookUp Ranges'!D$82</f>
        <v>#REF!</v>
      </c>
      <c r="AG84" s="362" t="e">
        <f ca="1">$C84*'LookUp Ranges'!E$82</f>
        <v>#REF!</v>
      </c>
      <c r="AH84" s="362" t="e">
        <f ca="1">$C84*'LookUp Ranges'!F$82</f>
        <v>#REF!</v>
      </c>
      <c r="AI84" s="362" t="e">
        <f ca="1">$C84*'LookUp Ranges'!G$82</f>
        <v>#REF!</v>
      </c>
      <c r="AJ84" s="362" t="e">
        <f ca="1">$C84*'LookUp Ranges'!H$82</f>
        <v>#REF!</v>
      </c>
      <c r="AK84" s="362" t="e">
        <f ca="1">$C84*'LookUp Ranges'!I$82</f>
        <v>#REF!</v>
      </c>
      <c r="AL84" s="362" t="e">
        <f ca="1">$C84*'LookUp Ranges'!J$82</f>
        <v>#REF!</v>
      </c>
      <c r="AM84" s="362" t="e">
        <f ca="1">$C84*'LookUp Ranges'!K$82</f>
        <v>#REF!</v>
      </c>
      <c r="AN84" s="362" t="e">
        <f ca="1">$C84*'LookUp Ranges'!L$82</f>
        <v>#REF!</v>
      </c>
      <c r="AO84" s="362" t="e">
        <f ca="1">$C84*'LookUp Ranges'!M$82</f>
        <v>#REF!</v>
      </c>
      <c r="AP84" s="362" t="e">
        <f ca="1">$C84*'LookUp Ranges'!N$82</f>
        <v>#REF!</v>
      </c>
      <c r="AQ84" s="362" t="e">
        <f ca="1">$C84*'LookUp Ranges'!O$82</f>
        <v>#REF!</v>
      </c>
      <c r="AR84" s="362" t="e">
        <f ca="1">$C84*'LookUp Ranges'!P$82</f>
        <v>#REF!</v>
      </c>
      <c r="AS84" s="362" t="e">
        <f ca="1">$C84*'LookUp Ranges'!Q$82</f>
        <v>#REF!</v>
      </c>
      <c r="AT84" s="362" t="e">
        <f ca="1">$C84*'LookUp Ranges'!R$82</f>
        <v>#REF!</v>
      </c>
      <c r="AU84" s="362" t="e">
        <f ca="1">$C84*'LookUp Ranges'!S$82</f>
        <v>#REF!</v>
      </c>
      <c r="AV84" s="362" t="e">
        <f ca="1">$C84*'LookUp Ranges'!T$82</f>
        <v>#REF!</v>
      </c>
      <c r="AW84" s="362" t="e">
        <f ca="1">$C84*'LookUp Ranges'!U$82</f>
        <v>#REF!</v>
      </c>
      <c r="AX84" s="362" t="e">
        <f ca="1">$C84*'LookUp Ranges'!V$82</f>
        <v>#REF!</v>
      </c>
      <c r="AY84" s="362" t="e">
        <f ca="1">$C84*'LookUp Ranges'!W$82</f>
        <v>#REF!</v>
      </c>
      <c r="AZ84" s="362" t="e">
        <f ca="1">$C84*'LookUp Ranges'!X$82</f>
        <v>#REF!</v>
      </c>
      <c r="BA84" s="362" t="e">
        <f ca="1">$C84*'LookUp Ranges'!Y$82</f>
        <v>#REF!</v>
      </c>
      <c r="BB84" s="362" t="e">
        <f ca="1">$C84*'LookUp Ranges'!Z$82</f>
        <v>#REF!</v>
      </c>
      <c r="BC84" s="362" t="e">
        <f ca="1">$C84*'LookUp Ranges'!AA$82</f>
        <v>#REF!</v>
      </c>
      <c r="BD84" s="362" t="e">
        <f ca="1">$C84*'LookUp Ranges'!AB$82</f>
        <v>#REF!</v>
      </c>
      <c r="BE84" s="362" t="e">
        <f ca="1">$C84*'LookUp Ranges'!AC$82</f>
        <v>#REF!</v>
      </c>
      <c r="BF84" s="362" t="e">
        <f ca="1">$C84*'LookUp Ranges'!AD$82</f>
        <v>#REF!</v>
      </c>
      <c r="BG84" s="362" t="e">
        <f ca="1">$C84*'LookUp Ranges'!AE$82</f>
        <v>#REF!</v>
      </c>
      <c r="BH84" s="362" t="e">
        <f ca="1">$C84*'LookUp Ranges'!AF$82</f>
        <v>#REF!</v>
      </c>
      <c r="BI84" s="362" t="e">
        <f ca="1">$C84*'LookUp Ranges'!AG$82</f>
        <v>#REF!</v>
      </c>
      <c r="BJ84" s="362" t="e">
        <f ca="1">$C84*'LookUp Ranges'!AH$82</f>
        <v>#REF!</v>
      </c>
      <c r="BK84" s="362" t="e">
        <f ca="1">$C84*'LookUp Ranges'!AI$82</f>
        <v>#REF!</v>
      </c>
      <c r="BL84" s="362" t="e">
        <f ca="1">$C84*'LookUp Ranges'!AJ$82</f>
        <v>#REF!</v>
      </c>
      <c r="BM84" s="362" t="e">
        <f ca="1">$C84*'LookUp Ranges'!AK$82</f>
        <v>#REF!</v>
      </c>
      <c r="BN84" s="362" t="e">
        <f ca="1">$C84*'LookUp Ranges'!AL$82</f>
        <v>#REF!</v>
      </c>
      <c r="BO84" s="362" t="e">
        <f ca="1">$C84*'LookUp Ranges'!AM$82</f>
        <v>#REF!</v>
      </c>
      <c r="BP84" s="362" t="e">
        <f ca="1">$C84*'LookUp Ranges'!AN$82</f>
        <v>#REF!</v>
      </c>
      <c r="BQ84" s="362" t="e">
        <f ca="1">$C84*'LookUp Ranges'!AO$82</f>
        <v>#REF!</v>
      </c>
      <c r="BR84" s="363"/>
      <c r="BS84" s="363"/>
      <c r="BT84" s="363"/>
      <c r="BU84" s="363"/>
      <c r="BV84" s="363"/>
      <c r="BW84" s="363"/>
      <c r="BX84" s="363"/>
      <c r="BY84" s="363"/>
      <c r="BZ84" s="363"/>
      <c r="CA84" s="363"/>
      <c r="CB84" s="363"/>
      <c r="CC84" s="363"/>
      <c r="CD84" s="363"/>
      <c r="CE84" s="363"/>
      <c r="CF84" s="363"/>
      <c r="CG84" s="362"/>
      <c r="CH84" s="362"/>
      <c r="CI84" s="362"/>
      <c r="CJ84" s="362"/>
      <c r="CK84" s="362"/>
      <c r="CL84" s="362"/>
      <c r="CM84" s="362"/>
      <c r="CN84" s="362"/>
      <c r="CO84" s="362"/>
      <c r="CP84" s="362"/>
      <c r="CQ84" s="362"/>
      <c r="CR84" s="362"/>
      <c r="CS84" s="362"/>
      <c r="CT84" s="362"/>
      <c r="CU84" s="362"/>
      <c r="CV84" s="362"/>
      <c r="CW84" s="362"/>
      <c r="CX84" s="362"/>
      <c r="CY84" s="362"/>
      <c r="CZ84" s="360" t="e">
        <f t="shared" ca="1" si="128"/>
        <v>#REF!</v>
      </c>
    </row>
    <row r="85" spans="1:104" s="359" customFormat="1" x14ac:dyDescent="0.2">
      <c r="A85" s="133">
        <f t="shared" si="129"/>
        <v>28</v>
      </c>
      <c r="B85" s="133">
        <f t="shared" si="130"/>
        <v>27</v>
      </c>
      <c r="C85" s="125">
        <f t="shared" ca="1" si="131"/>
        <v>0</v>
      </c>
      <c r="D85" s="361"/>
      <c r="E85" s="361"/>
      <c r="F85" s="361"/>
      <c r="G85" s="361"/>
      <c r="H85" s="361"/>
      <c r="I85" s="361"/>
      <c r="J85" s="361"/>
      <c r="K85" s="361"/>
      <c r="L85" s="361"/>
      <c r="M85" s="361"/>
      <c r="N85" s="361"/>
      <c r="O85" s="361"/>
      <c r="P85" s="361"/>
      <c r="Q85" s="361"/>
      <c r="R85" s="361"/>
      <c r="S85" s="361"/>
      <c r="T85" s="361"/>
      <c r="U85" s="361"/>
      <c r="V85" s="361"/>
      <c r="W85" s="362"/>
      <c r="X85" s="362"/>
      <c r="Y85" s="362"/>
      <c r="Z85" s="362"/>
      <c r="AA85" s="362"/>
      <c r="AB85" s="362"/>
      <c r="AC85" s="362"/>
      <c r="AD85" s="362"/>
      <c r="AE85" s="362" t="e">
        <f ca="1">$C85*'LookUp Ranges'!B$82</f>
        <v>#REF!</v>
      </c>
      <c r="AF85" s="362" t="e">
        <f ca="1">$C85*'LookUp Ranges'!C$82</f>
        <v>#REF!</v>
      </c>
      <c r="AG85" s="362" t="e">
        <f ca="1">$C85*'LookUp Ranges'!D$82</f>
        <v>#REF!</v>
      </c>
      <c r="AH85" s="362" t="e">
        <f ca="1">$C85*'LookUp Ranges'!E$82</f>
        <v>#REF!</v>
      </c>
      <c r="AI85" s="362" t="e">
        <f ca="1">$C85*'LookUp Ranges'!F$82</f>
        <v>#REF!</v>
      </c>
      <c r="AJ85" s="362" t="e">
        <f ca="1">$C85*'LookUp Ranges'!G$82</f>
        <v>#REF!</v>
      </c>
      <c r="AK85" s="362" t="e">
        <f ca="1">$C85*'LookUp Ranges'!H$82</f>
        <v>#REF!</v>
      </c>
      <c r="AL85" s="362" t="e">
        <f ca="1">$C85*'LookUp Ranges'!I$82</f>
        <v>#REF!</v>
      </c>
      <c r="AM85" s="362" t="e">
        <f ca="1">$C85*'LookUp Ranges'!J$82</f>
        <v>#REF!</v>
      </c>
      <c r="AN85" s="362" t="e">
        <f ca="1">$C85*'LookUp Ranges'!K$82</f>
        <v>#REF!</v>
      </c>
      <c r="AO85" s="362" t="e">
        <f ca="1">$C85*'LookUp Ranges'!L$82</f>
        <v>#REF!</v>
      </c>
      <c r="AP85" s="362" t="e">
        <f ca="1">$C85*'LookUp Ranges'!M$82</f>
        <v>#REF!</v>
      </c>
      <c r="AQ85" s="362" t="e">
        <f ca="1">$C85*'LookUp Ranges'!N$82</f>
        <v>#REF!</v>
      </c>
      <c r="AR85" s="362" t="e">
        <f ca="1">$C85*'LookUp Ranges'!O$82</f>
        <v>#REF!</v>
      </c>
      <c r="AS85" s="362" t="e">
        <f ca="1">$C85*'LookUp Ranges'!P$82</f>
        <v>#REF!</v>
      </c>
      <c r="AT85" s="362" t="e">
        <f ca="1">$C85*'LookUp Ranges'!Q$82</f>
        <v>#REF!</v>
      </c>
      <c r="AU85" s="362" t="e">
        <f ca="1">$C85*'LookUp Ranges'!R$82</f>
        <v>#REF!</v>
      </c>
      <c r="AV85" s="362" t="e">
        <f ca="1">$C85*'LookUp Ranges'!S$82</f>
        <v>#REF!</v>
      </c>
      <c r="AW85" s="362" t="e">
        <f ca="1">$C85*'LookUp Ranges'!T$82</f>
        <v>#REF!</v>
      </c>
      <c r="AX85" s="362" t="e">
        <f ca="1">$C85*'LookUp Ranges'!U$82</f>
        <v>#REF!</v>
      </c>
      <c r="AY85" s="362" t="e">
        <f ca="1">$C85*'LookUp Ranges'!V$82</f>
        <v>#REF!</v>
      </c>
      <c r="AZ85" s="362" t="e">
        <f ca="1">$C85*'LookUp Ranges'!W$82</f>
        <v>#REF!</v>
      </c>
      <c r="BA85" s="362" t="e">
        <f ca="1">$C85*'LookUp Ranges'!X$82</f>
        <v>#REF!</v>
      </c>
      <c r="BB85" s="362" t="e">
        <f ca="1">$C85*'LookUp Ranges'!Y$82</f>
        <v>#REF!</v>
      </c>
      <c r="BC85" s="362" t="e">
        <f ca="1">$C85*'LookUp Ranges'!Z$82</f>
        <v>#REF!</v>
      </c>
      <c r="BD85" s="362" t="e">
        <f ca="1">$C85*'LookUp Ranges'!AA$82</f>
        <v>#REF!</v>
      </c>
      <c r="BE85" s="362" t="e">
        <f ca="1">$C85*'LookUp Ranges'!AB$82</f>
        <v>#REF!</v>
      </c>
      <c r="BF85" s="362" t="e">
        <f ca="1">$C85*'LookUp Ranges'!AC$82</f>
        <v>#REF!</v>
      </c>
      <c r="BG85" s="362" t="e">
        <f ca="1">$C85*'LookUp Ranges'!AD$82</f>
        <v>#REF!</v>
      </c>
      <c r="BH85" s="362" t="e">
        <f ca="1">$C85*'LookUp Ranges'!AE$82</f>
        <v>#REF!</v>
      </c>
      <c r="BI85" s="362" t="e">
        <f ca="1">$C85*'LookUp Ranges'!AF$82</f>
        <v>#REF!</v>
      </c>
      <c r="BJ85" s="362" t="e">
        <f ca="1">$C85*'LookUp Ranges'!AG$82</f>
        <v>#REF!</v>
      </c>
      <c r="BK85" s="362" t="e">
        <f ca="1">$C85*'LookUp Ranges'!AH$82</f>
        <v>#REF!</v>
      </c>
      <c r="BL85" s="362" t="e">
        <f ca="1">$C85*'LookUp Ranges'!AI$82</f>
        <v>#REF!</v>
      </c>
      <c r="BM85" s="362" t="e">
        <f ca="1">$C85*'LookUp Ranges'!AJ$82</f>
        <v>#REF!</v>
      </c>
      <c r="BN85" s="362" t="e">
        <f ca="1">$C85*'LookUp Ranges'!AK$82</f>
        <v>#REF!</v>
      </c>
      <c r="BO85" s="362" t="e">
        <f ca="1">$C85*'LookUp Ranges'!AL$82</f>
        <v>#REF!</v>
      </c>
      <c r="BP85" s="362" t="e">
        <f ca="1">$C85*'LookUp Ranges'!AM$82</f>
        <v>#REF!</v>
      </c>
      <c r="BQ85" s="362" t="e">
        <f ca="1">$C85*'LookUp Ranges'!AN$82</f>
        <v>#REF!</v>
      </c>
      <c r="BR85" s="362" t="e">
        <f ca="1">$C85*'LookUp Ranges'!AO$82</f>
        <v>#REF!</v>
      </c>
      <c r="BS85" s="363"/>
      <c r="BT85" s="363"/>
      <c r="BU85" s="363"/>
      <c r="BV85" s="363"/>
      <c r="BW85" s="363"/>
      <c r="BX85" s="363"/>
      <c r="BY85" s="363"/>
      <c r="BZ85" s="363"/>
      <c r="CA85" s="363"/>
      <c r="CB85" s="363"/>
      <c r="CC85" s="363"/>
      <c r="CD85" s="363"/>
      <c r="CE85" s="363"/>
      <c r="CF85" s="363"/>
      <c r="CG85" s="362"/>
      <c r="CH85" s="362"/>
      <c r="CI85" s="362"/>
      <c r="CJ85" s="362"/>
      <c r="CK85" s="362"/>
      <c r="CL85" s="362"/>
      <c r="CM85" s="362"/>
      <c r="CN85" s="362"/>
      <c r="CO85" s="362"/>
      <c r="CP85" s="362"/>
      <c r="CQ85" s="362"/>
      <c r="CR85" s="362"/>
      <c r="CS85" s="362"/>
      <c r="CT85" s="362"/>
      <c r="CU85" s="362"/>
      <c r="CV85" s="362"/>
      <c r="CW85" s="362"/>
      <c r="CX85" s="362"/>
      <c r="CY85" s="362"/>
      <c r="CZ85" s="360" t="e">
        <f t="shared" ca="1" si="128"/>
        <v>#REF!</v>
      </c>
    </row>
    <row r="86" spans="1:104" s="359" customFormat="1" x14ac:dyDescent="0.2">
      <c r="A86" s="133">
        <f t="shared" si="129"/>
        <v>29</v>
      </c>
      <c r="B86" s="133">
        <f t="shared" si="130"/>
        <v>28</v>
      </c>
      <c r="C86" s="125">
        <f t="shared" ca="1" si="131"/>
        <v>0</v>
      </c>
      <c r="D86" s="361"/>
      <c r="E86" s="361"/>
      <c r="F86" s="361"/>
      <c r="G86" s="361"/>
      <c r="H86" s="361"/>
      <c r="I86" s="361"/>
      <c r="J86" s="361"/>
      <c r="K86" s="361"/>
      <c r="L86" s="361"/>
      <c r="M86" s="361"/>
      <c r="N86" s="361"/>
      <c r="O86" s="361"/>
      <c r="P86" s="361"/>
      <c r="Q86" s="361"/>
      <c r="R86" s="361"/>
      <c r="S86" s="361"/>
      <c r="T86" s="361"/>
      <c r="U86" s="361"/>
      <c r="V86" s="361"/>
      <c r="W86" s="362"/>
      <c r="X86" s="362"/>
      <c r="Y86" s="362"/>
      <c r="Z86" s="362"/>
      <c r="AA86" s="362"/>
      <c r="AB86" s="362"/>
      <c r="AC86" s="362"/>
      <c r="AD86" s="362"/>
      <c r="AE86" s="362"/>
      <c r="AF86" s="362" t="e">
        <f ca="1">$C86*'LookUp Ranges'!B$82</f>
        <v>#REF!</v>
      </c>
      <c r="AG86" s="362" t="e">
        <f ca="1">$C86*'LookUp Ranges'!C$82</f>
        <v>#REF!</v>
      </c>
      <c r="AH86" s="362" t="e">
        <f ca="1">$C86*'LookUp Ranges'!D$82</f>
        <v>#REF!</v>
      </c>
      <c r="AI86" s="362" t="e">
        <f ca="1">$C86*'LookUp Ranges'!E$82</f>
        <v>#REF!</v>
      </c>
      <c r="AJ86" s="362" t="e">
        <f ca="1">$C86*'LookUp Ranges'!F$82</f>
        <v>#REF!</v>
      </c>
      <c r="AK86" s="362" t="e">
        <f ca="1">$C86*'LookUp Ranges'!G$82</f>
        <v>#REF!</v>
      </c>
      <c r="AL86" s="362" t="e">
        <f ca="1">$C86*'LookUp Ranges'!H$82</f>
        <v>#REF!</v>
      </c>
      <c r="AM86" s="362" t="e">
        <f ca="1">$C86*'LookUp Ranges'!I$82</f>
        <v>#REF!</v>
      </c>
      <c r="AN86" s="362" t="e">
        <f ca="1">$C86*'LookUp Ranges'!J$82</f>
        <v>#REF!</v>
      </c>
      <c r="AO86" s="362" t="e">
        <f ca="1">$C86*'LookUp Ranges'!K$82</f>
        <v>#REF!</v>
      </c>
      <c r="AP86" s="362" t="e">
        <f ca="1">$C86*'LookUp Ranges'!L$82</f>
        <v>#REF!</v>
      </c>
      <c r="AQ86" s="362" t="e">
        <f ca="1">$C86*'LookUp Ranges'!M$82</f>
        <v>#REF!</v>
      </c>
      <c r="AR86" s="362" t="e">
        <f ca="1">$C86*'LookUp Ranges'!N$82</f>
        <v>#REF!</v>
      </c>
      <c r="AS86" s="362" t="e">
        <f ca="1">$C86*'LookUp Ranges'!O$82</f>
        <v>#REF!</v>
      </c>
      <c r="AT86" s="362" t="e">
        <f ca="1">$C86*'LookUp Ranges'!P$82</f>
        <v>#REF!</v>
      </c>
      <c r="AU86" s="362" t="e">
        <f ca="1">$C86*'LookUp Ranges'!Q$82</f>
        <v>#REF!</v>
      </c>
      <c r="AV86" s="362" t="e">
        <f ca="1">$C86*'LookUp Ranges'!R$82</f>
        <v>#REF!</v>
      </c>
      <c r="AW86" s="362" t="e">
        <f ca="1">$C86*'LookUp Ranges'!S$82</f>
        <v>#REF!</v>
      </c>
      <c r="AX86" s="362" t="e">
        <f ca="1">$C86*'LookUp Ranges'!T$82</f>
        <v>#REF!</v>
      </c>
      <c r="AY86" s="362" t="e">
        <f ca="1">$C86*'LookUp Ranges'!U$82</f>
        <v>#REF!</v>
      </c>
      <c r="AZ86" s="362" t="e">
        <f ca="1">$C86*'LookUp Ranges'!V$82</f>
        <v>#REF!</v>
      </c>
      <c r="BA86" s="362" t="e">
        <f ca="1">$C86*'LookUp Ranges'!W$82</f>
        <v>#REF!</v>
      </c>
      <c r="BB86" s="362" t="e">
        <f ca="1">$C86*'LookUp Ranges'!X$82</f>
        <v>#REF!</v>
      </c>
      <c r="BC86" s="362" t="e">
        <f ca="1">$C86*'LookUp Ranges'!Y$82</f>
        <v>#REF!</v>
      </c>
      <c r="BD86" s="362" t="e">
        <f ca="1">$C86*'LookUp Ranges'!Z$82</f>
        <v>#REF!</v>
      </c>
      <c r="BE86" s="362" t="e">
        <f ca="1">$C86*'LookUp Ranges'!AA$82</f>
        <v>#REF!</v>
      </c>
      <c r="BF86" s="362" t="e">
        <f ca="1">$C86*'LookUp Ranges'!AB$82</f>
        <v>#REF!</v>
      </c>
      <c r="BG86" s="362" t="e">
        <f ca="1">$C86*'LookUp Ranges'!AC$82</f>
        <v>#REF!</v>
      </c>
      <c r="BH86" s="362" t="e">
        <f ca="1">$C86*'LookUp Ranges'!AD$82</f>
        <v>#REF!</v>
      </c>
      <c r="BI86" s="362" t="e">
        <f ca="1">$C86*'LookUp Ranges'!AE$82</f>
        <v>#REF!</v>
      </c>
      <c r="BJ86" s="362" t="e">
        <f ca="1">$C86*'LookUp Ranges'!AF$82</f>
        <v>#REF!</v>
      </c>
      <c r="BK86" s="362" t="e">
        <f ca="1">$C86*'LookUp Ranges'!AG$82</f>
        <v>#REF!</v>
      </c>
      <c r="BL86" s="362" t="e">
        <f ca="1">$C86*'LookUp Ranges'!AH$82</f>
        <v>#REF!</v>
      </c>
      <c r="BM86" s="362" t="e">
        <f ca="1">$C86*'LookUp Ranges'!AI$82</f>
        <v>#REF!</v>
      </c>
      <c r="BN86" s="362" t="e">
        <f ca="1">$C86*'LookUp Ranges'!AJ$82</f>
        <v>#REF!</v>
      </c>
      <c r="BO86" s="362" t="e">
        <f ca="1">$C86*'LookUp Ranges'!AK$82</f>
        <v>#REF!</v>
      </c>
      <c r="BP86" s="362" t="e">
        <f ca="1">$C86*'LookUp Ranges'!AL$82</f>
        <v>#REF!</v>
      </c>
      <c r="BQ86" s="362" t="e">
        <f ca="1">$C86*'LookUp Ranges'!AM$82</f>
        <v>#REF!</v>
      </c>
      <c r="BR86" s="362" t="e">
        <f ca="1">$C86*'LookUp Ranges'!AN$82</f>
        <v>#REF!</v>
      </c>
      <c r="BS86" s="362" t="e">
        <f ca="1">$C86*'LookUp Ranges'!AO$82</f>
        <v>#REF!</v>
      </c>
      <c r="BT86" s="363"/>
      <c r="BU86" s="363"/>
      <c r="BV86" s="363"/>
      <c r="BW86" s="363"/>
      <c r="BX86" s="363"/>
      <c r="BY86" s="363"/>
      <c r="BZ86" s="363"/>
      <c r="CA86" s="363"/>
      <c r="CB86" s="363"/>
      <c r="CC86" s="363"/>
      <c r="CD86" s="363"/>
      <c r="CE86" s="363"/>
      <c r="CF86" s="363"/>
      <c r="CG86" s="362"/>
      <c r="CH86" s="362"/>
      <c r="CI86" s="362"/>
      <c r="CJ86" s="362"/>
      <c r="CK86" s="362"/>
      <c r="CL86" s="362"/>
      <c r="CM86" s="362"/>
      <c r="CN86" s="362"/>
      <c r="CO86" s="362"/>
      <c r="CP86" s="362"/>
      <c r="CQ86" s="362"/>
      <c r="CR86" s="362"/>
      <c r="CS86" s="362"/>
      <c r="CT86" s="362"/>
      <c r="CU86" s="362"/>
      <c r="CV86" s="362"/>
      <c r="CW86" s="362"/>
      <c r="CX86" s="362"/>
      <c r="CY86" s="362"/>
      <c r="CZ86" s="360" t="e">
        <f t="shared" ca="1" si="128"/>
        <v>#REF!</v>
      </c>
    </row>
    <row r="87" spans="1:104" s="359" customFormat="1" x14ac:dyDescent="0.2">
      <c r="A87" s="133">
        <f t="shared" si="129"/>
        <v>30</v>
      </c>
      <c r="B87" s="133">
        <f t="shared" si="130"/>
        <v>29</v>
      </c>
      <c r="C87" s="125">
        <f t="shared" ca="1" si="131"/>
        <v>0</v>
      </c>
      <c r="D87" s="361"/>
      <c r="E87" s="361"/>
      <c r="F87" s="361"/>
      <c r="G87" s="361"/>
      <c r="H87" s="361"/>
      <c r="I87" s="361"/>
      <c r="J87" s="361"/>
      <c r="K87" s="361"/>
      <c r="L87" s="361"/>
      <c r="M87" s="361"/>
      <c r="N87" s="361"/>
      <c r="O87" s="361"/>
      <c r="P87" s="361"/>
      <c r="Q87" s="361"/>
      <c r="R87" s="361"/>
      <c r="S87" s="361"/>
      <c r="T87" s="361"/>
      <c r="U87" s="361"/>
      <c r="V87" s="361"/>
      <c r="W87" s="362"/>
      <c r="X87" s="362"/>
      <c r="Y87" s="362"/>
      <c r="Z87" s="362"/>
      <c r="AA87" s="362"/>
      <c r="AB87" s="362"/>
      <c r="AC87" s="362"/>
      <c r="AD87" s="362"/>
      <c r="AE87" s="362"/>
      <c r="AF87" s="362"/>
      <c r="AG87" s="362" t="e">
        <f ca="1">$C87*'LookUp Ranges'!B$82</f>
        <v>#REF!</v>
      </c>
      <c r="AH87" s="362" t="e">
        <f ca="1">$C87*'LookUp Ranges'!C$82</f>
        <v>#REF!</v>
      </c>
      <c r="AI87" s="362" t="e">
        <f ca="1">$C87*'LookUp Ranges'!D$82</f>
        <v>#REF!</v>
      </c>
      <c r="AJ87" s="362" t="e">
        <f ca="1">$C87*'LookUp Ranges'!E$82</f>
        <v>#REF!</v>
      </c>
      <c r="AK87" s="362" t="e">
        <f ca="1">$C87*'LookUp Ranges'!F$82</f>
        <v>#REF!</v>
      </c>
      <c r="AL87" s="362" t="e">
        <f ca="1">$C87*'LookUp Ranges'!G$82</f>
        <v>#REF!</v>
      </c>
      <c r="AM87" s="362" t="e">
        <f ca="1">$C87*'LookUp Ranges'!H$82</f>
        <v>#REF!</v>
      </c>
      <c r="AN87" s="362" t="e">
        <f ca="1">$C87*'LookUp Ranges'!I$82</f>
        <v>#REF!</v>
      </c>
      <c r="AO87" s="362" t="e">
        <f ca="1">$C87*'LookUp Ranges'!J$82</f>
        <v>#REF!</v>
      </c>
      <c r="AP87" s="362" t="e">
        <f ca="1">$C87*'LookUp Ranges'!K$82</f>
        <v>#REF!</v>
      </c>
      <c r="AQ87" s="362" t="e">
        <f ca="1">$C87*'LookUp Ranges'!L$82</f>
        <v>#REF!</v>
      </c>
      <c r="AR87" s="362" t="e">
        <f ca="1">$C87*'LookUp Ranges'!M$82</f>
        <v>#REF!</v>
      </c>
      <c r="AS87" s="362" t="e">
        <f ca="1">$C87*'LookUp Ranges'!N$82</f>
        <v>#REF!</v>
      </c>
      <c r="AT87" s="362" t="e">
        <f ca="1">$C87*'LookUp Ranges'!O$82</f>
        <v>#REF!</v>
      </c>
      <c r="AU87" s="362" t="e">
        <f ca="1">$C87*'LookUp Ranges'!P$82</f>
        <v>#REF!</v>
      </c>
      <c r="AV87" s="362" t="e">
        <f ca="1">$C87*'LookUp Ranges'!Q$82</f>
        <v>#REF!</v>
      </c>
      <c r="AW87" s="362" t="e">
        <f ca="1">$C87*'LookUp Ranges'!R$82</f>
        <v>#REF!</v>
      </c>
      <c r="AX87" s="362" t="e">
        <f ca="1">$C87*'LookUp Ranges'!S$82</f>
        <v>#REF!</v>
      </c>
      <c r="AY87" s="362" t="e">
        <f ca="1">$C87*'LookUp Ranges'!T$82</f>
        <v>#REF!</v>
      </c>
      <c r="AZ87" s="362" t="e">
        <f ca="1">$C87*'LookUp Ranges'!U$82</f>
        <v>#REF!</v>
      </c>
      <c r="BA87" s="362" t="e">
        <f ca="1">$C87*'LookUp Ranges'!V$82</f>
        <v>#REF!</v>
      </c>
      <c r="BB87" s="362" t="e">
        <f ca="1">$C87*'LookUp Ranges'!W$82</f>
        <v>#REF!</v>
      </c>
      <c r="BC87" s="362" t="e">
        <f ca="1">$C87*'LookUp Ranges'!X$82</f>
        <v>#REF!</v>
      </c>
      <c r="BD87" s="362" t="e">
        <f ca="1">$C87*'LookUp Ranges'!Y$82</f>
        <v>#REF!</v>
      </c>
      <c r="BE87" s="362" t="e">
        <f ca="1">$C87*'LookUp Ranges'!Z$82</f>
        <v>#REF!</v>
      </c>
      <c r="BF87" s="362" t="e">
        <f ca="1">$C87*'LookUp Ranges'!AA$82</f>
        <v>#REF!</v>
      </c>
      <c r="BG87" s="362" t="e">
        <f ca="1">$C87*'LookUp Ranges'!AB$82</f>
        <v>#REF!</v>
      </c>
      <c r="BH87" s="362" t="e">
        <f ca="1">$C87*'LookUp Ranges'!AC$82</f>
        <v>#REF!</v>
      </c>
      <c r="BI87" s="362" t="e">
        <f ca="1">$C87*'LookUp Ranges'!AD$82</f>
        <v>#REF!</v>
      </c>
      <c r="BJ87" s="362" t="e">
        <f ca="1">$C87*'LookUp Ranges'!AE$82</f>
        <v>#REF!</v>
      </c>
      <c r="BK87" s="362" t="e">
        <f ca="1">$C87*'LookUp Ranges'!AF$82</f>
        <v>#REF!</v>
      </c>
      <c r="BL87" s="362" t="e">
        <f ca="1">$C87*'LookUp Ranges'!AG$82</f>
        <v>#REF!</v>
      </c>
      <c r="BM87" s="362" t="e">
        <f ca="1">$C87*'LookUp Ranges'!AH$82</f>
        <v>#REF!</v>
      </c>
      <c r="BN87" s="362" t="e">
        <f ca="1">$C87*'LookUp Ranges'!AI$82</f>
        <v>#REF!</v>
      </c>
      <c r="BO87" s="362" t="e">
        <f ca="1">$C87*'LookUp Ranges'!AJ$82</f>
        <v>#REF!</v>
      </c>
      <c r="BP87" s="362" t="e">
        <f ca="1">$C87*'LookUp Ranges'!AK$82</f>
        <v>#REF!</v>
      </c>
      <c r="BQ87" s="362" t="e">
        <f ca="1">$C87*'LookUp Ranges'!AL$82</f>
        <v>#REF!</v>
      </c>
      <c r="BR87" s="362" t="e">
        <f ca="1">$C87*'LookUp Ranges'!AM$82</f>
        <v>#REF!</v>
      </c>
      <c r="BS87" s="362" t="e">
        <f ca="1">$C87*'LookUp Ranges'!AN$82</f>
        <v>#REF!</v>
      </c>
      <c r="BT87" s="362" t="e">
        <f ca="1">$C87*'LookUp Ranges'!AO$82</f>
        <v>#REF!</v>
      </c>
      <c r="BU87" s="363"/>
      <c r="BV87" s="363"/>
      <c r="BW87" s="363"/>
      <c r="BX87" s="363"/>
      <c r="BY87" s="363"/>
      <c r="BZ87" s="363"/>
      <c r="CA87" s="363"/>
      <c r="CB87" s="363"/>
      <c r="CC87" s="363"/>
      <c r="CD87" s="363"/>
      <c r="CE87" s="363"/>
      <c r="CF87" s="363"/>
      <c r="CG87" s="362"/>
      <c r="CH87" s="362"/>
      <c r="CI87" s="362"/>
      <c r="CJ87" s="362"/>
      <c r="CK87" s="362"/>
      <c r="CL87" s="362"/>
      <c r="CM87" s="362"/>
      <c r="CN87" s="362"/>
      <c r="CO87" s="362"/>
      <c r="CP87" s="362"/>
      <c r="CQ87" s="362"/>
      <c r="CR87" s="362"/>
      <c r="CS87" s="362"/>
      <c r="CT87" s="362"/>
      <c r="CU87" s="362"/>
      <c r="CV87" s="362"/>
      <c r="CW87" s="362"/>
      <c r="CX87" s="362"/>
      <c r="CY87" s="362"/>
      <c r="CZ87" s="360" t="e">
        <f t="shared" ca="1" si="128"/>
        <v>#REF!</v>
      </c>
    </row>
    <row r="88" spans="1:104" s="359" customFormat="1" x14ac:dyDescent="0.2">
      <c r="A88" s="133">
        <f t="shared" si="129"/>
        <v>31</v>
      </c>
      <c r="B88" s="133">
        <f t="shared" si="130"/>
        <v>30</v>
      </c>
      <c r="C88" s="125">
        <f t="shared" ca="1" si="131"/>
        <v>0</v>
      </c>
      <c r="D88" s="361"/>
      <c r="E88" s="361"/>
      <c r="F88" s="361"/>
      <c r="G88" s="361"/>
      <c r="H88" s="361"/>
      <c r="I88" s="361"/>
      <c r="J88" s="361"/>
      <c r="K88" s="361"/>
      <c r="L88" s="361"/>
      <c r="M88" s="361"/>
      <c r="N88" s="361"/>
      <c r="O88" s="361"/>
      <c r="P88" s="361"/>
      <c r="Q88" s="361"/>
      <c r="R88" s="361"/>
      <c r="S88" s="361"/>
      <c r="T88" s="361"/>
      <c r="U88" s="361"/>
      <c r="V88" s="361"/>
      <c r="W88" s="362"/>
      <c r="X88" s="362"/>
      <c r="Y88" s="362"/>
      <c r="Z88" s="362"/>
      <c r="AA88" s="362"/>
      <c r="AB88" s="362"/>
      <c r="AC88" s="362"/>
      <c r="AD88" s="362"/>
      <c r="AE88" s="362"/>
      <c r="AF88" s="362"/>
      <c r="AG88" s="362"/>
      <c r="AH88" s="362" t="e">
        <f ca="1">$C88*'LookUp Ranges'!B$82</f>
        <v>#REF!</v>
      </c>
      <c r="AI88" s="362" t="e">
        <f ca="1">$C88*'LookUp Ranges'!C$82</f>
        <v>#REF!</v>
      </c>
      <c r="AJ88" s="362" t="e">
        <f ca="1">$C88*'LookUp Ranges'!D$82</f>
        <v>#REF!</v>
      </c>
      <c r="AK88" s="362" t="e">
        <f ca="1">$C88*'LookUp Ranges'!E$82</f>
        <v>#REF!</v>
      </c>
      <c r="AL88" s="362" t="e">
        <f ca="1">$C88*'LookUp Ranges'!F$82</f>
        <v>#REF!</v>
      </c>
      <c r="AM88" s="362" t="e">
        <f ca="1">$C88*'LookUp Ranges'!G$82</f>
        <v>#REF!</v>
      </c>
      <c r="AN88" s="362" t="e">
        <f ca="1">$C88*'LookUp Ranges'!H$82</f>
        <v>#REF!</v>
      </c>
      <c r="AO88" s="362" t="e">
        <f ca="1">$C88*'LookUp Ranges'!I$82</f>
        <v>#REF!</v>
      </c>
      <c r="AP88" s="362" t="e">
        <f ca="1">$C88*'LookUp Ranges'!J$82</f>
        <v>#REF!</v>
      </c>
      <c r="AQ88" s="362" t="e">
        <f ca="1">$C88*'LookUp Ranges'!K$82</f>
        <v>#REF!</v>
      </c>
      <c r="AR88" s="362" t="e">
        <f ca="1">$C88*'LookUp Ranges'!L$82</f>
        <v>#REF!</v>
      </c>
      <c r="AS88" s="362" t="e">
        <f ca="1">$C88*'LookUp Ranges'!M$82</f>
        <v>#REF!</v>
      </c>
      <c r="AT88" s="362" t="e">
        <f ca="1">$C88*'LookUp Ranges'!N$82</f>
        <v>#REF!</v>
      </c>
      <c r="AU88" s="362" t="e">
        <f ca="1">$C88*'LookUp Ranges'!O$82</f>
        <v>#REF!</v>
      </c>
      <c r="AV88" s="362" t="e">
        <f ca="1">$C88*'LookUp Ranges'!P$82</f>
        <v>#REF!</v>
      </c>
      <c r="AW88" s="362" t="e">
        <f ca="1">$C88*'LookUp Ranges'!Q$82</f>
        <v>#REF!</v>
      </c>
      <c r="AX88" s="362" t="e">
        <f ca="1">$C88*'LookUp Ranges'!R$82</f>
        <v>#REF!</v>
      </c>
      <c r="AY88" s="362" t="e">
        <f ca="1">$C88*'LookUp Ranges'!S$82</f>
        <v>#REF!</v>
      </c>
      <c r="AZ88" s="362" t="e">
        <f ca="1">$C88*'LookUp Ranges'!T$82</f>
        <v>#REF!</v>
      </c>
      <c r="BA88" s="362" t="e">
        <f ca="1">$C88*'LookUp Ranges'!U$82</f>
        <v>#REF!</v>
      </c>
      <c r="BB88" s="362" t="e">
        <f ca="1">$C88*'LookUp Ranges'!V$82</f>
        <v>#REF!</v>
      </c>
      <c r="BC88" s="362" t="e">
        <f ca="1">$C88*'LookUp Ranges'!W$82</f>
        <v>#REF!</v>
      </c>
      <c r="BD88" s="362" t="e">
        <f ca="1">$C88*'LookUp Ranges'!X$82</f>
        <v>#REF!</v>
      </c>
      <c r="BE88" s="362" t="e">
        <f ca="1">$C88*'LookUp Ranges'!Y$82</f>
        <v>#REF!</v>
      </c>
      <c r="BF88" s="362" t="e">
        <f ca="1">$C88*'LookUp Ranges'!Z$82</f>
        <v>#REF!</v>
      </c>
      <c r="BG88" s="362" t="e">
        <f ca="1">$C88*'LookUp Ranges'!AA$82</f>
        <v>#REF!</v>
      </c>
      <c r="BH88" s="362" t="e">
        <f ca="1">$C88*'LookUp Ranges'!AB$82</f>
        <v>#REF!</v>
      </c>
      <c r="BI88" s="362" t="e">
        <f ca="1">$C88*'LookUp Ranges'!AC$82</f>
        <v>#REF!</v>
      </c>
      <c r="BJ88" s="362" t="e">
        <f ca="1">$C88*'LookUp Ranges'!AD$82</f>
        <v>#REF!</v>
      </c>
      <c r="BK88" s="362" t="e">
        <f ca="1">$C88*'LookUp Ranges'!AE$82</f>
        <v>#REF!</v>
      </c>
      <c r="BL88" s="362" t="e">
        <f ca="1">$C88*'LookUp Ranges'!AF$82</f>
        <v>#REF!</v>
      </c>
      <c r="BM88" s="362" t="e">
        <f ca="1">$C88*'LookUp Ranges'!AG$82</f>
        <v>#REF!</v>
      </c>
      <c r="BN88" s="362" t="e">
        <f ca="1">$C88*'LookUp Ranges'!AH$82</f>
        <v>#REF!</v>
      </c>
      <c r="BO88" s="362" t="e">
        <f ca="1">$C88*'LookUp Ranges'!AI$82</f>
        <v>#REF!</v>
      </c>
      <c r="BP88" s="362" t="e">
        <f ca="1">$C88*'LookUp Ranges'!AJ$82</f>
        <v>#REF!</v>
      </c>
      <c r="BQ88" s="362" t="e">
        <f ca="1">$C88*'LookUp Ranges'!AK$82</f>
        <v>#REF!</v>
      </c>
      <c r="BR88" s="362" t="e">
        <f ca="1">$C88*'LookUp Ranges'!AL$82</f>
        <v>#REF!</v>
      </c>
      <c r="BS88" s="362" t="e">
        <f ca="1">$C88*'LookUp Ranges'!AM$82</f>
        <v>#REF!</v>
      </c>
      <c r="BT88" s="362" t="e">
        <f ca="1">$C88*'LookUp Ranges'!AN$82</f>
        <v>#REF!</v>
      </c>
      <c r="BU88" s="362" t="e">
        <f ca="1">$C88*'LookUp Ranges'!AO$82</f>
        <v>#REF!</v>
      </c>
      <c r="BV88" s="363"/>
      <c r="BW88" s="363"/>
      <c r="BX88" s="363"/>
      <c r="BY88" s="363"/>
      <c r="BZ88" s="363"/>
      <c r="CA88" s="363"/>
      <c r="CB88" s="363"/>
      <c r="CC88" s="363"/>
      <c r="CD88" s="363"/>
      <c r="CE88" s="363"/>
      <c r="CF88" s="363"/>
      <c r="CG88" s="362"/>
      <c r="CH88" s="362"/>
      <c r="CI88" s="362"/>
      <c r="CJ88" s="362"/>
      <c r="CK88" s="362"/>
      <c r="CL88" s="362"/>
      <c r="CM88" s="362"/>
      <c r="CN88" s="362"/>
      <c r="CO88" s="362"/>
      <c r="CP88" s="362"/>
      <c r="CQ88" s="362"/>
      <c r="CR88" s="362"/>
      <c r="CS88" s="362"/>
      <c r="CT88" s="362"/>
      <c r="CU88" s="362"/>
      <c r="CV88" s="362"/>
      <c r="CW88" s="362"/>
      <c r="CX88" s="362"/>
      <c r="CY88" s="362"/>
      <c r="CZ88" s="360" t="e">
        <f t="shared" ca="1" si="128"/>
        <v>#REF!</v>
      </c>
    </row>
    <row r="89" spans="1:104" s="359" customFormat="1" x14ac:dyDescent="0.2">
      <c r="A89" s="133">
        <f t="shared" si="129"/>
        <v>32</v>
      </c>
      <c r="B89" s="133">
        <f t="shared" si="130"/>
        <v>31</v>
      </c>
      <c r="C89" s="125">
        <f t="shared" ca="1" si="131"/>
        <v>0</v>
      </c>
      <c r="D89" s="361"/>
      <c r="E89" s="361"/>
      <c r="F89" s="361"/>
      <c r="G89" s="361"/>
      <c r="H89" s="361"/>
      <c r="I89" s="361"/>
      <c r="J89" s="361"/>
      <c r="K89" s="361"/>
      <c r="L89" s="361"/>
      <c r="M89" s="361"/>
      <c r="N89" s="361"/>
      <c r="O89" s="361"/>
      <c r="P89" s="361"/>
      <c r="Q89" s="361"/>
      <c r="R89" s="361"/>
      <c r="S89" s="361"/>
      <c r="T89" s="361"/>
      <c r="U89" s="361"/>
      <c r="V89" s="361"/>
      <c r="W89" s="362"/>
      <c r="X89" s="362"/>
      <c r="Y89" s="362"/>
      <c r="Z89" s="362"/>
      <c r="AA89" s="362"/>
      <c r="AB89" s="362"/>
      <c r="AC89" s="362"/>
      <c r="AD89" s="362"/>
      <c r="AE89" s="362"/>
      <c r="AF89" s="362"/>
      <c r="AG89" s="362"/>
      <c r="AH89" s="362"/>
      <c r="AI89" s="362" t="e">
        <f ca="1">$C89*'LookUp Ranges'!B$82</f>
        <v>#REF!</v>
      </c>
      <c r="AJ89" s="362" t="e">
        <f ca="1">$C89*'LookUp Ranges'!C$82</f>
        <v>#REF!</v>
      </c>
      <c r="AK89" s="362" t="e">
        <f ca="1">$C89*'LookUp Ranges'!D$82</f>
        <v>#REF!</v>
      </c>
      <c r="AL89" s="362" t="e">
        <f ca="1">$C89*'LookUp Ranges'!E$82</f>
        <v>#REF!</v>
      </c>
      <c r="AM89" s="362" t="e">
        <f ca="1">$C89*'LookUp Ranges'!F$82</f>
        <v>#REF!</v>
      </c>
      <c r="AN89" s="362" t="e">
        <f ca="1">$C89*'LookUp Ranges'!G$82</f>
        <v>#REF!</v>
      </c>
      <c r="AO89" s="362" t="e">
        <f ca="1">$C89*'LookUp Ranges'!H$82</f>
        <v>#REF!</v>
      </c>
      <c r="AP89" s="362" t="e">
        <f ca="1">$C89*'LookUp Ranges'!I$82</f>
        <v>#REF!</v>
      </c>
      <c r="AQ89" s="362" t="e">
        <f ca="1">$C89*'LookUp Ranges'!J$82</f>
        <v>#REF!</v>
      </c>
      <c r="AR89" s="362" t="e">
        <f ca="1">$C89*'LookUp Ranges'!K$82</f>
        <v>#REF!</v>
      </c>
      <c r="AS89" s="362" t="e">
        <f ca="1">$C89*'LookUp Ranges'!L$82</f>
        <v>#REF!</v>
      </c>
      <c r="AT89" s="362" t="e">
        <f ca="1">$C89*'LookUp Ranges'!M$82</f>
        <v>#REF!</v>
      </c>
      <c r="AU89" s="362" t="e">
        <f ca="1">$C89*'LookUp Ranges'!N$82</f>
        <v>#REF!</v>
      </c>
      <c r="AV89" s="362" t="e">
        <f ca="1">$C89*'LookUp Ranges'!O$82</f>
        <v>#REF!</v>
      </c>
      <c r="AW89" s="362" t="e">
        <f ca="1">$C89*'LookUp Ranges'!P$82</f>
        <v>#REF!</v>
      </c>
      <c r="AX89" s="362" t="e">
        <f ca="1">$C89*'LookUp Ranges'!Q$82</f>
        <v>#REF!</v>
      </c>
      <c r="AY89" s="362" t="e">
        <f ca="1">$C89*'LookUp Ranges'!R$82</f>
        <v>#REF!</v>
      </c>
      <c r="AZ89" s="362" t="e">
        <f ca="1">$C89*'LookUp Ranges'!S$82</f>
        <v>#REF!</v>
      </c>
      <c r="BA89" s="362" t="e">
        <f ca="1">$C89*'LookUp Ranges'!T$82</f>
        <v>#REF!</v>
      </c>
      <c r="BB89" s="362" t="e">
        <f ca="1">$C89*'LookUp Ranges'!U$82</f>
        <v>#REF!</v>
      </c>
      <c r="BC89" s="362" t="e">
        <f ca="1">$C89*'LookUp Ranges'!V$82</f>
        <v>#REF!</v>
      </c>
      <c r="BD89" s="362" t="e">
        <f ca="1">$C89*'LookUp Ranges'!W$82</f>
        <v>#REF!</v>
      </c>
      <c r="BE89" s="362" t="e">
        <f ca="1">$C89*'LookUp Ranges'!X$82</f>
        <v>#REF!</v>
      </c>
      <c r="BF89" s="362" t="e">
        <f ca="1">$C89*'LookUp Ranges'!Y$82</f>
        <v>#REF!</v>
      </c>
      <c r="BG89" s="362" t="e">
        <f ca="1">$C89*'LookUp Ranges'!Z$82</f>
        <v>#REF!</v>
      </c>
      <c r="BH89" s="362" t="e">
        <f ca="1">$C89*'LookUp Ranges'!AA$82</f>
        <v>#REF!</v>
      </c>
      <c r="BI89" s="362" t="e">
        <f ca="1">$C89*'LookUp Ranges'!AB$82</f>
        <v>#REF!</v>
      </c>
      <c r="BJ89" s="362" t="e">
        <f ca="1">$C89*'LookUp Ranges'!AC$82</f>
        <v>#REF!</v>
      </c>
      <c r="BK89" s="362" t="e">
        <f ca="1">$C89*'LookUp Ranges'!AD$82</f>
        <v>#REF!</v>
      </c>
      <c r="BL89" s="362" t="e">
        <f ca="1">$C89*'LookUp Ranges'!AE$82</f>
        <v>#REF!</v>
      </c>
      <c r="BM89" s="362" t="e">
        <f ca="1">$C89*'LookUp Ranges'!AF$82</f>
        <v>#REF!</v>
      </c>
      <c r="BN89" s="362" t="e">
        <f ca="1">$C89*'LookUp Ranges'!AG$82</f>
        <v>#REF!</v>
      </c>
      <c r="BO89" s="362" t="e">
        <f ca="1">$C89*'LookUp Ranges'!AH$82</f>
        <v>#REF!</v>
      </c>
      <c r="BP89" s="362" t="e">
        <f ca="1">$C89*'LookUp Ranges'!AI$82</f>
        <v>#REF!</v>
      </c>
      <c r="BQ89" s="362" t="e">
        <f ca="1">$C89*'LookUp Ranges'!AJ$82</f>
        <v>#REF!</v>
      </c>
      <c r="BR89" s="362" t="e">
        <f ca="1">$C89*'LookUp Ranges'!AK$82</f>
        <v>#REF!</v>
      </c>
      <c r="BS89" s="362" t="e">
        <f ca="1">$C89*'LookUp Ranges'!AL$82</f>
        <v>#REF!</v>
      </c>
      <c r="BT89" s="362" t="e">
        <f ca="1">$C89*'LookUp Ranges'!AM$82</f>
        <v>#REF!</v>
      </c>
      <c r="BU89" s="362" t="e">
        <f ca="1">$C89*'LookUp Ranges'!AN$82</f>
        <v>#REF!</v>
      </c>
      <c r="BV89" s="362" t="e">
        <f ca="1">$C89*'LookUp Ranges'!AO$82</f>
        <v>#REF!</v>
      </c>
      <c r="BW89" s="363"/>
      <c r="BX89" s="363"/>
      <c r="BY89" s="363"/>
      <c r="BZ89" s="363"/>
      <c r="CA89" s="363"/>
      <c r="CB89" s="363"/>
      <c r="CC89" s="363"/>
      <c r="CD89" s="363"/>
      <c r="CE89" s="363"/>
      <c r="CF89" s="363"/>
      <c r="CG89" s="362"/>
      <c r="CH89" s="362"/>
      <c r="CI89" s="362"/>
      <c r="CJ89" s="362"/>
      <c r="CK89" s="362"/>
      <c r="CL89" s="362"/>
      <c r="CM89" s="362"/>
      <c r="CN89" s="362"/>
      <c r="CO89" s="362"/>
      <c r="CP89" s="362"/>
      <c r="CQ89" s="362"/>
      <c r="CR89" s="362"/>
      <c r="CS89" s="362"/>
      <c r="CT89" s="362"/>
      <c r="CU89" s="362"/>
      <c r="CV89" s="362"/>
      <c r="CW89" s="362"/>
      <c r="CX89" s="362"/>
      <c r="CY89" s="362"/>
      <c r="CZ89" s="360" t="e">
        <f t="shared" ca="1" si="128"/>
        <v>#REF!</v>
      </c>
    </row>
    <row r="90" spans="1:104" s="359" customFormat="1" x14ac:dyDescent="0.2">
      <c r="A90" s="133">
        <f t="shared" si="129"/>
        <v>33</v>
      </c>
      <c r="B90" s="133">
        <f t="shared" si="130"/>
        <v>32</v>
      </c>
      <c r="C90" s="125">
        <f t="shared" ca="1" si="131"/>
        <v>0</v>
      </c>
      <c r="D90" s="361"/>
      <c r="E90" s="361"/>
      <c r="F90" s="361"/>
      <c r="G90" s="361"/>
      <c r="H90" s="361"/>
      <c r="I90" s="361"/>
      <c r="J90" s="361"/>
      <c r="K90" s="361"/>
      <c r="L90" s="361"/>
      <c r="M90" s="361"/>
      <c r="N90" s="361"/>
      <c r="O90" s="361"/>
      <c r="P90" s="361"/>
      <c r="Q90" s="361"/>
      <c r="R90" s="361"/>
      <c r="S90" s="361"/>
      <c r="T90" s="361"/>
      <c r="U90" s="361"/>
      <c r="V90" s="361"/>
      <c r="W90" s="362"/>
      <c r="X90" s="362"/>
      <c r="Y90" s="362"/>
      <c r="Z90" s="362"/>
      <c r="AA90" s="362"/>
      <c r="AB90" s="362"/>
      <c r="AC90" s="362"/>
      <c r="AD90" s="362"/>
      <c r="AE90" s="362"/>
      <c r="AF90" s="362"/>
      <c r="AG90" s="362"/>
      <c r="AH90" s="362"/>
      <c r="AI90" s="362"/>
      <c r="AJ90" s="362" t="e">
        <f ca="1">$C90*'LookUp Ranges'!B$82</f>
        <v>#REF!</v>
      </c>
      <c r="AK90" s="362" t="e">
        <f ca="1">$C90*'LookUp Ranges'!C$82</f>
        <v>#REF!</v>
      </c>
      <c r="AL90" s="362" t="e">
        <f ca="1">$C90*'LookUp Ranges'!D$82</f>
        <v>#REF!</v>
      </c>
      <c r="AM90" s="362" t="e">
        <f ca="1">$C90*'LookUp Ranges'!E$82</f>
        <v>#REF!</v>
      </c>
      <c r="AN90" s="362" t="e">
        <f ca="1">$C90*'LookUp Ranges'!F$82</f>
        <v>#REF!</v>
      </c>
      <c r="AO90" s="362" t="e">
        <f ca="1">$C90*'LookUp Ranges'!G$82</f>
        <v>#REF!</v>
      </c>
      <c r="AP90" s="362" t="e">
        <f ca="1">$C90*'LookUp Ranges'!H$82</f>
        <v>#REF!</v>
      </c>
      <c r="AQ90" s="362" t="e">
        <f ca="1">$C90*'LookUp Ranges'!I$82</f>
        <v>#REF!</v>
      </c>
      <c r="AR90" s="362" t="e">
        <f ca="1">$C90*'LookUp Ranges'!J$82</f>
        <v>#REF!</v>
      </c>
      <c r="AS90" s="362" t="e">
        <f ca="1">$C90*'LookUp Ranges'!K$82</f>
        <v>#REF!</v>
      </c>
      <c r="AT90" s="362" t="e">
        <f ca="1">$C90*'LookUp Ranges'!L$82</f>
        <v>#REF!</v>
      </c>
      <c r="AU90" s="362" t="e">
        <f ca="1">$C90*'LookUp Ranges'!M$82</f>
        <v>#REF!</v>
      </c>
      <c r="AV90" s="362" t="e">
        <f ca="1">$C90*'LookUp Ranges'!N$82</f>
        <v>#REF!</v>
      </c>
      <c r="AW90" s="362" t="e">
        <f ca="1">$C90*'LookUp Ranges'!O$82</f>
        <v>#REF!</v>
      </c>
      <c r="AX90" s="362" t="e">
        <f ca="1">$C90*'LookUp Ranges'!P$82</f>
        <v>#REF!</v>
      </c>
      <c r="AY90" s="362" t="e">
        <f ca="1">$C90*'LookUp Ranges'!Q$82</f>
        <v>#REF!</v>
      </c>
      <c r="AZ90" s="362" t="e">
        <f ca="1">$C90*'LookUp Ranges'!R$82</f>
        <v>#REF!</v>
      </c>
      <c r="BA90" s="362" t="e">
        <f ca="1">$C90*'LookUp Ranges'!S$82</f>
        <v>#REF!</v>
      </c>
      <c r="BB90" s="362" t="e">
        <f ca="1">$C90*'LookUp Ranges'!T$82</f>
        <v>#REF!</v>
      </c>
      <c r="BC90" s="362" t="e">
        <f ca="1">$C90*'LookUp Ranges'!U$82</f>
        <v>#REF!</v>
      </c>
      <c r="BD90" s="362" t="e">
        <f ca="1">$C90*'LookUp Ranges'!V$82</f>
        <v>#REF!</v>
      </c>
      <c r="BE90" s="362" t="e">
        <f ca="1">$C90*'LookUp Ranges'!W$82</f>
        <v>#REF!</v>
      </c>
      <c r="BF90" s="362" t="e">
        <f ca="1">$C90*'LookUp Ranges'!X$82</f>
        <v>#REF!</v>
      </c>
      <c r="BG90" s="362" t="e">
        <f ca="1">$C90*'LookUp Ranges'!Y$82</f>
        <v>#REF!</v>
      </c>
      <c r="BH90" s="362" t="e">
        <f ca="1">$C90*'LookUp Ranges'!Z$82</f>
        <v>#REF!</v>
      </c>
      <c r="BI90" s="362" t="e">
        <f ca="1">$C90*'LookUp Ranges'!AA$82</f>
        <v>#REF!</v>
      </c>
      <c r="BJ90" s="362" t="e">
        <f ca="1">$C90*'LookUp Ranges'!AB$82</f>
        <v>#REF!</v>
      </c>
      <c r="BK90" s="362" t="e">
        <f ca="1">$C90*'LookUp Ranges'!AC$82</f>
        <v>#REF!</v>
      </c>
      <c r="BL90" s="362" t="e">
        <f ca="1">$C90*'LookUp Ranges'!AD$82</f>
        <v>#REF!</v>
      </c>
      <c r="BM90" s="362" t="e">
        <f ca="1">$C90*'LookUp Ranges'!AE$82</f>
        <v>#REF!</v>
      </c>
      <c r="BN90" s="362" t="e">
        <f ca="1">$C90*'LookUp Ranges'!AF$82</f>
        <v>#REF!</v>
      </c>
      <c r="BO90" s="362" t="e">
        <f ca="1">$C90*'LookUp Ranges'!AG$82</f>
        <v>#REF!</v>
      </c>
      <c r="BP90" s="362" t="e">
        <f ca="1">$C90*'LookUp Ranges'!AH$82</f>
        <v>#REF!</v>
      </c>
      <c r="BQ90" s="362" t="e">
        <f ca="1">$C90*'LookUp Ranges'!AI$82</f>
        <v>#REF!</v>
      </c>
      <c r="BR90" s="362" t="e">
        <f ca="1">$C90*'LookUp Ranges'!AJ$82</f>
        <v>#REF!</v>
      </c>
      <c r="BS90" s="362" t="e">
        <f ca="1">$C90*'LookUp Ranges'!AK$82</f>
        <v>#REF!</v>
      </c>
      <c r="BT90" s="362" t="e">
        <f ca="1">$C90*'LookUp Ranges'!AL$82</f>
        <v>#REF!</v>
      </c>
      <c r="BU90" s="362" t="e">
        <f ca="1">$C90*'LookUp Ranges'!AM$82</f>
        <v>#REF!</v>
      </c>
      <c r="BV90" s="362" t="e">
        <f ca="1">$C90*'LookUp Ranges'!AN$82</f>
        <v>#REF!</v>
      </c>
      <c r="BW90" s="362" t="e">
        <f ca="1">$C90*'LookUp Ranges'!AO$82</f>
        <v>#REF!</v>
      </c>
      <c r="BX90" s="363"/>
      <c r="BY90" s="363"/>
      <c r="BZ90" s="363"/>
      <c r="CA90" s="363"/>
      <c r="CB90" s="363"/>
      <c r="CC90" s="363"/>
      <c r="CD90" s="363"/>
      <c r="CE90" s="363"/>
      <c r="CF90" s="363"/>
      <c r="CG90" s="362"/>
      <c r="CH90" s="362"/>
      <c r="CI90" s="362"/>
      <c r="CJ90" s="362"/>
      <c r="CK90" s="362"/>
      <c r="CL90" s="362"/>
      <c r="CM90" s="362"/>
      <c r="CN90" s="362"/>
      <c r="CO90" s="362"/>
      <c r="CP90" s="362"/>
      <c r="CQ90" s="362"/>
      <c r="CR90" s="362"/>
      <c r="CS90" s="362"/>
      <c r="CT90" s="362"/>
      <c r="CU90" s="362"/>
      <c r="CV90" s="362"/>
      <c r="CW90" s="362"/>
      <c r="CX90" s="362"/>
      <c r="CY90" s="362"/>
      <c r="CZ90" s="360" t="e">
        <f t="shared" ca="1" si="128"/>
        <v>#REF!</v>
      </c>
    </row>
    <row r="91" spans="1:104" s="359" customFormat="1" x14ac:dyDescent="0.2">
      <c r="A91" s="133">
        <f t="shared" si="129"/>
        <v>34</v>
      </c>
      <c r="B91" s="133">
        <f t="shared" si="130"/>
        <v>33</v>
      </c>
      <c r="C91" s="125">
        <f t="shared" ca="1" si="131"/>
        <v>0</v>
      </c>
      <c r="D91" s="361"/>
      <c r="E91" s="361"/>
      <c r="F91" s="361"/>
      <c r="G91" s="361"/>
      <c r="H91" s="361"/>
      <c r="I91" s="361"/>
      <c r="J91" s="361"/>
      <c r="K91" s="361"/>
      <c r="L91" s="361"/>
      <c r="M91" s="361"/>
      <c r="N91" s="361"/>
      <c r="O91" s="361"/>
      <c r="P91" s="361"/>
      <c r="Q91" s="361"/>
      <c r="R91" s="361"/>
      <c r="S91" s="361"/>
      <c r="T91" s="361"/>
      <c r="U91" s="361"/>
      <c r="V91" s="361"/>
      <c r="W91" s="362"/>
      <c r="X91" s="362"/>
      <c r="Y91" s="362"/>
      <c r="Z91" s="362"/>
      <c r="AA91" s="362"/>
      <c r="AB91" s="362"/>
      <c r="AC91" s="362"/>
      <c r="AD91" s="362"/>
      <c r="AE91" s="362"/>
      <c r="AF91" s="362"/>
      <c r="AG91" s="362"/>
      <c r="AH91" s="362"/>
      <c r="AI91" s="362"/>
      <c r="AJ91" s="362"/>
      <c r="AK91" s="362" t="e">
        <f ca="1">$C91*'LookUp Ranges'!B$82</f>
        <v>#REF!</v>
      </c>
      <c r="AL91" s="362" t="e">
        <f ca="1">$C91*'LookUp Ranges'!C$82</f>
        <v>#REF!</v>
      </c>
      <c r="AM91" s="362" t="e">
        <f ca="1">$C91*'LookUp Ranges'!D$82</f>
        <v>#REF!</v>
      </c>
      <c r="AN91" s="362" t="e">
        <f ca="1">$C91*'LookUp Ranges'!E$82</f>
        <v>#REF!</v>
      </c>
      <c r="AO91" s="362" t="e">
        <f ca="1">$C91*'LookUp Ranges'!F$82</f>
        <v>#REF!</v>
      </c>
      <c r="AP91" s="362" t="e">
        <f ca="1">$C91*'LookUp Ranges'!G$82</f>
        <v>#REF!</v>
      </c>
      <c r="AQ91" s="362" t="e">
        <f ca="1">$C91*'LookUp Ranges'!H$82</f>
        <v>#REF!</v>
      </c>
      <c r="AR91" s="362" t="e">
        <f ca="1">$C91*'LookUp Ranges'!I$82</f>
        <v>#REF!</v>
      </c>
      <c r="AS91" s="362" t="e">
        <f ca="1">$C91*'LookUp Ranges'!J$82</f>
        <v>#REF!</v>
      </c>
      <c r="AT91" s="362" t="e">
        <f ca="1">$C91*'LookUp Ranges'!K$82</f>
        <v>#REF!</v>
      </c>
      <c r="AU91" s="362" t="e">
        <f ca="1">$C91*'LookUp Ranges'!L$82</f>
        <v>#REF!</v>
      </c>
      <c r="AV91" s="362" t="e">
        <f ca="1">$C91*'LookUp Ranges'!M$82</f>
        <v>#REF!</v>
      </c>
      <c r="AW91" s="362" t="e">
        <f ca="1">$C91*'LookUp Ranges'!N$82</f>
        <v>#REF!</v>
      </c>
      <c r="AX91" s="362" t="e">
        <f ca="1">$C91*'LookUp Ranges'!O$82</f>
        <v>#REF!</v>
      </c>
      <c r="AY91" s="362" t="e">
        <f ca="1">$C91*'LookUp Ranges'!P$82</f>
        <v>#REF!</v>
      </c>
      <c r="AZ91" s="362" t="e">
        <f ca="1">$C91*'LookUp Ranges'!Q$82</f>
        <v>#REF!</v>
      </c>
      <c r="BA91" s="362" t="e">
        <f ca="1">$C91*'LookUp Ranges'!R$82</f>
        <v>#REF!</v>
      </c>
      <c r="BB91" s="362" t="e">
        <f ca="1">$C91*'LookUp Ranges'!S$82</f>
        <v>#REF!</v>
      </c>
      <c r="BC91" s="362" t="e">
        <f ca="1">$C91*'LookUp Ranges'!T$82</f>
        <v>#REF!</v>
      </c>
      <c r="BD91" s="362" t="e">
        <f ca="1">$C91*'LookUp Ranges'!U$82</f>
        <v>#REF!</v>
      </c>
      <c r="BE91" s="362" t="e">
        <f ca="1">$C91*'LookUp Ranges'!V$82</f>
        <v>#REF!</v>
      </c>
      <c r="BF91" s="362" t="e">
        <f ca="1">$C91*'LookUp Ranges'!W$82</f>
        <v>#REF!</v>
      </c>
      <c r="BG91" s="362" t="e">
        <f ca="1">$C91*'LookUp Ranges'!X$82</f>
        <v>#REF!</v>
      </c>
      <c r="BH91" s="362" t="e">
        <f ca="1">$C91*'LookUp Ranges'!Y$82</f>
        <v>#REF!</v>
      </c>
      <c r="BI91" s="362" t="e">
        <f ca="1">$C91*'LookUp Ranges'!Z$82</f>
        <v>#REF!</v>
      </c>
      <c r="BJ91" s="362" t="e">
        <f ca="1">$C91*'LookUp Ranges'!AA$82</f>
        <v>#REF!</v>
      </c>
      <c r="BK91" s="362" t="e">
        <f ca="1">$C91*'LookUp Ranges'!AB$82</f>
        <v>#REF!</v>
      </c>
      <c r="BL91" s="362" t="e">
        <f ca="1">$C91*'LookUp Ranges'!AC$82</f>
        <v>#REF!</v>
      </c>
      <c r="BM91" s="362" t="e">
        <f ca="1">$C91*'LookUp Ranges'!AD$82</f>
        <v>#REF!</v>
      </c>
      <c r="BN91" s="362" t="e">
        <f ca="1">$C91*'LookUp Ranges'!AE$82</f>
        <v>#REF!</v>
      </c>
      <c r="BO91" s="362" t="e">
        <f ca="1">$C91*'LookUp Ranges'!AF$82</f>
        <v>#REF!</v>
      </c>
      <c r="BP91" s="362" t="e">
        <f ca="1">$C91*'LookUp Ranges'!AG$82</f>
        <v>#REF!</v>
      </c>
      <c r="BQ91" s="362" t="e">
        <f ca="1">$C91*'LookUp Ranges'!AH$82</f>
        <v>#REF!</v>
      </c>
      <c r="BR91" s="362" t="e">
        <f ca="1">$C91*'LookUp Ranges'!AI$82</f>
        <v>#REF!</v>
      </c>
      <c r="BS91" s="362" t="e">
        <f ca="1">$C91*'LookUp Ranges'!AJ$82</f>
        <v>#REF!</v>
      </c>
      <c r="BT91" s="362" t="e">
        <f ca="1">$C91*'LookUp Ranges'!AK$82</f>
        <v>#REF!</v>
      </c>
      <c r="BU91" s="362" t="e">
        <f ca="1">$C91*'LookUp Ranges'!AL$82</f>
        <v>#REF!</v>
      </c>
      <c r="BV91" s="362" t="e">
        <f ca="1">$C91*'LookUp Ranges'!AM$82</f>
        <v>#REF!</v>
      </c>
      <c r="BW91" s="362" t="e">
        <f ca="1">$C91*'LookUp Ranges'!AN$82</f>
        <v>#REF!</v>
      </c>
      <c r="BX91" s="362" t="e">
        <f ca="1">$C91*'LookUp Ranges'!AO$82</f>
        <v>#REF!</v>
      </c>
      <c r="BY91" s="362"/>
      <c r="BZ91" s="363"/>
      <c r="CA91" s="363"/>
      <c r="CB91" s="363"/>
      <c r="CC91" s="363"/>
      <c r="CD91" s="363"/>
      <c r="CE91" s="363"/>
      <c r="CF91" s="363"/>
      <c r="CG91" s="362"/>
      <c r="CH91" s="362"/>
      <c r="CI91" s="362"/>
      <c r="CJ91" s="362"/>
      <c r="CK91" s="362"/>
      <c r="CL91" s="362"/>
      <c r="CM91" s="362"/>
      <c r="CN91" s="362"/>
      <c r="CO91" s="362"/>
      <c r="CP91" s="362"/>
      <c r="CQ91" s="362"/>
      <c r="CR91" s="362"/>
      <c r="CS91" s="362"/>
      <c r="CT91" s="362"/>
      <c r="CU91" s="362"/>
      <c r="CV91" s="362"/>
      <c r="CW91" s="362"/>
      <c r="CX91" s="362"/>
      <c r="CY91" s="362"/>
      <c r="CZ91" s="360" t="e">
        <f t="shared" ca="1" si="128"/>
        <v>#REF!</v>
      </c>
    </row>
    <row r="92" spans="1:104" s="359" customFormat="1" x14ac:dyDescent="0.2">
      <c r="A92" s="133">
        <f t="shared" si="129"/>
        <v>35</v>
      </c>
      <c r="B92" s="133">
        <f t="shared" si="130"/>
        <v>34</v>
      </c>
      <c r="C92" s="125">
        <f t="shared" ca="1" si="131"/>
        <v>0</v>
      </c>
      <c r="D92" s="361"/>
      <c r="E92" s="361"/>
      <c r="F92" s="361"/>
      <c r="G92" s="361"/>
      <c r="H92" s="361"/>
      <c r="I92" s="361"/>
      <c r="J92" s="361"/>
      <c r="K92" s="361"/>
      <c r="L92" s="361"/>
      <c r="M92" s="361"/>
      <c r="N92" s="361"/>
      <c r="O92" s="361"/>
      <c r="P92" s="361"/>
      <c r="Q92" s="361"/>
      <c r="R92" s="361"/>
      <c r="S92" s="361"/>
      <c r="T92" s="361"/>
      <c r="U92" s="361"/>
      <c r="V92" s="361"/>
      <c r="W92" s="362"/>
      <c r="X92" s="362"/>
      <c r="Y92" s="362"/>
      <c r="Z92" s="362"/>
      <c r="AA92" s="362"/>
      <c r="AB92" s="362"/>
      <c r="AC92" s="362"/>
      <c r="AD92" s="362"/>
      <c r="AE92" s="362"/>
      <c r="AF92" s="362"/>
      <c r="AG92" s="362"/>
      <c r="AH92" s="362"/>
      <c r="AI92" s="362"/>
      <c r="AJ92" s="362"/>
      <c r="AK92" s="362"/>
      <c r="AL92" s="362" t="e">
        <f ca="1">$C92*'LookUp Ranges'!B$82</f>
        <v>#REF!</v>
      </c>
      <c r="AM92" s="362" t="e">
        <f ca="1">$C92*'LookUp Ranges'!C$82</f>
        <v>#REF!</v>
      </c>
      <c r="AN92" s="362" t="e">
        <f ca="1">$C92*'LookUp Ranges'!D$82</f>
        <v>#REF!</v>
      </c>
      <c r="AO92" s="362" t="e">
        <f ca="1">$C92*'LookUp Ranges'!E$82</f>
        <v>#REF!</v>
      </c>
      <c r="AP92" s="362" t="e">
        <f ca="1">$C92*'LookUp Ranges'!F$82</f>
        <v>#REF!</v>
      </c>
      <c r="AQ92" s="362" t="e">
        <f ca="1">$C92*'LookUp Ranges'!G$82</f>
        <v>#REF!</v>
      </c>
      <c r="AR92" s="362" t="e">
        <f ca="1">$C92*'LookUp Ranges'!H$82</f>
        <v>#REF!</v>
      </c>
      <c r="AS92" s="362" t="e">
        <f ca="1">$C92*'LookUp Ranges'!I$82</f>
        <v>#REF!</v>
      </c>
      <c r="AT92" s="362" t="e">
        <f ca="1">$C92*'LookUp Ranges'!J$82</f>
        <v>#REF!</v>
      </c>
      <c r="AU92" s="362" t="e">
        <f ca="1">$C92*'LookUp Ranges'!K$82</f>
        <v>#REF!</v>
      </c>
      <c r="AV92" s="362" t="e">
        <f ca="1">$C92*'LookUp Ranges'!L$82</f>
        <v>#REF!</v>
      </c>
      <c r="AW92" s="362" t="e">
        <f ca="1">$C92*'LookUp Ranges'!M$82</f>
        <v>#REF!</v>
      </c>
      <c r="AX92" s="362" t="e">
        <f ca="1">$C92*'LookUp Ranges'!N$82</f>
        <v>#REF!</v>
      </c>
      <c r="AY92" s="362" t="e">
        <f ca="1">$C92*'LookUp Ranges'!O$82</f>
        <v>#REF!</v>
      </c>
      <c r="AZ92" s="362" t="e">
        <f ca="1">$C92*'LookUp Ranges'!P$82</f>
        <v>#REF!</v>
      </c>
      <c r="BA92" s="362" t="e">
        <f ca="1">$C92*'LookUp Ranges'!Q$82</f>
        <v>#REF!</v>
      </c>
      <c r="BB92" s="362" t="e">
        <f ca="1">$C92*'LookUp Ranges'!R$82</f>
        <v>#REF!</v>
      </c>
      <c r="BC92" s="362" t="e">
        <f ca="1">$C92*'LookUp Ranges'!S$82</f>
        <v>#REF!</v>
      </c>
      <c r="BD92" s="362" t="e">
        <f ca="1">$C92*'LookUp Ranges'!T$82</f>
        <v>#REF!</v>
      </c>
      <c r="BE92" s="362" t="e">
        <f ca="1">$C92*'LookUp Ranges'!U$82</f>
        <v>#REF!</v>
      </c>
      <c r="BF92" s="362" t="e">
        <f ca="1">$C92*'LookUp Ranges'!V$82</f>
        <v>#REF!</v>
      </c>
      <c r="BG92" s="362" t="e">
        <f ca="1">$C92*'LookUp Ranges'!W$82</f>
        <v>#REF!</v>
      </c>
      <c r="BH92" s="362" t="e">
        <f ca="1">$C92*'LookUp Ranges'!X$82</f>
        <v>#REF!</v>
      </c>
      <c r="BI92" s="362" t="e">
        <f ca="1">$C92*'LookUp Ranges'!Y$82</f>
        <v>#REF!</v>
      </c>
      <c r="BJ92" s="362" t="e">
        <f ca="1">$C92*'LookUp Ranges'!Z$82</f>
        <v>#REF!</v>
      </c>
      <c r="BK92" s="362" t="e">
        <f ca="1">$C92*'LookUp Ranges'!AA$82</f>
        <v>#REF!</v>
      </c>
      <c r="BL92" s="362" t="e">
        <f ca="1">$C92*'LookUp Ranges'!AB$82</f>
        <v>#REF!</v>
      </c>
      <c r="BM92" s="362" t="e">
        <f ca="1">$C92*'LookUp Ranges'!AC$82</f>
        <v>#REF!</v>
      </c>
      <c r="BN92" s="362" t="e">
        <f ca="1">$C92*'LookUp Ranges'!AD$82</f>
        <v>#REF!</v>
      </c>
      <c r="BO92" s="362" t="e">
        <f ca="1">$C92*'LookUp Ranges'!AE$82</f>
        <v>#REF!</v>
      </c>
      <c r="BP92" s="362" t="e">
        <f ca="1">$C92*'LookUp Ranges'!AF$82</f>
        <v>#REF!</v>
      </c>
      <c r="BQ92" s="362" t="e">
        <f ca="1">$C92*'LookUp Ranges'!AG$82</f>
        <v>#REF!</v>
      </c>
      <c r="BR92" s="362" t="e">
        <f ca="1">$C92*'LookUp Ranges'!AH$82</f>
        <v>#REF!</v>
      </c>
      <c r="BS92" s="362" t="e">
        <f ca="1">$C92*'LookUp Ranges'!AI$82</f>
        <v>#REF!</v>
      </c>
      <c r="BT92" s="362" t="e">
        <f ca="1">$C92*'LookUp Ranges'!AJ$82</f>
        <v>#REF!</v>
      </c>
      <c r="BU92" s="362" t="e">
        <f ca="1">$C92*'LookUp Ranges'!AK$82</f>
        <v>#REF!</v>
      </c>
      <c r="BV92" s="362" t="e">
        <f ca="1">$C92*'LookUp Ranges'!AL$82</f>
        <v>#REF!</v>
      </c>
      <c r="BW92" s="362" t="e">
        <f ca="1">$C92*'LookUp Ranges'!AM$82</f>
        <v>#REF!</v>
      </c>
      <c r="BX92" s="362" t="e">
        <f ca="1">$C92*'LookUp Ranges'!AN$82</f>
        <v>#REF!</v>
      </c>
      <c r="BY92" s="362" t="e">
        <f ca="1">$C92*'LookUp Ranges'!AO$82</f>
        <v>#REF!</v>
      </c>
      <c r="BZ92" s="363"/>
      <c r="CA92" s="363"/>
      <c r="CB92" s="363"/>
      <c r="CC92" s="363"/>
      <c r="CD92" s="363"/>
      <c r="CE92" s="363"/>
      <c r="CF92" s="363"/>
      <c r="CG92" s="362"/>
      <c r="CH92" s="362"/>
      <c r="CI92" s="362"/>
      <c r="CJ92" s="362"/>
      <c r="CK92" s="362"/>
      <c r="CL92" s="362"/>
      <c r="CM92" s="362"/>
      <c r="CN92" s="362"/>
      <c r="CO92" s="362"/>
      <c r="CP92" s="362"/>
      <c r="CQ92" s="362"/>
      <c r="CR92" s="362"/>
      <c r="CS92" s="362"/>
      <c r="CT92" s="362"/>
      <c r="CU92" s="362"/>
      <c r="CV92" s="362"/>
      <c r="CW92" s="362"/>
      <c r="CX92" s="362"/>
      <c r="CY92" s="362"/>
      <c r="CZ92" s="360" t="e">
        <f t="shared" ca="1" si="128"/>
        <v>#REF!</v>
      </c>
    </row>
    <row r="93" spans="1:104" s="359" customFormat="1" x14ac:dyDescent="0.2">
      <c r="A93" s="133">
        <f t="shared" si="129"/>
        <v>36</v>
      </c>
      <c r="B93" s="133">
        <f t="shared" si="130"/>
        <v>35</v>
      </c>
      <c r="C93" s="125">
        <f t="shared" ca="1" si="131"/>
        <v>0</v>
      </c>
      <c r="D93" s="361"/>
      <c r="E93" s="361"/>
      <c r="F93" s="361"/>
      <c r="G93" s="361"/>
      <c r="H93" s="361"/>
      <c r="I93" s="361"/>
      <c r="J93" s="361"/>
      <c r="K93" s="361"/>
      <c r="L93" s="361"/>
      <c r="M93" s="361"/>
      <c r="N93" s="361"/>
      <c r="O93" s="361"/>
      <c r="P93" s="361"/>
      <c r="Q93" s="361"/>
      <c r="R93" s="361"/>
      <c r="S93" s="361"/>
      <c r="T93" s="361"/>
      <c r="U93" s="361"/>
      <c r="V93" s="361"/>
      <c r="W93" s="362"/>
      <c r="X93" s="362"/>
      <c r="Y93" s="362"/>
      <c r="Z93" s="362"/>
      <c r="AA93" s="362"/>
      <c r="AB93" s="362"/>
      <c r="AC93" s="362"/>
      <c r="AD93" s="362"/>
      <c r="AE93" s="362"/>
      <c r="AF93" s="362"/>
      <c r="AG93" s="362"/>
      <c r="AH93" s="362"/>
      <c r="AI93" s="362"/>
      <c r="AJ93" s="362"/>
      <c r="AK93" s="362"/>
      <c r="AL93" s="362"/>
      <c r="AM93" s="362" t="e">
        <f ca="1">$C93*'LookUp Ranges'!B$82</f>
        <v>#REF!</v>
      </c>
      <c r="AN93" s="362" t="e">
        <f ca="1">$C93*'LookUp Ranges'!C$82</f>
        <v>#REF!</v>
      </c>
      <c r="AO93" s="362" t="e">
        <f ca="1">$C93*'LookUp Ranges'!D$82</f>
        <v>#REF!</v>
      </c>
      <c r="AP93" s="362" t="e">
        <f ca="1">$C93*'LookUp Ranges'!E$82</f>
        <v>#REF!</v>
      </c>
      <c r="AQ93" s="362" t="e">
        <f ca="1">$C93*'LookUp Ranges'!F$82</f>
        <v>#REF!</v>
      </c>
      <c r="AR93" s="362" t="e">
        <f ca="1">$C93*'LookUp Ranges'!G$82</f>
        <v>#REF!</v>
      </c>
      <c r="AS93" s="362" t="e">
        <f ca="1">$C93*'LookUp Ranges'!H$82</f>
        <v>#REF!</v>
      </c>
      <c r="AT93" s="362" t="e">
        <f ca="1">$C93*'LookUp Ranges'!I$82</f>
        <v>#REF!</v>
      </c>
      <c r="AU93" s="362" t="e">
        <f ca="1">$C93*'LookUp Ranges'!J$82</f>
        <v>#REF!</v>
      </c>
      <c r="AV93" s="362" t="e">
        <f ca="1">$C93*'LookUp Ranges'!K$82</f>
        <v>#REF!</v>
      </c>
      <c r="AW93" s="362" t="e">
        <f ca="1">$C93*'LookUp Ranges'!L$82</f>
        <v>#REF!</v>
      </c>
      <c r="AX93" s="362" t="e">
        <f ca="1">$C93*'LookUp Ranges'!M$82</f>
        <v>#REF!</v>
      </c>
      <c r="AY93" s="362" t="e">
        <f ca="1">$C93*'LookUp Ranges'!N$82</f>
        <v>#REF!</v>
      </c>
      <c r="AZ93" s="362" t="e">
        <f ca="1">$C93*'LookUp Ranges'!O$82</f>
        <v>#REF!</v>
      </c>
      <c r="BA93" s="362" t="e">
        <f ca="1">$C93*'LookUp Ranges'!P$82</f>
        <v>#REF!</v>
      </c>
      <c r="BB93" s="362" t="e">
        <f ca="1">$C93*'LookUp Ranges'!Q$82</f>
        <v>#REF!</v>
      </c>
      <c r="BC93" s="362" t="e">
        <f ca="1">$C93*'LookUp Ranges'!R$82</f>
        <v>#REF!</v>
      </c>
      <c r="BD93" s="362" t="e">
        <f ca="1">$C93*'LookUp Ranges'!S$82</f>
        <v>#REF!</v>
      </c>
      <c r="BE93" s="362" t="e">
        <f ca="1">$C93*'LookUp Ranges'!T$82</f>
        <v>#REF!</v>
      </c>
      <c r="BF93" s="362" t="e">
        <f ca="1">$C93*'LookUp Ranges'!U$82</f>
        <v>#REF!</v>
      </c>
      <c r="BG93" s="362" t="e">
        <f ca="1">$C93*'LookUp Ranges'!V$82</f>
        <v>#REF!</v>
      </c>
      <c r="BH93" s="362" t="e">
        <f ca="1">$C93*'LookUp Ranges'!W$82</f>
        <v>#REF!</v>
      </c>
      <c r="BI93" s="362" t="e">
        <f ca="1">$C93*'LookUp Ranges'!X$82</f>
        <v>#REF!</v>
      </c>
      <c r="BJ93" s="362" t="e">
        <f ca="1">$C93*'LookUp Ranges'!Y$82</f>
        <v>#REF!</v>
      </c>
      <c r="BK93" s="362" t="e">
        <f ca="1">$C93*'LookUp Ranges'!Z$82</f>
        <v>#REF!</v>
      </c>
      <c r="BL93" s="362" t="e">
        <f ca="1">$C93*'LookUp Ranges'!AA$82</f>
        <v>#REF!</v>
      </c>
      <c r="BM93" s="362" t="e">
        <f ca="1">$C93*'LookUp Ranges'!AB$82</f>
        <v>#REF!</v>
      </c>
      <c r="BN93" s="362" t="e">
        <f ca="1">$C93*'LookUp Ranges'!AC$82</f>
        <v>#REF!</v>
      </c>
      <c r="BO93" s="362" t="e">
        <f ca="1">$C93*'LookUp Ranges'!AD$82</f>
        <v>#REF!</v>
      </c>
      <c r="BP93" s="362" t="e">
        <f ca="1">$C93*'LookUp Ranges'!AE$82</f>
        <v>#REF!</v>
      </c>
      <c r="BQ93" s="362" t="e">
        <f ca="1">$C93*'LookUp Ranges'!AF$82</f>
        <v>#REF!</v>
      </c>
      <c r="BR93" s="362" t="e">
        <f ca="1">$C93*'LookUp Ranges'!AG$82</f>
        <v>#REF!</v>
      </c>
      <c r="BS93" s="362" t="e">
        <f ca="1">$C93*'LookUp Ranges'!AH$82</f>
        <v>#REF!</v>
      </c>
      <c r="BT93" s="362" t="e">
        <f ca="1">$C93*'LookUp Ranges'!AI$82</f>
        <v>#REF!</v>
      </c>
      <c r="BU93" s="362" t="e">
        <f ca="1">$C93*'LookUp Ranges'!AJ$82</f>
        <v>#REF!</v>
      </c>
      <c r="BV93" s="362" t="e">
        <f ca="1">$C93*'LookUp Ranges'!AK$82</f>
        <v>#REF!</v>
      </c>
      <c r="BW93" s="362" t="e">
        <f ca="1">$C93*'LookUp Ranges'!AL$82</f>
        <v>#REF!</v>
      </c>
      <c r="BX93" s="362" t="e">
        <f ca="1">$C93*'LookUp Ranges'!AM$82</f>
        <v>#REF!</v>
      </c>
      <c r="BY93" s="362" t="e">
        <f ca="1">$C93*'LookUp Ranges'!AN$82</f>
        <v>#REF!</v>
      </c>
      <c r="BZ93" s="362" t="e">
        <f ca="1">$C93*'LookUp Ranges'!AO$82</f>
        <v>#REF!</v>
      </c>
      <c r="CA93" s="363"/>
      <c r="CB93" s="363"/>
      <c r="CC93" s="363"/>
      <c r="CD93" s="363"/>
      <c r="CE93" s="363"/>
      <c r="CF93" s="363"/>
      <c r="CG93" s="362"/>
      <c r="CH93" s="362"/>
      <c r="CI93" s="362"/>
      <c r="CJ93" s="362"/>
      <c r="CK93" s="362"/>
      <c r="CL93" s="362"/>
      <c r="CM93" s="362"/>
      <c r="CN93" s="362"/>
      <c r="CO93" s="362"/>
      <c r="CP93" s="362"/>
      <c r="CQ93" s="362"/>
      <c r="CR93" s="362"/>
      <c r="CS93" s="362"/>
      <c r="CT93" s="362"/>
      <c r="CU93" s="362"/>
      <c r="CV93" s="362"/>
      <c r="CW93" s="362"/>
      <c r="CX93" s="362"/>
      <c r="CY93" s="362"/>
      <c r="CZ93" s="360" t="e">
        <f t="shared" ca="1" si="128"/>
        <v>#REF!</v>
      </c>
    </row>
    <row r="94" spans="1:104" s="359" customFormat="1" x14ac:dyDescent="0.2">
      <c r="A94" s="133">
        <f t="shared" si="129"/>
        <v>37</v>
      </c>
      <c r="B94" s="133">
        <f t="shared" si="130"/>
        <v>36</v>
      </c>
      <c r="C94" s="125">
        <f t="shared" ca="1" si="131"/>
        <v>0</v>
      </c>
      <c r="D94" s="361"/>
      <c r="E94" s="361"/>
      <c r="F94" s="361"/>
      <c r="G94" s="361"/>
      <c r="H94" s="361"/>
      <c r="I94" s="361"/>
      <c r="J94" s="361"/>
      <c r="K94" s="361"/>
      <c r="L94" s="361"/>
      <c r="M94" s="361"/>
      <c r="N94" s="361"/>
      <c r="O94" s="361"/>
      <c r="P94" s="361"/>
      <c r="Q94" s="361"/>
      <c r="R94" s="361"/>
      <c r="S94" s="361"/>
      <c r="T94" s="361"/>
      <c r="U94" s="361"/>
      <c r="V94" s="361"/>
      <c r="W94" s="362"/>
      <c r="X94" s="362"/>
      <c r="Y94" s="362"/>
      <c r="Z94" s="362"/>
      <c r="AA94" s="362"/>
      <c r="AB94" s="362"/>
      <c r="AC94" s="362"/>
      <c r="AD94" s="362"/>
      <c r="AE94" s="362"/>
      <c r="AF94" s="362"/>
      <c r="AG94" s="362"/>
      <c r="AH94" s="362"/>
      <c r="AI94" s="362"/>
      <c r="AJ94" s="362"/>
      <c r="AK94" s="362"/>
      <c r="AL94" s="362"/>
      <c r="AM94" s="362"/>
      <c r="AN94" s="362" t="e">
        <f ca="1">$C94*'LookUp Ranges'!B$82</f>
        <v>#REF!</v>
      </c>
      <c r="AO94" s="362" t="e">
        <f ca="1">$C94*'LookUp Ranges'!C$82</f>
        <v>#REF!</v>
      </c>
      <c r="AP94" s="362" t="e">
        <f ca="1">$C94*'LookUp Ranges'!D$82</f>
        <v>#REF!</v>
      </c>
      <c r="AQ94" s="362" t="e">
        <f ca="1">$C94*'LookUp Ranges'!E$82</f>
        <v>#REF!</v>
      </c>
      <c r="AR94" s="362" t="e">
        <f ca="1">$C94*'LookUp Ranges'!F$82</f>
        <v>#REF!</v>
      </c>
      <c r="AS94" s="362" t="e">
        <f ca="1">$C94*'LookUp Ranges'!G$82</f>
        <v>#REF!</v>
      </c>
      <c r="AT94" s="362" t="e">
        <f ca="1">$C94*'LookUp Ranges'!H$82</f>
        <v>#REF!</v>
      </c>
      <c r="AU94" s="362" t="e">
        <f ca="1">$C94*'LookUp Ranges'!I$82</f>
        <v>#REF!</v>
      </c>
      <c r="AV94" s="362" t="e">
        <f ca="1">$C94*'LookUp Ranges'!J$82</f>
        <v>#REF!</v>
      </c>
      <c r="AW94" s="362" t="e">
        <f ca="1">$C94*'LookUp Ranges'!K$82</f>
        <v>#REF!</v>
      </c>
      <c r="AX94" s="362" t="e">
        <f ca="1">$C94*'LookUp Ranges'!L$82</f>
        <v>#REF!</v>
      </c>
      <c r="AY94" s="362" t="e">
        <f ca="1">$C94*'LookUp Ranges'!M$82</f>
        <v>#REF!</v>
      </c>
      <c r="AZ94" s="362" t="e">
        <f ca="1">$C94*'LookUp Ranges'!N$82</f>
        <v>#REF!</v>
      </c>
      <c r="BA94" s="362" t="e">
        <f ca="1">$C94*'LookUp Ranges'!O$82</f>
        <v>#REF!</v>
      </c>
      <c r="BB94" s="362" t="e">
        <f ca="1">$C94*'LookUp Ranges'!P$82</f>
        <v>#REF!</v>
      </c>
      <c r="BC94" s="362" t="e">
        <f ca="1">$C94*'LookUp Ranges'!Q$82</f>
        <v>#REF!</v>
      </c>
      <c r="BD94" s="362" t="e">
        <f ca="1">$C94*'LookUp Ranges'!R$82</f>
        <v>#REF!</v>
      </c>
      <c r="BE94" s="362" t="e">
        <f ca="1">$C94*'LookUp Ranges'!S$82</f>
        <v>#REF!</v>
      </c>
      <c r="BF94" s="362" t="e">
        <f ca="1">$C94*'LookUp Ranges'!T$82</f>
        <v>#REF!</v>
      </c>
      <c r="BG94" s="362" t="e">
        <f ca="1">$C94*'LookUp Ranges'!U$82</f>
        <v>#REF!</v>
      </c>
      <c r="BH94" s="362" t="e">
        <f ca="1">$C94*'LookUp Ranges'!V$82</f>
        <v>#REF!</v>
      </c>
      <c r="BI94" s="362" t="e">
        <f ca="1">$C94*'LookUp Ranges'!W$82</f>
        <v>#REF!</v>
      </c>
      <c r="BJ94" s="362" t="e">
        <f ca="1">$C94*'LookUp Ranges'!X$82</f>
        <v>#REF!</v>
      </c>
      <c r="BK94" s="362" t="e">
        <f ca="1">$C94*'LookUp Ranges'!Y$82</f>
        <v>#REF!</v>
      </c>
      <c r="BL94" s="362" t="e">
        <f ca="1">$C94*'LookUp Ranges'!Z$82</f>
        <v>#REF!</v>
      </c>
      <c r="BM94" s="362" t="e">
        <f ca="1">$C94*'LookUp Ranges'!AA$82</f>
        <v>#REF!</v>
      </c>
      <c r="BN94" s="362" t="e">
        <f ca="1">$C94*'LookUp Ranges'!AB$82</f>
        <v>#REF!</v>
      </c>
      <c r="BO94" s="362" t="e">
        <f ca="1">$C94*'LookUp Ranges'!AC$82</f>
        <v>#REF!</v>
      </c>
      <c r="BP94" s="362" t="e">
        <f ca="1">$C94*'LookUp Ranges'!AD$82</f>
        <v>#REF!</v>
      </c>
      <c r="BQ94" s="362" t="e">
        <f ca="1">$C94*'LookUp Ranges'!AE$82</f>
        <v>#REF!</v>
      </c>
      <c r="BR94" s="362" t="e">
        <f ca="1">$C94*'LookUp Ranges'!AF$82</f>
        <v>#REF!</v>
      </c>
      <c r="BS94" s="362" t="e">
        <f ca="1">$C94*'LookUp Ranges'!AG$82</f>
        <v>#REF!</v>
      </c>
      <c r="BT94" s="362" t="e">
        <f ca="1">$C94*'LookUp Ranges'!AH$82</f>
        <v>#REF!</v>
      </c>
      <c r="BU94" s="362" t="e">
        <f ca="1">$C94*'LookUp Ranges'!AI$82</f>
        <v>#REF!</v>
      </c>
      <c r="BV94" s="362" t="e">
        <f ca="1">$C94*'LookUp Ranges'!AJ$82</f>
        <v>#REF!</v>
      </c>
      <c r="BW94" s="362" t="e">
        <f ca="1">$C94*'LookUp Ranges'!AK$82</f>
        <v>#REF!</v>
      </c>
      <c r="BX94" s="362" t="e">
        <f ca="1">$C94*'LookUp Ranges'!AL$82</f>
        <v>#REF!</v>
      </c>
      <c r="BY94" s="362" t="e">
        <f ca="1">$C94*'LookUp Ranges'!AM$82</f>
        <v>#REF!</v>
      </c>
      <c r="BZ94" s="362" t="e">
        <f ca="1">$C94*'LookUp Ranges'!AN$82</f>
        <v>#REF!</v>
      </c>
      <c r="CA94" s="362" t="e">
        <f ca="1">$C94*'LookUp Ranges'!AO$82</f>
        <v>#REF!</v>
      </c>
      <c r="CB94" s="363"/>
      <c r="CC94" s="363"/>
      <c r="CD94" s="363"/>
      <c r="CE94" s="363"/>
      <c r="CF94" s="363"/>
      <c r="CG94" s="362"/>
      <c r="CH94" s="362"/>
      <c r="CI94" s="362"/>
      <c r="CJ94" s="362"/>
      <c r="CK94" s="362"/>
      <c r="CL94" s="362"/>
      <c r="CM94" s="362"/>
      <c r="CN94" s="362"/>
      <c r="CO94" s="362"/>
      <c r="CP94" s="362"/>
      <c r="CQ94" s="362"/>
      <c r="CR94" s="362"/>
      <c r="CS94" s="362"/>
      <c r="CT94" s="362"/>
      <c r="CU94" s="362"/>
      <c r="CV94" s="362"/>
      <c r="CW94" s="362"/>
      <c r="CX94" s="362"/>
      <c r="CY94" s="362"/>
      <c r="CZ94" s="360" t="e">
        <f t="shared" ca="1" si="128"/>
        <v>#REF!</v>
      </c>
    </row>
    <row r="95" spans="1:104" s="359" customFormat="1" x14ac:dyDescent="0.2">
      <c r="A95" s="133">
        <f t="shared" si="129"/>
        <v>38</v>
      </c>
      <c r="B95" s="133">
        <f t="shared" si="130"/>
        <v>37</v>
      </c>
      <c r="C95" s="125">
        <f t="shared" ca="1" si="131"/>
        <v>0</v>
      </c>
      <c r="D95" s="361"/>
      <c r="E95" s="361"/>
      <c r="F95" s="361"/>
      <c r="G95" s="361"/>
      <c r="H95" s="361"/>
      <c r="I95" s="361"/>
      <c r="J95" s="361"/>
      <c r="K95" s="361"/>
      <c r="L95" s="361"/>
      <c r="M95" s="361"/>
      <c r="N95" s="361"/>
      <c r="O95" s="361"/>
      <c r="P95" s="361"/>
      <c r="Q95" s="361"/>
      <c r="R95" s="361"/>
      <c r="S95" s="361"/>
      <c r="T95" s="361"/>
      <c r="U95" s="361"/>
      <c r="V95" s="361"/>
      <c r="W95" s="362"/>
      <c r="X95" s="362"/>
      <c r="Y95" s="362"/>
      <c r="Z95" s="362"/>
      <c r="AA95" s="362"/>
      <c r="AB95" s="362"/>
      <c r="AC95" s="362"/>
      <c r="AD95" s="362"/>
      <c r="AE95" s="362"/>
      <c r="AF95" s="362"/>
      <c r="AG95" s="362"/>
      <c r="AH95" s="362"/>
      <c r="AI95" s="362"/>
      <c r="AJ95" s="362"/>
      <c r="AK95" s="362"/>
      <c r="AL95" s="362"/>
      <c r="AM95" s="362"/>
      <c r="AN95" s="362"/>
      <c r="AO95" s="362" t="e">
        <f ca="1">$C95*'LookUp Ranges'!B$82</f>
        <v>#REF!</v>
      </c>
      <c r="AP95" s="362" t="e">
        <f ca="1">$C95*'LookUp Ranges'!C$82</f>
        <v>#REF!</v>
      </c>
      <c r="AQ95" s="362" t="e">
        <f ca="1">$C95*'LookUp Ranges'!D$82</f>
        <v>#REF!</v>
      </c>
      <c r="AR95" s="362" t="e">
        <f ca="1">$C95*'LookUp Ranges'!E$82</f>
        <v>#REF!</v>
      </c>
      <c r="AS95" s="362" t="e">
        <f ca="1">$C95*'LookUp Ranges'!F$82</f>
        <v>#REF!</v>
      </c>
      <c r="AT95" s="362" t="e">
        <f ca="1">$C95*'LookUp Ranges'!G$82</f>
        <v>#REF!</v>
      </c>
      <c r="AU95" s="362" t="e">
        <f ca="1">$C95*'LookUp Ranges'!H$82</f>
        <v>#REF!</v>
      </c>
      <c r="AV95" s="362" t="e">
        <f ca="1">$C95*'LookUp Ranges'!I$82</f>
        <v>#REF!</v>
      </c>
      <c r="AW95" s="362" t="e">
        <f ca="1">$C95*'LookUp Ranges'!J$82</f>
        <v>#REF!</v>
      </c>
      <c r="AX95" s="362" t="e">
        <f ca="1">$C95*'LookUp Ranges'!K$82</f>
        <v>#REF!</v>
      </c>
      <c r="AY95" s="362" t="e">
        <f ca="1">$C95*'LookUp Ranges'!L$82</f>
        <v>#REF!</v>
      </c>
      <c r="AZ95" s="362" t="e">
        <f ca="1">$C95*'LookUp Ranges'!M$82</f>
        <v>#REF!</v>
      </c>
      <c r="BA95" s="362" t="e">
        <f ca="1">$C95*'LookUp Ranges'!N$82</f>
        <v>#REF!</v>
      </c>
      <c r="BB95" s="362" t="e">
        <f ca="1">$C95*'LookUp Ranges'!O$82</f>
        <v>#REF!</v>
      </c>
      <c r="BC95" s="362" t="e">
        <f ca="1">$C95*'LookUp Ranges'!P$82</f>
        <v>#REF!</v>
      </c>
      <c r="BD95" s="362" t="e">
        <f ca="1">$C95*'LookUp Ranges'!Q$82</f>
        <v>#REF!</v>
      </c>
      <c r="BE95" s="362" t="e">
        <f ca="1">$C95*'LookUp Ranges'!R$82</f>
        <v>#REF!</v>
      </c>
      <c r="BF95" s="362" t="e">
        <f ca="1">$C95*'LookUp Ranges'!S$82</f>
        <v>#REF!</v>
      </c>
      <c r="BG95" s="362" t="e">
        <f ca="1">$C95*'LookUp Ranges'!T$82</f>
        <v>#REF!</v>
      </c>
      <c r="BH95" s="362" t="e">
        <f ca="1">$C95*'LookUp Ranges'!U$82</f>
        <v>#REF!</v>
      </c>
      <c r="BI95" s="362" t="e">
        <f ca="1">$C95*'LookUp Ranges'!V$82</f>
        <v>#REF!</v>
      </c>
      <c r="BJ95" s="362" t="e">
        <f ca="1">$C95*'LookUp Ranges'!W$82</f>
        <v>#REF!</v>
      </c>
      <c r="BK95" s="362" t="e">
        <f ca="1">$C95*'LookUp Ranges'!X$82</f>
        <v>#REF!</v>
      </c>
      <c r="BL95" s="362" t="e">
        <f ca="1">$C95*'LookUp Ranges'!Y$82</f>
        <v>#REF!</v>
      </c>
      <c r="BM95" s="362" t="e">
        <f ca="1">$C95*'LookUp Ranges'!Z$82</f>
        <v>#REF!</v>
      </c>
      <c r="BN95" s="362" t="e">
        <f ca="1">$C95*'LookUp Ranges'!AA$82</f>
        <v>#REF!</v>
      </c>
      <c r="BO95" s="362" t="e">
        <f ca="1">$C95*'LookUp Ranges'!AB$82</f>
        <v>#REF!</v>
      </c>
      <c r="BP95" s="362" t="e">
        <f ca="1">$C95*'LookUp Ranges'!AC$82</f>
        <v>#REF!</v>
      </c>
      <c r="BQ95" s="362" t="e">
        <f ca="1">$C95*'LookUp Ranges'!AD$82</f>
        <v>#REF!</v>
      </c>
      <c r="BR95" s="362" t="e">
        <f ca="1">$C95*'LookUp Ranges'!AE$82</f>
        <v>#REF!</v>
      </c>
      <c r="BS95" s="362" t="e">
        <f ca="1">$C95*'LookUp Ranges'!AF$82</f>
        <v>#REF!</v>
      </c>
      <c r="BT95" s="362" t="e">
        <f ca="1">$C95*'LookUp Ranges'!AG$82</f>
        <v>#REF!</v>
      </c>
      <c r="BU95" s="362" t="e">
        <f ca="1">$C95*'LookUp Ranges'!AH$82</f>
        <v>#REF!</v>
      </c>
      <c r="BV95" s="362" t="e">
        <f ca="1">$C95*'LookUp Ranges'!AI$82</f>
        <v>#REF!</v>
      </c>
      <c r="BW95" s="362" t="e">
        <f ca="1">$C95*'LookUp Ranges'!AJ$82</f>
        <v>#REF!</v>
      </c>
      <c r="BX95" s="362" t="e">
        <f ca="1">$C95*'LookUp Ranges'!AK$82</f>
        <v>#REF!</v>
      </c>
      <c r="BY95" s="362" t="e">
        <f ca="1">$C95*'LookUp Ranges'!AL$82</f>
        <v>#REF!</v>
      </c>
      <c r="BZ95" s="362" t="e">
        <f ca="1">$C95*'LookUp Ranges'!AM$82</f>
        <v>#REF!</v>
      </c>
      <c r="CA95" s="362" t="e">
        <f ca="1">$C95*'LookUp Ranges'!AN$82</f>
        <v>#REF!</v>
      </c>
      <c r="CB95" s="362" t="e">
        <f ca="1">$C95*'LookUp Ranges'!AO$82</f>
        <v>#REF!</v>
      </c>
      <c r="CC95" s="363"/>
      <c r="CD95" s="363"/>
      <c r="CE95" s="363"/>
      <c r="CF95" s="363"/>
      <c r="CG95" s="362"/>
      <c r="CH95" s="362"/>
      <c r="CI95" s="362"/>
      <c r="CJ95" s="362"/>
      <c r="CK95" s="362"/>
      <c r="CL95" s="362"/>
      <c r="CM95" s="362"/>
      <c r="CN95" s="362"/>
      <c r="CO95" s="362"/>
      <c r="CP95" s="362"/>
      <c r="CQ95" s="362"/>
      <c r="CR95" s="362"/>
      <c r="CS95" s="362"/>
      <c r="CT95" s="362"/>
      <c r="CU95" s="362"/>
      <c r="CV95" s="362"/>
      <c r="CW95" s="362"/>
      <c r="CX95" s="362"/>
      <c r="CY95" s="362"/>
      <c r="CZ95" s="360" t="e">
        <f t="shared" ca="1" si="128"/>
        <v>#REF!</v>
      </c>
    </row>
    <row r="96" spans="1:104" s="359" customFormat="1" x14ac:dyDescent="0.2">
      <c r="A96" s="133">
        <f t="shared" si="129"/>
        <v>39</v>
      </c>
      <c r="B96" s="133">
        <f t="shared" si="130"/>
        <v>38</v>
      </c>
      <c r="C96" s="125">
        <f t="shared" ca="1" si="131"/>
        <v>0</v>
      </c>
      <c r="D96" s="361"/>
      <c r="E96" s="361"/>
      <c r="F96" s="361"/>
      <c r="G96" s="361"/>
      <c r="H96" s="361"/>
      <c r="I96" s="361"/>
      <c r="J96" s="361"/>
      <c r="K96" s="361"/>
      <c r="L96" s="361"/>
      <c r="M96" s="361"/>
      <c r="N96" s="361"/>
      <c r="O96" s="361"/>
      <c r="P96" s="361"/>
      <c r="Q96" s="361"/>
      <c r="R96" s="361"/>
      <c r="S96" s="361"/>
      <c r="T96" s="361"/>
      <c r="U96" s="361"/>
      <c r="V96" s="361"/>
      <c r="W96" s="362"/>
      <c r="X96" s="362"/>
      <c r="Y96" s="362"/>
      <c r="Z96" s="362"/>
      <c r="AA96" s="362"/>
      <c r="AB96" s="362"/>
      <c r="AC96" s="362"/>
      <c r="AD96" s="362"/>
      <c r="AE96" s="362"/>
      <c r="AF96" s="362"/>
      <c r="AG96" s="362"/>
      <c r="AH96" s="362"/>
      <c r="AI96" s="362"/>
      <c r="AJ96" s="362"/>
      <c r="AK96" s="362"/>
      <c r="AL96" s="362"/>
      <c r="AM96" s="362"/>
      <c r="AN96" s="362"/>
      <c r="AO96" s="362"/>
      <c r="AP96" s="362" t="e">
        <f ca="1">$C96*'LookUp Ranges'!B$82</f>
        <v>#REF!</v>
      </c>
      <c r="AQ96" s="362" t="e">
        <f ca="1">$C96*'LookUp Ranges'!C$82</f>
        <v>#REF!</v>
      </c>
      <c r="AR96" s="362" t="e">
        <f ca="1">$C96*'LookUp Ranges'!D$82</f>
        <v>#REF!</v>
      </c>
      <c r="AS96" s="362" t="e">
        <f ca="1">$C96*'LookUp Ranges'!E$82</f>
        <v>#REF!</v>
      </c>
      <c r="AT96" s="362" t="e">
        <f ca="1">$C96*'LookUp Ranges'!F$82</f>
        <v>#REF!</v>
      </c>
      <c r="AU96" s="362" t="e">
        <f ca="1">$C96*'LookUp Ranges'!G$82</f>
        <v>#REF!</v>
      </c>
      <c r="AV96" s="362" t="e">
        <f ca="1">$C96*'LookUp Ranges'!H$82</f>
        <v>#REF!</v>
      </c>
      <c r="AW96" s="362" t="e">
        <f ca="1">$C96*'LookUp Ranges'!I$82</f>
        <v>#REF!</v>
      </c>
      <c r="AX96" s="362" t="e">
        <f ca="1">$C96*'LookUp Ranges'!J$82</f>
        <v>#REF!</v>
      </c>
      <c r="AY96" s="362" t="e">
        <f ca="1">$C96*'LookUp Ranges'!K$82</f>
        <v>#REF!</v>
      </c>
      <c r="AZ96" s="362" t="e">
        <f ca="1">$C96*'LookUp Ranges'!L$82</f>
        <v>#REF!</v>
      </c>
      <c r="BA96" s="362" t="e">
        <f ca="1">$C96*'LookUp Ranges'!M$82</f>
        <v>#REF!</v>
      </c>
      <c r="BB96" s="362" t="e">
        <f ca="1">$C96*'LookUp Ranges'!N$82</f>
        <v>#REF!</v>
      </c>
      <c r="BC96" s="362" t="e">
        <f ca="1">$C96*'LookUp Ranges'!O$82</f>
        <v>#REF!</v>
      </c>
      <c r="BD96" s="362" t="e">
        <f ca="1">$C96*'LookUp Ranges'!P$82</f>
        <v>#REF!</v>
      </c>
      <c r="BE96" s="362" t="e">
        <f ca="1">$C96*'LookUp Ranges'!Q$82</f>
        <v>#REF!</v>
      </c>
      <c r="BF96" s="362" t="e">
        <f ca="1">$C96*'LookUp Ranges'!R$82</f>
        <v>#REF!</v>
      </c>
      <c r="BG96" s="362" t="e">
        <f ca="1">$C96*'LookUp Ranges'!S$82</f>
        <v>#REF!</v>
      </c>
      <c r="BH96" s="362" t="e">
        <f ca="1">$C96*'LookUp Ranges'!T$82</f>
        <v>#REF!</v>
      </c>
      <c r="BI96" s="362" t="e">
        <f ca="1">$C96*'LookUp Ranges'!U$82</f>
        <v>#REF!</v>
      </c>
      <c r="BJ96" s="362" t="e">
        <f ca="1">$C96*'LookUp Ranges'!V$82</f>
        <v>#REF!</v>
      </c>
      <c r="BK96" s="362" t="e">
        <f ca="1">$C96*'LookUp Ranges'!W$82</f>
        <v>#REF!</v>
      </c>
      <c r="BL96" s="362" t="e">
        <f ca="1">$C96*'LookUp Ranges'!X$82</f>
        <v>#REF!</v>
      </c>
      <c r="BM96" s="362" t="e">
        <f ca="1">$C96*'LookUp Ranges'!Y$82</f>
        <v>#REF!</v>
      </c>
      <c r="BN96" s="362" t="e">
        <f ca="1">$C96*'LookUp Ranges'!Z$82</f>
        <v>#REF!</v>
      </c>
      <c r="BO96" s="362" t="e">
        <f ca="1">$C96*'LookUp Ranges'!AA$82</f>
        <v>#REF!</v>
      </c>
      <c r="BP96" s="362" t="e">
        <f ca="1">$C96*'LookUp Ranges'!AB$82</f>
        <v>#REF!</v>
      </c>
      <c r="BQ96" s="362" t="e">
        <f ca="1">$C96*'LookUp Ranges'!AC$82</f>
        <v>#REF!</v>
      </c>
      <c r="BR96" s="362" t="e">
        <f ca="1">$C96*'LookUp Ranges'!AD$82</f>
        <v>#REF!</v>
      </c>
      <c r="BS96" s="362" t="e">
        <f ca="1">$C96*'LookUp Ranges'!AE$82</f>
        <v>#REF!</v>
      </c>
      <c r="BT96" s="362" t="e">
        <f ca="1">$C96*'LookUp Ranges'!AF$82</f>
        <v>#REF!</v>
      </c>
      <c r="BU96" s="362" t="e">
        <f ca="1">$C96*'LookUp Ranges'!AG$82</f>
        <v>#REF!</v>
      </c>
      <c r="BV96" s="362" t="e">
        <f ca="1">$C96*'LookUp Ranges'!AH$82</f>
        <v>#REF!</v>
      </c>
      <c r="BW96" s="362" t="e">
        <f ca="1">$C96*'LookUp Ranges'!AI$82</f>
        <v>#REF!</v>
      </c>
      <c r="BX96" s="362" t="e">
        <f ca="1">$C96*'LookUp Ranges'!AJ$82</f>
        <v>#REF!</v>
      </c>
      <c r="BY96" s="362" t="e">
        <f ca="1">$C96*'LookUp Ranges'!AK$82</f>
        <v>#REF!</v>
      </c>
      <c r="BZ96" s="362" t="e">
        <f ca="1">$C96*'LookUp Ranges'!AL$82</f>
        <v>#REF!</v>
      </c>
      <c r="CA96" s="362" t="e">
        <f ca="1">$C96*'LookUp Ranges'!AM$82</f>
        <v>#REF!</v>
      </c>
      <c r="CB96" s="362" t="e">
        <f ca="1">$C96*'LookUp Ranges'!AN$82</f>
        <v>#REF!</v>
      </c>
      <c r="CC96" s="362" t="e">
        <f ca="1">$C96*'LookUp Ranges'!AO$82</f>
        <v>#REF!</v>
      </c>
      <c r="CD96" s="363"/>
      <c r="CE96" s="363"/>
      <c r="CF96" s="363"/>
      <c r="CG96" s="362"/>
      <c r="CH96" s="362"/>
      <c r="CI96" s="362"/>
      <c r="CJ96" s="362"/>
      <c r="CK96" s="362"/>
      <c r="CL96" s="362"/>
      <c r="CM96" s="362"/>
      <c r="CN96" s="362"/>
      <c r="CO96" s="362"/>
      <c r="CP96" s="362"/>
      <c r="CQ96" s="362"/>
      <c r="CR96" s="362"/>
      <c r="CS96" s="362"/>
      <c r="CT96" s="362"/>
      <c r="CU96" s="362"/>
      <c r="CV96" s="362"/>
      <c r="CW96" s="362"/>
      <c r="CX96" s="362"/>
      <c r="CY96" s="362"/>
      <c r="CZ96" s="360" t="e">
        <f t="shared" ca="1" si="128"/>
        <v>#REF!</v>
      </c>
    </row>
    <row r="97" spans="1:104" s="359" customFormat="1" x14ac:dyDescent="0.2">
      <c r="A97" s="133">
        <f t="shared" si="129"/>
        <v>40</v>
      </c>
      <c r="B97" s="133">
        <f t="shared" si="130"/>
        <v>39</v>
      </c>
      <c r="C97" s="125">
        <f t="shared" ca="1" si="131"/>
        <v>0</v>
      </c>
      <c r="D97" s="361"/>
      <c r="E97" s="361"/>
      <c r="F97" s="361"/>
      <c r="G97" s="361"/>
      <c r="H97" s="361"/>
      <c r="I97" s="361"/>
      <c r="J97" s="361"/>
      <c r="K97" s="361"/>
      <c r="L97" s="361"/>
      <c r="M97" s="361"/>
      <c r="N97" s="361"/>
      <c r="O97" s="361"/>
      <c r="P97" s="361"/>
      <c r="Q97" s="361"/>
      <c r="R97" s="361"/>
      <c r="S97" s="361"/>
      <c r="T97" s="361"/>
      <c r="U97" s="361"/>
      <c r="V97" s="361"/>
      <c r="W97" s="362"/>
      <c r="X97" s="362"/>
      <c r="Y97" s="362"/>
      <c r="Z97" s="362"/>
      <c r="AA97" s="362"/>
      <c r="AB97" s="362"/>
      <c r="AC97" s="362"/>
      <c r="AD97" s="362"/>
      <c r="AE97" s="362"/>
      <c r="AF97" s="362"/>
      <c r="AG97" s="362"/>
      <c r="AH97" s="362"/>
      <c r="AI97" s="362"/>
      <c r="AJ97" s="362"/>
      <c r="AK97" s="362"/>
      <c r="AL97" s="362"/>
      <c r="AM97" s="362"/>
      <c r="AN97" s="362"/>
      <c r="AO97" s="362"/>
      <c r="AP97" s="362"/>
      <c r="AQ97" s="362" t="e">
        <f ca="1">$C97*'LookUp Ranges'!B$82</f>
        <v>#REF!</v>
      </c>
      <c r="AR97" s="362" t="e">
        <f ca="1">$C97*'LookUp Ranges'!C$82</f>
        <v>#REF!</v>
      </c>
      <c r="AS97" s="362" t="e">
        <f ca="1">$C97*'LookUp Ranges'!D$82</f>
        <v>#REF!</v>
      </c>
      <c r="AT97" s="362" t="e">
        <f ca="1">$C97*'LookUp Ranges'!E$82</f>
        <v>#REF!</v>
      </c>
      <c r="AU97" s="362" t="e">
        <f ca="1">$C97*'LookUp Ranges'!F$82</f>
        <v>#REF!</v>
      </c>
      <c r="AV97" s="362" t="e">
        <f ca="1">$C97*'LookUp Ranges'!G$82</f>
        <v>#REF!</v>
      </c>
      <c r="AW97" s="362" t="e">
        <f ca="1">$C97*'LookUp Ranges'!H$82</f>
        <v>#REF!</v>
      </c>
      <c r="AX97" s="362" t="e">
        <f ca="1">$C97*'LookUp Ranges'!I$82</f>
        <v>#REF!</v>
      </c>
      <c r="AY97" s="362" t="e">
        <f ca="1">$C97*'LookUp Ranges'!J$82</f>
        <v>#REF!</v>
      </c>
      <c r="AZ97" s="362" t="e">
        <f ca="1">$C97*'LookUp Ranges'!K$82</f>
        <v>#REF!</v>
      </c>
      <c r="BA97" s="362" t="e">
        <f ca="1">$C97*'LookUp Ranges'!L$82</f>
        <v>#REF!</v>
      </c>
      <c r="BB97" s="362" t="e">
        <f ca="1">$C97*'LookUp Ranges'!M$82</f>
        <v>#REF!</v>
      </c>
      <c r="BC97" s="362" t="e">
        <f ca="1">$C97*'LookUp Ranges'!N$82</f>
        <v>#REF!</v>
      </c>
      <c r="BD97" s="362" t="e">
        <f ca="1">$C97*'LookUp Ranges'!O$82</f>
        <v>#REF!</v>
      </c>
      <c r="BE97" s="362" t="e">
        <f ca="1">$C97*'LookUp Ranges'!P$82</f>
        <v>#REF!</v>
      </c>
      <c r="BF97" s="362" t="e">
        <f ca="1">$C97*'LookUp Ranges'!Q$82</f>
        <v>#REF!</v>
      </c>
      <c r="BG97" s="362" t="e">
        <f ca="1">$C97*'LookUp Ranges'!R$82</f>
        <v>#REF!</v>
      </c>
      <c r="BH97" s="362" t="e">
        <f ca="1">$C97*'LookUp Ranges'!S$82</f>
        <v>#REF!</v>
      </c>
      <c r="BI97" s="362" t="e">
        <f ca="1">$C97*'LookUp Ranges'!T$82</f>
        <v>#REF!</v>
      </c>
      <c r="BJ97" s="362" t="e">
        <f ca="1">$C97*'LookUp Ranges'!U$82</f>
        <v>#REF!</v>
      </c>
      <c r="BK97" s="362" t="e">
        <f ca="1">$C97*'LookUp Ranges'!V$82</f>
        <v>#REF!</v>
      </c>
      <c r="BL97" s="362" t="e">
        <f ca="1">$C97*'LookUp Ranges'!W$82</f>
        <v>#REF!</v>
      </c>
      <c r="BM97" s="362" t="e">
        <f ca="1">$C97*'LookUp Ranges'!X$82</f>
        <v>#REF!</v>
      </c>
      <c r="BN97" s="362" t="e">
        <f ca="1">$C97*'LookUp Ranges'!Y$82</f>
        <v>#REF!</v>
      </c>
      <c r="BO97" s="362" t="e">
        <f ca="1">$C97*'LookUp Ranges'!Z$82</f>
        <v>#REF!</v>
      </c>
      <c r="BP97" s="362" t="e">
        <f ca="1">$C97*'LookUp Ranges'!AA$82</f>
        <v>#REF!</v>
      </c>
      <c r="BQ97" s="362" t="e">
        <f ca="1">$C97*'LookUp Ranges'!AB$82</f>
        <v>#REF!</v>
      </c>
      <c r="BR97" s="362" t="e">
        <f ca="1">$C97*'LookUp Ranges'!AC$82</f>
        <v>#REF!</v>
      </c>
      <c r="BS97" s="362" t="e">
        <f ca="1">$C97*'LookUp Ranges'!AD$82</f>
        <v>#REF!</v>
      </c>
      <c r="BT97" s="362" t="e">
        <f ca="1">$C97*'LookUp Ranges'!AE$82</f>
        <v>#REF!</v>
      </c>
      <c r="BU97" s="362" t="e">
        <f ca="1">$C97*'LookUp Ranges'!AF$82</f>
        <v>#REF!</v>
      </c>
      <c r="BV97" s="362" t="e">
        <f ca="1">$C97*'LookUp Ranges'!AG$82</f>
        <v>#REF!</v>
      </c>
      <c r="BW97" s="362" t="e">
        <f ca="1">$C97*'LookUp Ranges'!AH$82</f>
        <v>#REF!</v>
      </c>
      <c r="BX97" s="362" t="e">
        <f ca="1">$C97*'LookUp Ranges'!AI$82</f>
        <v>#REF!</v>
      </c>
      <c r="BY97" s="362" t="e">
        <f ca="1">$C97*'LookUp Ranges'!AJ$82</f>
        <v>#REF!</v>
      </c>
      <c r="BZ97" s="362" t="e">
        <f ca="1">$C97*'LookUp Ranges'!AK$82</f>
        <v>#REF!</v>
      </c>
      <c r="CA97" s="362" t="e">
        <f ca="1">$C97*'LookUp Ranges'!AL$82</f>
        <v>#REF!</v>
      </c>
      <c r="CB97" s="362" t="e">
        <f ca="1">$C97*'LookUp Ranges'!AM$82</f>
        <v>#REF!</v>
      </c>
      <c r="CC97" s="362" t="e">
        <f ca="1">$C97*'LookUp Ranges'!AN$82</f>
        <v>#REF!</v>
      </c>
      <c r="CD97" s="362" t="e">
        <f ca="1">$C97*'LookUp Ranges'!AO$82</f>
        <v>#REF!</v>
      </c>
      <c r="CE97" s="363"/>
      <c r="CF97" s="363"/>
      <c r="CG97" s="362"/>
      <c r="CH97" s="362"/>
      <c r="CI97" s="362"/>
      <c r="CJ97" s="362"/>
      <c r="CK97" s="362"/>
      <c r="CL97" s="362"/>
      <c r="CM97" s="362"/>
      <c r="CN97" s="362"/>
      <c r="CO97" s="362"/>
      <c r="CP97" s="362"/>
      <c r="CQ97" s="362"/>
      <c r="CR97" s="362"/>
      <c r="CS97" s="362"/>
      <c r="CT97" s="362"/>
      <c r="CU97" s="362"/>
      <c r="CV97" s="362"/>
      <c r="CW97" s="362"/>
      <c r="CX97" s="362"/>
      <c r="CY97" s="362"/>
      <c r="CZ97" s="360" t="e">
        <f t="shared" ca="1" si="128"/>
        <v>#REF!</v>
      </c>
    </row>
    <row r="98" spans="1:104" s="124" customFormat="1" x14ac:dyDescent="0.2">
      <c r="A98" s="137" t="s">
        <v>46</v>
      </c>
      <c r="B98" s="137"/>
      <c r="C98" s="137"/>
      <c r="D98" s="138" t="e">
        <f t="shared" ref="D98:S98" ca="1" si="132">SUM(D58:D97)</f>
        <v>#REF!</v>
      </c>
      <c r="E98" s="138" t="e">
        <f t="shared" ca="1" si="132"/>
        <v>#REF!</v>
      </c>
      <c r="F98" s="138" t="e">
        <f t="shared" ca="1" si="132"/>
        <v>#REF!</v>
      </c>
      <c r="G98" s="138" t="e">
        <f t="shared" ca="1" si="132"/>
        <v>#REF!</v>
      </c>
      <c r="H98" s="138" t="e">
        <f t="shared" ca="1" si="132"/>
        <v>#REF!</v>
      </c>
      <c r="I98" s="138" t="e">
        <f t="shared" ca="1" si="132"/>
        <v>#REF!</v>
      </c>
      <c r="J98" s="138" t="e">
        <f t="shared" ca="1" si="132"/>
        <v>#REF!</v>
      </c>
      <c r="K98" s="138" t="e">
        <f t="shared" ca="1" si="132"/>
        <v>#REF!</v>
      </c>
      <c r="L98" s="138" t="e">
        <f t="shared" ca="1" si="132"/>
        <v>#REF!</v>
      </c>
      <c r="M98" s="138" t="e">
        <f t="shared" ca="1" si="132"/>
        <v>#REF!</v>
      </c>
      <c r="N98" s="138" t="e">
        <f t="shared" ca="1" si="132"/>
        <v>#REF!</v>
      </c>
      <c r="O98" s="138" t="e">
        <f t="shared" ca="1" si="132"/>
        <v>#REF!</v>
      </c>
      <c r="P98" s="138" t="e">
        <f t="shared" ca="1" si="132"/>
        <v>#REF!</v>
      </c>
      <c r="Q98" s="138" t="e">
        <f t="shared" ca="1" si="132"/>
        <v>#REF!</v>
      </c>
      <c r="R98" s="138" t="e">
        <f t="shared" ca="1" si="132"/>
        <v>#REF!</v>
      </c>
      <c r="S98" s="138" t="e">
        <f t="shared" ca="1" si="132"/>
        <v>#REF!</v>
      </c>
      <c r="T98" s="138" t="e">
        <f t="shared" ref="T98:BK98" ca="1" si="133">SUM(T58:T97)</f>
        <v>#REF!</v>
      </c>
      <c r="U98" s="138" t="e">
        <f t="shared" ca="1" si="133"/>
        <v>#REF!</v>
      </c>
      <c r="V98" s="138" t="e">
        <f t="shared" ca="1" si="133"/>
        <v>#REF!</v>
      </c>
      <c r="W98" s="138" t="e">
        <f t="shared" ca="1" si="133"/>
        <v>#REF!</v>
      </c>
      <c r="X98" s="138" t="e">
        <f t="shared" ca="1" si="133"/>
        <v>#REF!</v>
      </c>
      <c r="Y98" s="138" t="e">
        <f t="shared" ca="1" si="133"/>
        <v>#REF!</v>
      </c>
      <c r="Z98" s="138" t="e">
        <f t="shared" ca="1" si="133"/>
        <v>#REF!</v>
      </c>
      <c r="AA98" s="138" t="e">
        <f t="shared" ca="1" si="133"/>
        <v>#REF!</v>
      </c>
      <c r="AB98" s="138" t="e">
        <f t="shared" ca="1" si="133"/>
        <v>#REF!</v>
      </c>
      <c r="AC98" s="138" t="e">
        <f t="shared" ca="1" si="133"/>
        <v>#REF!</v>
      </c>
      <c r="AD98" s="138" t="e">
        <f t="shared" ca="1" si="133"/>
        <v>#REF!</v>
      </c>
      <c r="AE98" s="138" t="e">
        <f t="shared" ca="1" si="133"/>
        <v>#REF!</v>
      </c>
      <c r="AF98" s="138" t="e">
        <f t="shared" ca="1" si="133"/>
        <v>#REF!</v>
      </c>
      <c r="AG98" s="138" t="e">
        <f t="shared" ca="1" si="133"/>
        <v>#REF!</v>
      </c>
      <c r="AH98" s="138" t="e">
        <f t="shared" ca="1" si="133"/>
        <v>#REF!</v>
      </c>
      <c r="AI98" s="138" t="e">
        <f t="shared" ca="1" si="133"/>
        <v>#REF!</v>
      </c>
      <c r="AJ98" s="138" t="e">
        <f t="shared" ca="1" si="133"/>
        <v>#REF!</v>
      </c>
      <c r="AK98" s="138" t="e">
        <f t="shared" ca="1" si="133"/>
        <v>#REF!</v>
      </c>
      <c r="AL98" s="138" t="e">
        <f t="shared" ca="1" si="133"/>
        <v>#REF!</v>
      </c>
      <c r="AM98" s="138" t="e">
        <f t="shared" ca="1" si="133"/>
        <v>#REF!</v>
      </c>
      <c r="AN98" s="138" t="e">
        <f t="shared" ca="1" si="133"/>
        <v>#REF!</v>
      </c>
      <c r="AO98" s="138" t="e">
        <f t="shared" ca="1" si="133"/>
        <v>#REF!</v>
      </c>
      <c r="AP98" s="138" t="e">
        <f t="shared" ca="1" si="133"/>
        <v>#REF!</v>
      </c>
      <c r="AQ98" s="138" t="e">
        <f t="shared" ca="1" si="133"/>
        <v>#REF!</v>
      </c>
      <c r="AR98" s="138" t="e">
        <f t="shared" ca="1" si="133"/>
        <v>#REF!</v>
      </c>
      <c r="AS98" s="138" t="e">
        <f t="shared" ca="1" si="133"/>
        <v>#REF!</v>
      </c>
      <c r="AT98" s="138" t="e">
        <f t="shared" ca="1" si="133"/>
        <v>#REF!</v>
      </c>
      <c r="AU98" s="138" t="e">
        <f t="shared" ca="1" si="133"/>
        <v>#REF!</v>
      </c>
      <c r="AV98" s="138" t="e">
        <f t="shared" ca="1" si="133"/>
        <v>#REF!</v>
      </c>
      <c r="AW98" s="138" t="e">
        <f t="shared" ca="1" si="133"/>
        <v>#REF!</v>
      </c>
      <c r="AX98" s="138" t="e">
        <f t="shared" ca="1" si="133"/>
        <v>#REF!</v>
      </c>
      <c r="AY98" s="138" t="e">
        <f t="shared" ca="1" si="133"/>
        <v>#REF!</v>
      </c>
      <c r="AZ98" s="138" t="e">
        <f t="shared" ca="1" si="133"/>
        <v>#REF!</v>
      </c>
      <c r="BA98" s="138" t="e">
        <f t="shared" ca="1" si="133"/>
        <v>#REF!</v>
      </c>
      <c r="BB98" s="138" t="e">
        <f t="shared" ca="1" si="133"/>
        <v>#REF!</v>
      </c>
      <c r="BC98" s="138" t="e">
        <f t="shared" ca="1" si="133"/>
        <v>#REF!</v>
      </c>
      <c r="BD98" s="138" t="e">
        <f t="shared" ca="1" si="133"/>
        <v>#REF!</v>
      </c>
      <c r="BE98" s="138" t="e">
        <f t="shared" ca="1" si="133"/>
        <v>#REF!</v>
      </c>
      <c r="BF98" s="138" t="e">
        <f t="shared" ca="1" si="133"/>
        <v>#REF!</v>
      </c>
      <c r="BG98" s="138" t="e">
        <f t="shared" ca="1" si="133"/>
        <v>#REF!</v>
      </c>
      <c r="BH98" s="138" t="e">
        <f t="shared" ca="1" si="133"/>
        <v>#REF!</v>
      </c>
      <c r="BI98" s="138" t="e">
        <f t="shared" ca="1" si="133"/>
        <v>#REF!</v>
      </c>
      <c r="BJ98" s="138" t="e">
        <f t="shared" ca="1" si="133"/>
        <v>#REF!</v>
      </c>
      <c r="BK98" s="138" t="e">
        <f t="shared" ca="1" si="133"/>
        <v>#REF!</v>
      </c>
      <c r="BL98" s="138" t="e">
        <f t="shared" ref="BL98:CZ98" ca="1" si="134">SUM(BL58:BL97)</f>
        <v>#REF!</v>
      </c>
      <c r="BM98" s="138" t="e">
        <f t="shared" ca="1" si="134"/>
        <v>#REF!</v>
      </c>
      <c r="BN98" s="138" t="e">
        <f t="shared" ca="1" si="134"/>
        <v>#REF!</v>
      </c>
      <c r="BO98" s="138" t="e">
        <f t="shared" ca="1" si="134"/>
        <v>#REF!</v>
      </c>
      <c r="BP98" s="138" t="e">
        <f t="shared" ca="1" si="134"/>
        <v>#REF!</v>
      </c>
      <c r="BQ98" s="138" t="e">
        <f t="shared" ca="1" si="134"/>
        <v>#REF!</v>
      </c>
      <c r="BR98" s="138" t="e">
        <f t="shared" ca="1" si="134"/>
        <v>#REF!</v>
      </c>
      <c r="BS98" s="138" t="e">
        <f t="shared" ca="1" si="134"/>
        <v>#REF!</v>
      </c>
      <c r="BT98" s="138" t="e">
        <f t="shared" ca="1" si="134"/>
        <v>#REF!</v>
      </c>
      <c r="BU98" s="138" t="e">
        <f t="shared" ca="1" si="134"/>
        <v>#REF!</v>
      </c>
      <c r="BV98" s="138" t="e">
        <f t="shared" ca="1" si="134"/>
        <v>#REF!</v>
      </c>
      <c r="BW98" s="138" t="e">
        <f t="shared" ca="1" si="134"/>
        <v>#REF!</v>
      </c>
      <c r="BX98" s="138" t="e">
        <f t="shared" ca="1" si="134"/>
        <v>#REF!</v>
      </c>
      <c r="BY98" s="138" t="e">
        <f t="shared" ca="1" si="134"/>
        <v>#REF!</v>
      </c>
      <c r="BZ98" s="138" t="e">
        <f t="shared" ca="1" si="134"/>
        <v>#REF!</v>
      </c>
      <c r="CA98" s="138" t="e">
        <f t="shared" ca="1" si="134"/>
        <v>#REF!</v>
      </c>
      <c r="CB98" s="138" t="e">
        <f t="shared" ca="1" si="134"/>
        <v>#REF!</v>
      </c>
      <c r="CC98" s="138" t="e">
        <f t="shared" ca="1" si="134"/>
        <v>#REF!</v>
      </c>
      <c r="CD98" s="138" t="e">
        <f t="shared" ca="1" si="134"/>
        <v>#REF!</v>
      </c>
      <c r="CE98" s="138">
        <f t="shared" si="134"/>
        <v>0</v>
      </c>
      <c r="CF98" s="138">
        <f t="shared" si="134"/>
        <v>0</v>
      </c>
      <c r="CG98" s="138">
        <f t="shared" si="134"/>
        <v>0</v>
      </c>
      <c r="CH98" s="138">
        <f t="shared" si="134"/>
        <v>0</v>
      </c>
      <c r="CI98" s="138">
        <f t="shared" si="134"/>
        <v>0</v>
      </c>
      <c r="CJ98" s="138">
        <f t="shared" si="134"/>
        <v>0</v>
      </c>
      <c r="CK98" s="138">
        <f t="shared" si="134"/>
        <v>0</v>
      </c>
      <c r="CL98" s="138">
        <f t="shared" si="134"/>
        <v>0</v>
      </c>
      <c r="CM98" s="138">
        <f t="shared" si="134"/>
        <v>0</v>
      </c>
      <c r="CN98" s="138">
        <f t="shared" si="134"/>
        <v>0</v>
      </c>
      <c r="CO98" s="138">
        <f t="shared" si="134"/>
        <v>0</v>
      </c>
      <c r="CP98" s="138">
        <f t="shared" si="134"/>
        <v>0</v>
      </c>
      <c r="CQ98" s="138">
        <f t="shared" si="134"/>
        <v>0</v>
      </c>
      <c r="CR98" s="138">
        <f t="shared" si="134"/>
        <v>0</v>
      </c>
      <c r="CS98" s="138">
        <f t="shared" si="134"/>
        <v>0</v>
      </c>
      <c r="CT98" s="138">
        <f t="shared" si="134"/>
        <v>0</v>
      </c>
      <c r="CU98" s="138">
        <f t="shared" si="134"/>
        <v>0</v>
      </c>
      <c r="CV98" s="138">
        <f t="shared" si="134"/>
        <v>0</v>
      </c>
      <c r="CW98" s="138">
        <f t="shared" si="134"/>
        <v>0</v>
      </c>
      <c r="CX98" s="138">
        <f t="shared" si="134"/>
        <v>0</v>
      </c>
      <c r="CY98" s="138">
        <f t="shared" si="134"/>
        <v>0</v>
      </c>
      <c r="CZ98" s="138" t="e">
        <f t="shared" ca="1" si="134"/>
        <v>#REF!</v>
      </c>
    </row>
    <row r="99" spans="1:104" x14ac:dyDescent="0.2">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row>
    <row r="100" spans="1:104" x14ac:dyDescent="0.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row>
  </sheetData>
  <sheetProtection algorithmName="SHA-512" hashValue="OCDw1GRvdyzxNqD9zxL2PO8uWiVv8RE2Lu+oKE/+vzldNW3HtLnPM+7fzK83UR7Q8VPDt1fwWXcOMwi+lkd+7w==" saltValue="wUa1H0syPoMHOqF6fvEDpg==" spinCount="100000" sheet="1" objects="1" scenarios="1"/>
  <pageMargins left="0.75" right="0.75" top="0.25" bottom="0.25" header="0.5" footer="0.5"/>
  <pageSetup scale="53" fitToWidth="0" orientation="landscape" r:id="rId1"/>
  <headerFooter alignWithMargins="0">
    <oddFooter>&amp;R&amp;"Times New Roman,Bold"Case No. 2021-00393
Attachment to Response to JI-2 Question No. 5
&amp;P of &amp;N
Arbough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M30"/>
  <sheetViews>
    <sheetView showGridLines="0" zoomScale="90" zoomScaleNormal="90" workbookViewId="0">
      <selection activeCell="E29" sqref="E29"/>
    </sheetView>
  </sheetViews>
  <sheetFormatPr defaultColWidth="9" defaultRowHeight="15.75" x14ac:dyDescent="0.25"/>
  <cols>
    <col min="1" max="2" width="2.625" style="233" customWidth="1"/>
    <col min="3" max="3" width="2.75" style="233" customWidth="1"/>
    <col min="4" max="4" width="41.375" style="233" customWidth="1"/>
    <col min="5" max="11" width="15.25" style="233" customWidth="1"/>
    <col min="12" max="12" width="3" style="233" customWidth="1"/>
    <col min="13" max="13" width="2.625" style="233" customWidth="1"/>
    <col min="14" max="16384" width="9" style="233"/>
  </cols>
  <sheetData>
    <row r="1" spans="1:13" ht="15.75" customHeight="1" x14ac:dyDescent="0.25">
      <c r="B1" s="234"/>
      <c r="C1" s="234"/>
      <c r="D1" s="234"/>
      <c r="E1" s="234"/>
      <c r="F1" s="234"/>
      <c r="G1" s="234"/>
      <c r="H1" s="234"/>
      <c r="I1" s="234"/>
      <c r="J1" s="234"/>
      <c r="K1" s="234"/>
      <c r="L1" s="234"/>
      <c r="M1" s="234"/>
    </row>
    <row r="2" spans="1:13" x14ac:dyDescent="0.25">
      <c r="A2" s="234"/>
      <c r="B2" s="257"/>
      <c r="C2" s="261"/>
      <c r="D2" s="261"/>
      <c r="E2" s="261"/>
      <c r="F2" s="261"/>
      <c r="G2" s="261"/>
      <c r="H2" s="261"/>
      <c r="I2" s="261"/>
      <c r="J2" s="261"/>
      <c r="K2" s="261"/>
      <c r="L2" s="261"/>
      <c r="M2" s="258"/>
    </row>
    <row r="3" spans="1:13" x14ac:dyDescent="0.25">
      <c r="A3" s="234"/>
      <c r="B3" s="262"/>
      <c r="C3" s="2"/>
      <c r="D3" s="2"/>
      <c r="E3" s="2"/>
      <c r="F3" s="2"/>
      <c r="G3" s="2"/>
      <c r="H3" s="2"/>
      <c r="I3" s="2"/>
      <c r="J3" s="2"/>
      <c r="K3" s="2"/>
      <c r="L3" s="245"/>
      <c r="M3" s="237"/>
    </row>
    <row r="4" spans="1:13" ht="18.75" x14ac:dyDescent="0.3">
      <c r="A4" s="234"/>
      <c r="B4" s="262"/>
      <c r="C4" s="2"/>
      <c r="D4" s="56"/>
      <c r="E4" s="232"/>
      <c r="F4" s="232"/>
      <c r="G4" s="232"/>
      <c r="H4" s="232"/>
      <c r="I4" s="232"/>
      <c r="J4" s="232"/>
      <c r="K4" s="232"/>
      <c r="L4" s="246"/>
      <c r="M4" s="237"/>
    </row>
    <row r="5" spans="1:13" ht="22.5" x14ac:dyDescent="0.25">
      <c r="A5" s="234"/>
      <c r="B5" s="262"/>
      <c r="C5" s="2"/>
      <c r="D5" s="56"/>
      <c r="E5" s="231"/>
      <c r="F5" s="231"/>
      <c r="G5" s="231"/>
      <c r="H5" s="231"/>
      <c r="I5" s="231"/>
      <c r="J5" s="231"/>
      <c r="K5" s="231"/>
      <c r="L5" s="247"/>
      <c r="M5" s="237"/>
    </row>
    <row r="6" spans="1:13" ht="22.5" customHeight="1" x14ac:dyDescent="0.3">
      <c r="A6" s="234"/>
      <c r="B6" s="262"/>
      <c r="C6" s="2"/>
      <c r="D6" s="500" t="s">
        <v>147</v>
      </c>
      <c r="E6" s="500"/>
      <c r="F6" s="500"/>
      <c r="G6" s="500"/>
      <c r="H6" s="500"/>
      <c r="I6" s="500"/>
      <c r="J6" s="500"/>
      <c r="K6" s="500"/>
      <c r="L6" s="247"/>
      <c r="M6" s="237"/>
    </row>
    <row r="7" spans="1:13" ht="22.5" x14ac:dyDescent="0.25">
      <c r="A7" s="234"/>
      <c r="B7" s="262"/>
      <c r="C7" s="2"/>
      <c r="D7" s="501">
        <f>Project_Title</f>
        <v>0</v>
      </c>
      <c r="E7" s="501"/>
      <c r="F7" s="501"/>
      <c r="G7" s="501"/>
      <c r="H7" s="501"/>
      <c r="I7" s="501"/>
      <c r="J7" s="501"/>
      <c r="K7" s="501"/>
      <c r="L7" s="247"/>
      <c r="M7" s="237"/>
    </row>
    <row r="8" spans="1:13" x14ac:dyDescent="0.25">
      <c r="A8" s="234"/>
      <c r="B8" s="262"/>
      <c r="C8" s="2"/>
      <c r="D8" s="502" t="str">
        <f>"Project Number "&amp;Project_number</f>
        <v xml:space="preserve">Project Number </v>
      </c>
      <c r="E8" s="502"/>
      <c r="F8" s="502"/>
      <c r="G8" s="502"/>
      <c r="H8" s="502"/>
      <c r="I8" s="502"/>
      <c r="J8" s="502"/>
      <c r="K8" s="502"/>
      <c r="L8" s="247"/>
      <c r="M8" s="237"/>
    </row>
    <row r="9" spans="1:13" x14ac:dyDescent="0.25">
      <c r="A9" s="234"/>
      <c r="B9" s="262"/>
      <c r="C9" s="2"/>
      <c r="D9" s="502" t="str">
        <f>Inputs!M19&amp;": "&amp;Inputs!M7</f>
        <v xml:space="preserve">: </v>
      </c>
      <c r="E9" s="502"/>
      <c r="F9" s="502"/>
      <c r="G9" s="502"/>
      <c r="H9" s="502"/>
      <c r="I9" s="502"/>
      <c r="J9" s="502"/>
      <c r="K9" s="502"/>
      <c r="L9" s="248"/>
      <c r="M9" s="237"/>
    </row>
    <row r="10" spans="1:13" x14ac:dyDescent="0.25">
      <c r="A10" s="234"/>
      <c r="B10" s="262"/>
      <c r="C10" s="2"/>
      <c r="D10" s="499">
        <f>Company</f>
        <v>0</v>
      </c>
      <c r="E10" s="499"/>
      <c r="F10" s="499"/>
      <c r="G10" s="499"/>
      <c r="H10" s="499"/>
      <c r="I10" s="499"/>
      <c r="J10" s="499"/>
      <c r="K10" s="499"/>
      <c r="L10" s="248"/>
      <c r="M10" s="237"/>
    </row>
    <row r="11" spans="1:13" x14ac:dyDescent="0.25">
      <c r="A11" s="234"/>
      <c r="B11" s="262"/>
      <c r="C11" s="2"/>
      <c r="D11" s="263"/>
      <c r="E11" s="263"/>
      <c r="F11" s="263"/>
      <c r="G11" s="263"/>
      <c r="H11" s="263"/>
      <c r="I11" s="235"/>
      <c r="J11" s="56"/>
      <c r="K11" s="56"/>
      <c r="L11" s="247"/>
      <c r="M11" s="237"/>
    </row>
    <row r="12" spans="1:13" ht="45" customHeight="1" x14ac:dyDescent="0.25">
      <c r="A12" s="234"/>
      <c r="B12" s="262"/>
      <c r="C12" s="237"/>
      <c r="D12" s="256" t="s">
        <v>148</v>
      </c>
      <c r="E12" s="236" t="s">
        <v>146</v>
      </c>
      <c r="F12" s="287" t="str">
        <f>Inputs!D50</f>
        <v>Alternative #1</v>
      </c>
      <c r="G12" s="288" t="str">
        <f>Inputs!D73</f>
        <v>Alternative #2</v>
      </c>
      <c r="H12" s="289" t="str">
        <f>Inputs!D96</f>
        <v>Alternative #3</v>
      </c>
      <c r="I12" s="272"/>
      <c r="J12" s="23"/>
      <c r="K12" s="23"/>
      <c r="L12" s="247"/>
      <c r="M12" s="237"/>
    </row>
    <row r="13" spans="1:13" x14ac:dyDescent="0.25">
      <c r="A13" s="234"/>
      <c r="B13" s="262"/>
      <c r="C13" s="2"/>
      <c r="D13" s="267"/>
      <c r="E13" s="268"/>
      <c r="F13" s="269"/>
      <c r="G13" s="270"/>
      <c r="H13" s="270"/>
      <c r="I13" s="272"/>
      <c r="J13" s="23"/>
      <c r="K13" s="23"/>
      <c r="L13" s="247"/>
      <c r="M13" s="237"/>
    </row>
    <row r="14" spans="1:13" x14ac:dyDescent="0.25">
      <c r="A14" s="234"/>
      <c r="B14" s="262"/>
      <c r="C14" s="237"/>
      <c r="D14" s="285" t="s">
        <v>145</v>
      </c>
      <c r="E14" s="271">
        <f>SUM(Inputs!E31:CZ31)</f>
        <v>0</v>
      </c>
      <c r="F14" s="275">
        <f>SUM(Inputs!E53:CZ53)</f>
        <v>0</v>
      </c>
      <c r="G14" s="275">
        <f>SUM(Inputs!E76:CZ76)</f>
        <v>0</v>
      </c>
      <c r="H14" s="275">
        <f>SUM(Inputs!E99:CZ99)</f>
        <v>0</v>
      </c>
      <c r="I14" s="21"/>
      <c r="J14" s="22"/>
      <c r="K14" s="22"/>
      <c r="L14" s="249"/>
      <c r="M14" s="237"/>
    </row>
    <row r="15" spans="1:13" x14ac:dyDescent="0.25">
      <c r="A15" s="234"/>
      <c r="B15" s="262"/>
      <c r="C15" s="2"/>
      <c r="D15" s="273"/>
      <c r="E15" s="274"/>
      <c r="F15" s="274"/>
      <c r="G15" s="274"/>
      <c r="H15" s="274"/>
      <c r="I15" s="21"/>
      <c r="J15" s="22"/>
      <c r="K15" s="22"/>
      <c r="L15" s="249"/>
      <c r="M15" s="237"/>
    </row>
    <row r="16" spans="1:13" x14ac:dyDescent="0.25">
      <c r="A16" s="234"/>
      <c r="B16" s="262"/>
      <c r="C16" s="237"/>
      <c r="D16" s="451" t="s">
        <v>291</v>
      </c>
      <c r="E16" s="290">
        <f>SUM(Inputs!E45:CZ45)</f>
        <v>0</v>
      </c>
      <c r="F16" s="283">
        <f>SUM(Inputs!E67:CZ67)</f>
        <v>0</v>
      </c>
      <c r="G16" s="283">
        <f>SUM(Inputs!E90:CZ90)</f>
        <v>0</v>
      </c>
      <c r="H16" s="283">
        <f>SUM(Inputs!E113:CZ113)</f>
        <v>0</v>
      </c>
      <c r="I16" s="21"/>
      <c r="J16" s="22"/>
      <c r="K16" s="22"/>
      <c r="L16" s="249"/>
      <c r="M16" s="237"/>
    </row>
    <row r="17" spans="1:13" x14ac:dyDescent="0.25">
      <c r="A17" s="234"/>
      <c r="B17" s="262"/>
      <c r="C17" s="237"/>
      <c r="D17" s="277" t="s">
        <v>149</v>
      </c>
      <c r="E17" s="290">
        <f ca="1">'Outputs - Recommendation'!B51</f>
        <v>0</v>
      </c>
      <c r="F17" s="283">
        <f ca="1">'Outputs - Alt #1'!B51</f>
        <v>0</v>
      </c>
      <c r="G17" s="283">
        <f ca="1">'Outputs - Alt #2'!B51</f>
        <v>0</v>
      </c>
      <c r="H17" s="283">
        <f ca="1">'Outputs - Alt #3'!B51</f>
        <v>0</v>
      </c>
      <c r="I17" s="276"/>
      <c r="J17" s="22"/>
      <c r="K17" s="22"/>
      <c r="L17" s="250"/>
      <c r="M17" s="237"/>
    </row>
    <row r="18" spans="1:13" ht="16.5" customHeight="1" x14ac:dyDescent="0.25">
      <c r="A18" s="234"/>
      <c r="B18" s="262"/>
      <c r="C18" s="2"/>
      <c r="D18" s="284"/>
      <c r="E18" s="264"/>
      <c r="F18" s="278"/>
      <c r="G18" s="265"/>
      <c r="H18" s="279"/>
      <c r="I18" s="265"/>
      <c r="J18" s="265"/>
      <c r="K18" s="265"/>
      <c r="L18" s="251"/>
      <c r="M18" s="237"/>
    </row>
    <row r="19" spans="1:13" ht="16.5" customHeight="1" x14ac:dyDescent="0.25">
      <c r="A19" s="234"/>
      <c r="B19" s="262"/>
      <c r="C19" s="2"/>
      <c r="D19" s="20"/>
      <c r="E19" s="254" t="s">
        <v>139</v>
      </c>
      <c r="F19" s="281"/>
      <c r="G19" s="238"/>
      <c r="H19" s="281"/>
      <c r="I19" s="238"/>
      <c r="J19" s="238"/>
      <c r="K19" s="255"/>
      <c r="L19" s="251"/>
      <c r="M19" s="237"/>
    </row>
    <row r="20" spans="1:13" x14ac:dyDescent="0.25">
      <c r="A20" s="234"/>
      <c r="B20" s="262"/>
      <c r="C20" s="237"/>
      <c r="D20" s="280"/>
      <c r="E20" s="240" t="s">
        <v>141</v>
      </c>
      <c r="F20" s="241"/>
      <c r="G20" s="241"/>
      <c r="H20" s="241"/>
      <c r="I20" s="241"/>
      <c r="J20" s="241"/>
      <c r="K20" s="240" t="s">
        <v>140</v>
      </c>
      <c r="L20" s="247"/>
      <c r="M20" s="237"/>
    </row>
    <row r="21" spans="1:13" x14ac:dyDescent="0.25">
      <c r="A21" s="234"/>
      <c r="B21" s="262"/>
      <c r="C21" s="237"/>
      <c r="D21" s="239" t="s">
        <v>150</v>
      </c>
      <c r="E21" s="213" t="str">
        <f>RIGHT(F21,4)&amp;"-"&amp;RIGHT(J21,4)</f>
        <v>0-4</v>
      </c>
      <c r="F21" s="214">
        <f>Inputs!E28</f>
        <v>0</v>
      </c>
      <c r="G21" s="214">
        <f>F21+1</f>
        <v>1</v>
      </c>
      <c r="H21" s="214">
        <f>G21+1</f>
        <v>2</v>
      </c>
      <c r="I21" s="214">
        <f>H21+1</f>
        <v>3</v>
      </c>
      <c r="J21" s="214">
        <f>I21+1</f>
        <v>4</v>
      </c>
      <c r="K21" s="213" t="str">
        <f ca="1">IF(ISERROR(FirstYear&amp;"-"&amp;FirstYear+'LookUp Ranges'!B143-1),"",FirstYear&amp;"-"&amp;FirstYear+'LookUp Ranges'!B143-1)</f>
        <v/>
      </c>
      <c r="L21" s="247"/>
      <c r="M21" s="237"/>
    </row>
    <row r="22" spans="1:13" x14ac:dyDescent="0.25">
      <c r="A22" s="234"/>
      <c r="B22" s="262"/>
      <c r="C22" s="2"/>
      <c r="D22" s="367" t="s">
        <v>152</v>
      </c>
      <c r="E22" s="282">
        <f>SUM(F22:J22)</f>
        <v>0</v>
      </c>
      <c r="F22" s="282">
        <f>Inputs!E31</f>
        <v>0</v>
      </c>
      <c r="G22" s="282">
        <f>Inputs!F31</f>
        <v>0</v>
      </c>
      <c r="H22" s="282">
        <f>Inputs!G31</f>
        <v>0</v>
      </c>
      <c r="I22" s="282">
        <f>Inputs!H31</f>
        <v>0</v>
      </c>
      <c r="J22" s="282">
        <f>Inputs!I31</f>
        <v>0</v>
      </c>
      <c r="K22" s="282">
        <f>SUM(Inputs!E31:CZ31)</f>
        <v>0</v>
      </c>
      <c r="L22" s="247"/>
      <c r="M22" s="237"/>
    </row>
    <row r="23" spans="1:13" x14ac:dyDescent="0.25">
      <c r="A23" s="234"/>
      <c r="B23" s="262"/>
      <c r="C23" s="2"/>
      <c r="D23" s="277" t="s">
        <v>292</v>
      </c>
      <c r="E23" s="282">
        <f>SUM(F23:J23)</f>
        <v>0</v>
      </c>
      <c r="F23" s="282">
        <f>Inputs!E45</f>
        <v>0</v>
      </c>
      <c r="G23" s="282">
        <f>Inputs!F45</f>
        <v>0</v>
      </c>
      <c r="H23" s="282">
        <f>Inputs!G45</f>
        <v>0</v>
      </c>
      <c r="I23" s="282">
        <f>Inputs!H45</f>
        <v>0</v>
      </c>
      <c r="J23" s="282">
        <f>Inputs!I45</f>
        <v>0</v>
      </c>
      <c r="K23" s="282">
        <f>SUM(Inputs!E45:CZ45)</f>
        <v>0</v>
      </c>
      <c r="L23" s="247"/>
      <c r="M23" s="237"/>
    </row>
    <row r="24" spans="1:13" s="234" customFormat="1" x14ac:dyDescent="0.25">
      <c r="B24" s="262"/>
      <c r="C24" s="2"/>
      <c r="D24" s="1"/>
      <c r="E24" s="2"/>
      <c r="F24" s="2"/>
      <c r="G24" s="2"/>
      <c r="H24" s="2"/>
      <c r="I24" s="2"/>
      <c r="J24" s="2"/>
      <c r="K24" s="2"/>
      <c r="L24" s="247"/>
      <c r="M24" s="237"/>
    </row>
    <row r="25" spans="1:13" s="234" customFormat="1" x14ac:dyDescent="0.25">
      <c r="B25" s="262"/>
      <c r="C25" s="2"/>
      <c r="D25" s="3" t="s">
        <v>171</v>
      </c>
      <c r="E25" s="4"/>
      <c r="F25" s="4"/>
      <c r="G25" s="4"/>
      <c r="H25" s="4"/>
      <c r="I25" s="4"/>
      <c r="J25" s="4"/>
      <c r="K25" s="4"/>
      <c r="L25" s="252"/>
      <c r="M25" s="237"/>
    </row>
    <row r="26" spans="1:13" x14ac:dyDescent="0.25">
      <c r="A26" s="234"/>
      <c r="B26" s="262"/>
      <c r="C26" s="2"/>
      <c r="D26" s="3" t="s">
        <v>95</v>
      </c>
      <c r="E26" s="2"/>
      <c r="F26" s="2"/>
      <c r="G26" s="2"/>
      <c r="H26" s="2"/>
      <c r="I26" s="2"/>
      <c r="J26" s="2"/>
      <c r="K26" s="2"/>
      <c r="L26" s="247"/>
      <c r="M26" s="237"/>
    </row>
    <row r="27" spans="1:13" ht="16.5" thickBot="1" x14ac:dyDescent="0.3">
      <c r="A27" s="234"/>
      <c r="B27" s="262"/>
      <c r="C27" s="2"/>
      <c r="D27" s="3" t="s">
        <v>88</v>
      </c>
      <c r="E27" s="2"/>
      <c r="F27" s="2"/>
      <c r="G27" s="2"/>
      <c r="H27" s="2"/>
      <c r="I27" s="2"/>
      <c r="J27" s="2"/>
      <c r="K27" s="2"/>
      <c r="L27" s="247"/>
      <c r="M27" s="237"/>
    </row>
    <row r="28" spans="1:13" ht="16.5" thickBot="1" x14ac:dyDescent="0.3">
      <c r="A28" s="234"/>
      <c r="B28" s="262"/>
      <c r="C28" s="242"/>
      <c r="D28" s="243"/>
      <c r="E28" s="244"/>
      <c r="F28" s="244"/>
      <c r="G28" s="244"/>
      <c r="H28" s="244"/>
      <c r="I28" s="244"/>
      <c r="J28" s="244"/>
      <c r="K28" s="244"/>
      <c r="L28" s="253"/>
      <c r="M28" s="237"/>
    </row>
    <row r="29" spans="1:13" ht="15.75" customHeight="1" x14ac:dyDescent="0.25">
      <c r="A29" s="234"/>
      <c r="B29" s="259"/>
      <c r="C29" s="156"/>
      <c r="D29" s="156"/>
      <c r="E29" s="156"/>
      <c r="F29" s="156"/>
      <c r="G29" s="156"/>
      <c r="H29" s="156"/>
      <c r="I29" s="156"/>
      <c r="J29" s="156"/>
      <c r="K29" s="156"/>
      <c r="L29" s="156"/>
      <c r="M29" s="260"/>
    </row>
    <row r="30" spans="1:13" x14ac:dyDescent="0.25">
      <c r="D30" s="234"/>
    </row>
  </sheetData>
  <sheetProtection algorithmName="SHA-512" hashValue="BtwYIDAgHmm4NrUwSiPG05KyCe7MD6SYPHDqosWDd0IMVWS/ZCqISuGQ8R2MBllK+GW7Rb5t6NkPhRZKzHzo1w==" saltValue="UlKiJcw2eSvaoZVGNfBpSw==" spinCount="100000" sheet="1" objects="1" scenarios="1"/>
  <mergeCells count="5">
    <mergeCell ref="D10:K10"/>
    <mergeCell ref="D6:K6"/>
    <mergeCell ref="D7:K7"/>
    <mergeCell ref="D8:K8"/>
    <mergeCell ref="D9:K9"/>
  </mergeCells>
  <pageMargins left="0.75" right="0.75" top="0.25" bottom="0.25" header="0.5" footer="0.5"/>
  <pageSetup scale="71" orientation="landscape" r:id="rId1"/>
  <headerFooter alignWithMargins="0">
    <oddFooter>&amp;R&amp;"Times New Roman,Bold"Case No. 2021-00393
Attachment to Response to JI-2 Question No. 5
&amp;P of &amp;N
Arbough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theme="1" tint="0.499984740745262"/>
    <pageSetUpPr fitToPage="1"/>
  </sheetPr>
  <dimension ref="A1"/>
  <sheetViews>
    <sheetView workbookViewId="0">
      <selection activeCell="E29" sqref="E29"/>
    </sheetView>
  </sheetViews>
  <sheetFormatPr defaultRowHeight="15.75" x14ac:dyDescent="0.25"/>
  <sheetData/>
  <pageMargins left="0.75" right="0.75" top="0.25" bottom="0.25" header="0.5" footer="0.5"/>
  <pageSetup fitToWidth="0" orientation="landscape" r:id="rId1"/>
  <headerFooter alignWithMargins="0">
    <oddFooter>&amp;R&amp;"Times New Roman,Bold"Case No. 2021-00393
Attachment to Response to JI-2 Question No. 5
&amp;P of &amp;N
Arbough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1" tint="0.499984740745262"/>
    <pageSetUpPr fitToPage="1"/>
  </sheetPr>
  <dimension ref="A1:CY52"/>
  <sheetViews>
    <sheetView zoomScale="80" zoomScaleNormal="80" workbookViewId="0">
      <pane xSplit="2" ySplit="4" topLeftCell="C10"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5.75" x14ac:dyDescent="0.25"/>
  <cols>
    <col min="1" max="1" width="42.125" style="61" customWidth="1"/>
    <col min="2" max="2" width="9.375" style="61" customWidth="1"/>
    <col min="3" max="7" width="11.25" style="61" customWidth="1"/>
    <col min="8" max="8" width="11.125" style="61" customWidth="1"/>
    <col min="9" max="66" width="11.25" style="61" customWidth="1"/>
    <col min="67" max="102" width="9" style="61"/>
    <col min="103" max="103" width="2" style="61" bestFit="1" customWidth="1"/>
    <col min="104" max="16384" width="9" style="61"/>
  </cols>
  <sheetData>
    <row r="1" spans="1:103" x14ac:dyDescent="0.25">
      <c r="A1" s="209" t="s">
        <v>151</v>
      </c>
      <c r="B1" s="209"/>
      <c r="C1" s="209"/>
      <c r="D1" s="266"/>
      <c r="E1" s="266"/>
      <c r="F1" s="266"/>
      <c r="G1" s="25"/>
      <c r="H1" s="25"/>
    </row>
    <row r="2" spans="1:103" ht="18.75" x14ac:dyDescent="0.3">
      <c r="A2" s="503" t="s">
        <v>87</v>
      </c>
      <c r="B2" s="504"/>
    </row>
    <row r="3" spans="1:103" x14ac:dyDescent="0.25">
      <c r="A3" s="505" t="s">
        <v>67</v>
      </c>
      <c r="B3" s="505"/>
    </row>
    <row r="4" spans="1:103" ht="16.5" thickBot="1" x14ac:dyDescent="0.3">
      <c r="B4" s="7"/>
      <c r="C4" s="18">
        <f>FirstYear</f>
        <v>0</v>
      </c>
      <c r="D4" s="18">
        <f>C4+1</f>
        <v>1</v>
      </c>
      <c r="E4" s="366">
        <f t="shared" ref="E4:BP4" si="0">D4+1</f>
        <v>2</v>
      </c>
      <c r="F4" s="366">
        <f t="shared" si="0"/>
        <v>3</v>
      </c>
      <c r="G4" s="366">
        <f t="shared" si="0"/>
        <v>4</v>
      </c>
      <c r="H4" s="366">
        <f t="shared" si="0"/>
        <v>5</v>
      </c>
      <c r="I4" s="366">
        <f t="shared" si="0"/>
        <v>6</v>
      </c>
      <c r="J4" s="366">
        <f t="shared" si="0"/>
        <v>7</v>
      </c>
      <c r="K4" s="366">
        <f t="shared" si="0"/>
        <v>8</v>
      </c>
      <c r="L4" s="366">
        <f t="shared" si="0"/>
        <v>9</v>
      </c>
      <c r="M4" s="366">
        <f t="shared" si="0"/>
        <v>10</v>
      </c>
      <c r="N4" s="366">
        <f t="shared" si="0"/>
        <v>11</v>
      </c>
      <c r="O4" s="366">
        <f t="shared" si="0"/>
        <v>12</v>
      </c>
      <c r="P4" s="366">
        <f t="shared" si="0"/>
        <v>13</v>
      </c>
      <c r="Q4" s="366">
        <f t="shared" si="0"/>
        <v>14</v>
      </c>
      <c r="R4" s="366">
        <f t="shared" si="0"/>
        <v>15</v>
      </c>
      <c r="S4" s="366">
        <f t="shared" si="0"/>
        <v>16</v>
      </c>
      <c r="T4" s="366">
        <f t="shared" si="0"/>
        <v>17</v>
      </c>
      <c r="U4" s="366">
        <f t="shared" si="0"/>
        <v>18</v>
      </c>
      <c r="V4" s="366">
        <f t="shared" si="0"/>
        <v>19</v>
      </c>
      <c r="W4" s="366">
        <f t="shared" si="0"/>
        <v>20</v>
      </c>
      <c r="X4" s="366">
        <f t="shared" si="0"/>
        <v>21</v>
      </c>
      <c r="Y4" s="366">
        <f t="shared" si="0"/>
        <v>22</v>
      </c>
      <c r="Z4" s="366">
        <f t="shared" si="0"/>
        <v>23</v>
      </c>
      <c r="AA4" s="366">
        <f t="shared" si="0"/>
        <v>24</v>
      </c>
      <c r="AB4" s="366">
        <f t="shared" si="0"/>
        <v>25</v>
      </c>
      <c r="AC4" s="366">
        <f t="shared" si="0"/>
        <v>26</v>
      </c>
      <c r="AD4" s="366">
        <f t="shared" si="0"/>
        <v>27</v>
      </c>
      <c r="AE4" s="366">
        <f t="shared" si="0"/>
        <v>28</v>
      </c>
      <c r="AF4" s="366">
        <f t="shared" si="0"/>
        <v>29</v>
      </c>
      <c r="AG4" s="366">
        <f t="shared" si="0"/>
        <v>30</v>
      </c>
      <c r="AH4" s="366">
        <f t="shared" si="0"/>
        <v>31</v>
      </c>
      <c r="AI4" s="366">
        <f t="shared" si="0"/>
        <v>32</v>
      </c>
      <c r="AJ4" s="366">
        <f t="shared" si="0"/>
        <v>33</v>
      </c>
      <c r="AK4" s="366">
        <f t="shared" si="0"/>
        <v>34</v>
      </c>
      <c r="AL4" s="366">
        <f t="shared" si="0"/>
        <v>35</v>
      </c>
      <c r="AM4" s="366">
        <f t="shared" si="0"/>
        <v>36</v>
      </c>
      <c r="AN4" s="366">
        <f t="shared" si="0"/>
        <v>37</v>
      </c>
      <c r="AO4" s="366">
        <f t="shared" si="0"/>
        <v>38</v>
      </c>
      <c r="AP4" s="366">
        <f t="shared" si="0"/>
        <v>39</v>
      </c>
      <c r="AQ4" s="366">
        <f t="shared" si="0"/>
        <v>40</v>
      </c>
      <c r="AR4" s="366">
        <f t="shared" si="0"/>
        <v>41</v>
      </c>
      <c r="AS4" s="366">
        <f t="shared" si="0"/>
        <v>42</v>
      </c>
      <c r="AT4" s="366">
        <f t="shared" si="0"/>
        <v>43</v>
      </c>
      <c r="AU4" s="366">
        <f t="shared" si="0"/>
        <v>44</v>
      </c>
      <c r="AV4" s="366">
        <f t="shared" si="0"/>
        <v>45</v>
      </c>
      <c r="AW4" s="366">
        <f t="shared" si="0"/>
        <v>46</v>
      </c>
      <c r="AX4" s="366">
        <f t="shared" si="0"/>
        <v>47</v>
      </c>
      <c r="AY4" s="366">
        <f t="shared" si="0"/>
        <v>48</v>
      </c>
      <c r="AZ4" s="366">
        <f t="shared" si="0"/>
        <v>49</v>
      </c>
      <c r="BA4" s="366">
        <f t="shared" si="0"/>
        <v>50</v>
      </c>
      <c r="BB4" s="366">
        <f t="shared" si="0"/>
        <v>51</v>
      </c>
      <c r="BC4" s="366">
        <f t="shared" si="0"/>
        <v>52</v>
      </c>
      <c r="BD4" s="366">
        <f t="shared" si="0"/>
        <v>53</v>
      </c>
      <c r="BE4" s="366">
        <f t="shared" si="0"/>
        <v>54</v>
      </c>
      <c r="BF4" s="366">
        <f t="shared" si="0"/>
        <v>55</v>
      </c>
      <c r="BG4" s="366">
        <f t="shared" si="0"/>
        <v>56</v>
      </c>
      <c r="BH4" s="366">
        <f t="shared" si="0"/>
        <v>57</v>
      </c>
      <c r="BI4" s="366">
        <f t="shared" si="0"/>
        <v>58</v>
      </c>
      <c r="BJ4" s="366">
        <f t="shared" si="0"/>
        <v>59</v>
      </c>
      <c r="BK4" s="366">
        <f t="shared" si="0"/>
        <v>60</v>
      </c>
      <c r="BL4" s="366">
        <f t="shared" si="0"/>
        <v>61</v>
      </c>
      <c r="BM4" s="366">
        <f t="shared" si="0"/>
        <v>62</v>
      </c>
      <c r="BN4" s="366">
        <f t="shared" si="0"/>
        <v>63</v>
      </c>
      <c r="BO4" s="366">
        <f t="shared" si="0"/>
        <v>64</v>
      </c>
      <c r="BP4" s="366">
        <f t="shared" si="0"/>
        <v>65</v>
      </c>
      <c r="BQ4" s="366">
        <f t="shared" ref="BQ4:CQ4" si="1">BP4+1</f>
        <v>66</v>
      </c>
      <c r="BR4" s="366">
        <f t="shared" si="1"/>
        <v>67</v>
      </c>
      <c r="BS4" s="366">
        <f t="shared" si="1"/>
        <v>68</v>
      </c>
      <c r="BT4" s="366">
        <f t="shared" si="1"/>
        <v>69</v>
      </c>
      <c r="BU4" s="366">
        <f t="shared" si="1"/>
        <v>70</v>
      </c>
      <c r="BV4" s="366">
        <f t="shared" si="1"/>
        <v>71</v>
      </c>
      <c r="BW4" s="366">
        <f t="shared" si="1"/>
        <v>72</v>
      </c>
      <c r="BX4" s="366">
        <f t="shared" si="1"/>
        <v>73</v>
      </c>
      <c r="BY4" s="366">
        <f t="shared" si="1"/>
        <v>74</v>
      </c>
      <c r="BZ4" s="366">
        <f t="shared" si="1"/>
        <v>75</v>
      </c>
      <c r="CA4" s="366">
        <f t="shared" si="1"/>
        <v>76</v>
      </c>
      <c r="CB4" s="366">
        <f t="shared" si="1"/>
        <v>77</v>
      </c>
      <c r="CC4" s="366">
        <f t="shared" si="1"/>
        <v>78</v>
      </c>
      <c r="CD4" s="366">
        <f t="shared" si="1"/>
        <v>79</v>
      </c>
      <c r="CE4" s="366">
        <f t="shared" si="1"/>
        <v>80</v>
      </c>
      <c r="CF4" s="366">
        <f t="shared" si="1"/>
        <v>81</v>
      </c>
      <c r="CG4" s="366">
        <f t="shared" si="1"/>
        <v>82</v>
      </c>
      <c r="CH4" s="366">
        <f t="shared" si="1"/>
        <v>83</v>
      </c>
      <c r="CI4" s="366">
        <f t="shared" si="1"/>
        <v>84</v>
      </c>
      <c r="CJ4" s="366">
        <f t="shared" si="1"/>
        <v>85</v>
      </c>
      <c r="CK4" s="366">
        <f t="shared" si="1"/>
        <v>86</v>
      </c>
      <c r="CL4" s="366">
        <f t="shared" si="1"/>
        <v>87</v>
      </c>
      <c r="CM4" s="366">
        <f t="shared" si="1"/>
        <v>88</v>
      </c>
      <c r="CN4" s="366">
        <f t="shared" si="1"/>
        <v>89</v>
      </c>
      <c r="CO4" s="366">
        <f t="shared" si="1"/>
        <v>90</v>
      </c>
      <c r="CP4" s="366">
        <f t="shared" si="1"/>
        <v>91</v>
      </c>
      <c r="CQ4" s="366">
        <f t="shared" si="1"/>
        <v>92</v>
      </c>
      <c r="CR4" s="366">
        <f t="shared" ref="CR4:CX4" si="2">CQ4+1</f>
        <v>93</v>
      </c>
      <c r="CS4" s="366">
        <f t="shared" si="2"/>
        <v>94</v>
      </c>
      <c r="CT4" s="366">
        <f t="shared" si="2"/>
        <v>95</v>
      </c>
      <c r="CU4" s="366">
        <f t="shared" si="2"/>
        <v>96</v>
      </c>
      <c r="CV4" s="366">
        <f t="shared" si="2"/>
        <v>97</v>
      </c>
      <c r="CW4" s="366">
        <f t="shared" si="2"/>
        <v>98</v>
      </c>
      <c r="CX4" s="366">
        <f t="shared" si="2"/>
        <v>99</v>
      </c>
      <c r="CY4" s="466">
        <v>0</v>
      </c>
    </row>
    <row r="5" spans="1:103" s="10" customFormat="1" ht="16.5" thickBot="1" x14ac:dyDescent="0.3">
      <c r="A5" s="30" t="s">
        <v>109</v>
      </c>
      <c r="B5" s="31"/>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row>
    <row r="6" spans="1:103" s="10" customFormat="1" x14ac:dyDescent="0.25">
      <c r="A6" s="33" t="s">
        <v>122</v>
      </c>
      <c r="B6" s="34"/>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row>
    <row r="7" spans="1:103" s="10" customFormat="1" x14ac:dyDescent="0.25">
      <c r="A7" s="29" t="s">
        <v>108</v>
      </c>
      <c r="B7" s="34"/>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row>
    <row r="8" spans="1:103" x14ac:dyDescent="0.25">
      <c r="A8" s="35" t="s">
        <v>68</v>
      </c>
      <c r="C8" s="364">
        <f>IF(C4&gt;=Inservice,SUM(Inputs!$E$31:E31)-IF(AND(C4&lt;&gt;"",D4=""),RetireValue,0),0)-IF(C4="",RetireValue,0)</f>
        <v>0</v>
      </c>
      <c r="D8" s="364">
        <f>IF(D4&gt;=Inservice,SUM(Inputs!$E$31:F31)-IF(AND(D4&lt;&gt;"",E4=""),RetireValue,0),0)-IF(D4="",RetireValue,0)</f>
        <v>0</v>
      </c>
      <c r="E8" s="364">
        <f>IF(E4&gt;=Inservice,SUM(Inputs!$E$31:G31)-IF(AND(E4&lt;&gt;"",F4=""),RetireValue,0),0)-IF(E4="",RetireValue,0)</f>
        <v>0</v>
      </c>
      <c r="F8" s="364">
        <f>IF(F4&gt;=Inservice,SUM(Inputs!$E$31:H31)-IF(AND(F4&lt;&gt;"",G4=""),RetireValue,0),0)-IF(F4="",RetireValue,0)</f>
        <v>0</v>
      </c>
      <c r="G8" s="364">
        <f>IF(G4&gt;=Inservice,SUM(Inputs!$E$31:I31)-IF(AND(G4&lt;&gt;"",H4=""),RetireValue,0),0)-IF(G4="",RetireValue,0)</f>
        <v>0</v>
      </c>
      <c r="H8" s="364">
        <f>IF(H4&gt;=Inservice,SUM(Inputs!$E$31:J31)-IF(AND(H4&lt;&gt;"",I4=""),RetireValue,0),0)-IF(H4="",RetireValue,0)</f>
        <v>0</v>
      </c>
      <c r="I8" s="364">
        <f>IF(I4&gt;=Inservice,SUM(Inputs!$E$31:K31)-IF(AND(I4&lt;&gt;"",J4=""),RetireValue,0),0)-IF(I4="",RetireValue,0)</f>
        <v>0</v>
      </c>
      <c r="J8" s="364">
        <f>IF(J4&gt;=Inservice,SUM(Inputs!$E$31:L31)-IF(AND(J4&lt;&gt;"",K4=""),RetireValue,0),0)-IF(J4="",RetireValue,0)</f>
        <v>0</v>
      </c>
      <c r="K8" s="364">
        <f>IF(K4&gt;=Inservice,SUM(Inputs!$E$31:M31)-IF(AND(K4&lt;&gt;"",L4=""),RetireValue,0),0)-IF(K4="",RetireValue,0)</f>
        <v>0</v>
      </c>
      <c r="L8" s="364">
        <f>IF(L4&gt;=Inservice,SUM(Inputs!$E$31:N31)-IF(AND(L4&lt;&gt;"",M4=""),RetireValue,0),0)-IF(L4="",RetireValue,0)</f>
        <v>0</v>
      </c>
      <c r="M8" s="364">
        <f>IF(M4&gt;=Inservice,SUM(Inputs!$E$31:O31)-IF(AND(M4&lt;&gt;"",N4=""),RetireValue,0),0)-IF(M4="",RetireValue,0)</f>
        <v>0</v>
      </c>
      <c r="N8" s="364">
        <f>IF(N4&gt;=Inservice,SUM(Inputs!$E$31:P31)-IF(AND(N4&lt;&gt;"",O4=""),RetireValue,0),0)-IF(N4="",RetireValue,0)</f>
        <v>0</v>
      </c>
      <c r="O8" s="364">
        <f>IF(O4&gt;=Inservice,SUM(Inputs!$E$31:Q31)-IF(AND(O4&lt;&gt;"",P4=""),RetireValue,0),0)-IF(O4="",RetireValue,0)</f>
        <v>0</v>
      </c>
      <c r="P8" s="364">
        <f>IF(P4&gt;=Inservice,SUM(Inputs!$E$31:R31)-IF(AND(P4&lt;&gt;"",Q4=""),RetireValue,0),0)-IF(P4="",RetireValue,0)</f>
        <v>0</v>
      </c>
      <c r="Q8" s="364">
        <f>IF(Q4&gt;=Inservice,SUM(Inputs!$E$31:S31)-IF(AND(Q4&lt;&gt;"",R4=""),RetireValue,0),0)-IF(Q4="",RetireValue,0)</f>
        <v>0</v>
      </c>
      <c r="R8" s="364">
        <f>IF(R4&gt;=Inservice,SUM(Inputs!$E$31:T31)-IF(AND(R4&lt;&gt;"",S4=""),RetireValue,0),0)-IF(R4="",RetireValue,0)</f>
        <v>0</v>
      </c>
      <c r="S8" s="364">
        <f>IF(S4&gt;=Inservice,SUM(Inputs!$E$31:U31)-IF(AND(S4&lt;&gt;"",T4=""),RetireValue,0),0)-IF(S4="",RetireValue,0)</f>
        <v>0</v>
      </c>
      <c r="T8" s="364">
        <f>IF(T4&gt;=Inservice,SUM(Inputs!$E$31:V31)-IF(AND(T4&lt;&gt;"",U4=""),RetireValue,0),0)-IF(T4="",RetireValue,0)</f>
        <v>0</v>
      </c>
      <c r="U8" s="364">
        <f>IF(U4&gt;=Inservice,SUM(Inputs!$E$31:W31)-IF(AND(U4&lt;&gt;"",V4=""),RetireValue,0),0)-IF(U4="",RetireValue,0)</f>
        <v>0</v>
      </c>
      <c r="V8" s="364">
        <f>IF(V4&gt;=Inservice,SUM(Inputs!$E$31:X31)-IF(AND(V4&lt;&gt;"",W4=""),RetireValue,0),0)-IF(V4="",RetireValue,0)</f>
        <v>0</v>
      </c>
      <c r="W8" s="364">
        <f>IF(W4&gt;=Inservice,SUM(Inputs!$E$31:Y31)-IF(AND(W4&lt;&gt;"",X4=""),RetireValue,0),0)-IF(W4="",RetireValue,0)</f>
        <v>0</v>
      </c>
      <c r="X8" s="364">
        <f>IF(X4&gt;=Inservice,SUM(Inputs!$E$31:Z31)-IF(AND(X4&lt;&gt;"",Y4=""),RetireValue,0),0)-IF(X4="",RetireValue,0)</f>
        <v>0</v>
      </c>
      <c r="Y8" s="364">
        <f>IF(Y4&gt;=Inservice,SUM(Inputs!$E$31:AA31)-IF(AND(Y4&lt;&gt;"",Z4=""),RetireValue,0),0)-IF(Y4="",RetireValue,0)</f>
        <v>0</v>
      </c>
      <c r="Z8" s="364">
        <f>IF(Z4&gt;=Inservice,SUM(Inputs!$E$31:AB31)-IF(AND(Z4&lt;&gt;"",AA4=""),RetireValue,0),0)-IF(Z4="",RetireValue,0)</f>
        <v>0</v>
      </c>
      <c r="AA8" s="364">
        <f>IF(AA4&gt;=Inservice,SUM(Inputs!$E$31:AC31)-IF(AND(AA4&lt;&gt;"",AB4=""),RetireValue,0),0)-IF(AA4="",RetireValue,0)</f>
        <v>0</v>
      </c>
      <c r="AB8" s="364">
        <f>IF(AB4&gt;=Inservice,SUM(Inputs!$E$31:AD31)-IF(AND(AB4&lt;&gt;"",AC4=""),RetireValue,0),0)-IF(AB4="",RetireValue,0)</f>
        <v>0</v>
      </c>
      <c r="AC8" s="364">
        <f>IF(AC4&gt;=Inservice,SUM(Inputs!$E$31:AE31)-IF(AND(AC4&lt;&gt;"",AD4=""),RetireValue,0),0)-IF(AC4="",RetireValue,0)</f>
        <v>0</v>
      </c>
      <c r="AD8" s="364">
        <f>IF(AD4&gt;=Inservice,SUM(Inputs!$E$31:AF31)-IF(AND(AD4&lt;&gt;"",AE4=""),RetireValue,0),0)-IF(AD4="",RetireValue,0)</f>
        <v>0</v>
      </c>
      <c r="AE8" s="364">
        <f>IF(AE4&gt;=Inservice,SUM(Inputs!$E$31:AG31)-IF(AND(AE4&lt;&gt;"",AF4=""),RetireValue,0),0)-IF(AE4="",RetireValue,0)</f>
        <v>0</v>
      </c>
      <c r="AF8" s="364">
        <f>IF(AF4&gt;=Inservice,SUM(Inputs!$E$31:AH31)-IF(AND(AF4&lt;&gt;"",AG4=""),RetireValue,0),0)-IF(AF4="",RetireValue,0)</f>
        <v>0</v>
      </c>
      <c r="AG8" s="364">
        <f>IF(AG4&gt;=Inservice,SUM(Inputs!$E$31:AI31)-IF(AND(AG4&lt;&gt;"",AH4=""),RetireValue,0),0)-IF(AG4="",RetireValue,0)</f>
        <v>0</v>
      </c>
      <c r="AH8" s="364">
        <f>IF(AH4&gt;=Inservice,SUM(Inputs!$E$31:AJ31)-IF(AND(AH4&lt;&gt;"",AI4=""),RetireValue,0),0)-IF(AH4="",RetireValue,0)</f>
        <v>0</v>
      </c>
      <c r="AI8" s="364">
        <f>IF(AI4&gt;=Inservice,SUM(Inputs!$E$31:AK31)-IF(AND(AI4&lt;&gt;"",AJ4=""),RetireValue,0),0)-IF(AI4="",RetireValue,0)</f>
        <v>0</v>
      </c>
      <c r="AJ8" s="364">
        <f>IF(AJ4&gt;=Inservice,SUM(Inputs!$E$31:AL31)-IF(AND(AJ4&lt;&gt;"",AK4=""),RetireValue,0),0)-IF(AJ4="",RetireValue,0)</f>
        <v>0</v>
      </c>
      <c r="AK8" s="364">
        <f>IF(AK4&gt;=Inservice,SUM(Inputs!$E$31:AM31)-IF(AND(AK4&lt;&gt;"",AL4=""),RetireValue,0),0)-IF(AK4="",RetireValue,0)</f>
        <v>0</v>
      </c>
      <c r="AL8" s="364">
        <f>IF(AL4&gt;=Inservice,SUM(Inputs!$E$31:AN31)-IF(AND(AL4&lt;&gt;"",AM4=""),RetireValue,0),0)-IF(AL4="",RetireValue,0)</f>
        <v>0</v>
      </c>
      <c r="AM8" s="364">
        <f>IF(AM4&gt;=Inservice,SUM(Inputs!$E$31:AO31)-IF(AND(AM4&lt;&gt;"",AN4=""),RetireValue,0),0)-IF(AM4="",RetireValue,0)</f>
        <v>0</v>
      </c>
      <c r="AN8" s="364">
        <f>IF(AN4&gt;=Inservice,SUM(Inputs!$E$31:AP31)-IF(AND(AN4&lt;&gt;"",AO4=""),RetireValue,0),0)-IF(AN4="",RetireValue,0)</f>
        <v>0</v>
      </c>
      <c r="AO8" s="364">
        <f>IF(AO4&gt;=Inservice,SUM(Inputs!$E$31:AQ31)-IF(AND(AO4&lt;&gt;"",AP4=""),RetireValue,0),0)-IF(AO4="",RetireValue,0)</f>
        <v>0</v>
      </c>
      <c r="AP8" s="364">
        <f>IF(AP4&gt;=Inservice,SUM(Inputs!$E$31:AR31)-IF(AND(AP4&lt;&gt;"",AQ4=""),RetireValue,0),0)-IF(AP4="",RetireValue,0)</f>
        <v>0</v>
      </c>
      <c r="AQ8" s="364">
        <f>IF(AQ4&gt;=Inservice,SUM(Inputs!$E$31:AS31)-IF(AND(AQ4&lt;&gt;"",AR4=""),RetireValue,0),0)-IF(AQ4="",RetireValue,0)</f>
        <v>0</v>
      </c>
      <c r="AR8" s="364">
        <f>IF(AR4&gt;=Inservice,SUM(Inputs!$E$31:AT31)-IF(AND(AR4&lt;&gt;"",AS4=""),RetireValue,0),0)-IF(AR4="",RetireValue,0)</f>
        <v>0</v>
      </c>
      <c r="AS8" s="364">
        <f>IF(AS4&gt;=Inservice,SUM(Inputs!$E$31:AU31)-IF(AND(AS4&lt;&gt;"",AT4=""),RetireValue,0),0)-IF(AS4="",RetireValue,0)</f>
        <v>0</v>
      </c>
      <c r="AT8" s="364">
        <f>IF(AT4&gt;=Inservice,SUM(Inputs!$E$31:AV31)-IF(AND(AT4&lt;&gt;"",AU4=""),RetireValue,0),0)-IF(AT4="",RetireValue,0)</f>
        <v>0</v>
      </c>
      <c r="AU8" s="364">
        <f>IF(AU4&gt;=Inservice,SUM(Inputs!$E$31:AW31)-IF(AND(AU4&lt;&gt;"",AV4=""),RetireValue,0),0)-IF(AU4="",RetireValue,0)</f>
        <v>0</v>
      </c>
      <c r="AV8" s="364">
        <f>IF(AV4&gt;=Inservice,SUM(Inputs!$E$31:AX31)-IF(AND(AV4&lt;&gt;"",AW4=""),RetireValue,0),0)-IF(AV4="",RetireValue,0)</f>
        <v>0</v>
      </c>
      <c r="AW8" s="364">
        <f>IF(AW4&gt;=Inservice,SUM(Inputs!$E$31:AY31)-IF(AND(AW4&lt;&gt;"",AX4=""),RetireValue,0),0)-IF(AW4="",RetireValue,0)</f>
        <v>0</v>
      </c>
      <c r="AX8" s="364">
        <f>IF(AX4&gt;=Inservice,SUM(Inputs!$E$31:AZ31)-IF(AND(AX4&lt;&gt;"",AY4=""),RetireValue,0),0)-IF(AX4="",RetireValue,0)</f>
        <v>0</v>
      </c>
      <c r="AY8" s="364">
        <f>IF(AY4&gt;=Inservice,SUM(Inputs!$E$31:BA31)-IF(AND(AY4&lt;&gt;"",AZ4=""),RetireValue,0),0)-IF(AY4="",RetireValue,0)</f>
        <v>0</v>
      </c>
      <c r="AZ8" s="364">
        <f>IF(AZ4&gt;=Inservice,SUM(Inputs!$E$31:BB31)-IF(AND(AZ4&lt;&gt;"",BA4=""),RetireValue,0),0)-IF(AZ4="",RetireValue,0)</f>
        <v>0</v>
      </c>
      <c r="BA8" s="364">
        <f>IF(BA4&gt;=Inservice,SUM(Inputs!$E$31:BC31)-IF(AND(BA4&lt;&gt;"",BB4=""),RetireValue,0),0)-IF(BA4="",RetireValue,0)</f>
        <v>0</v>
      </c>
      <c r="BB8" s="364">
        <f>IF(BB4&gt;=Inservice,SUM(Inputs!$E$31:BD31)-IF(AND(BB4&lt;&gt;"",BC4=""),RetireValue,0),0)-IF(BB4="",RetireValue,0)</f>
        <v>0</v>
      </c>
      <c r="BC8" s="364">
        <f>IF(BC4&gt;=Inservice,SUM(Inputs!$E$31:BE31)-IF(AND(BC4&lt;&gt;"",BD4=""),RetireValue,0),0)-IF(BC4="",RetireValue,0)</f>
        <v>0</v>
      </c>
      <c r="BD8" s="364">
        <f>IF(BD4&gt;=Inservice,SUM(Inputs!$E$31:BF31)-IF(AND(BD4&lt;&gt;"",BE4=""),RetireValue,0),0)-IF(BD4="",RetireValue,0)</f>
        <v>0</v>
      </c>
      <c r="BE8" s="364">
        <f>IF(BE4&gt;=Inservice,SUM(Inputs!$E$31:BG31)-IF(AND(BE4&lt;&gt;"",BF4=""),RetireValue,0),0)-IF(BE4="",RetireValue,0)</f>
        <v>0</v>
      </c>
      <c r="BF8" s="364">
        <f>IF(BF4&gt;=Inservice,SUM(Inputs!$E$31:BH31)-IF(AND(BF4&lt;&gt;"",BG4=""),RetireValue,0),0)-IF(BF4="",RetireValue,0)</f>
        <v>0</v>
      </c>
      <c r="BG8" s="364">
        <f>IF(BG4&gt;=Inservice,SUM(Inputs!$E$31:BI31)-IF(AND(BG4&lt;&gt;"",BH4=""),RetireValue,0),0)-IF(BG4="",RetireValue,0)</f>
        <v>0</v>
      </c>
      <c r="BH8" s="364">
        <f>IF(BH4&gt;=Inservice,SUM(Inputs!$E$31:BJ31)-IF(AND(BH4&lt;&gt;"",BI4=""),RetireValue,0),0)-IF(BH4="",RetireValue,0)</f>
        <v>0</v>
      </c>
      <c r="BI8" s="364">
        <f>IF(BI4&gt;=Inservice,SUM(Inputs!$E$31:BK31)-IF(AND(BI4&lt;&gt;"",BJ4=""),RetireValue,0),0)-IF(BI4="",RetireValue,0)</f>
        <v>0</v>
      </c>
      <c r="BJ8" s="364">
        <f>IF(BJ4&gt;=Inservice,SUM(Inputs!$E$31:BL31)-IF(AND(BJ4&lt;&gt;"",BK4=""),RetireValue,0),0)-IF(BJ4="",RetireValue,0)</f>
        <v>0</v>
      </c>
      <c r="BK8" s="364">
        <f>IF(BK4&gt;=Inservice,SUM(Inputs!$E$31:BM31)-IF(AND(BK4&lt;&gt;"",BL4=""),RetireValue,0),0)-IF(BK4="",RetireValue,0)</f>
        <v>0</v>
      </c>
      <c r="BL8" s="364">
        <f>IF(BL4&gt;=Inservice,SUM(Inputs!$E$31:BN31)-IF(AND(BL4&lt;&gt;"",BM4=""),RetireValue,0),0)-IF(BL4="",RetireValue,0)</f>
        <v>0</v>
      </c>
      <c r="BM8" s="364">
        <f>IF(BM4&gt;=Inservice,SUM(Inputs!$E$31:BO31)-IF(AND(BM4&lt;&gt;"",BN4=""),RetireValue,0),0)-IF(BM4="",RetireValue,0)</f>
        <v>0</v>
      </c>
      <c r="BN8" s="364">
        <f>IF(BN4&gt;=Inservice,SUM(Inputs!$E$31:BP31)-IF(AND(BN4&lt;&gt;"",BO4=""),RetireValue,0),0)-IF(BN4="",RetireValue,0)</f>
        <v>0</v>
      </c>
      <c r="BO8" s="364">
        <f>IF(BO4&gt;=Inservice,SUM(Inputs!$E$31:BQ31)-IF(AND(BO4&lt;&gt;"",BP4=""),RetireValue,0),0)-IF(BO4="",RetireValue,0)</f>
        <v>0</v>
      </c>
      <c r="BP8" s="364">
        <f>IF(BP4&gt;=Inservice,SUM(Inputs!$E$31:BR31)-IF(AND(BP4&lt;&gt;"",BQ4=""),RetireValue,0),0)-IF(BP4="",RetireValue,0)</f>
        <v>0</v>
      </c>
      <c r="BQ8" s="364">
        <f>IF(BQ4&gt;=Inservice,SUM(Inputs!$E$31:BS31)-IF(AND(BQ4&lt;&gt;"",BR4=""),RetireValue,0),0)-IF(BQ4="",RetireValue,0)</f>
        <v>0</v>
      </c>
      <c r="BR8" s="364">
        <f>IF(BR4&gt;=Inservice,SUM(Inputs!$E$31:BT31)-IF(AND(BR4&lt;&gt;"",BS4=""),RetireValue,0),0)-IF(BR4="",RetireValue,0)</f>
        <v>0</v>
      </c>
      <c r="BS8" s="364">
        <f>IF(BS4&gt;=Inservice,SUM(Inputs!$E$31:BU31)-IF(AND(BS4&lt;&gt;"",BT4=""),RetireValue,0),0)-IF(BS4="",RetireValue,0)</f>
        <v>0</v>
      </c>
      <c r="BT8" s="364">
        <f>IF(BT4&gt;=Inservice,SUM(Inputs!$E$31:BV31)-IF(AND(BT4&lt;&gt;"",BU4=""),RetireValue,0),0)-IF(BT4="",RetireValue,0)</f>
        <v>0</v>
      </c>
      <c r="BU8" s="364">
        <f>IF(BU4&gt;=Inservice,SUM(Inputs!$E$31:BW31)-IF(AND(BU4&lt;&gt;"",BV4=""),RetireValue,0),0)-IF(BU4="",RetireValue,0)</f>
        <v>0</v>
      </c>
      <c r="BV8" s="364">
        <f>IF(BV4&gt;=Inservice,SUM(Inputs!$E$31:BX31)-IF(AND(BV4&lt;&gt;"",BW4=""),RetireValue,0),0)-IF(BV4="",RetireValue,0)</f>
        <v>0</v>
      </c>
      <c r="BW8" s="364">
        <f>IF(BW4&gt;=Inservice,SUM(Inputs!$E$31:BY31)-IF(AND(BW4&lt;&gt;"",BX4=""),RetireValue,0),0)-IF(BW4="",RetireValue,0)</f>
        <v>0</v>
      </c>
      <c r="BX8" s="364">
        <f>IF(BX4&gt;=Inservice,SUM(Inputs!$E$31:BZ31)-IF(AND(BX4&lt;&gt;"",BY4=""),RetireValue,0),0)-IF(BX4="",RetireValue,0)</f>
        <v>0</v>
      </c>
      <c r="BY8" s="364">
        <f>IF(BY4&gt;=Inservice,SUM(Inputs!$E$31:CA31)-IF(AND(BY4&lt;&gt;"",BZ4=""),RetireValue,0),0)-IF(BY4="",RetireValue,0)</f>
        <v>0</v>
      </c>
      <c r="BZ8" s="364">
        <f>IF(BZ4&gt;=Inservice,SUM(Inputs!$E$31:CB31)-IF(AND(BZ4&lt;&gt;"",CA4=""),RetireValue,0),0)-IF(BZ4="",RetireValue,0)</f>
        <v>0</v>
      </c>
      <c r="CA8" s="364">
        <f>IF(CA4&gt;=Inservice,SUM(Inputs!$E$31:CC31)-IF(AND(CA4&lt;&gt;"",CB4=""),RetireValue,0),0)-IF(CA4="",RetireValue,0)</f>
        <v>0</v>
      </c>
      <c r="CB8" s="364">
        <f>IF(CB4&gt;=Inservice,SUM(Inputs!$E$31:CD31)-IF(AND(CB4&lt;&gt;"",CC4=""),RetireValue,0),0)-IF(CB4="",RetireValue,0)</f>
        <v>0</v>
      </c>
      <c r="CC8" s="364">
        <f>IF(CC4&gt;=Inservice,SUM(Inputs!$E$31:CE31)-IF(AND(CC4&lt;&gt;"",CD4=""),RetireValue,0),0)-IF(CC4="",RetireValue,0)</f>
        <v>0</v>
      </c>
      <c r="CD8" s="364">
        <f>IF(CD4&gt;=Inservice,SUM(Inputs!$E$31:CF31)-IF(AND(CD4&lt;&gt;"",CE4=""),RetireValue,0),0)-IF(CD4="",RetireValue,0)</f>
        <v>0</v>
      </c>
      <c r="CE8" s="364">
        <f>IF(CE4&gt;=Inservice,SUM(Inputs!$E$31:CG31)-IF(AND(CE4&lt;&gt;"",CF4=""),RetireValue,0),0)-IF(CE4="",RetireValue,0)</f>
        <v>0</v>
      </c>
      <c r="CF8" s="364">
        <f>IF(CF4&gt;=Inservice,SUM(Inputs!$E$31:CH31)-IF(AND(CF4&lt;&gt;"",CG4=""),RetireValue,0),0)-IF(CF4="",RetireValue,0)</f>
        <v>0</v>
      </c>
      <c r="CG8" s="364">
        <f>IF(CG4&gt;=Inservice,SUM(Inputs!$E$31:CI31)-IF(AND(CG4&lt;&gt;"",CH4=""),RetireValue,0),0)-IF(CG4="",RetireValue,0)</f>
        <v>0</v>
      </c>
      <c r="CH8" s="364">
        <f>IF(CH4&gt;=Inservice,SUM(Inputs!$E$31:CJ31)-IF(AND(CH4&lt;&gt;"",CI4=""),RetireValue,0),0)-IF(CH4="",RetireValue,0)</f>
        <v>0</v>
      </c>
      <c r="CI8" s="364">
        <f>IF(CI4&gt;=Inservice,SUM(Inputs!$E$31:CK31)-IF(AND(CI4&lt;&gt;"",CJ4=""),RetireValue,0),0)-IF(CI4="",RetireValue,0)</f>
        <v>0</v>
      </c>
      <c r="CJ8" s="364">
        <f>IF(CJ4&gt;=Inservice,SUM(Inputs!$E$31:CL31)-IF(AND(CJ4&lt;&gt;"",CK4=""),RetireValue,0),0)-IF(CJ4="",RetireValue,0)</f>
        <v>0</v>
      </c>
      <c r="CK8" s="364">
        <f>IF(CK4&gt;=Inservice,SUM(Inputs!$E$31:CM31)-IF(AND(CK4&lt;&gt;"",CL4=""),RetireValue,0),0)-IF(CK4="",RetireValue,0)</f>
        <v>0</v>
      </c>
      <c r="CL8" s="364">
        <f>IF(CL4&gt;=Inservice,SUM(Inputs!$E$31:CN31)-IF(AND(CL4&lt;&gt;"",CM4=""),RetireValue,0),0)-IF(CL4="",RetireValue,0)</f>
        <v>0</v>
      </c>
      <c r="CM8" s="364">
        <f>IF(CM4&gt;=Inservice,SUM(Inputs!$E$31:CO31)-IF(AND(CM4&lt;&gt;"",CN4=""),RetireValue,0),0)-IF(CM4="",RetireValue,0)</f>
        <v>0</v>
      </c>
      <c r="CN8" s="364">
        <f>IF(CN4&gt;=Inservice,SUM(Inputs!$E$31:CP31)-IF(AND(CN4&lt;&gt;"",CO4=""),RetireValue,0),0)-IF(CN4="",RetireValue,0)</f>
        <v>0</v>
      </c>
      <c r="CO8" s="364">
        <f>IF(CO4&gt;=Inservice,SUM(Inputs!$E$31:CQ31)-IF(AND(CO4&lt;&gt;"",CP4=""),RetireValue,0),0)-IF(CO4="",RetireValue,0)</f>
        <v>0</v>
      </c>
      <c r="CP8" s="364">
        <f>IF(CP4&gt;=Inservice,SUM(Inputs!$E$31:CR31)-IF(AND(CP4&lt;&gt;"",CQ4=""),RetireValue,0),0)-IF(CP4="",RetireValue,0)</f>
        <v>0</v>
      </c>
      <c r="CQ8" s="364">
        <f>IF(CQ4&gt;=Inservice,SUM(Inputs!$E$31:CS31)-IF(AND(CQ4&lt;&gt;"",CR4=""),RetireValue,0),0)-IF(CQ4="",RetireValue,0)</f>
        <v>0</v>
      </c>
      <c r="CR8" s="364">
        <f>IF(CR4&gt;=Inservice,SUM(Inputs!$E$31:CT31)-IF(AND(CR4&lt;&gt;"",CS4=""),RetireValue,0),0)-IF(CR4="",RetireValue,0)</f>
        <v>0</v>
      </c>
      <c r="CS8" s="364">
        <f>IF(CS4&gt;=Inservice,SUM(Inputs!$E$31:CU31)-IF(AND(CS4&lt;&gt;"",CT4=""),RetireValue,0),0)-IF(CS4="",RetireValue,0)</f>
        <v>0</v>
      </c>
      <c r="CT8" s="364">
        <f>IF(CT4&gt;=Inservice,SUM(Inputs!$E$31:CV31)-IF(AND(CT4&lt;&gt;"",CU4=""),RetireValue,0),0)-IF(CT4="",RetireValue,0)</f>
        <v>0</v>
      </c>
      <c r="CU8" s="364">
        <f>IF(CU4&gt;=Inservice,SUM(Inputs!$E$31:CW31)-IF(AND(CU4&lt;&gt;"",CV4=""),RetireValue,0),0)-IF(CU4="",RetireValue,0)</f>
        <v>0</v>
      </c>
      <c r="CV8" s="364">
        <f>IF(CV4&gt;=Inservice,SUM(Inputs!$E$31:CX31)-IF(AND(CV4&lt;&gt;"",CW4=""),RetireValue,0),0)-IF(CV4="",RetireValue,0)</f>
        <v>0</v>
      </c>
      <c r="CW8" s="364">
        <f>IF(CW4&gt;=Inservice,SUM(Inputs!$E$31:CY31)-IF(AND(CW4&lt;&gt;"",CX4=""),RetireValue,0),0)-IF(CW4="",RetireValue,0)</f>
        <v>0</v>
      </c>
      <c r="CX8" s="364">
        <f>IF(CX4&gt;=Inservice,SUM(Inputs!$E$31:CZ31)-IF(AND(CX4&lt;&gt;"",CY4=""),RetireValue,0),0)-IF(CX4="",RetireValue,0)</f>
        <v>0</v>
      </c>
    </row>
    <row r="9" spans="1:103" x14ac:dyDescent="0.25">
      <c r="A9" s="35" t="s">
        <v>69</v>
      </c>
      <c r="C9" s="364">
        <f>IF(C4&gt;=Inservice,0,SUM(Inputs!$E$31:E31)-IF(AND(C4&lt;&gt;"",D4=""),0,0))</f>
        <v>0</v>
      </c>
      <c r="D9" s="364">
        <f>IF(D4&gt;=Inservice,0,SUM(Inputs!$E$31:F31)-IF(AND(D4&lt;&gt;"",E4=""),0,0))</f>
        <v>0</v>
      </c>
      <c r="E9" s="364">
        <f>IF(E4&gt;=Inservice,0,SUM(Inputs!$E$31:G31)-IF(AND(E4&lt;&gt;"",F4=""),0,0))</f>
        <v>0</v>
      </c>
      <c r="F9" s="364">
        <f>IF(F4&gt;=Inservice,0,SUM(Inputs!$E$31:H31)-IF(AND(F4&lt;&gt;"",G4=""),0,0))</f>
        <v>0</v>
      </c>
      <c r="G9" s="364">
        <f>IF(G4&gt;=Inservice,0,SUM(Inputs!$E$31:I31)-IF(AND(G4&lt;&gt;"",H4=""),0,0))</f>
        <v>0</v>
      </c>
      <c r="H9" s="364">
        <f>IF(H4&gt;=Inservice,0,SUM(Inputs!$E$31:J31)-IF(AND(H4&lt;&gt;"",I4=""),0,0))</f>
        <v>0</v>
      </c>
      <c r="I9" s="364">
        <f>IF(I4&gt;=Inservice,0,SUM(Inputs!$E$31:K31)-IF(AND(I4&lt;&gt;"",J4=""),0,0))</f>
        <v>0</v>
      </c>
      <c r="J9" s="364">
        <f>IF(J4&gt;=Inservice,0,SUM(Inputs!$E$31:L31)-IF(AND(J4&lt;&gt;"",K4=""),0,0))</f>
        <v>0</v>
      </c>
      <c r="K9" s="364">
        <f>IF(K4&gt;=Inservice,0,SUM(Inputs!$E$31:M31)-IF(AND(K4&lt;&gt;"",L4=""),0,0))</f>
        <v>0</v>
      </c>
      <c r="L9" s="364">
        <f>IF(L4&gt;=Inservice,0,SUM(Inputs!$E$31:N31)-IF(AND(L4&lt;&gt;"",M4=""),0,0))</f>
        <v>0</v>
      </c>
      <c r="M9" s="364">
        <f>IF(M4&gt;=Inservice,0,SUM(Inputs!$E$31:O31)-IF(AND(M4&lt;&gt;"",N4=""),0,0))</f>
        <v>0</v>
      </c>
      <c r="N9" s="364">
        <f>IF(N4&gt;=Inservice,0,SUM(Inputs!$E$31:P31)-IF(AND(N4&lt;&gt;"",O4=""),0,0))</f>
        <v>0</v>
      </c>
      <c r="O9" s="364">
        <f>IF(O4&gt;=Inservice,0,SUM(Inputs!$E$31:Q31)-IF(AND(O4&lt;&gt;"",P4=""),0,0))</f>
        <v>0</v>
      </c>
      <c r="P9" s="364">
        <f>IF(P4&gt;=Inservice,0,SUM(Inputs!$E$31:R31)-IF(AND(P4&lt;&gt;"",Q4=""),0,0))</f>
        <v>0</v>
      </c>
      <c r="Q9" s="364">
        <f>IF(Q4&gt;=Inservice,0,SUM(Inputs!$E$31:S31)-IF(AND(Q4&lt;&gt;"",R4=""),0,0))</f>
        <v>0</v>
      </c>
      <c r="R9" s="364">
        <f>IF(R4&gt;=Inservice,0,SUM(Inputs!$E$31:T31)-IF(AND(R4&lt;&gt;"",S4=""),0,0))</f>
        <v>0</v>
      </c>
      <c r="S9" s="364">
        <f>IF(S4&gt;=Inservice,0,SUM(Inputs!$E$31:U31)-IF(AND(S4&lt;&gt;"",T4=""),0,0))</f>
        <v>0</v>
      </c>
      <c r="T9" s="364">
        <f>IF(T4&gt;=Inservice,0,SUM(Inputs!$E$31:V31)-IF(AND(T4&lt;&gt;"",U4=""),0,0))</f>
        <v>0</v>
      </c>
      <c r="U9" s="364">
        <f>IF(U4&gt;=Inservice,0,SUM(Inputs!$E$31:W31)-IF(AND(U4&lt;&gt;"",V4=""),0,0))</f>
        <v>0</v>
      </c>
      <c r="V9" s="364">
        <f>IF(V4&gt;=Inservice,0,SUM(Inputs!$E$31:X31)-IF(AND(V4&lt;&gt;"",W4=""),0,0))</f>
        <v>0</v>
      </c>
      <c r="W9" s="364">
        <f>IF(W4&gt;=Inservice,0,SUM(Inputs!$E$31:Y31)-IF(AND(W4&lt;&gt;"",X4=""),0,0))</f>
        <v>0</v>
      </c>
      <c r="X9" s="364">
        <f>IF(X4&gt;=Inservice,0,SUM(Inputs!$E$31:Z31)-IF(AND(X4&lt;&gt;"",Y4=""),0,0))</f>
        <v>0</v>
      </c>
      <c r="Y9" s="364">
        <f>IF(Y4&gt;=Inservice,0,SUM(Inputs!$E$31:AA31)-IF(AND(Y4&lt;&gt;"",Z4=""),0,0))</f>
        <v>0</v>
      </c>
      <c r="Z9" s="364">
        <f>IF(Z4&gt;=Inservice,0,SUM(Inputs!$E$31:AB31)-IF(AND(Z4&lt;&gt;"",AA4=""),0,0))</f>
        <v>0</v>
      </c>
      <c r="AA9" s="364">
        <f>IF(AA4&gt;=Inservice,0,SUM(Inputs!$E$31:AC31)-IF(AND(AA4&lt;&gt;"",AB4=""),0,0))</f>
        <v>0</v>
      </c>
      <c r="AB9" s="364">
        <f>IF(AB4&gt;=Inservice,0,SUM(Inputs!$E$31:AD31)-IF(AND(AB4&lt;&gt;"",AC4=""),0,0))</f>
        <v>0</v>
      </c>
      <c r="AC9" s="364">
        <f>IF(AC4&gt;=Inservice,0,SUM(Inputs!$E$31:AE31)-IF(AND(AC4&lt;&gt;"",AD4=""),0,0))</f>
        <v>0</v>
      </c>
      <c r="AD9" s="364">
        <f>IF(AD4&gt;=Inservice,0,SUM(Inputs!$E$31:AF31)-IF(AND(AD4&lt;&gt;"",AE4=""),0,0))</f>
        <v>0</v>
      </c>
      <c r="AE9" s="364">
        <f>IF(AE4&gt;=Inservice,0,SUM(Inputs!$E$31:AG31)-IF(AND(AE4&lt;&gt;"",AF4=""),0,0))</f>
        <v>0</v>
      </c>
      <c r="AF9" s="364">
        <f>IF(AF4&gt;=Inservice,0,SUM(Inputs!$E$31:AH31)-IF(AND(AF4&lt;&gt;"",AG4=""),0,0))</f>
        <v>0</v>
      </c>
      <c r="AG9" s="364">
        <f>IF(AG4&gt;=Inservice,0,SUM(Inputs!$E$31:AI31)-IF(AND(AG4&lt;&gt;"",AH4=""),0,0))</f>
        <v>0</v>
      </c>
      <c r="AH9" s="364">
        <f>IF(AH4&gt;=Inservice,0,SUM(Inputs!$E$31:AJ31)-IF(AND(AH4&lt;&gt;"",AI4=""),0,0))</f>
        <v>0</v>
      </c>
      <c r="AI9" s="364">
        <f>IF(AI4&gt;=Inservice,0,SUM(Inputs!$E$31:AK31)-IF(AND(AI4&lt;&gt;"",AJ4=""),0,0))</f>
        <v>0</v>
      </c>
      <c r="AJ9" s="364">
        <f>IF(AJ4&gt;=Inservice,0,SUM(Inputs!$E$31:AL31)-IF(AND(AJ4&lt;&gt;"",AK4=""),0,0))</f>
        <v>0</v>
      </c>
      <c r="AK9" s="364">
        <f>IF(AK4&gt;=Inservice,0,SUM(Inputs!$E$31:AM31)-IF(AND(AK4&lt;&gt;"",AL4=""),0,0))</f>
        <v>0</v>
      </c>
      <c r="AL9" s="364">
        <f>IF(AL4&gt;=Inservice,0,SUM(Inputs!$E$31:AN31)-IF(AND(AL4&lt;&gt;"",AM4=""),0,0))</f>
        <v>0</v>
      </c>
      <c r="AM9" s="364">
        <f>IF(AM4&gt;=Inservice,0,SUM(Inputs!$E$31:AO31)-IF(AND(AM4&lt;&gt;"",AN4=""),0,0))</f>
        <v>0</v>
      </c>
      <c r="AN9" s="364">
        <f>IF(AN4&gt;=Inservice,0,SUM(Inputs!$E$31:AP31)-IF(AND(AN4&lt;&gt;"",AO4=""),0,0))</f>
        <v>0</v>
      </c>
      <c r="AO9" s="364">
        <f>IF(AO4&gt;=Inservice,0,SUM(Inputs!$E$31:AQ31)-IF(AND(AO4&lt;&gt;"",AP4=""),0,0))</f>
        <v>0</v>
      </c>
      <c r="AP9" s="364">
        <f>IF(AP4&gt;=Inservice,0,SUM(Inputs!$E$31:AR31)-IF(AND(AP4&lt;&gt;"",AQ4=""),0,0))</f>
        <v>0</v>
      </c>
      <c r="AQ9" s="364">
        <f>IF(AQ4&gt;=Inservice,0,SUM(Inputs!$E$31:AS31)-IF(AND(AQ4&lt;&gt;"",AR4=""),0,0))</f>
        <v>0</v>
      </c>
      <c r="AR9" s="364">
        <f>IF(AR4&gt;=Inservice,0,SUM(Inputs!$E$31:AT31)-IF(AND(AR4&lt;&gt;"",AS4=""),0,0))</f>
        <v>0</v>
      </c>
      <c r="AS9" s="364">
        <f>IF(AS4&gt;=Inservice,0,SUM(Inputs!$E$31:AU31)-IF(AND(AS4&lt;&gt;"",AT4=""),0,0))</f>
        <v>0</v>
      </c>
      <c r="AT9" s="364">
        <f>IF(AT4&gt;=Inservice,0,SUM(Inputs!$E$31:AV31)-IF(AND(AT4&lt;&gt;"",AU4=""),0,0))</f>
        <v>0</v>
      </c>
      <c r="AU9" s="364">
        <f>IF(AU4&gt;=Inservice,0,SUM(Inputs!$E$31:AW31)-IF(AND(AU4&lt;&gt;"",AV4=""),0,0))</f>
        <v>0</v>
      </c>
      <c r="AV9" s="364">
        <f>IF(AV4&gt;=Inservice,0,SUM(Inputs!$E$31:AX31)-IF(AND(AV4&lt;&gt;"",AW4=""),0,0))</f>
        <v>0</v>
      </c>
      <c r="AW9" s="364">
        <f>IF(AW4&gt;=Inservice,0,SUM(Inputs!$E$31:AY31)-IF(AND(AW4&lt;&gt;"",AX4=""),0,0))</f>
        <v>0</v>
      </c>
      <c r="AX9" s="364">
        <f>IF(AX4&gt;=Inservice,0,SUM(Inputs!$E$31:AZ31)-IF(AND(AX4&lt;&gt;"",AY4=""),0,0))</f>
        <v>0</v>
      </c>
      <c r="AY9" s="364">
        <f>IF(AY4&gt;=Inservice,0,SUM(Inputs!$E$31:BA31)-IF(AND(AY4&lt;&gt;"",AZ4=""),0,0))</f>
        <v>0</v>
      </c>
      <c r="AZ9" s="364">
        <f>IF(AZ4&gt;=Inservice,0,SUM(Inputs!$E$31:BB31)-IF(AND(AZ4&lt;&gt;"",BA4=""),0,0))</f>
        <v>0</v>
      </c>
      <c r="BA9" s="364">
        <f>IF(BA4&gt;=Inservice,0,SUM(Inputs!$E$31:BC31)-IF(AND(BA4&lt;&gt;"",BB4=""),0,0))</f>
        <v>0</v>
      </c>
      <c r="BB9" s="364">
        <f>IF(BB4&gt;=Inservice,0,SUM(Inputs!$E$31:BD31)-IF(AND(BB4&lt;&gt;"",BC4=""),0,0))</f>
        <v>0</v>
      </c>
      <c r="BC9" s="364">
        <f>IF(BC4&gt;=Inservice,0,SUM(Inputs!$E$31:BE31)-IF(AND(BC4&lt;&gt;"",BD4=""),0,0))</f>
        <v>0</v>
      </c>
      <c r="BD9" s="364">
        <f>IF(BD4&gt;=Inservice,0,SUM(Inputs!$E$31:BF31)-IF(AND(BD4&lt;&gt;"",BE4=""),0,0))</f>
        <v>0</v>
      </c>
      <c r="BE9" s="364">
        <f>IF(BE4&gt;=Inservice,0,SUM(Inputs!$E$31:BG31)-IF(AND(BE4&lt;&gt;"",BF4=""),0,0))</f>
        <v>0</v>
      </c>
      <c r="BF9" s="364">
        <f>IF(BF4&gt;=Inservice,0,SUM(Inputs!$E$31:BH31)-IF(AND(BF4&lt;&gt;"",BG4=""),0,0))</f>
        <v>0</v>
      </c>
      <c r="BG9" s="364">
        <f>IF(BG4&gt;=Inservice,0,SUM(Inputs!$E$31:BI31)-IF(AND(BG4&lt;&gt;"",BH4=""),0,0))</f>
        <v>0</v>
      </c>
      <c r="BH9" s="364">
        <f>IF(BH4&gt;=Inservice,0,SUM(Inputs!$E$31:BJ31)-IF(AND(BH4&lt;&gt;"",BI4=""),0,0))</f>
        <v>0</v>
      </c>
      <c r="BI9" s="364">
        <f>IF(BI4&gt;=Inservice,0,SUM(Inputs!$E$31:BK31)-IF(AND(BI4&lt;&gt;"",BJ4=""),0,0))</f>
        <v>0</v>
      </c>
      <c r="BJ9" s="364">
        <f>IF(BJ4&gt;=Inservice,0,SUM(Inputs!$E$31:BL31)-IF(AND(BJ4&lt;&gt;"",BK4=""),0,0))</f>
        <v>0</v>
      </c>
      <c r="BK9" s="364">
        <f>IF(BK4&gt;=Inservice,0,SUM(Inputs!$E$31:BM31)-IF(AND(BK4&lt;&gt;"",BL4=""),0,0))</f>
        <v>0</v>
      </c>
      <c r="BL9" s="364">
        <f>IF(BL4&gt;=Inservice,0,SUM(Inputs!$E$31:BN31)-IF(AND(BL4&lt;&gt;"",BM4=""),0,0))</f>
        <v>0</v>
      </c>
      <c r="BM9" s="364">
        <f>IF(BM4&gt;=Inservice,0,SUM(Inputs!$E$31:BO31)-IF(AND(BM4&lt;&gt;"",BN4=""),0,0))</f>
        <v>0</v>
      </c>
      <c r="BN9" s="364">
        <f>IF(BN4&gt;=Inservice,0,SUM(Inputs!$E$31:BP31)-IF(AND(BN4&lt;&gt;"",BO4=""),0,0))</f>
        <v>0</v>
      </c>
      <c r="BO9" s="364">
        <f>IF(BO4&gt;=Inservice,0,SUM(Inputs!$E$31:BQ31)-IF(AND(BO4&lt;&gt;"",BP4=""),0,0))</f>
        <v>0</v>
      </c>
      <c r="BP9" s="364">
        <f>IF(BP4&gt;=Inservice,0,SUM(Inputs!$E$31:BR31)-IF(AND(BP4&lt;&gt;"",BQ4=""),0,0))</f>
        <v>0</v>
      </c>
      <c r="BQ9" s="364">
        <f>IF(BQ4&gt;=Inservice,0,SUM(Inputs!$E$31:BS31)-IF(AND(BQ4&lt;&gt;"",BR4=""),0,0))</f>
        <v>0</v>
      </c>
      <c r="BR9" s="364">
        <f>IF(BR4&gt;=Inservice,0,SUM(Inputs!$E$31:BT31)-IF(AND(BR4&lt;&gt;"",BS4=""),0,0))</f>
        <v>0</v>
      </c>
      <c r="BS9" s="364">
        <f>IF(BS4&gt;=Inservice,0,SUM(Inputs!$E$31:BU31)-IF(AND(BS4&lt;&gt;"",BT4=""),0,0))</f>
        <v>0</v>
      </c>
      <c r="BT9" s="364">
        <f>IF(BT4&gt;=Inservice,0,SUM(Inputs!$E$31:BV31)-IF(AND(BT4&lt;&gt;"",BU4=""),0,0))</f>
        <v>0</v>
      </c>
      <c r="BU9" s="364">
        <f>IF(BU4&gt;=Inservice,0,SUM(Inputs!$E$31:BW31)-IF(AND(BU4&lt;&gt;"",BV4=""),0,0))</f>
        <v>0</v>
      </c>
      <c r="BV9" s="364">
        <f>IF(BV4&gt;=Inservice,0,SUM(Inputs!$E$31:BX31)-IF(AND(BV4&lt;&gt;"",BW4=""),0,0))</f>
        <v>0</v>
      </c>
      <c r="BW9" s="364">
        <f>IF(BW4&gt;=Inservice,0,SUM(Inputs!$E$31:BY31)-IF(AND(BW4&lt;&gt;"",BX4=""),0,0))</f>
        <v>0</v>
      </c>
      <c r="BX9" s="364">
        <f>IF(BX4&gt;=Inservice,0,SUM(Inputs!$E$31:BZ31)-IF(AND(BX4&lt;&gt;"",BY4=""),0,0))</f>
        <v>0</v>
      </c>
      <c r="BY9" s="364">
        <f>IF(BY4&gt;=Inservice,0,SUM(Inputs!$E$31:CA31)-IF(AND(BY4&lt;&gt;"",BZ4=""),0,0))</f>
        <v>0</v>
      </c>
      <c r="BZ9" s="364">
        <f>IF(BZ4&gt;=Inservice,0,SUM(Inputs!$E$31:CB31)-IF(AND(BZ4&lt;&gt;"",CA4=""),0,0))</f>
        <v>0</v>
      </c>
      <c r="CA9" s="364">
        <f>IF(CA4&gt;=Inservice,0,SUM(Inputs!$E$31:CC31)-IF(AND(CA4&lt;&gt;"",CB4=""),0,0))</f>
        <v>0</v>
      </c>
      <c r="CB9" s="364">
        <f>IF(CB4&gt;=Inservice,0,SUM(Inputs!$E$31:CD31)-IF(AND(CB4&lt;&gt;"",CC4=""),0,0))</f>
        <v>0</v>
      </c>
      <c r="CC9" s="364">
        <f>IF(CC4&gt;=Inservice,0,SUM(Inputs!$E$31:CE31)-IF(AND(CC4&lt;&gt;"",CD4=""),0,0))</f>
        <v>0</v>
      </c>
      <c r="CD9" s="364">
        <f>IF(CD4&gt;=Inservice,0,SUM(Inputs!$E$31:CF31)-IF(AND(CD4&lt;&gt;"",CE4=""),0,0))</f>
        <v>0</v>
      </c>
      <c r="CE9" s="364">
        <f>IF(CE4&gt;=Inservice,0,SUM(Inputs!$E$31:CG31)-IF(AND(CE4&lt;&gt;"",CF4=""),0,0))</f>
        <v>0</v>
      </c>
      <c r="CF9" s="364">
        <f>IF(CF4&gt;=Inservice,0,SUM(Inputs!$E$31:CH31)-IF(AND(CF4&lt;&gt;"",CG4=""),0,0))</f>
        <v>0</v>
      </c>
      <c r="CG9" s="364">
        <f>IF(CG4&gt;=Inservice,0,SUM(Inputs!$E$31:CI31)-IF(AND(CG4&lt;&gt;"",CH4=""),0,0))</f>
        <v>0</v>
      </c>
      <c r="CH9" s="364">
        <f>IF(CH4&gt;=Inservice,0,SUM(Inputs!$E$31:CJ31)-IF(AND(CH4&lt;&gt;"",CI4=""),0,0))</f>
        <v>0</v>
      </c>
      <c r="CI9" s="364">
        <f>IF(CI4&gt;=Inservice,0,SUM(Inputs!$E$31:CK31)-IF(AND(CI4&lt;&gt;"",CJ4=""),0,0))</f>
        <v>0</v>
      </c>
      <c r="CJ9" s="364">
        <f>IF(CJ4&gt;=Inservice,0,SUM(Inputs!$E$31:CL31)-IF(AND(CJ4&lt;&gt;"",CK4=""),0,0))</f>
        <v>0</v>
      </c>
      <c r="CK9" s="364">
        <f>IF(CK4&gt;=Inservice,0,SUM(Inputs!$E$31:CM31)-IF(AND(CK4&lt;&gt;"",CL4=""),0,0))</f>
        <v>0</v>
      </c>
      <c r="CL9" s="364">
        <f>IF(CL4&gt;=Inservice,0,SUM(Inputs!$E$31:CN31)-IF(AND(CL4&lt;&gt;"",CM4=""),0,0))</f>
        <v>0</v>
      </c>
      <c r="CM9" s="364">
        <f>IF(CM4&gt;=Inservice,0,SUM(Inputs!$E$31:CO31)-IF(AND(CM4&lt;&gt;"",CN4=""),0,0))</f>
        <v>0</v>
      </c>
      <c r="CN9" s="364">
        <f>IF(CN4&gt;=Inservice,0,SUM(Inputs!$E$31:CP31)-IF(AND(CN4&lt;&gt;"",CO4=""),0,0))</f>
        <v>0</v>
      </c>
      <c r="CO9" s="364">
        <f>IF(CO4&gt;=Inservice,0,SUM(Inputs!$E$31:CQ31)-IF(AND(CO4&lt;&gt;"",CP4=""),0,0))</f>
        <v>0</v>
      </c>
      <c r="CP9" s="364">
        <f>IF(CP4&gt;=Inservice,0,SUM(Inputs!$E$31:CR31)-IF(AND(CP4&lt;&gt;"",CQ4=""),0,0))</f>
        <v>0</v>
      </c>
      <c r="CQ9" s="364">
        <f>IF(CQ4&gt;=Inservice,0,SUM(Inputs!$E$31:CS31)-IF(AND(CQ4&lt;&gt;"",CR4=""),0,0))</f>
        <v>0</v>
      </c>
      <c r="CR9" s="364">
        <f>IF(CR4&gt;=Inservice,0,SUM(Inputs!$E$31:CT31)-IF(AND(CR4&lt;&gt;"",CS4=""),0,0))</f>
        <v>0</v>
      </c>
      <c r="CS9" s="364">
        <f>IF(CS4&gt;=Inservice,0,SUM(Inputs!$E$31:CU31)-IF(AND(CS4&lt;&gt;"",CT4=""),0,0))</f>
        <v>0</v>
      </c>
      <c r="CT9" s="364">
        <f>IF(CT4&gt;=Inservice,0,SUM(Inputs!$E$31:CV31)-IF(AND(CT4&lt;&gt;"",CU4=""),0,0))</f>
        <v>0</v>
      </c>
      <c r="CU9" s="364">
        <f>IF(CU4&gt;=Inservice,0,SUM(Inputs!$E$31:CW31)-IF(AND(CU4&lt;&gt;"",CV4=""),0,0))</f>
        <v>0</v>
      </c>
      <c r="CV9" s="364">
        <f>IF(CV4&gt;=Inservice,0,SUM(Inputs!$E$31:CX31)-IF(AND(CV4&lt;&gt;"",CW4=""),0,0))</f>
        <v>0</v>
      </c>
      <c r="CW9" s="364">
        <f>IF(CW4&gt;=Inservice,0,SUM(Inputs!$E$31:CY31)-IF(AND(CW4&lt;&gt;"",CX4=""),0,0))</f>
        <v>0</v>
      </c>
      <c r="CX9" s="364">
        <f>IF(CX4&gt;=Inservice,0,SUM(Inputs!$E$31:CZ31)-IF(AND(CX4&lt;&gt;"",CY4=""),0,0))</f>
        <v>0</v>
      </c>
    </row>
    <row r="10" spans="1:103" x14ac:dyDescent="0.25">
      <c r="A10" s="35" t="s">
        <v>70</v>
      </c>
      <c r="C10" s="364" t="e">
        <f ca="1">'Depr - Recommendation'!D53</f>
        <v>#REF!</v>
      </c>
      <c r="D10" s="364" t="e">
        <f ca="1">'Depr - Recommendation'!E53+C10</f>
        <v>#REF!</v>
      </c>
      <c r="E10" s="364" t="e">
        <f ca="1">'Depr - Recommendation'!F53+D10</f>
        <v>#REF!</v>
      </c>
      <c r="F10" s="364" t="e">
        <f ca="1">'Depr - Recommendation'!G53+E10</f>
        <v>#REF!</v>
      </c>
      <c r="G10" s="364" t="e">
        <f ca="1">'Depr - Recommendation'!H53+F10</f>
        <v>#REF!</v>
      </c>
      <c r="H10" s="364" t="e">
        <f ca="1">'Depr - Recommendation'!I53+G10</f>
        <v>#REF!</v>
      </c>
      <c r="I10" s="364" t="e">
        <f ca="1">'Depr - Recommendation'!J53+H10</f>
        <v>#REF!</v>
      </c>
      <c r="J10" s="364" t="e">
        <f ca="1">'Depr - Recommendation'!K53+I10</f>
        <v>#REF!</v>
      </c>
      <c r="K10" s="364" t="e">
        <f ca="1">'Depr - Recommendation'!L53+J10</f>
        <v>#REF!</v>
      </c>
      <c r="L10" s="364" t="e">
        <f ca="1">'Depr - Recommendation'!M53+K10</f>
        <v>#REF!</v>
      </c>
      <c r="M10" s="364" t="e">
        <f ca="1">'Depr - Recommendation'!N53+L10</f>
        <v>#REF!</v>
      </c>
      <c r="N10" s="364" t="e">
        <f ca="1">'Depr - Recommendation'!O53+M10</f>
        <v>#REF!</v>
      </c>
      <c r="O10" s="364" t="e">
        <f ca="1">'Depr - Recommendation'!P53+N10</f>
        <v>#REF!</v>
      </c>
      <c r="P10" s="364" t="e">
        <f ca="1">'Depr - Recommendation'!Q53+O10</f>
        <v>#REF!</v>
      </c>
      <c r="Q10" s="364" t="e">
        <f ca="1">'Depr - Recommendation'!R53+P10</f>
        <v>#REF!</v>
      </c>
      <c r="R10" s="364" t="e">
        <f ca="1">'Depr - Recommendation'!S53+Q10</f>
        <v>#REF!</v>
      </c>
      <c r="S10" s="364" t="e">
        <f ca="1">'Depr - Recommendation'!T53+R10</f>
        <v>#REF!</v>
      </c>
      <c r="T10" s="364" t="e">
        <f ca="1">'Depr - Recommendation'!U53+S10</f>
        <v>#REF!</v>
      </c>
      <c r="U10" s="364" t="e">
        <f ca="1">'Depr - Recommendation'!V53+T10</f>
        <v>#REF!</v>
      </c>
      <c r="V10" s="364" t="e">
        <f ca="1">'Depr - Recommendation'!W53+U10</f>
        <v>#REF!</v>
      </c>
      <c r="W10" s="364" t="e">
        <f ca="1">'Depr - Recommendation'!X53+V10</f>
        <v>#REF!</v>
      </c>
      <c r="X10" s="364" t="e">
        <f ca="1">'Depr - Recommendation'!Y53+W10</f>
        <v>#REF!</v>
      </c>
      <c r="Y10" s="364" t="e">
        <f ca="1">'Depr - Recommendation'!Z53+X10</f>
        <v>#REF!</v>
      </c>
      <c r="Z10" s="364" t="e">
        <f ca="1">'Depr - Recommendation'!AA53+Y10</f>
        <v>#REF!</v>
      </c>
      <c r="AA10" s="364" t="e">
        <f ca="1">'Depr - Recommendation'!AB53+Z10</f>
        <v>#REF!</v>
      </c>
      <c r="AB10" s="364" t="e">
        <f ca="1">'Depr - Recommendation'!AC53+AA10</f>
        <v>#REF!</v>
      </c>
      <c r="AC10" s="364" t="e">
        <f ca="1">'Depr - Recommendation'!AD53+AB10</f>
        <v>#REF!</v>
      </c>
      <c r="AD10" s="364" t="e">
        <f ca="1">'Depr - Recommendation'!AE53+AC10</f>
        <v>#REF!</v>
      </c>
      <c r="AE10" s="364" t="e">
        <f ca="1">'Depr - Recommendation'!AF53+AD10</f>
        <v>#REF!</v>
      </c>
      <c r="AF10" s="364" t="e">
        <f ca="1">'Depr - Recommendation'!AG53+AE10</f>
        <v>#REF!</v>
      </c>
      <c r="AG10" s="364" t="e">
        <f ca="1">'Depr - Recommendation'!AH53+AF10</f>
        <v>#REF!</v>
      </c>
      <c r="AH10" s="364" t="e">
        <f ca="1">'Depr - Recommendation'!AI53+AG10</f>
        <v>#REF!</v>
      </c>
      <c r="AI10" s="364" t="e">
        <f ca="1">'Depr - Recommendation'!AJ53+AH10</f>
        <v>#REF!</v>
      </c>
      <c r="AJ10" s="364" t="e">
        <f ca="1">'Depr - Recommendation'!AK53+AI10</f>
        <v>#REF!</v>
      </c>
      <c r="AK10" s="364" t="e">
        <f ca="1">'Depr - Recommendation'!AL53+AJ10</f>
        <v>#REF!</v>
      </c>
      <c r="AL10" s="364" t="e">
        <f ca="1">'Depr - Recommendation'!AM53+AK10</f>
        <v>#REF!</v>
      </c>
      <c r="AM10" s="364" t="e">
        <f ca="1">'Depr - Recommendation'!AN53+AL10</f>
        <v>#REF!</v>
      </c>
      <c r="AN10" s="364" t="e">
        <f ca="1">'Depr - Recommendation'!AO53+AM10</f>
        <v>#REF!</v>
      </c>
      <c r="AO10" s="364" t="e">
        <f ca="1">'Depr - Recommendation'!AP53+AN10</f>
        <v>#REF!</v>
      </c>
      <c r="AP10" s="364" t="e">
        <f ca="1">'Depr - Recommendation'!AQ53+AO10</f>
        <v>#REF!</v>
      </c>
      <c r="AQ10" s="364" t="e">
        <f ca="1">'Depr - Recommendation'!AR53+AP10</f>
        <v>#REF!</v>
      </c>
      <c r="AR10" s="364" t="e">
        <f ca="1">'Depr - Recommendation'!AS53+AQ10</f>
        <v>#REF!</v>
      </c>
      <c r="AS10" s="364" t="e">
        <f ca="1">'Depr - Recommendation'!AT53+AR10</f>
        <v>#REF!</v>
      </c>
      <c r="AT10" s="364" t="e">
        <f ca="1">'Depr - Recommendation'!AU53+AS10</f>
        <v>#REF!</v>
      </c>
      <c r="AU10" s="364" t="e">
        <f ca="1">'Depr - Recommendation'!AV53+AT10</f>
        <v>#REF!</v>
      </c>
      <c r="AV10" s="364" t="e">
        <f ca="1">'Depr - Recommendation'!AW53+AU10</f>
        <v>#REF!</v>
      </c>
      <c r="AW10" s="364" t="e">
        <f ca="1">'Depr - Recommendation'!AX53+AV10</f>
        <v>#REF!</v>
      </c>
      <c r="AX10" s="364" t="e">
        <f ca="1">'Depr - Recommendation'!AY53+AW10</f>
        <v>#REF!</v>
      </c>
      <c r="AY10" s="364" t="e">
        <f ca="1">'Depr - Recommendation'!AZ53+AX10</f>
        <v>#REF!</v>
      </c>
      <c r="AZ10" s="364" t="e">
        <f ca="1">'Depr - Recommendation'!BA53+AY10</f>
        <v>#REF!</v>
      </c>
      <c r="BA10" s="364" t="e">
        <f ca="1">'Depr - Recommendation'!BB53+AZ10</f>
        <v>#REF!</v>
      </c>
      <c r="BB10" s="364" t="e">
        <f ca="1">'Depr - Recommendation'!BC53+BA10</f>
        <v>#REF!</v>
      </c>
      <c r="BC10" s="364" t="e">
        <f ca="1">'Depr - Recommendation'!BD53+BB10</f>
        <v>#REF!</v>
      </c>
      <c r="BD10" s="364" t="e">
        <f ca="1">'Depr - Recommendation'!BE53+BC10</f>
        <v>#REF!</v>
      </c>
      <c r="BE10" s="364" t="e">
        <f ca="1">'Depr - Recommendation'!BF53+BD10</f>
        <v>#REF!</v>
      </c>
      <c r="BF10" s="364" t="e">
        <f ca="1">'Depr - Recommendation'!BG53+BE10</f>
        <v>#REF!</v>
      </c>
      <c r="BG10" s="364" t="e">
        <f ca="1">'Depr - Recommendation'!BH53+BF10</f>
        <v>#REF!</v>
      </c>
      <c r="BH10" s="364" t="e">
        <f ca="1">'Depr - Recommendation'!BI53+BG10</f>
        <v>#REF!</v>
      </c>
      <c r="BI10" s="364" t="e">
        <f ca="1">'Depr - Recommendation'!BJ53+BH10</f>
        <v>#REF!</v>
      </c>
      <c r="BJ10" s="364" t="e">
        <f ca="1">'Depr - Recommendation'!BK53+BI10</f>
        <v>#REF!</v>
      </c>
      <c r="BK10" s="364" t="e">
        <f ca="1">'Depr - Recommendation'!BL53+BJ10</f>
        <v>#REF!</v>
      </c>
      <c r="BL10" s="364" t="e">
        <f ca="1">'Depr - Recommendation'!BM53+BK10</f>
        <v>#REF!</v>
      </c>
      <c r="BM10" s="364" t="e">
        <f ca="1">'Depr - Recommendation'!BN53+BL10</f>
        <v>#REF!</v>
      </c>
      <c r="BN10" s="364" t="e">
        <f ca="1">'Depr - Recommendation'!BO53+BM10</f>
        <v>#REF!</v>
      </c>
      <c r="BO10" s="364" t="e">
        <f ca="1">'Depr - Recommendation'!BP53+BN10</f>
        <v>#REF!</v>
      </c>
      <c r="BP10" s="364" t="e">
        <f ca="1">'Depr - Recommendation'!BQ53+BO10</f>
        <v>#REF!</v>
      </c>
      <c r="BQ10" s="364" t="e">
        <f ca="1">'Depr - Recommendation'!BR53+BP10</f>
        <v>#REF!</v>
      </c>
      <c r="BR10" s="364" t="e">
        <f ca="1">'Depr - Recommendation'!BS53+BQ10</f>
        <v>#REF!</v>
      </c>
      <c r="BS10" s="364" t="e">
        <f ca="1">'Depr - Recommendation'!BT53+BR10</f>
        <v>#REF!</v>
      </c>
      <c r="BT10" s="364" t="e">
        <f ca="1">'Depr - Recommendation'!BU53+BS10</f>
        <v>#REF!</v>
      </c>
      <c r="BU10" s="364" t="e">
        <f ca="1">'Depr - Recommendation'!BV53+BT10</f>
        <v>#REF!</v>
      </c>
      <c r="BV10" s="364" t="e">
        <f ca="1">'Depr - Recommendation'!BW53+BU10</f>
        <v>#REF!</v>
      </c>
      <c r="BW10" s="364" t="e">
        <f ca="1">'Depr - Recommendation'!BX53+BV10</f>
        <v>#REF!</v>
      </c>
      <c r="BX10" s="364" t="e">
        <f ca="1">'Depr - Recommendation'!BY53+BW10</f>
        <v>#REF!</v>
      </c>
      <c r="BY10" s="364" t="e">
        <f ca="1">'Depr - Recommendation'!BZ53+BX10</f>
        <v>#REF!</v>
      </c>
      <c r="BZ10" s="364" t="e">
        <f ca="1">'Depr - Recommendation'!CA53+BY10</f>
        <v>#REF!</v>
      </c>
      <c r="CA10" s="364" t="e">
        <f ca="1">'Depr - Recommendation'!CB53+BZ10</f>
        <v>#REF!</v>
      </c>
      <c r="CB10" s="364" t="e">
        <f ca="1">'Depr - Recommendation'!CC53+CA10</f>
        <v>#REF!</v>
      </c>
      <c r="CC10" s="364" t="e">
        <f ca="1">'Depr - Recommendation'!CD53+CB10</f>
        <v>#REF!</v>
      </c>
      <c r="CD10" s="364" t="e">
        <f ca="1">'Depr - Recommendation'!CE53+CC10</f>
        <v>#REF!</v>
      </c>
      <c r="CE10" s="364" t="e">
        <f ca="1">'Depr - Recommendation'!CF53+CD10</f>
        <v>#REF!</v>
      </c>
      <c r="CF10" s="364" t="e">
        <f ca="1">'Depr - Recommendation'!CG53+CE10</f>
        <v>#REF!</v>
      </c>
      <c r="CG10" s="364" t="e">
        <f ca="1">'Depr - Recommendation'!CH53+CF10</f>
        <v>#REF!</v>
      </c>
      <c r="CH10" s="364" t="e">
        <f ca="1">'Depr - Recommendation'!CI53+CG10</f>
        <v>#REF!</v>
      </c>
      <c r="CI10" s="364" t="e">
        <f ca="1">'Depr - Recommendation'!CJ53+CH10</f>
        <v>#REF!</v>
      </c>
      <c r="CJ10" s="364" t="e">
        <f ca="1">'Depr - Recommendation'!CK53+CI10</f>
        <v>#REF!</v>
      </c>
      <c r="CK10" s="364" t="e">
        <f ca="1">'Depr - Recommendation'!CL53+CJ10</f>
        <v>#REF!</v>
      </c>
      <c r="CL10" s="364" t="e">
        <f ca="1">'Depr - Recommendation'!CM53+CK10</f>
        <v>#REF!</v>
      </c>
      <c r="CM10" s="364" t="e">
        <f ca="1">'Depr - Recommendation'!CN53+CL10</f>
        <v>#REF!</v>
      </c>
      <c r="CN10" s="364" t="e">
        <f ca="1">'Depr - Recommendation'!CO53+CM10</f>
        <v>#REF!</v>
      </c>
      <c r="CO10" s="364" t="e">
        <f ca="1">'Depr - Recommendation'!CP53+CN10</f>
        <v>#REF!</v>
      </c>
      <c r="CP10" s="364" t="e">
        <f ca="1">'Depr - Recommendation'!CQ53+CO10</f>
        <v>#REF!</v>
      </c>
      <c r="CQ10" s="364" t="e">
        <f ca="1">'Depr - Recommendation'!CR53+CP10</f>
        <v>#REF!</v>
      </c>
      <c r="CR10" s="364" t="e">
        <f ca="1">'Depr - Recommendation'!CS53+CQ10</f>
        <v>#REF!</v>
      </c>
      <c r="CS10" s="364" t="e">
        <f ca="1">'Depr - Recommendation'!CT53+CR10</f>
        <v>#REF!</v>
      </c>
      <c r="CT10" s="364" t="e">
        <f ca="1">'Depr - Recommendation'!CU53+CS10</f>
        <v>#REF!</v>
      </c>
      <c r="CU10" s="364" t="e">
        <f ca="1">'Depr - Recommendation'!CV53+CT10</f>
        <v>#REF!</v>
      </c>
      <c r="CV10" s="364" t="e">
        <f ca="1">'Depr - Recommendation'!CW53+CU10</f>
        <v>#REF!</v>
      </c>
      <c r="CW10" s="364" t="e">
        <f ca="1">'Depr - Recommendation'!CX53+CV10</f>
        <v>#REF!</v>
      </c>
      <c r="CX10" s="364" t="e">
        <f ca="1">'Depr - Recommendation'!CY53+CW10</f>
        <v>#REF!</v>
      </c>
    </row>
    <row r="11" spans="1:103" s="365" customFormat="1" x14ac:dyDescent="0.25">
      <c r="A11" s="35" t="s">
        <v>112</v>
      </c>
      <c r="C11" s="303" t="e">
        <f ca="1">('Depr - Recommendation'!D$98-'Depr - Recommendation'!D$53)*(FederalIncomeTax+ StateIncomeTax)</f>
        <v>#REF!</v>
      </c>
      <c r="D11" s="303" t="e">
        <f ca="1">('Depr - Recommendation'!E$98-'Depr - Recommendation'!E$53)*(FederalIncomeTax+StateIncomeTax)+C11</f>
        <v>#REF!</v>
      </c>
      <c r="E11" s="303" t="e">
        <f ca="1">('Depr - Recommendation'!F$98-'Depr - Recommendation'!F$53)*(FederalIncomeTax+StateIncomeTax)+D11</f>
        <v>#REF!</v>
      </c>
      <c r="F11" s="303" t="e">
        <f ca="1">('Depr - Recommendation'!G$98-'Depr - Recommendation'!G$53)*(FederalIncomeTax+StateIncomeTax)+E11</f>
        <v>#REF!</v>
      </c>
      <c r="G11" s="303" t="e">
        <f ca="1">('Depr - Recommendation'!H$98-'Depr - Recommendation'!H$53)*(FederalIncomeTax+StateIncomeTax)+F11</f>
        <v>#REF!</v>
      </c>
      <c r="H11" s="303" t="e">
        <f ca="1">('Depr - Recommendation'!I$98-'Depr - Recommendation'!I$53)*(FederalIncomeTax+StateIncomeTax)+G11</f>
        <v>#REF!</v>
      </c>
      <c r="I11" s="303" t="e">
        <f ca="1">('Depr - Recommendation'!J$98-'Depr - Recommendation'!J$53)*(FederalIncomeTax+StateIncomeTax)+H11</f>
        <v>#REF!</v>
      </c>
      <c r="J11" s="303" t="e">
        <f ca="1">('Depr - Recommendation'!K$98-'Depr - Recommendation'!K$53)*(FederalIncomeTax+StateIncomeTax)+I11</f>
        <v>#REF!</v>
      </c>
      <c r="K11" s="303" t="e">
        <f ca="1">('Depr - Recommendation'!L$98-'Depr - Recommendation'!L$53)*(FederalIncomeTax+StateIncomeTax)+J11</f>
        <v>#REF!</v>
      </c>
      <c r="L11" s="303" t="e">
        <f ca="1">('Depr - Recommendation'!M$98-'Depr - Recommendation'!M$53)*(FederalIncomeTax+StateIncomeTax)+K11</f>
        <v>#REF!</v>
      </c>
      <c r="M11" s="303" t="e">
        <f ca="1">('Depr - Recommendation'!N$98-'Depr - Recommendation'!N$53)*(FederalIncomeTax+StateIncomeTax)+L11</f>
        <v>#REF!</v>
      </c>
      <c r="N11" s="303" t="e">
        <f ca="1">('Depr - Recommendation'!O$98-'Depr - Recommendation'!O$53)*(FederalIncomeTax+StateIncomeTax)+M11</f>
        <v>#REF!</v>
      </c>
      <c r="O11" s="303" t="e">
        <f ca="1">('Depr - Recommendation'!P$98-'Depr - Recommendation'!P$53)*(FederalIncomeTax+StateIncomeTax)+N11</f>
        <v>#REF!</v>
      </c>
      <c r="P11" s="303" t="e">
        <f ca="1">('Depr - Recommendation'!Q$98-'Depr - Recommendation'!Q$53)*(FederalIncomeTax+StateIncomeTax)+O11</f>
        <v>#REF!</v>
      </c>
      <c r="Q11" s="303" t="e">
        <f ca="1">('Depr - Recommendation'!R$98-'Depr - Recommendation'!R$53)*(FederalIncomeTax+StateIncomeTax)+P11</f>
        <v>#REF!</v>
      </c>
      <c r="R11" s="303" t="e">
        <f ca="1">('Depr - Recommendation'!S$98-'Depr - Recommendation'!S$53)*(FederalIncomeTax+StateIncomeTax)+Q11</f>
        <v>#REF!</v>
      </c>
      <c r="S11" s="303" t="e">
        <f ca="1">('Depr - Recommendation'!T$98-'Depr - Recommendation'!T$53)*(FederalIncomeTax+StateIncomeTax)+R11</f>
        <v>#REF!</v>
      </c>
      <c r="T11" s="303" t="e">
        <f ca="1">('Depr - Recommendation'!U$98-'Depr - Recommendation'!U$53)*(FederalIncomeTax+StateIncomeTax)+S11</f>
        <v>#REF!</v>
      </c>
      <c r="U11" s="303" t="e">
        <f ca="1">('Depr - Recommendation'!V$98-'Depr - Recommendation'!V$53)*(FederalIncomeTax+StateIncomeTax)+T11</f>
        <v>#REF!</v>
      </c>
      <c r="V11" s="303" t="e">
        <f ca="1">('Depr - Recommendation'!W$98-'Depr - Recommendation'!W$53)*(FederalIncomeTax+StateIncomeTax)+U11</f>
        <v>#REF!</v>
      </c>
      <c r="W11" s="303" t="e">
        <f ca="1">('Depr - Recommendation'!X$98-'Depr - Recommendation'!X$53)*(FederalIncomeTax+StateIncomeTax)+V11</f>
        <v>#REF!</v>
      </c>
      <c r="X11" s="303" t="e">
        <f ca="1">('Depr - Recommendation'!Y$98-'Depr - Recommendation'!Y$53)*(FederalIncomeTax+StateIncomeTax)+W11</f>
        <v>#REF!</v>
      </c>
      <c r="Y11" s="303" t="e">
        <f ca="1">('Depr - Recommendation'!Z$98-'Depr - Recommendation'!Z$53)*(FederalIncomeTax+StateIncomeTax)+X11</f>
        <v>#REF!</v>
      </c>
      <c r="Z11" s="303" t="e">
        <f ca="1">('Depr - Recommendation'!AA$98-'Depr - Recommendation'!AA$53)*(FederalIncomeTax+StateIncomeTax)+Y11</f>
        <v>#REF!</v>
      </c>
      <c r="AA11" s="303" t="e">
        <f ca="1">('Depr - Recommendation'!AB$98-'Depr - Recommendation'!AB$53)*(FederalIncomeTax+StateIncomeTax)+Z11</f>
        <v>#REF!</v>
      </c>
      <c r="AB11" s="303" t="e">
        <f ca="1">('Depr - Recommendation'!AC$98-'Depr - Recommendation'!AC$53)*(FederalIncomeTax+StateIncomeTax)+AA11</f>
        <v>#REF!</v>
      </c>
      <c r="AC11" s="303" t="e">
        <f ca="1">('Depr - Recommendation'!AD$98-'Depr - Recommendation'!AD$53)*(FederalIncomeTax+StateIncomeTax)+AB11</f>
        <v>#REF!</v>
      </c>
      <c r="AD11" s="303" t="e">
        <f ca="1">('Depr - Recommendation'!AE$98-'Depr - Recommendation'!AE$53)*(FederalIncomeTax+StateIncomeTax)+AC11</f>
        <v>#REF!</v>
      </c>
      <c r="AE11" s="303" t="e">
        <f ca="1">('Depr - Recommendation'!AF$98-'Depr - Recommendation'!AF$53)*(FederalIncomeTax+StateIncomeTax)+AD11</f>
        <v>#REF!</v>
      </c>
      <c r="AF11" s="303" t="e">
        <f ca="1">('Depr - Recommendation'!AG$98-'Depr - Recommendation'!AG$53)*(FederalIncomeTax+StateIncomeTax)+AE11</f>
        <v>#REF!</v>
      </c>
      <c r="AG11" s="303" t="e">
        <f ca="1">('Depr - Recommendation'!AH$98-'Depr - Recommendation'!AH$53)*(FederalIncomeTax+StateIncomeTax)+AF11</f>
        <v>#REF!</v>
      </c>
      <c r="AH11" s="303" t="e">
        <f ca="1">('Depr - Recommendation'!AI$98-'Depr - Recommendation'!AI$53)*(FederalIncomeTax+StateIncomeTax)+AG11</f>
        <v>#REF!</v>
      </c>
      <c r="AI11" s="303" t="e">
        <f ca="1">('Depr - Recommendation'!AJ$98-'Depr - Recommendation'!AJ$53)*(FederalIncomeTax+StateIncomeTax)+AH11</f>
        <v>#REF!</v>
      </c>
      <c r="AJ11" s="303" t="e">
        <f ca="1">('Depr - Recommendation'!AK$98-'Depr - Recommendation'!AK$53)*(FederalIncomeTax+StateIncomeTax)+AI11</f>
        <v>#REF!</v>
      </c>
      <c r="AK11" s="303" t="e">
        <f ca="1">('Depr - Recommendation'!AL$98-'Depr - Recommendation'!AL$53)*(FederalIncomeTax+StateIncomeTax)+AJ11</f>
        <v>#REF!</v>
      </c>
      <c r="AL11" s="303" t="e">
        <f ca="1">('Depr - Recommendation'!AM$98-'Depr - Recommendation'!AM$53)*(FederalIncomeTax+StateIncomeTax)+AK11</f>
        <v>#REF!</v>
      </c>
      <c r="AM11" s="303" t="e">
        <f ca="1">('Depr - Recommendation'!AN$98-'Depr - Recommendation'!AN$53)*(FederalIncomeTax+StateIncomeTax)+AL11</f>
        <v>#REF!</v>
      </c>
      <c r="AN11" s="303" t="e">
        <f ca="1">('Depr - Recommendation'!AO$98-'Depr - Recommendation'!AO$53)*(FederalIncomeTax+StateIncomeTax)+AM11</f>
        <v>#REF!</v>
      </c>
      <c r="AO11" s="303" t="e">
        <f ca="1">('Depr - Recommendation'!AP$98-'Depr - Recommendation'!AP$53)*(FederalIncomeTax+StateIncomeTax)+AN11</f>
        <v>#REF!</v>
      </c>
      <c r="AP11" s="303" t="e">
        <f ca="1">('Depr - Recommendation'!AQ$98-'Depr - Recommendation'!AQ$53)*(FederalIncomeTax+StateIncomeTax)+AO11</f>
        <v>#REF!</v>
      </c>
      <c r="AQ11" s="303" t="e">
        <f ca="1">('Depr - Recommendation'!AR$98-'Depr - Recommendation'!AR$53)*(FederalIncomeTax+StateIncomeTax)+AP11</f>
        <v>#REF!</v>
      </c>
      <c r="AR11" s="303" t="e">
        <f ca="1">('Depr - Recommendation'!AS$98-'Depr - Recommendation'!AS$53)*(FederalIncomeTax+StateIncomeTax)+AQ11</f>
        <v>#REF!</v>
      </c>
      <c r="AS11" s="303" t="e">
        <f ca="1">('Depr - Recommendation'!AT$98-'Depr - Recommendation'!AT$53)*(FederalIncomeTax+StateIncomeTax)+AR11</f>
        <v>#REF!</v>
      </c>
      <c r="AT11" s="303" t="e">
        <f ca="1">('Depr - Recommendation'!AU$98-'Depr - Recommendation'!AU$53)*(FederalIncomeTax+StateIncomeTax)+AS11</f>
        <v>#REF!</v>
      </c>
      <c r="AU11" s="303" t="e">
        <f ca="1">('Depr - Recommendation'!AV$98-'Depr - Recommendation'!AV$53)*(FederalIncomeTax+StateIncomeTax)+AT11</f>
        <v>#REF!</v>
      </c>
      <c r="AV11" s="303" t="e">
        <f ca="1">('Depr - Recommendation'!AW$98-'Depr - Recommendation'!AW$53)*(FederalIncomeTax+StateIncomeTax)+AU11</f>
        <v>#REF!</v>
      </c>
      <c r="AW11" s="303" t="e">
        <f ca="1">('Depr - Recommendation'!AX$98-'Depr - Recommendation'!AX$53)*(FederalIncomeTax+StateIncomeTax)+AV11</f>
        <v>#REF!</v>
      </c>
      <c r="AX11" s="303" t="e">
        <f ca="1">('Depr - Recommendation'!AY$98-'Depr - Recommendation'!AY$53)*(FederalIncomeTax+StateIncomeTax)+AW11</f>
        <v>#REF!</v>
      </c>
      <c r="AY11" s="303" t="e">
        <f ca="1">('Depr - Recommendation'!AZ$98-'Depr - Recommendation'!AZ$53)*(FederalIncomeTax+StateIncomeTax)+AX11</f>
        <v>#REF!</v>
      </c>
      <c r="AZ11" s="303" t="e">
        <f ca="1">('Depr - Recommendation'!BA$98-'Depr - Recommendation'!BA$53)*(FederalIncomeTax+StateIncomeTax)+AY11</f>
        <v>#REF!</v>
      </c>
      <c r="BA11" s="303" t="e">
        <f ca="1">('Depr - Recommendation'!BB$98-'Depr - Recommendation'!BB$53)*(FederalIncomeTax+StateIncomeTax)+AZ11</f>
        <v>#REF!</v>
      </c>
      <c r="BB11" s="303" t="e">
        <f ca="1">('Depr - Recommendation'!BC$98-'Depr - Recommendation'!BC$53)*(FederalIncomeTax+StateIncomeTax)+BA11</f>
        <v>#REF!</v>
      </c>
      <c r="BC11" s="303" t="e">
        <f ca="1">('Depr - Recommendation'!BD$98-'Depr - Recommendation'!BD$53)*(FederalIncomeTax+StateIncomeTax)+BB11</f>
        <v>#REF!</v>
      </c>
      <c r="BD11" s="303" t="e">
        <f ca="1">('Depr - Recommendation'!BE$98-'Depr - Recommendation'!BE$53)*(FederalIncomeTax+StateIncomeTax)+BC11</f>
        <v>#REF!</v>
      </c>
      <c r="BE11" s="303" t="e">
        <f ca="1">('Depr - Recommendation'!BF$98-'Depr - Recommendation'!BF$53)*(FederalIncomeTax+StateIncomeTax)+BD11</f>
        <v>#REF!</v>
      </c>
      <c r="BF11" s="303" t="e">
        <f ca="1">('Depr - Recommendation'!BG$98-'Depr - Recommendation'!BG$53)*(FederalIncomeTax+StateIncomeTax)+BE11</f>
        <v>#REF!</v>
      </c>
      <c r="BG11" s="303" t="e">
        <f ca="1">('Depr - Recommendation'!BH$98-'Depr - Recommendation'!BH$53)*(FederalIncomeTax+StateIncomeTax)+BF11</f>
        <v>#REF!</v>
      </c>
      <c r="BH11" s="303" t="e">
        <f ca="1">('Depr - Recommendation'!BI$98-'Depr - Recommendation'!BI$53)*(FederalIncomeTax+StateIncomeTax)+BG11</f>
        <v>#REF!</v>
      </c>
      <c r="BI11" s="303" t="e">
        <f ca="1">('Depr - Recommendation'!BJ$98-'Depr - Recommendation'!BJ$53)*(FederalIncomeTax+StateIncomeTax)+BH11</f>
        <v>#REF!</v>
      </c>
      <c r="BJ11" s="303" t="e">
        <f ca="1">('Depr - Recommendation'!BK$98-'Depr - Recommendation'!BK$53)*(FederalIncomeTax+StateIncomeTax)+BI11</f>
        <v>#REF!</v>
      </c>
      <c r="BK11" s="303" t="e">
        <f ca="1">('Depr - Recommendation'!BL$98-'Depr - Recommendation'!BL$53)*(FederalIncomeTax+StateIncomeTax)+BJ11</f>
        <v>#REF!</v>
      </c>
      <c r="BL11" s="303" t="e">
        <f ca="1">('Depr - Recommendation'!BM$98-'Depr - Recommendation'!BM$53)*(FederalIncomeTax+StateIncomeTax)+BK11</f>
        <v>#REF!</v>
      </c>
      <c r="BM11" s="303" t="e">
        <f ca="1">('Depr - Recommendation'!BN$98-'Depr - Recommendation'!BN$53)*(FederalIncomeTax+StateIncomeTax)+BL11</f>
        <v>#REF!</v>
      </c>
      <c r="BN11" s="303" t="e">
        <f ca="1">('Depr - Recommendation'!BO$98-'Depr - Recommendation'!BO$53)*(FederalIncomeTax+StateIncomeTax)+BM11</f>
        <v>#REF!</v>
      </c>
      <c r="BO11" s="303" t="e">
        <f ca="1">('Depr - Recommendation'!BP$98-'Depr - Recommendation'!BP$53)*(FederalIncomeTax+StateIncomeTax)+BN11</f>
        <v>#REF!</v>
      </c>
      <c r="BP11" s="303" t="e">
        <f ca="1">('Depr - Recommendation'!BQ$98-'Depr - Recommendation'!BQ$53)*(FederalIncomeTax+StateIncomeTax)+BO11</f>
        <v>#REF!</v>
      </c>
      <c r="BQ11" s="303" t="e">
        <f ca="1">('Depr - Recommendation'!BR$98-'Depr - Recommendation'!BR$53)*(FederalIncomeTax+StateIncomeTax)+BP11</f>
        <v>#REF!</v>
      </c>
      <c r="BR11" s="303" t="e">
        <f ca="1">('Depr - Recommendation'!BS$98-'Depr - Recommendation'!BS$53)*(FederalIncomeTax+StateIncomeTax)+BQ11</f>
        <v>#REF!</v>
      </c>
      <c r="BS11" s="303" t="e">
        <f ca="1">('Depr - Recommendation'!BT$98-'Depr - Recommendation'!BT$53)*(FederalIncomeTax+StateIncomeTax)+BR11</f>
        <v>#REF!</v>
      </c>
      <c r="BT11" s="303" t="e">
        <f ca="1">('Depr - Recommendation'!BU$98-'Depr - Recommendation'!BU$53)*(FederalIncomeTax+StateIncomeTax)+BS11</f>
        <v>#REF!</v>
      </c>
      <c r="BU11" s="303" t="e">
        <f ca="1">('Depr - Recommendation'!BV$98-'Depr - Recommendation'!BV$53)*(FederalIncomeTax+StateIncomeTax)+BT11</f>
        <v>#REF!</v>
      </c>
      <c r="BV11" s="303" t="e">
        <f ca="1">('Depr - Recommendation'!BW$98-'Depr - Recommendation'!BW$53)*(FederalIncomeTax+StateIncomeTax)+BU11</f>
        <v>#REF!</v>
      </c>
      <c r="BW11" s="303" t="e">
        <f ca="1">('Depr - Recommendation'!BX$98-'Depr - Recommendation'!BX$53)*(FederalIncomeTax+StateIncomeTax)+BV11</f>
        <v>#REF!</v>
      </c>
      <c r="BX11" s="303" t="e">
        <f ca="1">('Depr - Recommendation'!BY$98-'Depr - Recommendation'!BY$53)*(FederalIncomeTax+StateIncomeTax)+BW11</f>
        <v>#REF!</v>
      </c>
      <c r="BY11" s="303" t="e">
        <f ca="1">('Depr - Recommendation'!BZ$98-'Depr - Recommendation'!BZ$53)*(FederalIncomeTax+StateIncomeTax)+BX11</f>
        <v>#REF!</v>
      </c>
      <c r="BZ11" s="303" t="e">
        <f ca="1">('Depr - Recommendation'!CA$98-'Depr - Recommendation'!CA$53)*(FederalIncomeTax+StateIncomeTax)+BY11</f>
        <v>#REF!</v>
      </c>
      <c r="CA11" s="303" t="e">
        <f ca="1">('Depr - Recommendation'!CB$98-'Depr - Recommendation'!CB$53)*(FederalIncomeTax+StateIncomeTax)+BZ11</f>
        <v>#REF!</v>
      </c>
      <c r="CB11" s="303" t="e">
        <f ca="1">('Depr - Recommendation'!CC$98-'Depr - Recommendation'!CC$53)*(FederalIncomeTax+StateIncomeTax)+CA11</f>
        <v>#REF!</v>
      </c>
      <c r="CC11" s="303" t="e">
        <f ca="1">('Depr - Recommendation'!CD$98-'Depr - Recommendation'!CD$53)*(FederalIncomeTax+StateIncomeTax)+CB11</f>
        <v>#REF!</v>
      </c>
      <c r="CD11" s="303" t="e">
        <f ca="1">('Depr - Recommendation'!CE$98-'Depr - Recommendation'!CE$53)*(FederalIncomeTax+StateIncomeTax)+CC11</f>
        <v>#REF!</v>
      </c>
      <c r="CE11" s="303" t="e">
        <f ca="1">('Depr - Recommendation'!CF$98-'Depr - Recommendation'!CF$53)*(FederalIncomeTax+StateIncomeTax)+CD11</f>
        <v>#REF!</v>
      </c>
      <c r="CF11" s="303" t="e">
        <f ca="1">('Depr - Recommendation'!CG$98-'Depr - Recommendation'!CG$53)*(FederalIncomeTax+StateIncomeTax)+CE11</f>
        <v>#REF!</v>
      </c>
      <c r="CG11" s="303" t="e">
        <f ca="1">('Depr - Recommendation'!CH$98-'Depr - Recommendation'!CH$53)*(FederalIncomeTax+StateIncomeTax)+CF11</f>
        <v>#REF!</v>
      </c>
      <c r="CH11" s="303" t="e">
        <f ca="1">('Depr - Recommendation'!CI$98-'Depr - Recommendation'!CI$53)*(FederalIncomeTax+StateIncomeTax)+CG11</f>
        <v>#REF!</v>
      </c>
      <c r="CI11" s="303" t="e">
        <f ca="1">('Depr - Recommendation'!CJ$98-'Depr - Recommendation'!CJ$53)*(FederalIncomeTax+StateIncomeTax)+CH11</f>
        <v>#REF!</v>
      </c>
      <c r="CJ11" s="303" t="e">
        <f ca="1">('Depr - Recommendation'!CK$98-'Depr - Recommendation'!CK$53)*(FederalIncomeTax+StateIncomeTax)+CI11</f>
        <v>#REF!</v>
      </c>
      <c r="CK11" s="303" t="e">
        <f ca="1">('Depr - Recommendation'!CL$98-'Depr - Recommendation'!CL$53)*(FederalIncomeTax+StateIncomeTax)+CJ11</f>
        <v>#REF!</v>
      </c>
      <c r="CL11" s="303" t="e">
        <f ca="1">('Depr - Recommendation'!CM$98-'Depr - Recommendation'!CM$53)*(FederalIncomeTax+StateIncomeTax)+CK11</f>
        <v>#REF!</v>
      </c>
      <c r="CM11" s="303" t="e">
        <f ca="1">('Depr - Recommendation'!CN$98-'Depr - Recommendation'!CN$53)*(FederalIncomeTax+StateIncomeTax)+CL11</f>
        <v>#REF!</v>
      </c>
      <c r="CN11" s="303" t="e">
        <f ca="1">('Depr - Recommendation'!CO$98-'Depr - Recommendation'!CO$53)*(FederalIncomeTax+StateIncomeTax)+CM11</f>
        <v>#REF!</v>
      </c>
      <c r="CO11" s="303" t="e">
        <f ca="1">('Depr - Recommendation'!CP$98-'Depr - Recommendation'!CP$53)*(FederalIncomeTax+StateIncomeTax)+CN11</f>
        <v>#REF!</v>
      </c>
      <c r="CP11" s="303" t="e">
        <f ca="1">('Depr - Recommendation'!CQ$98-'Depr - Recommendation'!CQ$53)*(FederalIncomeTax+StateIncomeTax)+CO11</f>
        <v>#REF!</v>
      </c>
      <c r="CQ11" s="303" t="e">
        <f ca="1">('Depr - Recommendation'!CR$98-'Depr - Recommendation'!CR$53)*(FederalIncomeTax+StateIncomeTax)+CP11</f>
        <v>#REF!</v>
      </c>
      <c r="CR11" s="303" t="e">
        <f ca="1">('Depr - Recommendation'!CS$98-'Depr - Recommendation'!CS$53)*(FederalIncomeTax+StateIncomeTax)+CQ11</f>
        <v>#REF!</v>
      </c>
      <c r="CS11" s="303" t="e">
        <f ca="1">('Depr - Recommendation'!CT$98-'Depr - Recommendation'!CT$53)*(FederalIncomeTax+StateIncomeTax)+CR11</f>
        <v>#REF!</v>
      </c>
      <c r="CT11" s="303" t="e">
        <f ca="1">('Depr - Recommendation'!CU$98-'Depr - Recommendation'!CU$53)*(FederalIncomeTax+StateIncomeTax)+CS11</f>
        <v>#REF!</v>
      </c>
      <c r="CU11" s="303" t="e">
        <f ca="1">('Depr - Recommendation'!CV$98-'Depr - Recommendation'!CV$53)*(FederalIncomeTax+StateIncomeTax)+CT11</f>
        <v>#REF!</v>
      </c>
      <c r="CV11" s="303" t="e">
        <f ca="1">('Depr - Recommendation'!CW$98-'Depr - Recommendation'!CW$53)*(FederalIncomeTax+StateIncomeTax)+CU11</f>
        <v>#REF!</v>
      </c>
      <c r="CW11" s="303" t="e">
        <f ca="1">('Depr - Recommendation'!CX$98-'Depr - Recommendation'!CX$53)*(FederalIncomeTax+StateIncomeTax)+CV11</f>
        <v>#REF!</v>
      </c>
      <c r="CX11" s="303" t="e">
        <f ca="1">('Depr - Recommendation'!CY$98-'Depr - Recommendation'!CY$53)*(FederalIncomeTax+StateIncomeTax)+CW11</f>
        <v>#REF!</v>
      </c>
    </row>
    <row r="12" spans="1:103" s="23" customFormat="1" x14ac:dyDescent="0.25">
      <c r="A12" s="37" t="s">
        <v>113</v>
      </c>
      <c r="C12" s="364" t="e">
        <f t="shared" ref="C12:L12" ca="1" si="3">SUM(C8:C11)</f>
        <v>#REF!</v>
      </c>
      <c r="D12" s="364" t="e">
        <f t="shared" ca="1" si="3"/>
        <v>#REF!</v>
      </c>
      <c r="E12" s="364" t="e">
        <f t="shared" ca="1" si="3"/>
        <v>#REF!</v>
      </c>
      <c r="F12" s="364" t="e">
        <f t="shared" ca="1" si="3"/>
        <v>#REF!</v>
      </c>
      <c r="G12" s="364" t="e">
        <f t="shared" ca="1" si="3"/>
        <v>#REF!</v>
      </c>
      <c r="H12" s="364" t="e">
        <f t="shared" ca="1" si="3"/>
        <v>#REF!</v>
      </c>
      <c r="I12" s="364" t="e">
        <f t="shared" ca="1" si="3"/>
        <v>#REF!</v>
      </c>
      <c r="J12" s="364" t="e">
        <f t="shared" ca="1" si="3"/>
        <v>#REF!</v>
      </c>
      <c r="K12" s="364" t="e">
        <f t="shared" ca="1" si="3"/>
        <v>#REF!</v>
      </c>
      <c r="L12" s="364" t="e">
        <f t="shared" ca="1" si="3"/>
        <v>#REF!</v>
      </c>
      <c r="M12" s="364" t="e">
        <f t="shared" ref="M12:BN12" ca="1" si="4">SUM(M8:M11)</f>
        <v>#REF!</v>
      </c>
      <c r="N12" s="364" t="e">
        <f t="shared" ca="1" si="4"/>
        <v>#REF!</v>
      </c>
      <c r="O12" s="364" t="e">
        <f t="shared" ca="1" si="4"/>
        <v>#REF!</v>
      </c>
      <c r="P12" s="364" t="e">
        <f t="shared" ca="1" si="4"/>
        <v>#REF!</v>
      </c>
      <c r="Q12" s="364" t="e">
        <f t="shared" ca="1" si="4"/>
        <v>#REF!</v>
      </c>
      <c r="R12" s="364" t="e">
        <f t="shared" ca="1" si="4"/>
        <v>#REF!</v>
      </c>
      <c r="S12" s="364" t="e">
        <f t="shared" ca="1" si="4"/>
        <v>#REF!</v>
      </c>
      <c r="T12" s="364" t="e">
        <f t="shared" ca="1" si="4"/>
        <v>#REF!</v>
      </c>
      <c r="U12" s="364" t="e">
        <f t="shared" ca="1" si="4"/>
        <v>#REF!</v>
      </c>
      <c r="V12" s="364" t="e">
        <f t="shared" ca="1" si="4"/>
        <v>#REF!</v>
      </c>
      <c r="W12" s="364" t="e">
        <f t="shared" ca="1" si="4"/>
        <v>#REF!</v>
      </c>
      <c r="X12" s="364" t="e">
        <f t="shared" ca="1" si="4"/>
        <v>#REF!</v>
      </c>
      <c r="Y12" s="364" t="e">
        <f t="shared" ca="1" si="4"/>
        <v>#REF!</v>
      </c>
      <c r="Z12" s="364" t="e">
        <f t="shared" ca="1" si="4"/>
        <v>#REF!</v>
      </c>
      <c r="AA12" s="364" t="e">
        <f t="shared" ca="1" si="4"/>
        <v>#REF!</v>
      </c>
      <c r="AB12" s="364" t="e">
        <f t="shared" ca="1" si="4"/>
        <v>#REF!</v>
      </c>
      <c r="AC12" s="364" t="e">
        <f t="shared" ca="1" si="4"/>
        <v>#REF!</v>
      </c>
      <c r="AD12" s="364" t="e">
        <f t="shared" ca="1" si="4"/>
        <v>#REF!</v>
      </c>
      <c r="AE12" s="364" t="e">
        <f t="shared" ca="1" si="4"/>
        <v>#REF!</v>
      </c>
      <c r="AF12" s="364" t="e">
        <f t="shared" ca="1" si="4"/>
        <v>#REF!</v>
      </c>
      <c r="AG12" s="364" t="e">
        <f t="shared" ca="1" si="4"/>
        <v>#REF!</v>
      </c>
      <c r="AH12" s="364" t="e">
        <f t="shared" ca="1" si="4"/>
        <v>#REF!</v>
      </c>
      <c r="AI12" s="364" t="e">
        <f t="shared" ca="1" si="4"/>
        <v>#REF!</v>
      </c>
      <c r="AJ12" s="364" t="e">
        <f t="shared" ca="1" si="4"/>
        <v>#REF!</v>
      </c>
      <c r="AK12" s="364" t="e">
        <f t="shared" ca="1" si="4"/>
        <v>#REF!</v>
      </c>
      <c r="AL12" s="364" t="e">
        <f t="shared" ca="1" si="4"/>
        <v>#REF!</v>
      </c>
      <c r="AM12" s="364" t="e">
        <f t="shared" ca="1" si="4"/>
        <v>#REF!</v>
      </c>
      <c r="AN12" s="364" t="e">
        <f t="shared" ca="1" si="4"/>
        <v>#REF!</v>
      </c>
      <c r="AO12" s="364" t="e">
        <f t="shared" ca="1" si="4"/>
        <v>#REF!</v>
      </c>
      <c r="AP12" s="364" t="e">
        <f t="shared" ca="1" si="4"/>
        <v>#REF!</v>
      </c>
      <c r="AQ12" s="364" t="e">
        <f t="shared" ca="1" si="4"/>
        <v>#REF!</v>
      </c>
      <c r="AR12" s="364" t="e">
        <f t="shared" ca="1" si="4"/>
        <v>#REF!</v>
      </c>
      <c r="AS12" s="364" t="e">
        <f t="shared" ca="1" si="4"/>
        <v>#REF!</v>
      </c>
      <c r="AT12" s="364" t="e">
        <f t="shared" ca="1" si="4"/>
        <v>#REF!</v>
      </c>
      <c r="AU12" s="364" t="e">
        <f t="shared" ca="1" si="4"/>
        <v>#REF!</v>
      </c>
      <c r="AV12" s="364" t="e">
        <f t="shared" ca="1" si="4"/>
        <v>#REF!</v>
      </c>
      <c r="AW12" s="364" t="e">
        <f t="shared" ca="1" si="4"/>
        <v>#REF!</v>
      </c>
      <c r="AX12" s="364" t="e">
        <f t="shared" ca="1" si="4"/>
        <v>#REF!</v>
      </c>
      <c r="AY12" s="364" t="e">
        <f t="shared" ca="1" si="4"/>
        <v>#REF!</v>
      </c>
      <c r="AZ12" s="364" t="e">
        <f t="shared" ca="1" si="4"/>
        <v>#REF!</v>
      </c>
      <c r="BA12" s="364" t="e">
        <f t="shared" ca="1" si="4"/>
        <v>#REF!</v>
      </c>
      <c r="BB12" s="364" t="e">
        <f t="shared" ca="1" si="4"/>
        <v>#REF!</v>
      </c>
      <c r="BC12" s="364" t="e">
        <f t="shared" ca="1" si="4"/>
        <v>#REF!</v>
      </c>
      <c r="BD12" s="364" t="e">
        <f t="shared" ca="1" si="4"/>
        <v>#REF!</v>
      </c>
      <c r="BE12" s="364" t="e">
        <f t="shared" ca="1" si="4"/>
        <v>#REF!</v>
      </c>
      <c r="BF12" s="364" t="e">
        <f t="shared" ca="1" si="4"/>
        <v>#REF!</v>
      </c>
      <c r="BG12" s="364" t="e">
        <f t="shared" ca="1" si="4"/>
        <v>#REF!</v>
      </c>
      <c r="BH12" s="364" t="e">
        <f t="shared" ca="1" si="4"/>
        <v>#REF!</v>
      </c>
      <c r="BI12" s="364" t="e">
        <f t="shared" ca="1" si="4"/>
        <v>#REF!</v>
      </c>
      <c r="BJ12" s="364" t="e">
        <f t="shared" ca="1" si="4"/>
        <v>#REF!</v>
      </c>
      <c r="BK12" s="364" t="e">
        <f t="shared" ca="1" si="4"/>
        <v>#REF!</v>
      </c>
      <c r="BL12" s="364" t="e">
        <f t="shared" ca="1" si="4"/>
        <v>#REF!</v>
      </c>
      <c r="BM12" s="364" t="e">
        <f t="shared" ca="1" si="4"/>
        <v>#REF!</v>
      </c>
      <c r="BN12" s="364" t="e">
        <f t="shared" ca="1" si="4"/>
        <v>#REF!</v>
      </c>
      <c r="BO12" s="364" t="e">
        <f t="shared" ref="BO12:CQ12" ca="1" si="5">SUM(BO8:BO11)</f>
        <v>#REF!</v>
      </c>
      <c r="BP12" s="364" t="e">
        <f t="shared" ca="1" si="5"/>
        <v>#REF!</v>
      </c>
      <c r="BQ12" s="364" t="e">
        <f t="shared" ca="1" si="5"/>
        <v>#REF!</v>
      </c>
      <c r="BR12" s="364" t="e">
        <f t="shared" ca="1" si="5"/>
        <v>#REF!</v>
      </c>
      <c r="BS12" s="364" t="e">
        <f t="shared" ca="1" si="5"/>
        <v>#REF!</v>
      </c>
      <c r="BT12" s="364" t="e">
        <f t="shared" ca="1" si="5"/>
        <v>#REF!</v>
      </c>
      <c r="BU12" s="364" t="e">
        <f t="shared" ca="1" si="5"/>
        <v>#REF!</v>
      </c>
      <c r="BV12" s="364" t="e">
        <f t="shared" ca="1" si="5"/>
        <v>#REF!</v>
      </c>
      <c r="BW12" s="364" t="e">
        <f t="shared" ca="1" si="5"/>
        <v>#REF!</v>
      </c>
      <c r="BX12" s="364" t="e">
        <f t="shared" ca="1" si="5"/>
        <v>#REF!</v>
      </c>
      <c r="BY12" s="364" t="e">
        <f t="shared" ca="1" si="5"/>
        <v>#REF!</v>
      </c>
      <c r="BZ12" s="364" t="e">
        <f t="shared" ca="1" si="5"/>
        <v>#REF!</v>
      </c>
      <c r="CA12" s="364" t="e">
        <f t="shared" ca="1" si="5"/>
        <v>#REF!</v>
      </c>
      <c r="CB12" s="364" t="e">
        <f t="shared" ca="1" si="5"/>
        <v>#REF!</v>
      </c>
      <c r="CC12" s="364" t="e">
        <f t="shared" ca="1" si="5"/>
        <v>#REF!</v>
      </c>
      <c r="CD12" s="364" t="e">
        <f t="shared" ca="1" si="5"/>
        <v>#REF!</v>
      </c>
      <c r="CE12" s="364" t="e">
        <f t="shared" ca="1" si="5"/>
        <v>#REF!</v>
      </c>
      <c r="CF12" s="364" t="e">
        <f t="shared" ca="1" si="5"/>
        <v>#REF!</v>
      </c>
      <c r="CG12" s="364" t="e">
        <f t="shared" ca="1" si="5"/>
        <v>#REF!</v>
      </c>
      <c r="CH12" s="364" t="e">
        <f t="shared" ca="1" si="5"/>
        <v>#REF!</v>
      </c>
      <c r="CI12" s="364" t="e">
        <f t="shared" ca="1" si="5"/>
        <v>#REF!</v>
      </c>
      <c r="CJ12" s="364" t="e">
        <f t="shared" ca="1" si="5"/>
        <v>#REF!</v>
      </c>
      <c r="CK12" s="364" t="e">
        <f t="shared" ca="1" si="5"/>
        <v>#REF!</v>
      </c>
      <c r="CL12" s="364" t="e">
        <f t="shared" ca="1" si="5"/>
        <v>#REF!</v>
      </c>
      <c r="CM12" s="364" t="e">
        <f t="shared" ca="1" si="5"/>
        <v>#REF!</v>
      </c>
      <c r="CN12" s="364" t="e">
        <f t="shared" ca="1" si="5"/>
        <v>#REF!</v>
      </c>
      <c r="CO12" s="364" t="e">
        <f t="shared" ca="1" si="5"/>
        <v>#REF!</v>
      </c>
      <c r="CP12" s="364" t="e">
        <f t="shared" ca="1" si="5"/>
        <v>#REF!</v>
      </c>
      <c r="CQ12" s="364" t="e">
        <f t="shared" ca="1" si="5"/>
        <v>#REF!</v>
      </c>
      <c r="CR12" s="364" t="e">
        <f t="shared" ref="CR12:CX12" ca="1" si="6">SUM(CR8:CR11)</f>
        <v>#REF!</v>
      </c>
      <c r="CS12" s="364" t="e">
        <f t="shared" ca="1" si="6"/>
        <v>#REF!</v>
      </c>
      <c r="CT12" s="364" t="e">
        <f t="shared" ca="1" si="6"/>
        <v>#REF!</v>
      </c>
      <c r="CU12" s="364" t="e">
        <f t="shared" ca="1" si="6"/>
        <v>#REF!</v>
      </c>
      <c r="CV12" s="364" t="e">
        <f t="shared" ca="1" si="6"/>
        <v>#REF!</v>
      </c>
      <c r="CW12" s="364" t="e">
        <f t="shared" ca="1" si="6"/>
        <v>#REF!</v>
      </c>
      <c r="CX12" s="364" t="e">
        <f t="shared" ca="1" si="6"/>
        <v>#REF!</v>
      </c>
    </row>
    <row r="13" spans="1:103" s="20" customFormat="1" x14ac:dyDescent="0.25">
      <c r="A13" s="36" t="s">
        <v>114</v>
      </c>
      <c r="B13" s="39">
        <f>EQUITY</f>
        <v>0.53</v>
      </c>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row>
    <row r="14" spans="1:103" s="20" customFormat="1" x14ac:dyDescent="0.25">
      <c r="A14" s="36" t="s">
        <v>131</v>
      </c>
      <c r="B14" s="467">
        <f>IF(Project_ROE="ECR",ROE_ECR,IF(Project_ROE="GLT",ROE_GLT,IF(Project_ROE="DSM",ROE_DSM,ROE_Other)))</f>
        <v>9.425E-2</v>
      </c>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row>
    <row r="15" spans="1:103" s="6" customFormat="1" x14ac:dyDescent="0.25">
      <c r="A15" s="26" t="s">
        <v>123</v>
      </c>
      <c r="B15" s="38"/>
      <c r="C15" s="32" t="e">
        <f t="shared" ref="C15:BN15" ca="1" si="7">C12*$B$13*$B$14</f>
        <v>#REF!</v>
      </c>
      <c r="D15" s="32" t="e">
        <f t="shared" ca="1" si="7"/>
        <v>#REF!</v>
      </c>
      <c r="E15" s="32" t="e">
        <f t="shared" ca="1" si="7"/>
        <v>#REF!</v>
      </c>
      <c r="F15" s="32" t="e">
        <f t="shared" ca="1" si="7"/>
        <v>#REF!</v>
      </c>
      <c r="G15" s="32" t="e">
        <f t="shared" ca="1" si="7"/>
        <v>#REF!</v>
      </c>
      <c r="H15" s="32" t="e">
        <f t="shared" ca="1" si="7"/>
        <v>#REF!</v>
      </c>
      <c r="I15" s="32" t="e">
        <f t="shared" ca="1" si="7"/>
        <v>#REF!</v>
      </c>
      <c r="J15" s="32" t="e">
        <f t="shared" ca="1" si="7"/>
        <v>#REF!</v>
      </c>
      <c r="K15" s="32" t="e">
        <f t="shared" ca="1" si="7"/>
        <v>#REF!</v>
      </c>
      <c r="L15" s="32" t="e">
        <f t="shared" ca="1" si="7"/>
        <v>#REF!</v>
      </c>
      <c r="M15" s="32" t="e">
        <f t="shared" ca="1" si="7"/>
        <v>#REF!</v>
      </c>
      <c r="N15" s="32" t="e">
        <f t="shared" ca="1" si="7"/>
        <v>#REF!</v>
      </c>
      <c r="O15" s="32" t="e">
        <f t="shared" ca="1" si="7"/>
        <v>#REF!</v>
      </c>
      <c r="P15" s="32" t="e">
        <f t="shared" ca="1" si="7"/>
        <v>#REF!</v>
      </c>
      <c r="Q15" s="32" t="e">
        <f t="shared" ca="1" si="7"/>
        <v>#REF!</v>
      </c>
      <c r="R15" s="32" t="e">
        <f t="shared" ca="1" si="7"/>
        <v>#REF!</v>
      </c>
      <c r="S15" s="32" t="e">
        <f t="shared" ca="1" si="7"/>
        <v>#REF!</v>
      </c>
      <c r="T15" s="32" t="e">
        <f t="shared" ca="1" si="7"/>
        <v>#REF!</v>
      </c>
      <c r="U15" s="32" t="e">
        <f t="shared" ca="1" si="7"/>
        <v>#REF!</v>
      </c>
      <c r="V15" s="32" t="e">
        <f t="shared" ca="1" si="7"/>
        <v>#REF!</v>
      </c>
      <c r="W15" s="32" t="e">
        <f t="shared" ca="1" si="7"/>
        <v>#REF!</v>
      </c>
      <c r="X15" s="32" t="e">
        <f t="shared" ca="1" si="7"/>
        <v>#REF!</v>
      </c>
      <c r="Y15" s="32" t="e">
        <f t="shared" ca="1" si="7"/>
        <v>#REF!</v>
      </c>
      <c r="Z15" s="32" t="e">
        <f t="shared" ca="1" si="7"/>
        <v>#REF!</v>
      </c>
      <c r="AA15" s="32" t="e">
        <f t="shared" ca="1" si="7"/>
        <v>#REF!</v>
      </c>
      <c r="AB15" s="32" t="e">
        <f t="shared" ca="1" si="7"/>
        <v>#REF!</v>
      </c>
      <c r="AC15" s="32" t="e">
        <f t="shared" ca="1" si="7"/>
        <v>#REF!</v>
      </c>
      <c r="AD15" s="32" t="e">
        <f t="shared" ca="1" si="7"/>
        <v>#REF!</v>
      </c>
      <c r="AE15" s="32" t="e">
        <f t="shared" ca="1" si="7"/>
        <v>#REF!</v>
      </c>
      <c r="AF15" s="32" t="e">
        <f t="shared" ca="1" si="7"/>
        <v>#REF!</v>
      </c>
      <c r="AG15" s="32" t="e">
        <f t="shared" ca="1" si="7"/>
        <v>#REF!</v>
      </c>
      <c r="AH15" s="32" t="e">
        <f t="shared" ca="1" si="7"/>
        <v>#REF!</v>
      </c>
      <c r="AI15" s="32" t="e">
        <f t="shared" ca="1" si="7"/>
        <v>#REF!</v>
      </c>
      <c r="AJ15" s="32" t="e">
        <f t="shared" ca="1" si="7"/>
        <v>#REF!</v>
      </c>
      <c r="AK15" s="32" t="e">
        <f t="shared" ca="1" si="7"/>
        <v>#REF!</v>
      </c>
      <c r="AL15" s="32" t="e">
        <f t="shared" ca="1" si="7"/>
        <v>#REF!</v>
      </c>
      <c r="AM15" s="32" t="e">
        <f t="shared" ca="1" si="7"/>
        <v>#REF!</v>
      </c>
      <c r="AN15" s="32" t="e">
        <f t="shared" ca="1" si="7"/>
        <v>#REF!</v>
      </c>
      <c r="AO15" s="32" t="e">
        <f t="shared" ca="1" si="7"/>
        <v>#REF!</v>
      </c>
      <c r="AP15" s="32" t="e">
        <f t="shared" ca="1" si="7"/>
        <v>#REF!</v>
      </c>
      <c r="AQ15" s="32" t="e">
        <f t="shared" ca="1" si="7"/>
        <v>#REF!</v>
      </c>
      <c r="AR15" s="32" t="e">
        <f t="shared" ca="1" si="7"/>
        <v>#REF!</v>
      </c>
      <c r="AS15" s="32" t="e">
        <f t="shared" ca="1" si="7"/>
        <v>#REF!</v>
      </c>
      <c r="AT15" s="32" t="e">
        <f t="shared" ca="1" si="7"/>
        <v>#REF!</v>
      </c>
      <c r="AU15" s="32" t="e">
        <f t="shared" ca="1" si="7"/>
        <v>#REF!</v>
      </c>
      <c r="AV15" s="32" t="e">
        <f t="shared" ca="1" si="7"/>
        <v>#REF!</v>
      </c>
      <c r="AW15" s="32" t="e">
        <f t="shared" ca="1" si="7"/>
        <v>#REF!</v>
      </c>
      <c r="AX15" s="32" t="e">
        <f t="shared" ca="1" si="7"/>
        <v>#REF!</v>
      </c>
      <c r="AY15" s="32" t="e">
        <f t="shared" ca="1" si="7"/>
        <v>#REF!</v>
      </c>
      <c r="AZ15" s="32" t="e">
        <f t="shared" ca="1" si="7"/>
        <v>#REF!</v>
      </c>
      <c r="BA15" s="32" t="e">
        <f t="shared" ca="1" si="7"/>
        <v>#REF!</v>
      </c>
      <c r="BB15" s="32" t="e">
        <f t="shared" ca="1" si="7"/>
        <v>#REF!</v>
      </c>
      <c r="BC15" s="32" t="e">
        <f t="shared" ca="1" si="7"/>
        <v>#REF!</v>
      </c>
      <c r="BD15" s="32" t="e">
        <f t="shared" ca="1" si="7"/>
        <v>#REF!</v>
      </c>
      <c r="BE15" s="32" t="e">
        <f t="shared" ca="1" si="7"/>
        <v>#REF!</v>
      </c>
      <c r="BF15" s="32" t="e">
        <f t="shared" ca="1" si="7"/>
        <v>#REF!</v>
      </c>
      <c r="BG15" s="32" t="e">
        <f t="shared" ca="1" si="7"/>
        <v>#REF!</v>
      </c>
      <c r="BH15" s="32" t="e">
        <f t="shared" ca="1" si="7"/>
        <v>#REF!</v>
      </c>
      <c r="BI15" s="32" t="e">
        <f t="shared" ca="1" si="7"/>
        <v>#REF!</v>
      </c>
      <c r="BJ15" s="32" t="e">
        <f t="shared" ca="1" si="7"/>
        <v>#REF!</v>
      </c>
      <c r="BK15" s="32" t="e">
        <f t="shared" ca="1" si="7"/>
        <v>#REF!</v>
      </c>
      <c r="BL15" s="32" t="e">
        <f t="shared" ca="1" si="7"/>
        <v>#REF!</v>
      </c>
      <c r="BM15" s="32" t="e">
        <f t="shared" ca="1" si="7"/>
        <v>#REF!</v>
      </c>
      <c r="BN15" s="32" t="e">
        <f t="shared" ca="1" si="7"/>
        <v>#REF!</v>
      </c>
      <c r="BO15" s="32" t="e">
        <f t="shared" ref="BO15:CQ15" ca="1" si="8">BO12*$B$13*$B$14</f>
        <v>#REF!</v>
      </c>
      <c r="BP15" s="32" t="e">
        <f t="shared" ca="1" si="8"/>
        <v>#REF!</v>
      </c>
      <c r="BQ15" s="32" t="e">
        <f t="shared" ca="1" si="8"/>
        <v>#REF!</v>
      </c>
      <c r="BR15" s="32" t="e">
        <f t="shared" ca="1" si="8"/>
        <v>#REF!</v>
      </c>
      <c r="BS15" s="32" t="e">
        <f t="shared" ca="1" si="8"/>
        <v>#REF!</v>
      </c>
      <c r="BT15" s="32" t="e">
        <f t="shared" ca="1" si="8"/>
        <v>#REF!</v>
      </c>
      <c r="BU15" s="32" t="e">
        <f t="shared" ca="1" si="8"/>
        <v>#REF!</v>
      </c>
      <c r="BV15" s="32" t="e">
        <f t="shared" ca="1" si="8"/>
        <v>#REF!</v>
      </c>
      <c r="BW15" s="32" t="e">
        <f t="shared" ca="1" si="8"/>
        <v>#REF!</v>
      </c>
      <c r="BX15" s="32" t="e">
        <f t="shared" ca="1" si="8"/>
        <v>#REF!</v>
      </c>
      <c r="BY15" s="32" t="e">
        <f t="shared" ca="1" si="8"/>
        <v>#REF!</v>
      </c>
      <c r="BZ15" s="32" t="e">
        <f t="shared" ca="1" si="8"/>
        <v>#REF!</v>
      </c>
      <c r="CA15" s="32" t="e">
        <f t="shared" ca="1" si="8"/>
        <v>#REF!</v>
      </c>
      <c r="CB15" s="32" t="e">
        <f t="shared" ca="1" si="8"/>
        <v>#REF!</v>
      </c>
      <c r="CC15" s="32" t="e">
        <f t="shared" ca="1" si="8"/>
        <v>#REF!</v>
      </c>
      <c r="CD15" s="32" t="e">
        <f t="shared" ca="1" si="8"/>
        <v>#REF!</v>
      </c>
      <c r="CE15" s="32" t="e">
        <f t="shared" ca="1" si="8"/>
        <v>#REF!</v>
      </c>
      <c r="CF15" s="32" t="e">
        <f t="shared" ca="1" si="8"/>
        <v>#REF!</v>
      </c>
      <c r="CG15" s="32" t="e">
        <f t="shared" ca="1" si="8"/>
        <v>#REF!</v>
      </c>
      <c r="CH15" s="32" t="e">
        <f t="shared" ca="1" si="8"/>
        <v>#REF!</v>
      </c>
      <c r="CI15" s="32" t="e">
        <f t="shared" ca="1" si="8"/>
        <v>#REF!</v>
      </c>
      <c r="CJ15" s="32" t="e">
        <f t="shared" ca="1" si="8"/>
        <v>#REF!</v>
      </c>
      <c r="CK15" s="32" t="e">
        <f t="shared" ca="1" si="8"/>
        <v>#REF!</v>
      </c>
      <c r="CL15" s="32" t="e">
        <f t="shared" ca="1" si="8"/>
        <v>#REF!</v>
      </c>
      <c r="CM15" s="32" t="e">
        <f t="shared" ca="1" si="8"/>
        <v>#REF!</v>
      </c>
      <c r="CN15" s="32" t="e">
        <f t="shared" ca="1" si="8"/>
        <v>#REF!</v>
      </c>
      <c r="CO15" s="32" t="e">
        <f t="shared" ca="1" si="8"/>
        <v>#REF!</v>
      </c>
      <c r="CP15" s="32" t="e">
        <f t="shared" ca="1" si="8"/>
        <v>#REF!</v>
      </c>
      <c r="CQ15" s="32" t="e">
        <f t="shared" ca="1" si="8"/>
        <v>#REF!</v>
      </c>
      <c r="CR15" s="32" t="e">
        <f t="shared" ref="CR15:CX15" ca="1" si="9">CR12*$B$13*$B$14</f>
        <v>#REF!</v>
      </c>
      <c r="CS15" s="32" t="e">
        <f t="shared" ca="1" si="9"/>
        <v>#REF!</v>
      </c>
      <c r="CT15" s="32" t="e">
        <f t="shared" ca="1" si="9"/>
        <v>#REF!</v>
      </c>
      <c r="CU15" s="32" t="e">
        <f t="shared" ca="1" si="9"/>
        <v>#REF!</v>
      </c>
      <c r="CV15" s="32" t="e">
        <f t="shared" ca="1" si="9"/>
        <v>#REF!</v>
      </c>
      <c r="CW15" s="32" t="e">
        <f t="shared" ca="1" si="9"/>
        <v>#REF!</v>
      </c>
      <c r="CX15" s="32" t="e">
        <f t="shared" ca="1" si="9"/>
        <v>#REF!</v>
      </c>
    </row>
    <row r="16" spans="1:103" x14ac:dyDescent="0.25">
      <c r="A16" s="15"/>
      <c r="B16" s="10"/>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row>
    <row r="17" spans="1:102" x14ac:dyDescent="0.25">
      <c r="A17" s="41" t="s">
        <v>77</v>
      </c>
      <c r="B17" s="10"/>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row>
    <row r="18" spans="1:102" s="365" customFormat="1" x14ac:dyDescent="0.25">
      <c r="A18" s="29" t="s">
        <v>293</v>
      </c>
      <c r="C18" s="364" t="e">
        <f ca="1">Inputs!E45+IF(C4='LookUp Ranges'!$B$145,RetireValue,0)</f>
        <v>#REF!</v>
      </c>
      <c r="D18" s="364" t="e">
        <f ca="1">Inputs!F45+IF(D4='LookUp Ranges'!$B$145,RetireValue,0)</f>
        <v>#REF!</v>
      </c>
      <c r="E18" s="364" t="e">
        <f ca="1">Inputs!G45+IF(E4='LookUp Ranges'!$B$145,RetireValue,0)</f>
        <v>#REF!</v>
      </c>
      <c r="F18" s="364" t="e">
        <f ca="1">Inputs!H45+IF(F4='LookUp Ranges'!$B$145,RetireValue,0)</f>
        <v>#REF!</v>
      </c>
      <c r="G18" s="364" t="e">
        <f ca="1">Inputs!I45+IF(G4='LookUp Ranges'!$B$145,RetireValue,0)</f>
        <v>#REF!</v>
      </c>
      <c r="H18" s="364" t="e">
        <f ca="1">Inputs!J45+IF(H4='LookUp Ranges'!$B$145,RetireValue,0)</f>
        <v>#REF!</v>
      </c>
      <c r="I18" s="364" t="e">
        <f ca="1">Inputs!K45+IF(I4='LookUp Ranges'!$B$145,RetireValue,0)</f>
        <v>#REF!</v>
      </c>
      <c r="J18" s="364" t="e">
        <f ca="1">Inputs!L45+IF(J4='LookUp Ranges'!$B$145,RetireValue,0)</f>
        <v>#REF!</v>
      </c>
      <c r="K18" s="364" t="e">
        <f ca="1">Inputs!M45+IF(K4='LookUp Ranges'!$B$145,RetireValue,0)</f>
        <v>#REF!</v>
      </c>
      <c r="L18" s="364" t="e">
        <f ca="1">Inputs!N45+IF(L4='LookUp Ranges'!$B$145,RetireValue,0)</f>
        <v>#REF!</v>
      </c>
      <c r="M18" s="364" t="e">
        <f ca="1">Inputs!O45+IF(M4='LookUp Ranges'!$B$145,RetireValue,0)</f>
        <v>#REF!</v>
      </c>
      <c r="N18" s="364" t="e">
        <f ca="1">Inputs!P45+IF(N4='LookUp Ranges'!$B$145,RetireValue,0)</f>
        <v>#REF!</v>
      </c>
      <c r="O18" s="364" t="e">
        <f ca="1">Inputs!Q45+IF(O4='LookUp Ranges'!$B$145,RetireValue,0)</f>
        <v>#REF!</v>
      </c>
      <c r="P18" s="364" t="e">
        <f ca="1">Inputs!R45+IF(P4='LookUp Ranges'!$B$145,RetireValue,0)</f>
        <v>#REF!</v>
      </c>
      <c r="Q18" s="364" t="e">
        <f ca="1">Inputs!S45+IF(Q4='LookUp Ranges'!$B$145,RetireValue,0)</f>
        <v>#REF!</v>
      </c>
      <c r="R18" s="364" t="e">
        <f ca="1">Inputs!T45+IF(R4='LookUp Ranges'!$B$145,RetireValue,0)</f>
        <v>#REF!</v>
      </c>
      <c r="S18" s="364" t="e">
        <f ca="1">Inputs!U45+IF(S4='LookUp Ranges'!$B$145,RetireValue,0)</f>
        <v>#REF!</v>
      </c>
      <c r="T18" s="364" t="e">
        <f ca="1">Inputs!V45+IF(T4='LookUp Ranges'!$B$145,RetireValue,0)</f>
        <v>#REF!</v>
      </c>
      <c r="U18" s="364" t="e">
        <f ca="1">Inputs!W45+IF(U4='LookUp Ranges'!$B$145,RetireValue,0)</f>
        <v>#REF!</v>
      </c>
      <c r="V18" s="364" t="e">
        <f ca="1">Inputs!X45+IF(V4='LookUp Ranges'!$B$145,RetireValue,0)</f>
        <v>#REF!</v>
      </c>
      <c r="W18" s="364" t="e">
        <f ca="1">Inputs!Y45+IF(W4='LookUp Ranges'!$B$145,RetireValue,0)</f>
        <v>#REF!</v>
      </c>
      <c r="X18" s="364" t="e">
        <f ca="1">Inputs!Z45+IF(X4='LookUp Ranges'!$B$145,RetireValue,0)</f>
        <v>#REF!</v>
      </c>
      <c r="Y18" s="364" t="e">
        <f ca="1">Inputs!AA45+IF(Y4='LookUp Ranges'!$B$145,RetireValue,0)</f>
        <v>#REF!</v>
      </c>
      <c r="Z18" s="364" t="e">
        <f ca="1">Inputs!AB45+IF(Z4='LookUp Ranges'!$B$145,RetireValue,0)</f>
        <v>#REF!</v>
      </c>
      <c r="AA18" s="364" t="e">
        <f ca="1">Inputs!AC45+IF(AA4='LookUp Ranges'!$B$145,RetireValue,0)</f>
        <v>#REF!</v>
      </c>
      <c r="AB18" s="364" t="e">
        <f ca="1">Inputs!AD45+IF(AB4='LookUp Ranges'!$B$145,RetireValue,0)</f>
        <v>#REF!</v>
      </c>
      <c r="AC18" s="364" t="e">
        <f ca="1">Inputs!AE45+IF(AC4='LookUp Ranges'!$B$145,RetireValue,0)</f>
        <v>#REF!</v>
      </c>
      <c r="AD18" s="364" t="e">
        <f ca="1">Inputs!AF45+IF(AD4='LookUp Ranges'!$B$145,RetireValue,0)</f>
        <v>#REF!</v>
      </c>
      <c r="AE18" s="364" t="e">
        <f ca="1">Inputs!AG45+IF(AE4='LookUp Ranges'!$B$145,RetireValue,0)</f>
        <v>#REF!</v>
      </c>
      <c r="AF18" s="364" t="e">
        <f ca="1">Inputs!AH45+IF(AF4='LookUp Ranges'!$B$145,RetireValue,0)</f>
        <v>#REF!</v>
      </c>
      <c r="AG18" s="364" t="e">
        <f ca="1">Inputs!AI45+IF(AG4='LookUp Ranges'!$B$145,RetireValue,0)</f>
        <v>#REF!</v>
      </c>
      <c r="AH18" s="364" t="e">
        <f ca="1">Inputs!AJ45+IF(AH4='LookUp Ranges'!$B$145,RetireValue,0)</f>
        <v>#REF!</v>
      </c>
      <c r="AI18" s="364" t="e">
        <f ca="1">Inputs!AK45+IF(AI4='LookUp Ranges'!$B$145,RetireValue,0)</f>
        <v>#REF!</v>
      </c>
      <c r="AJ18" s="364" t="e">
        <f ca="1">Inputs!AL45+IF(AJ4='LookUp Ranges'!$B$145,RetireValue,0)</f>
        <v>#REF!</v>
      </c>
      <c r="AK18" s="364" t="e">
        <f ca="1">Inputs!AM45+IF(AK4='LookUp Ranges'!$B$145,RetireValue,0)</f>
        <v>#REF!</v>
      </c>
      <c r="AL18" s="364" t="e">
        <f ca="1">Inputs!AN45+IF(AL4='LookUp Ranges'!$B$145,RetireValue,0)</f>
        <v>#REF!</v>
      </c>
      <c r="AM18" s="364" t="e">
        <f ca="1">Inputs!AO45+IF(AM4='LookUp Ranges'!$B$145,RetireValue,0)</f>
        <v>#REF!</v>
      </c>
      <c r="AN18" s="364" t="e">
        <f ca="1">Inputs!AP45+IF(AN4='LookUp Ranges'!$B$145,RetireValue,0)</f>
        <v>#REF!</v>
      </c>
      <c r="AO18" s="364" t="e">
        <f ca="1">Inputs!AQ45+IF(AO4='LookUp Ranges'!$B$145,RetireValue,0)</f>
        <v>#REF!</v>
      </c>
      <c r="AP18" s="364" t="e">
        <f ca="1">Inputs!AR45+IF(AP4='LookUp Ranges'!$B$145,RetireValue,0)</f>
        <v>#REF!</v>
      </c>
      <c r="AQ18" s="364" t="e">
        <f ca="1">Inputs!AS45+IF(AQ4='LookUp Ranges'!$B$145,RetireValue,0)</f>
        <v>#REF!</v>
      </c>
      <c r="AR18" s="364" t="e">
        <f ca="1">Inputs!AT45+IF(AR4='LookUp Ranges'!$B$145,RetireValue,0)</f>
        <v>#REF!</v>
      </c>
      <c r="AS18" s="364" t="e">
        <f ca="1">Inputs!AU45+IF(AS4='LookUp Ranges'!$B$145,RetireValue,0)</f>
        <v>#REF!</v>
      </c>
      <c r="AT18" s="364" t="e">
        <f ca="1">Inputs!AV45+IF(AT4='LookUp Ranges'!$B$145,RetireValue,0)</f>
        <v>#REF!</v>
      </c>
      <c r="AU18" s="364" t="e">
        <f ca="1">Inputs!AW45+IF(AU4='LookUp Ranges'!$B$145,RetireValue,0)</f>
        <v>#REF!</v>
      </c>
      <c r="AV18" s="364" t="e">
        <f ca="1">Inputs!AX45+IF(AV4='LookUp Ranges'!$B$145,RetireValue,0)</f>
        <v>#REF!</v>
      </c>
      <c r="AW18" s="364" t="e">
        <f ca="1">Inputs!AY45+IF(AW4='LookUp Ranges'!$B$145,RetireValue,0)</f>
        <v>#REF!</v>
      </c>
      <c r="AX18" s="364" t="e">
        <f ca="1">Inputs!AZ45+IF(AX4='LookUp Ranges'!$B$145,RetireValue,0)</f>
        <v>#REF!</v>
      </c>
      <c r="AY18" s="364" t="e">
        <f ca="1">Inputs!BA45+IF(AY4='LookUp Ranges'!$B$145,RetireValue,0)</f>
        <v>#REF!</v>
      </c>
      <c r="AZ18" s="364" t="e">
        <f ca="1">Inputs!BB45+IF(AZ4='LookUp Ranges'!$B$145,RetireValue,0)</f>
        <v>#REF!</v>
      </c>
      <c r="BA18" s="364" t="e">
        <f ca="1">Inputs!BC45+IF(BA4='LookUp Ranges'!$B$145,RetireValue,0)</f>
        <v>#REF!</v>
      </c>
      <c r="BB18" s="364" t="e">
        <f ca="1">Inputs!BD45+IF(BB4='LookUp Ranges'!$B$145,RetireValue,0)</f>
        <v>#REF!</v>
      </c>
      <c r="BC18" s="364" t="e">
        <f ca="1">Inputs!BE45+IF(BC4='LookUp Ranges'!$B$145,RetireValue,0)</f>
        <v>#REF!</v>
      </c>
      <c r="BD18" s="364" t="e">
        <f ca="1">Inputs!BF45+IF(BD4='LookUp Ranges'!$B$145,RetireValue,0)</f>
        <v>#REF!</v>
      </c>
      <c r="BE18" s="364" t="e">
        <f ca="1">Inputs!BG45+IF(BE4='LookUp Ranges'!$B$145,RetireValue,0)</f>
        <v>#REF!</v>
      </c>
      <c r="BF18" s="364" t="e">
        <f ca="1">Inputs!BH45+IF(BF4='LookUp Ranges'!$B$145,RetireValue,0)</f>
        <v>#REF!</v>
      </c>
      <c r="BG18" s="364" t="e">
        <f ca="1">Inputs!BI45+IF(BG4='LookUp Ranges'!$B$145,RetireValue,0)</f>
        <v>#REF!</v>
      </c>
      <c r="BH18" s="364" t="e">
        <f ca="1">Inputs!BJ45+IF(BH4='LookUp Ranges'!$B$145,RetireValue,0)</f>
        <v>#REF!</v>
      </c>
      <c r="BI18" s="364" t="e">
        <f ca="1">Inputs!BK45+IF(BI4='LookUp Ranges'!$B$145,RetireValue,0)</f>
        <v>#REF!</v>
      </c>
      <c r="BJ18" s="364" t="e">
        <f ca="1">Inputs!BL45+IF(BJ4='LookUp Ranges'!$B$145,RetireValue,0)</f>
        <v>#REF!</v>
      </c>
      <c r="BK18" s="364" t="e">
        <f ca="1">Inputs!BM45+IF(BK4='LookUp Ranges'!$B$145,RetireValue,0)</f>
        <v>#REF!</v>
      </c>
      <c r="BL18" s="364" t="e">
        <f ca="1">Inputs!BN45+IF(BL4='LookUp Ranges'!$B$145,RetireValue,0)</f>
        <v>#REF!</v>
      </c>
      <c r="BM18" s="364" t="e">
        <f ca="1">Inputs!BO45+IF(BM4='LookUp Ranges'!$B$145,RetireValue,0)</f>
        <v>#REF!</v>
      </c>
      <c r="BN18" s="364" t="e">
        <f ca="1">Inputs!BP45+IF(BN4='LookUp Ranges'!$B$145,RetireValue,0)</f>
        <v>#REF!</v>
      </c>
      <c r="BO18" s="364" t="e">
        <f ca="1">Inputs!BQ45+IF(BO4='LookUp Ranges'!$B$145,RetireValue,0)</f>
        <v>#REF!</v>
      </c>
      <c r="BP18" s="364" t="e">
        <f ca="1">Inputs!BR45+IF(BP4='LookUp Ranges'!$B$145,RetireValue,0)</f>
        <v>#REF!</v>
      </c>
      <c r="BQ18" s="364" t="e">
        <f ca="1">Inputs!BS45+IF(BQ4='LookUp Ranges'!$B$145,RetireValue,0)</f>
        <v>#REF!</v>
      </c>
      <c r="BR18" s="364" t="e">
        <f ca="1">Inputs!BT45+IF(BR4='LookUp Ranges'!$B$145,RetireValue,0)</f>
        <v>#REF!</v>
      </c>
      <c r="BS18" s="364" t="e">
        <f ca="1">Inputs!BU45+IF(BS4='LookUp Ranges'!$B$145,RetireValue,0)</f>
        <v>#REF!</v>
      </c>
      <c r="BT18" s="364" t="e">
        <f ca="1">Inputs!BV45+IF(BT4='LookUp Ranges'!$B$145,RetireValue,0)</f>
        <v>#REF!</v>
      </c>
      <c r="BU18" s="364" t="e">
        <f ca="1">Inputs!BW45+IF(BU4='LookUp Ranges'!$B$145,RetireValue,0)</f>
        <v>#REF!</v>
      </c>
      <c r="BV18" s="364" t="e">
        <f ca="1">Inputs!BX45+IF(BV4='LookUp Ranges'!$B$145,RetireValue,0)</f>
        <v>#REF!</v>
      </c>
      <c r="BW18" s="364" t="e">
        <f ca="1">Inputs!BY45+IF(BW4='LookUp Ranges'!$B$145,RetireValue,0)</f>
        <v>#REF!</v>
      </c>
      <c r="BX18" s="364" t="e">
        <f ca="1">Inputs!BZ45+IF(BX4='LookUp Ranges'!$B$145,RetireValue,0)</f>
        <v>#REF!</v>
      </c>
      <c r="BY18" s="364" t="e">
        <f ca="1">Inputs!CA45+IF(BY4='LookUp Ranges'!$B$145,RetireValue,0)</f>
        <v>#REF!</v>
      </c>
      <c r="BZ18" s="364" t="e">
        <f ca="1">Inputs!CB45+IF(BZ4='LookUp Ranges'!$B$145,RetireValue,0)</f>
        <v>#REF!</v>
      </c>
      <c r="CA18" s="364" t="e">
        <f ca="1">Inputs!CC45+IF(CA4='LookUp Ranges'!$B$145,RetireValue,0)</f>
        <v>#REF!</v>
      </c>
      <c r="CB18" s="364" t="e">
        <f ca="1">Inputs!CD45+IF(CB4='LookUp Ranges'!$B$145,RetireValue,0)</f>
        <v>#REF!</v>
      </c>
      <c r="CC18" s="364" t="e">
        <f ca="1">Inputs!CE45+IF(CC4='LookUp Ranges'!$B$145,RetireValue,0)</f>
        <v>#REF!</v>
      </c>
      <c r="CD18" s="364" t="e">
        <f ca="1">Inputs!CF45+IF(CD4='LookUp Ranges'!$B$145,RetireValue,0)</f>
        <v>#REF!</v>
      </c>
      <c r="CE18" s="364" t="e">
        <f ca="1">Inputs!CG45+IF(CE4='LookUp Ranges'!$B$145,RetireValue,0)</f>
        <v>#REF!</v>
      </c>
      <c r="CF18" s="364" t="e">
        <f ca="1">Inputs!CH45+IF(CF4='LookUp Ranges'!$B$145,RetireValue,0)</f>
        <v>#REF!</v>
      </c>
      <c r="CG18" s="364" t="e">
        <f ca="1">Inputs!CI45+IF(CG4='LookUp Ranges'!$B$145,RetireValue,0)</f>
        <v>#REF!</v>
      </c>
      <c r="CH18" s="364" t="e">
        <f ca="1">Inputs!CJ45+IF(CH4='LookUp Ranges'!$B$145,RetireValue,0)</f>
        <v>#REF!</v>
      </c>
      <c r="CI18" s="364" t="e">
        <f ca="1">Inputs!CK45+IF(CI4='LookUp Ranges'!$B$145,RetireValue,0)</f>
        <v>#REF!</v>
      </c>
      <c r="CJ18" s="364" t="e">
        <f ca="1">Inputs!CL45+IF(CJ4='LookUp Ranges'!$B$145,RetireValue,0)</f>
        <v>#REF!</v>
      </c>
      <c r="CK18" s="364" t="e">
        <f ca="1">Inputs!CM45+IF(CK4='LookUp Ranges'!$B$145,RetireValue,0)</f>
        <v>#REF!</v>
      </c>
      <c r="CL18" s="364" t="e">
        <f ca="1">Inputs!CN45+IF(CL4='LookUp Ranges'!$B$145,RetireValue,0)</f>
        <v>#REF!</v>
      </c>
      <c r="CM18" s="364" t="e">
        <f ca="1">Inputs!CO45+IF(CM4='LookUp Ranges'!$B$145,RetireValue,0)</f>
        <v>#REF!</v>
      </c>
      <c r="CN18" s="364" t="e">
        <f ca="1">Inputs!CP45+IF(CN4='LookUp Ranges'!$B$145,RetireValue,0)</f>
        <v>#REF!</v>
      </c>
      <c r="CO18" s="364" t="e">
        <f ca="1">Inputs!CQ45+IF(CO4='LookUp Ranges'!$B$145,RetireValue,0)</f>
        <v>#REF!</v>
      </c>
      <c r="CP18" s="364" t="e">
        <f ca="1">Inputs!CR45+IF(CP4='LookUp Ranges'!$B$145,RetireValue,0)</f>
        <v>#REF!</v>
      </c>
      <c r="CQ18" s="364" t="e">
        <f ca="1">Inputs!CS45+IF(CQ4='LookUp Ranges'!$B$145,RetireValue,0)</f>
        <v>#REF!</v>
      </c>
      <c r="CR18" s="364" t="e">
        <f ca="1">Inputs!CT45+IF(CR4='LookUp Ranges'!$B$145,RetireValue,0)</f>
        <v>#REF!</v>
      </c>
      <c r="CS18" s="364" t="e">
        <f ca="1">Inputs!CU45+IF(CS4='LookUp Ranges'!$B$145,RetireValue,0)</f>
        <v>#REF!</v>
      </c>
      <c r="CT18" s="364" t="e">
        <f ca="1">Inputs!CV45+IF(CT4='LookUp Ranges'!$B$145,RetireValue,0)</f>
        <v>#REF!</v>
      </c>
      <c r="CU18" s="364" t="e">
        <f ca="1">Inputs!CW45+IF(CU4='LookUp Ranges'!$B$145,RetireValue,0)</f>
        <v>#REF!</v>
      </c>
      <c r="CV18" s="364" t="e">
        <f ca="1">Inputs!CX45+IF(CV4='LookUp Ranges'!$B$145,RetireValue,0)</f>
        <v>#REF!</v>
      </c>
      <c r="CW18" s="364" t="e">
        <f ca="1">Inputs!CY45+IF(CW4='LookUp Ranges'!$B$145,RetireValue,0)</f>
        <v>#REF!</v>
      </c>
      <c r="CX18" s="364" t="e">
        <f ca="1">Inputs!CZ45+IF(CX4='LookUp Ranges'!$B$145,RetireValue,0)</f>
        <v>#REF!</v>
      </c>
    </row>
    <row r="19" spans="1:102" s="365" customFormat="1" x14ac:dyDescent="0.25">
      <c r="A19" s="29" t="s">
        <v>110</v>
      </c>
      <c r="C19" s="364" t="e">
        <f ca="1">-(SUM(Inputs!$E$31:'Inputs'!E31)+C10)*PropertyTaxRate</f>
        <v>#REF!</v>
      </c>
      <c r="D19" s="364" t="e">
        <f ca="1">-(SUM(Inputs!$E$31:'Inputs'!F31)+D10)*PropertyTaxRate</f>
        <v>#REF!</v>
      </c>
      <c r="E19" s="364" t="e">
        <f ca="1">-(SUM(Inputs!$E$31:'Inputs'!G31)+E10)*PropertyTaxRate</f>
        <v>#REF!</v>
      </c>
      <c r="F19" s="364" t="e">
        <f ca="1">-(SUM(Inputs!$E$31:'Inputs'!H31)+F10)*PropertyTaxRate</f>
        <v>#REF!</v>
      </c>
      <c r="G19" s="364" t="e">
        <f ca="1">-(SUM(Inputs!$E$31:'Inputs'!I31)+G10)*PropertyTaxRate</f>
        <v>#REF!</v>
      </c>
      <c r="H19" s="364" t="e">
        <f ca="1">-(SUM(Inputs!$E$31:'Inputs'!J31)+H10)*PropertyTaxRate</f>
        <v>#REF!</v>
      </c>
      <c r="I19" s="364" t="e">
        <f ca="1">-(SUM(Inputs!$E$31:'Inputs'!K31)+I10)*PropertyTaxRate</f>
        <v>#REF!</v>
      </c>
      <c r="J19" s="364" t="e">
        <f ca="1">-(SUM(Inputs!$E$31:'Inputs'!L31)+J10)*PropertyTaxRate</f>
        <v>#REF!</v>
      </c>
      <c r="K19" s="364" t="e">
        <f ca="1">-(SUM(Inputs!$E$31:'Inputs'!M31)+K10)*PropertyTaxRate</f>
        <v>#REF!</v>
      </c>
      <c r="L19" s="364" t="e">
        <f ca="1">-(SUM(Inputs!$E$31:'Inputs'!N31)+L10)*PropertyTaxRate</f>
        <v>#REF!</v>
      </c>
      <c r="M19" s="364" t="e">
        <f ca="1">-(SUM(Inputs!$E$31:'Inputs'!O31)+M10)*PropertyTaxRate</f>
        <v>#REF!</v>
      </c>
      <c r="N19" s="364" t="e">
        <f ca="1">-(SUM(Inputs!$E$31:'Inputs'!P31)+N10)*PropertyTaxRate</f>
        <v>#REF!</v>
      </c>
      <c r="O19" s="364" t="e">
        <f ca="1">-(SUM(Inputs!$E$31:'Inputs'!Q31)+O10)*PropertyTaxRate</f>
        <v>#REF!</v>
      </c>
      <c r="P19" s="364" t="e">
        <f ca="1">-(SUM(Inputs!$E$31:'Inputs'!R31)+P10)*PropertyTaxRate</f>
        <v>#REF!</v>
      </c>
      <c r="Q19" s="364" t="e">
        <f ca="1">-(SUM(Inputs!$E$31:'Inputs'!S31)+Q10)*PropertyTaxRate</f>
        <v>#REF!</v>
      </c>
      <c r="R19" s="364" t="e">
        <f ca="1">-(SUM(Inputs!$E$31:'Inputs'!T31)+R10)*PropertyTaxRate</f>
        <v>#REF!</v>
      </c>
      <c r="S19" s="364" t="e">
        <f ca="1">-(SUM(Inputs!$E$31:'Inputs'!U31)+S10)*PropertyTaxRate</f>
        <v>#REF!</v>
      </c>
      <c r="T19" s="364" t="e">
        <f ca="1">-(SUM(Inputs!$E$31:'Inputs'!V31)+T10)*PropertyTaxRate</f>
        <v>#REF!</v>
      </c>
      <c r="U19" s="364" t="e">
        <f ca="1">-(SUM(Inputs!$E$31:'Inputs'!W31)+U10)*PropertyTaxRate</f>
        <v>#REF!</v>
      </c>
      <c r="V19" s="364" t="e">
        <f ca="1">-(SUM(Inputs!$E$31:'Inputs'!X31)+V10)*PropertyTaxRate</f>
        <v>#REF!</v>
      </c>
      <c r="W19" s="364" t="e">
        <f ca="1">-(SUM(Inputs!$E$31:'Inputs'!Y31)+W10)*PropertyTaxRate</f>
        <v>#REF!</v>
      </c>
      <c r="X19" s="364" t="e">
        <f ca="1">-(SUM(Inputs!$E$31:'Inputs'!Z31)+X10)*PropertyTaxRate</f>
        <v>#REF!</v>
      </c>
      <c r="Y19" s="364" t="e">
        <f ca="1">-(SUM(Inputs!$E$31:'Inputs'!AA31)+Y10)*PropertyTaxRate</f>
        <v>#REF!</v>
      </c>
      <c r="Z19" s="364" t="e">
        <f ca="1">-(SUM(Inputs!$E$31:'Inputs'!AB31)+Z10)*PropertyTaxRate</f>
        <v>#REF!</v>
      </c>
      <c r="AA19" s="364" t="e">
        <f ca="1">-(SUM(Inputs!$E$31:'Inputs'!AC31)+AA10)*PropertyTaxRate</f>
        <v>#REF!</v>
      </c>
      <c r="AB19" s="364" t="e">
        <f ca="1">-(SUM(Inputs!$E$31:'Inputs'!AD31)+AB10)*PropertyTaxRate</f>
        <v>#REF!</v>
      </c>
      <c r="AC19" s="364" t="e">
        <f ca="1">-(SUM(Inputs!$E$31:'Inputs'!AE31)+AC10)*PropertyTaxRate</f>
        <v>#REF!</v>
      </c>
      <c r="AD19" s="364" t="e">
        <f ca="1">-(SUM(Inputs!$E$31:'Inputs'!AF31)+AD10)*PropertyTaxRate</f>
        <v>#REF!</v>
      </c>
      <c r="AE19" s="364" t="e">
        <f ca="1">-(SUM(Inputs!$E$31:'Inputs'!AG31)+AE10)*PropertyTaxRate</f>
        <v>#REF!</v>
      </c>
      <c r="AF19" s="364" t="e">
        <f ca="1">-(SUM(Inputs!$E$31:'Inputs'!AH31)+AF10)*PropertyTaxRate</f>
        <v>#REF!</v>
      </c>
      <c r="AG19" s="364" t="e">
        <f ca="1">-(SUM(Inputs!$E$31:'Inputs'!AI31)+AG10)*PropertyTaxRate</f>
        <v>#REF!</v>
      </c>
      <c r="AH19" s="364" t="e">
        <f ca="1">-(SUM(Inputs!$E$31:'Inputs'!AJ31)+AH10)*PropertyTaxRate</f>
        <v>#REF!</v>
      </c>
      <c r="AI19" s="364" t="e">
        <f ca="1">-(SUM(Inputs!$E$31:'Inputs'!AK31)+AI10)*PropertyTaxRate</f>
        <v>#REF!</v>
      </c>
      <c r="AJ19" s="364" t="e">
        <f ca="1">-(SUM(Inputs!$E$31:'Inputs'!AL31)+AJ10)*PropertyTaxRate</f>
        <v>#REF!</v>
      </c>
      <c r="AK19" s="364" t="e">
        <f ca="1">-(SUM(Inputs!$E$31:'Inputs'!AM31)+AK10)*PropertyTaxRate</f>
        <v>#REF!</v>
      </c>
      <c r="AL19" s="364" t="e">
        <f ca="1">-(SUM(Inputs!$E$31:'Inputs'!AN31)+AL10)*PropertyTaxRate</f>
        <v>#REF!</v>
      </c>
      <c r="AM19" s="364" t="e">
        <f ca="1">-(SUM(Inputs!$E$31:'Inputs'!AO31)+AM10)*PropertyTaxRate</f>
        <v>#REF!</v>
      </c>
      <c r="AN19" s="364" t="e">
        <f ca="1">-(SUM(Inputs!$E$31:'Inputs'!AP31)+AN10)*PropertyTaxRate</f>
        <v>#REF!</v>
      </c>
      <c r="AO19" s="364" t="e">
        <f ca="1">-(SUM(Inputs!$E$31:'Inputs'!AQ31)+AO10)*PropertyTaxRate</f>
        <v>#REF!</v>
      </c>
      <c r="AP19" s="364" t="e">
        <f ca="1">-(SUM(Inputs!$E$31:'Inputs'!AR31)+AP10)*PropertyTaxRate</f>
        <v>#REF!</v>
      </c>
      <c r="AQ19" s="364" t="e">
        <f ca="1">-(SUM(Inputs!$E$31:'Inputs'!AS31)+AQ10)*PropertyTaxRate</f>
        <v>#REF!</v>
      </c>
      <c r="AR19" s="364" t="e">
        <f ca="1">-(SUM(Inputs!$E$31:'Inputs'!AT31)+AR10)*PropertyTaxRate</f>
        <v>#REF!</v>
      </c>
      <c r="AS19" s="364" t="e">
        <f ca="1">-(SUM(Inputs!$E$31:'Inputs'!AU31)+AS10)*PropertyTaxRate</f>
        <v>#REF!</v>
      </c>
      <c r="AT19" s="364" t="e">
        <f ca="1">-(SUM(Inputs!$E$31:'Inputs'!AV31)+AT10)*PropertyTaxRate</f>
        <v>#REF!</v>
      </c>
      <c r="AU19" s="364" t="e">
        <f ca="1">-(SUM(Inputs!$E$31:'Inputs'!AW31)+AU10)*PropertyTaxRate</f>
        <v>#REF!</v>
      </c>
      <c r="AV19" s="364" t="e">
        <f ca="1">-(SUM(Inputs!$E$31:'Inputs'!AX31)+AV10)*PropertyTaxRate</f>
        <v>#REF!</v>
      </c>
      <c r="AW19" s="364" t="e">
        <f ca="1">-(SUM(Inputs!$E$31:'Inputs'!AY31)+AW10)*PropertyTaxRate</f>
        <v>#REF!</v>
      </c>
      <c r="AX19" s="364" t="e">
        <f ca="1">-(SUM(Inputs!$E$31:'Inputs'!AZ31)+AX10)*PropertyTaxRate</f>
        <v>#REF!</v>
      </c>
      <c r="AY19" s="364" t="e">
        <f ca="1">-(SUM(Inputs!$E$31:'Inputs'!BA31)+AY10)*PropertyTaxRate</f>
        <v>#REF!</v>
      </c>
      <c r="AZ19" s="364" t="e">
        <f ca="1">-(SUM(Inputs!$E$31:'Inputs'!BB31)+AZ10)*PropertyTaxRate</f>
        <v>#REF!</v>
      </c>
      <c r="BA19" s="364" t="e">
        <f ca="1">-(SUM(Inputs!$E$31:'Inputs'!BC31)+BA10)*PropertyTaxRate</f>
        <v>#REF!</v>
      </c>
      <c r="BB19" s="364" t="e">
        <f ca="1">-(SUM(Inputs!$E$31:'Inputs'!BD31)+BB10)*PropertyTaxRate</f>
        <v>#REF!</v>
      </c>
      <c r="BC19" s="364" t="e">
        <f ca="1">-(SUM(Inputs!$E$31:'Inputs'!BE31)+BC10)*PropertyTaxRate</f>
        <v>#REF!</v>
      </c>
      <c r="BD19" s="364" t="e">
        <f ca="1">-(SUM(Inputs!$E$31:'Inputs'!BF31)+BD10)*PropertyTaxRate</f>
        <v>#REF!</v>
      </c>
      <c r="BE19" s="364" t="e">
        <f ca="1">-(SUM(Inputs!$E$31:'Inputs'!BG31)+BE10)*PropertyTaxRate</f>
        <v>#REF!</v>
      </c>
      <c r="BF19" s="364" t="e">
        <f ca="1">-(SUM(Inputs!$E$31:'Inputs'!BH31)+BF10)*PropertyTaxRate</f>
        <v>#REF!</v>
      </c>
      <c r="BG19" s="364" t="e">
        <f ca="1">-(SUM(Inputs!$E$31:'Inputs'!BI31)+BG10)*PropertyTaxRate</f>
        <v>#REF!</v>
      </c>
      <c r="BH19" s="364" t="e">
        <f ca="1">-(SUM(Inputs!$E$31:'Inputs'!BJ31)+BH10)*PropertyTaxRate</f>
        <v>#REF!</v>
      </c>
      <c r="BI19" s="364" t="e">
        <f ca="1">-(SUM(Inputs!$E$31:'Inputs'!BK31)+BI10)*PropertyTaxRate</f>
        <v>#REF!</v>
      </c>
      <c r="BJ19" s="364" t="e">
        <f ca="1">-(SUM(Inputs!$E$31:'Inputs'!BL31)+BJ10)*PropertyTaxRate</f>
        <v>#REF!</v>
      </c>
      <c r="BK19" s="364" t="e">
        <f ca="1">-(SUM(Inputs!$E$31:'Inputs'!BM31)+BK10)*PropertyTaxRate</f>
        <v>#REF!</v>
      </c>
      <c r="BL19" s="364" t="e">
        <f ca="1">-(SUM(Inputs!$E$31:'Inputs'!BN31)+BL10)*PropertyTaxRate</f>
        <v>#REF!</v>
      </c>
      <c r="BM19" s="364" t="e">
        <f ca="1">-(SUM(Inputs!$E$31:'Inputs'!BO31)+BM10)*PropertyTaxRate</f>
        <v>#REF!</v>
      </c>
      <c r="BN19" s="364" t="e">
        <f ca="1">-(SUM(Inputs!$E$31:'Inputs'!BP31)+BN10)*PropertyTaxRate</f>
        <v>#REF!</v>
      </c>
      <c r="BO19" s="364" t="e">
        <f ca="1">-(SUM(Inputs!$E$31:'Inputs'!BQ31)+BO10)*PropertyTaxRate</f>
        <v>#REF!</v>
      </c>
      <c r="BP19" s="364" t="e">
        <f ca="1">-(SUM(Inputs!$E$31:'Inputs'!BR31)+BP10)*PropertyTaxRate</f>
        <v>#REF!</v>
      </c>
      <c r="BQ19" s="364" t="e">
        <f ca="1">-(SUM(Inputs!$E$31:'Inputs'!BS31)+BQ10)*PropertyTaxRate</f>
        <v>#REF!</v>
      </c>
      <c r="BR19" s="364" t="e">
        <f ca="1">-(SUM(Inputs!$E$31:'Inputs'!BT31)+BR10)*PropertyTaxRate</f>
        <v>#REF!</v>
      </c>
      <c r="BS19" s="364" t="e">
        <f ca="1">-(SUM(Inputs!$E$31:'Inputs'!BU31)+BS10)*PropertyTaxRate</f>
        <v>#REF!</v>
      </c>
      <c r="BT19" s="364" t="e">
        <f ca="1">-(SUM(Inputs!$E$31:'Inputs'!BV31)+BT10)*PropertyTaxRate</f>
        <v>#REF!</v>
      </c>
      <c r="BU19" s="364" t="e">
        <f ca="1">-(SUM(Inputs!$E$31:'Inputs'!BW31)+BU10)*PropertyTaxRate</f>
        <v>#REF!</v>
      </c>
      <c r="BV19" s="364" t="e">
        <f ca="1">-(SUM(Inputs!$E$31:'Inputs'!BX31)+BV10)*PropertyTaxRate</f>
        <v>#REF!</v>
      </c>
      <c r="BW19" s="364" t="e">
        <f ca="1">-(SUM(Inputs!$E$31:'Inputs'!BY31)+BW10)*PropertyTaxRate</f>
        <v>#REF!</v>
      </c>
      <c r="BX19" s="364" t="e">
        <f ca="1">-(SUM(Inputs!$E$31:'Inputs'!BZ31)+BX10)*PropertyTaxRate</f>
        <v>#REF!</v>
      </c>
      <c r="BY19" s="364" t="e">
        <f ca="1">-(SUM(Inputs!$E$31:'Inputs'!CA31)+BY10)*PropertyTaxRate</f>
        <v>#REF!</v>
      </c>
      <c r="BZ19" s="364" t="e">
        <f ca="1">-(SUM(Inputs!$E$31:'Inputs'!CB31)+BZ10)*PropertyTaxRate</f>
        <v>#REF!</v>
      </c>
      <c r="CA19" s="364" t="e">
        <f ca="1">-(SUM(Inputs!$E$31:'Inputs'!CC31)+CA10)*PropertyTaxRate</f>
        <v>#REF!</v>
      </c>
      <c r="CB19" s="364" t="e">
        <f ca="1">-(SUM(Inputs!$E$31:'Inputs'!CD31)+CB10)*PropertyTaxRate</f>
        <v>#REF!</v>
      </c>
      <c r="CC19" s="364" t="e">
        <f ca="1">-(SUM(Inputs!$E$31:'Inputs'!CE31)+CC10)*PropertyTaxRate</f>
        <v>#REF!</v>
      </c>
      <c r="CD19" s="364" t="e">
        <f ca="1">-(SUM(Inputs!$E$31:'Inputs'!CF31)+CD10)*PropertyTaxRate</f>
        <v>#REF!</v>
      </c>
      <c r="CE19" s="364" t="e">
        <f ca="1">-(SUM(Inputs!$E$31:'Inputs'!CG31)+CE10)*PropertyTaxRate</f>
        <v>#REF!</v>
      </c>
      <c r="CF19" s="364" t="e">
        <f ca="1">-(SUM(Inputs!$E$31:'Inputs'!CH31)+CF10)*PropertyTaxRate</f>
        <v>#REF!</v>
      </c>
      <c r="CG19" s="364" t="e">
        <f ca="1">-(SUM(Inputs!$E$31:'Inputs'!CI31)+CG10)*PropertyTaxRate</f>
        <v>#REF!</v>
      </c>
      <c r="CH19" s="364" t="e">
        <f ca="1">-(SUM(Inputs!$E$31:'Inputs'!CJ31)+CH10)*PropertyTaxRate</f>
        <v>#REF!</v>
      </c>
      <c r="CI19" s="364" t="e">
        <f ca="1">-(SUM(Inputs!$E$31:'Inputs'!CK31)+CI10)*PropertyTaxRate</f>
        <v>#REF!</v>
      </c>
      <c r="CJ19" s="364" t="e">
        <f ca="1">-(SUM(Inputs!$E$31:'Inputs'!CL31)+CJ10)*PropertyTaxRate</f>
        <v>#REF!</v>
      </c>
      <c r="CK19" s="364" t="e">
        <f ca="1">-(SUM(Inputs!$E$31:'Inputs'!CM31)+CK10)*PropertyTaxRate</f>
        <v>#REF!</v>
      </c>
      <c r="CL19" s="364" t="e">
        <f ca="1">-(SUM(Inputs!$E$31:'Inputs'!CN31)+CL10)*PropertyTaxRate</f>
        <v>#REF!</v>
      </c>
      <c r="CM19" s="364" t="e">
        <f ca="1">-(SUM(Inputs!$E$31:'Inputs'!CO31)+CM10)*PropertyTaxRate</f>
        <v>#REF!</v>
      </c>
      <c r="CN19" s="364" t="e">
        <f ca="1">-(SUM(Inputs!$E$31:'Inputs'!CP31)+CN10)*PropertyTaxRate</f>
        <v>#REF!</v>
      </c>
      <c r="CO19" s="364" t="e">
        <f ca="1">-(SUM(Inputs!$E$31:'Inputs'!CQ31)+CO10)*PropertyTaxRate</f>
        <v>#REF!</v>
      </c>
      <c r="CP19" s="364" t="e">
        <f ca="1">-(SUM(Inputs!$E$31:'Inputs'!CR31)+CP10)*PropertyTaxRate</f>
        <v>#REF!</v>
      </c>
      <c r="CQ19" s="364" t="e">
        <f ca="1">-(SUM(Inputs!$E$31:'Inputs'!CS31)+CQ10)*PropertyTaxRate</f>
        <v>#REF!</v>
      </c>
      <c r="CR19" s="364" t="e">
        <f ca="1">-(SUM(Inputs!$E$31:'Inputs'!CT31)+CR10)*PropertyTaxRate</f>
        <v>#REF!</v>
      </c>
      <c r="CS19" s="364" t="e">
        <f ca="1">-(SUM(Inputs!$E$31:'Inputs'!CU31)+CS10)*PropertyTaxRate</f>
        <v>#REF!</v>
      </c>
      <c r="CT19" s="364" t="e">
        <f ca="1">-(SUM(Inputs!$E$31:'Inputs'!CV31)+CT10)*PropertyTaxRate</f>
        <v>#REF!</v>
      </c>
      <c r="CU19" s="364" t="e">
        <f ca="1">-(SUM(Inputs!$E$31:'Inputs'!CW31)+CU10)*PropertyTaxRate</f>
        <v>#REF!</v>
      </c>
      <c r="CV19" s="364" t="e">
        <f ca="1">-(SUM(Inputs!$E$31:'Inputs'!CX31)+CV10)*PropertyTaxRate</f>
        <v>#REF!</v>
      </c>
      <c r="CW19" s="364" t="e">
        <f ca="1">-(SUM(Inputs!$E$31:'Inputs'!CY31)+CW10)*PropertyTaxRate</f>
        <v>#REF!</v>
      </c>
      <c r="CX19" s="364" t="e">
        <f ca="1">-(SUM(Inputs!$E$31:'Inputs'!CZ31)+CX10)*PropertyTaxRate</f>
        <v>#REF!</v>
      </c>
    </row>
    <row r="20" spans="1:102" s="10" customFormat="1" x14ac:dyDescent="0.25">
      <c r="A20" s="29" t="s">
        <v>60</v>
      </c>
      <c r="C20" s="303" t="e">
        <f ca="1">'Depr - Recommendation'!D53</f>
        <v>#REF!</v>
      </c>
      <c r="D20" s="303" t="e">
        <f ca="1">'Depr - Recommendation'!E53</f>
        <v>#REF!</v>
      </c>
      <c r="E20" s="303" t="e">
        <f ca="1">'Depr - Recommendation'!F53</f>
        <v>#REF!</v>
      </c>
      <c r="F20" s="303" t="e">
        <f ca="1">'Depr - Recommendation'!G53</f>
        <v>#REF!</v>
      </c>
      <c r="G20" s="303" t="e">
        <f ca="1">'Depr - Recommendation'!H53</f>
        <v>#REF!</v>
      </c>
      <c r="H20" s="303" t="e">
        <f ca="1">'Depr - Recommendation'!I53</f>
        <v>#REF!</v>
      </c>
      <c r="I20" s="303" t="e">
        <f ca="1">'Depr - Recommendation'!J53</f>
        <v>#REF!</v>
      </c>
      <c r="J20" s="303" t="e">
        <f ca="1">'Depr - Recommendation'!K53</f>
        <v>#REF!</v>
      </c>
      <c r="K20" s="303" t="e">
        <f ca="1">'Depr - Recommendation'!L53</f>
        <v>#REF!</v>
      </c>
      <c r="L20" s="303" t="e">
        <f ca="1">'Depr - Recommendation'!M53</f>
        <v>#REF!</v>
      </c>
      <c r="M20" s="303" t="e">
        <f ca="1">'Depr - Recommendation'!N53</f>
        <v>#REF!</v>
      </c>
      <c r="N20" s="303" t="e">
        <f ca="1">'Depr - Recommendation'!O53</f>
        <v>#REF!</v>
      </c>
      <c r="O20" s="303" t="e">
        <f ca="1">'Depr - Recommendation'!P53</f>
        <v>#REF!</v>
      </c>
      <c r="P20" s="303" t="e">
        <f ca="1">'Depr - Recommendation'!Q53</f>
        <v>#REF!</v>
      </c>
      <c r="Q20" s="303" t="e">
        <f ca="1">'Depr - Recommendation'!R53</f>
        <v>#REF!</v>
      </c>
      <c r="R20" s="303" t="e">
        <f ca="1">'Depr - Recommendation'!S53</f>
        <v>#REF!</v>
      </c>
      <c r="S20" s="303" t="e">
        <f ca="1">'Depr - Recommendation'!T53</f>
        <v>#REF!</v>
      </c>
      <c r="T20" s="303" t="e">
        <f ca="1">'Depr - Recommendation'!U53</f>
        <v>#REF!</v>
      </c>
      <c r="U20" s="303" t="e">
        <f ca="1">'Depr - Recommendation'!V53</f>
        <v>#REF!</v>
      </c>
      <c r="V20" s="303" t="e">
        <f ca="1">'Depr - Recommendation'!W53</f>
        <v>#REF!</v>
      </c>
      <c r="W20" s="303" t="e">
        <f ca="1">'Depr - Recommendation'!X53</f>
        <v>#REF!</v>
      </c>
      <c r="X20" s="303" t="e">
        <f ca="1">'Depr - Recommendation'!Y53</f>
        <v>#REF!</v>
      </c>
      <c r="Y20" s="303" t="e">
        <f ca="1">'Depr - Recommendation'!Z53</f>
        <v>#REF!</v>
      </c>
      <c r="Z20" s="303" t="e">
        <f ca="1">'Depr - Recommendation'!AA53</f>
        <v>#REF!</v>
      </c>
      <c r="AA20" s="303" t="e">
        <f ca="1">'Depr - Recommendation'!AB53</f>
        <v>#REF!</v>
      </c>
      <c r="AB20" s="303" t="e">
        <f ca="1">'Depr - Recommendation'!AC53</f>
        <v>#REF!</v>
      </c>
      <c r="AC20" s="303" t="e">
        <f ca="1">'Depr - Recommendation'!AD53</f>
        <v>#REF!</v>
      </c>
      <c r="AD20" s="303" t="e">
        <f ca="1">'Depr - Recommendation'!AE53</f>
        <v>#REF!</v>
      </c>
      <c r="AE20" s="303" t="e">
        <f ca="1">'Depr - Recommendation'!AF53</f>
        <v>#REF!</v>
      </c>
      <c r="AF20" s="303" t="e">
        <f ca="1">'Depr - Recommendation'!AG53</f>
        <v>#REF!</v>
      </c>
      <c r="AG20" s="303" t="e">
        <f ca="1">'Depr - Recommendation'!AH53</f>
        <v>#REF!</v>
      </c>
      <c r="AH20" s="303" t="e">
        <f ca="1">'Depr - Recommendation'!AI53</f>
        <v>#REF!</v>
      </c>
      <c r="AI20" s="303" t="e">
        <f ca="1">'Depr - Recommendation'!AJ53</f>
        <v>#REF!</v>
      </c>
      <c r="AJ20" s="303" t="e">
        <f ca="1">'Depr - Recommendation'!AK53</f>
        <v>#REF!</v>
      </c>
      <c r="AK20" s="303" t="e">
        <f ca="1">'Depr - Recommendation'!AL53</f>
        <v>#REF!</v>
      </c>
      <c r="AL20" s="303" t="e">
        <f ca="1">'Depr - Recommendation'!AM53</f>
        <v>#REF!</v>
      </c>
      <c r="AM20" s="303" t="e">
        <f ca="1">'Depr - Recommendation'!AN53</f>
        <v>#REF!</v>
      </c>
      <c r="AN20" s="303" t="e">
        <f ca="1">'Depr - Recommendation'!AO53</f>
        <v>#REF!</v>
      </c>
      <c r="AO20" s="303" t="e">
        <f ca="1">'Depr - Recommendation'!AP53</f>
        <v>#REF!</v>
      </c>
      <c r="AP20" s="303" t="e">
        <f ca="1">'Depr - Recommendation'!AQ53</f>
        <v>#REF!</v>
      </c>
      <c r="AQ20" s="303" t="e">
        <f ca="1">'Depr - Recommendation'!AR53</f>
        <v>#REF!</v>
      </c>
      <c r="AR20" s="303" t="e">
        <f ca="1">'Depr - Recommendation'!AS53</f>
        <v>#REF!</v>
      </c>
      <c r="AS20" s="303" t="e">
        <f ca="1">'Depr - Recommendation'!AT53</f>
        <v>#REF!</v>
      </c>
      <c r="AT20" s="303" t="e">
        <f ca="1">'Depr - Recommendation'!AU53</f>
        <v>#REF!</v>
      </c>
      <c r="AU20" s="303" t="e">
        <f ca="1">'Depr - Recommendation'!AV53</f>
        <v>#REF!</v>
      </c>
      <c r="AV20" s="303" t="e">
        <f ca="1">'Depr - Recommendation'!AW53</f>
        <v>#REF!</v>
      </c>
      <c r="AW20" s="303" t="e">
        <f ca="1">'Depr - Recommendation'!AX53</f>
        <v>#REF!</v>
      </c>
      <c r="AX20" s="303" t="e">
        <f ca="1">'Depr - Recommendation'!AY53</f>
        <v>#REF!</v>
      </c>
      <c r="AY20" s="303" t="e">
        <f ca="1">'Depr - Recommendation'!AZ53</f>
        <v>#REF!</v>
      </c>
      <c r="AZ20" s="303" t="e">
        <f ca="1">'Depr - Recommendation'!BA53</f>
        <v>#REF!</v>
      </c>
      <c r="BA20" s="303" t="e">
        <f ca="1">'Depr - Recommendation'!BB53</f>
        <v>#REF!</v>
      </c>
      <c r="BB20" s="303" t="e">
        <f ca="1">'Depr - Recommendation'!BC53</f>
        <v>#REF!</v>
      </c>
      <c r="BC20" s="303" t="e">
        <f ca="1">'Depr - Recommendation'!BD53</f>
        <v>#REF!</v>
      </c>
      <c r="BD20" s="303" t="e">
        <f ca="1">'Depr - Recommendation'!BE53</f>
        <v>#REF!</v>
      </c>
      <c r="BE20" s="303" t="e">
        <f ca="1">'Depr - Recommendation'!BF53</f>
        <v>#REF!</v>
      </c>
      <c r="BF20" s="303" t="e">
        <f ca="1">'Depr - Recommendation'!BG53</f>
        <v>#REF!</v>
      </c>
      <c r="BG20" s="303" t="e">
        <f ca="1">'Depr - Recommendation'!BH53</f>
        <v>#REF!</v>
      </c>
      <c r="BH20" s="303" t="e">
        <f ca="1">'Depr - Recommendation'!BI53</f>
        <v>#REF!</v>
      </c>
      <c r="BI20" s="303" t="e">
        <f ca="1">'Depr - Recommendation'!BJ53</f>
        <v>#REF!</v>
      </c>
      <c r="BJ20" s="303" t="e">
        <f ca="1">'Depr - Recommendation'!BK53</f>
        <v>#REF!</v>
      </c>
      <c r="BK20" s="303" t="e">
        <f ca="1">'Depr - Recommendation'!BL53</f>
        <v>#REF!</v>
      </c>
      <c r="BL20" s="303" t="e">
        <f ca="1">'Depr - Recommendation'!BM53</f>
        <v>#REF!</v>
      </c>
      <c r="BM20" s="303" t="e">
        <f ca="1">'Depr - Recommendation'!BN53</f>
        <v>#REF!</v>
      </c>
      <c r="BN20" s="303" t="e">
        <f ca="1">'Depr - Recommendation'!BO53</f>
        <v>#REF!</v>
      </c>
      <c r="BO20" s="303" t="e">
        <f ca="1">'Depr - Recommendation'!BP53</f>
        <v>#REF!</v>
      </c>
      <c r="BP20" s="303" t="e">
        <f ca="1">'Depr - Recommendation'!BQ53</f>
        <v>#REF!</v>
      </c>
      <c r="BQ20" s="303" t="e">
        <f ca="1">'Depr - Recommendation'!BR53</f>
        <v>#REF!</v>
      </c>
      <c r="BR20" s="303" t="e">
        <f ca="1">'Depr - Recommendation'!BS53</f>
        <v>#REF!</v>
      </c>
      <c r="BS20" s="303" t="e">
        <f ca="1">'Depr - Recommendation'!BT53</f>
        <v>#REF!</v>
      </c>
      <c r="BT20" s="303" t="e">
        <f ca="1">'Depr - Recommendation'!BU53</f>
        <v>#REF!</v>
      </c>
      <c r="BU20" s="303" t="e">
        <f ca="1">'Depr - Recommendation'!BV53</f>
        <v>#REF!</v>
      </c>
      <c r="BV20" s="303" t="e">
        <f ca="1">'Depr - Recommendation'!BW53</f>
        <v>#REF!</v>
      </c>
      <c r="BW20" s="303" t="e">
        <f ca="1">'Depr - Recommendation'!BX53</f>
        <v>#REF!</v>
      </c>
      <c r="BX20" s="303" t="e">
        <f ca="1">'Depr - Recommendation'!BY53</f>
        <v>#REF!</v>
      </c>
      <c r="BY20" s="303" t="e">
        <f ca="1">'Depr - Recommendation'!BZ53</f>
        <v>#REF!</v>
      </c>
      <c r="BZ20" s="303" t="e">
        <f ca="1">'Depr - Recommendation'!CA53</f>
        <v>#REF!</v>
      </c>
      <c r="CA20" s="303" t="e">
        <f ca="1">'Depr - Recommendation'!CB53</f>
        <v>#REF!</v>
      </c>
      <c r="CB20" s="303" t="e">
        <f ca="1">'Depr - Recommendation'!CC53</f>
        <v>#REF!</v>
      </c>
      <c r="CC20" s="303" t="e">
        <f ca="1">'Depr - Recommendation'!CD53</f>
        <v>#REF!</v>
      </c>
      <c r="CD20" s="303" t="e">
        <f ca="1">'Depr - Recommendation'!CE53</f>
        <v>#REF!</v>
      </c>
      <c r="CE20" s="303" t="e">
        <f ca="1">'Depr - Recommendation'!CF53</f>
        <v>#REF!</v>
      </c>
      <c r="CF20" s="303" t="e">
        <f ca="1">'Depr - Recommendation'!CG53</f>
        <v>#REF!</v>
      </c>
      <c r="CG20" s="303" t="e">
        <f ca="1">'Depr - Recommendation'!CH53</f>
        <v>#REF!</v>
      </c>
      <c r="CH20" s="303" t="e">
        <f ca="1">'Depr - Recommendation'!CI53</f>
        <v>#REF!</v>
      </c>
      <c r="CI20" s="303" t="e">
        <f ca="1">'Depr - Recommendation'!CJ53</f>
        <v>#REF!</v>
      </c>
      <c r="CJ20" s="303" t="e">
        <f ca="1">'Depr - Recommendation'!CK53</f>
        <v>#REF!</v>
      </c>
      <c r="CK20" s="303" t="e">
        <f ca="1">'Depr - Recommendation'!CL53</f>
        <v>#REF!</v>
      </c>
      <c r="CL20" s="303" t="e">
        <f ca="1">'Depr - Recommendation'!CM53</f>
        <v>#REF!</v>
      </c>
      <c r="CM20" s="303" t="e">
        <f ca="1">'Depr - Recommendation'!CN53</f>
        <v>#REF!</v>
      </c>
      <c r="CN20" s="303" t="e">
        <f ca="1">'Depr - Recommendation'!CO53</f>
        <v>#REF!</v>
      </c>
      <c r="CO20" s="303" t="e">
        <f ca="1">'Depr - Recommendation'!CP53</f>
        <v>#REF!</v>
      </c>
      <c r="CP20" s="303" t="e">
        <f ca="1">'Depr - Recommendation'!CQ53</f>
        <v>#REF!</v>
      </c>
      <c r="CQ20" s="303" t="e">
        <f ca="1">'Depr - Recommendation'!CR53</f>
        <v>#REF!</v>
      </c>
      <c r="CR20" s="303" t="e">
        <f ca="1">'Depr - Recommendation'!CS53</f>
        <v>#REF!</v>
      </c>
      <c r="CS20" s="303" t="e">
        <f ca="1">'Depr - Recommendation'!CT53</f>
        <v>#REF!</v>
      </c>
      <c r="CT20" s="303" t="e">
        <f ca="1">'Depr - Recommendation'!CU53</f>
        <v>#REF!</v>
      </c>
      <c r="CU20" s="303" t="e">
        <f ca="1">'Depr - Recommendation'!CV53</f>
        <v>#REF!</v>
      </c>
      <c r="CV20" s="303" t="e">
        <f ca="1">'Depr - Recommendation'!CW53</f>
        <v>#REF!</v>
      </c>
      <c r="CW20" s="303" t="e">
        <f ca="1">'Depr - Recommendation'!CX53</f>
        <v>#REF!</v>
      </c>
      <c r="CX20" s="303" t="e">
        <f ca="1">'Depr - Recommendation'!CY53</f>
        <v>#REF!</v>
      </c>
    </row>
    <row r="21" spans="1:102" s="10" customFormat="1" x14ac:dyDescent="0.25">
      <c r="A21" s="37" t="s">
        <v>116</v>
      </c>
      <c r="C21" s="364" t="e">
        <f t="shared" ref="C21:AH21" ca="1" si="10">SUM(C18:C20)</f>
        <v>#REF!</v>
      </c>
      <c r="D21" s="364" t="e">
        <f t="shared" ca="1" si="10"/>
        <v>#REF!</v>
      </c>
      <c r="E21" s="364" t="e">
        <f t="shared" ca="1" si="10"/>
        <v>#REF!</v>
      </c>
      <c r="F21" s="364" t="e">
        <f t="shared" ca="1" si="10"/>
        <v>#REF!</v>
      </c>
      <c r="G21" s="364" t="e">
        <f t="shared" ca="1" si="10"/>
        <v>#REF!</v>
      </c>
      <c r="H21" s="364" t="e">
        <f t="shared" ca="1" si="10"/>
        <v>#REF!</v>
      </c>
      <c r="I21" s="364" t="e">
        <f t="shared" ca="1" si="10"/>
        <v>#REF!</v>
      </c>
      <c r="J21" s="364" t="e">
        <f t="shared" ca="1" si="10"/>
        <v>#REF!</v>
      </c>
      <c r="K21" s="364" t="e">
        <f t="shared" ca="1" si="10"/>
        <v>#REF!</v>
      </c>
      <c r="L21" s="364" t="e">
        <f t="shared" ca="1" si="10"/>
        <v>#REF!</v>
      </c>
      <c r="M21" s="364" t="e">
        <f t="shared" ca="1" si="10"/>
        <v>#REF!</v>
      </c>
      <c r="N21" s="364" t="e">
        <f t="shared" ca="1" si="10"/>
        <v>#REF!</v>
      </c>
      <c r="O21" s="364" t="e">
        <f t="shared" ca="1" si="10"/>
        <v>#REF!</v>
      </c>
      <c r="P21" s="364" t="e">
        <f t="shared" ca="1" si="10"/>
        <v>#REF!</v>
      </c>
      <c r="Q21" s="364" t="e">
        <f t="shared" ca="1" si="10"/>
        <v>#REF!</v>
      </c>
      <c r="R21" s="364" t="e">
        <f t="shared" ca="1" si="10"/>
        <v>#REF!</v>
      </c>
      <c r="S21" s="364" t="e">
        <f t="shared" ca="1" si="10"/>
        <v>#REF!</v>
      </c>
      <c r="T21" s="364" t="e">
        <f t="shared" ca="1" si="10"/>
        <v>#REF!</v>
      </c>
      <c r="U21" s="364" t="e">
        <f t="shared" ca="1" si="10"/>
        <v>#REF!</v>
      </c>
      <c r="V21" s="364" t="e">
        <f t="shared" ca="1" si="10"/>
        <v>#REF!</v>
      </c>
      <c r="W21" s="364" t="e">
        <f t="shared" ca="1" si="10"/>
        <v>#REF!</v>
      </c>
      <c r="X21" s="364" t="e">
        <f t="shared" ca="1" si="10"/>
        <v>#REF!</v>
      </c>
      <c r="Y21" s="364" t="e">
        <f t="shared" ca="1" si="10"/>
        <v>#REF!</v>
      </c>
      <c r="Z21" s="364" t="e">
        <f t="shared" ca="1" si="10"/>
        <v>#REF!</v>
      </c>
      <c r="AA21" s="364" t="e">
        <f t="shared" ca="1" si="10"/>
        <v>#REF!</v>
      </c>
      <c r="AB21" s="364" t="e">
        <f t="shared" ca="1" si="10"/>
        <v>#REF!</v>
      </c>
      <c r="AC21" s="364" t="e">
        <f t="shared" ca="1" si="10"/>
        <v>#REF!</v>
      </c>
      <c r="AD21" s="364" t="e">
        <f t="shared" ca="1" si="10"/>
        <v>#REF!</v>
      </c>
      <c r="AE21" s="364" t="e">
        <f t="shared" ca="1" si="10"/>
        <v>#REF!</v>
      </c>
      <c r="AF21" s="364" t="e">
        <f t="shared" ca="1" si="10"/>
        <v>#REF!</v>
      </c>
      <c r="AG21" s="364" t="e">
        <f t="shared" ca="1" si="10"/>
        <v>#REF!</v>
      </c>
      <c r="AH21" s="364" t="e">
        <f t="shared" ca="1" si="10"/>
        <v>#REF!</v>
      </c>
      <c r="AI21" s="364" t="e">
        <f t="shared" ref="AI21:BN21" ca="1" si="11">SUM(AI18:AI20)</f>
        <v>#REF!</v>
      </c>
      <c r="AJ21" s="364" t="e">
        <f t="shared" ca="1" si="11"/>
        <v>#REF!</v>
      </c>
      <c r="AK21" s="364" t="e">
        <f t="shared" ca="1" si="11"/>
        <v>#REF!</v>
      </c>
      <c r="AL21" s="364" t="e">
        <f t="shared" ca="1" si="11"/>
        <v>#REF!</v>
      </c>
      <c r="AM21" s="364" t="e">
        <f t="shared" ca="1" si="11"/>
        <v>#REF!</v>
      </c>
      <c r="AN21" s="364" t="e">
        <f t="shared" ca="1" si="11"/>
        <v>#REF!</v>
      </c>
      <c r="AO21" s="364" t="e">
        <f t="shared" ca="1" si="11"/>
        <v>#REF!</v>
      </c>
      <c r="AP21" s="364" t="e">
        <f t="shared" ca="1" si="11"/>
        <v>#REF!</v>
      </c>
      <c r="AQ21" s="364" t="e">
        <f t="shared" ca="1" si="11"/>
        <v>#REF!</v>
      </c>
      <c r="AR21" s="364" t="e">
        <f t="shared" ca="1" si="11"/>
        <v>#REF!</v>
      </c>
      <c r="AS21" s="364" t="e">
        <f t="shared" ca="1" si="11"/>
        <v>#REF!</v>
      </c>
      <c r="AT21" s="364" t="e">
        <f t="shared" ca="1" si="11"/>
        <v>#REF!</v>
      </c>
      <c r="AU21" s="364" t="e">
        <f t="shared" ca="1" si="11"/>
        <v>#REF!</v>
      </c>
      <c r="AV21" s="364" t="e">
        <f t="shared" ca="1" si="11"/>
        <v>#REF!</v>
      </c>
      <c r="AW21" s="364" t="e">
        <f t="shared" ca="1" si="11"/>
        <v>#REF!</v>
      </c>
      <c r="AX21" s="364" t="e">
        <f t="shared" ca="1" si="11"/>
        <v>#REF!</v>
      </c>
      <c r="AY21" s="364" t="e">
        <f t="shared" ca="1" si="11"/>
        <v>#REF!</v>
      </c>
      <c r="AZ21" s="364" t="e">
        <f t="shared" ca="1" si="11"/>
        <v>#REF!</v>
      </c>
      <c r="BA21" s="364" t="e">
        <f t="shared" ca="1" si="11"/>
        <v>#REF!</v>
      </c>
      <c r="BB21" s="364" t="e">
        <f t="shared" ca="1" si="11"/>
        <v>#REF!</v>
      </c>
      <c r="BC21" s="364" t="e">
        <f t="shared" ca="1" si="11"/>
        <v>#REF!</v>
      </c>
      <c r="BD21" s="364" t="e">
        <f t="shared" ca="1" si="11"/>
        <v>#REF!</v>
      </c>
      <c r="BE21" s="364" t="e">
        <f t="shared" ca="1" si="11"/>
        <v>#REF!</v>
      </c>
      <c r="BF21" s="364" t="e">
        <f t="shared" ca="1" si="11"/>
        <v>#REF!</v>
      </c>
      <c r="BG21" s="364" t="e">
        <f t="shared" ca="1" si="11"/>
        <v>#REF!</v>
      </c>
      <c r="BH21" s="364" t="e">
        <f t="shared" ca="1" si="11"/>
        <v>#REF!</v>
      </c>
      <c r="BI21" s="364" t="e">
        <f t="shared" ca="1" si="11"/>
        <v>#REF!</v>
      </c>
      <c r="BJ21" s="364" t="e">
        <f t="shared" ca="1" si="11"/>
        <v>#REF!</v>
      </c>
      <c r="BK21" s="364" t="e">
        <f t="shared" ca="1" si="11"/>
        <v>#REF!</v>
      </c>
      <c r="BL21" s="364" t="e">
        <f t="shared" ca="1" si="11"/>
        <v>#REF!</v>
      </c>
      <c r="BM21" s="364" t="e">
        <f t="shared" ca="1" si="11"/>
        <v>#REF!</v>
      </c>
      <c r="BN21" s="364" t="e">
        <f t="shared" ca="1" si="11"/>
        <v>#REF!</v>
      </c>
      <c r="BO21" s="364" t="e">
        <f t="shared" ref="BO21:CQ21" ca="1" si="12">SUM(BO18:BO20)</f>
        <v>#REF!</v>
      </c>
      <c r="BP21" s="364" t="e">
        <f t="shared" ca="1" si="12"/>
        <v>#REF!</v>
      </c>
      <c r="BQ21" s="364" t="e">
        <f t="shared" ca="1" si="12"/>
        <v>#REF!</v>
      </c>
      <c r="BR21" s="364" t="e">
        <f t="shared" ca="1" si="12"/>
        <v>#REF!</v>
      </c>
      <c r="BS21" s="364" t="e">
        <f t="shared" ca="1" si="12"/>
        <v>#REF!</v>
      </c>
      <c r="BT21" s="364" t="e">
        <f t="shared" ca="1" si="12"/>
        <v>#REF!</v>
      </c>
      <c r="BU21" s="364" t="e">
        <f t="shared" ca="1" si="12"/>
        <v>#REF!</v>
      </c>
      <c r="BV21" s="364" t="e">
        <f t="shared" ca="1" si="12"/>
        <v>#REF!</v>
      </c>
      <c r="BW21" s="364" t="e">
        <f t="shared" ca="1" si="12"/>
        <v>#REF!</v>
      </c>
      <c r="BX21" s="364" t="e">
        <f t="shared" ca="1" si="12"/>
        <v>#REF!</v>
      </c>
      <c r="BY21" s="364" t="e">
        <f t="shared" ca="1" si="12"/>
        <v>#REF!</v>
      </c>
      <c r="BZ21" s="364" t="e">
        <f t="shared" ca="1" si="12"/>
        <v>#REF!</v>
      </c>
      <c r="CA21" s="364" t="e">
        <f t="shared" ca="1" si="12"/>
        <v>#REF!</v>
      </c>
      <c r="CB21" s="364" t="e">
        <f t="shared" ca="1" si="12"/>
        <v>#REF!</v>
      </c>
      <c r="CC21" s="364" t="e">
        <f t="shared" ca="1" si="12"/>
        <v>#REF!</v>
      </c>
      <c r="CD21" s="364" t="e">
        <f t="shared" ca="1" si="12"/>
        <v>#REF!</v>
      </c>
      <c r="CE21" s="364" t="e">
        <f t="shared" ca="1" si="12"/>
        <v>#REF!</v>
      </c>
      <c r="CF21" s="364" t="e">
        <f t="shared" ca="1" si="12"/>
        <v>#REF!</v>
      </c>
      <c r="CG21" s="364" t="e">
        <f t="shared" ca="1" si="12"/>
        <v>#REF!</v>
      </c>
      <c r="CH21" s="364" t="e">
        <f t="shared" ca="1" si="12"/>
        <v>#REF!</v>
      </c>
      <c r="CI21" s="364" t="e">
        <f t="shared" ca="1" si="12"/>
        <v>#REF!</v>
      </c>
      <c r="CJ21" s="364" t="e">
        <f t="shared" ca="1" si="12"/>
        <v>#REF!</v>
      </c>
      <c r="CK21" s="364" t="e">
        <f t="shared" ca="1" si="12"/>
        <v>#REF!</v>
      </c>
      <c r="CL21" s="364" t="e">
        <f t="shared" ca="1" si="12"/>
        <v>#REF!</v>
      </c>
      <c r="CM21" s="364" t="e">
        <f t="shared" ca="1" si="12"/>
        <v>#REF!</v>
      </c>
      <c r="CN21" s="364" t="e">
        <f t="shared" ca="1" si="12"/>
        <v>#REF!</v>
      </c>
      <c r="CO21" s="364" t="e">
        <f t="shared" ca="1" si="12"/>
        <v>#REF!</v>
      </c>
      <c r="CP21" s="364" t="e">
        <f t="shared" ca="1" si="12"/>
        <v>#REF!</v>
      </c>
      <c r="CQ21" s="364" t="e">
        <f t="shared" ca="1" si="12"/>
        <v>#REF!</v>
      </c>
      <c r="CR21" s="364" t="e">
        <f t="shared" ref="CR21:CX21" ca="1" si="13">SUM(CR18:CR20)</f>
        <v>#REF!</v>
      </c>
      <c r="CS21" s="364" t="e">
        <f t="shared" ca="1" si="13"/>
        <v>#REF!</v>
      </c>
      <c r="CT21" s="364" t="e">
        <f t="shared" ca="1" si="13"/>
        <v>#REF!</v>
      </c>
      <c r="CU21" s="364" t="e">
        <f t="shared" ca="1" si="13"/>
        <v>#REF!</v>
      </c>
      <c r="CV21" s="364" t="e">
        <f t="shared" ca="1" si="13"/>
        <v>#REF!</v>
      </c>
      <c r="CW21" s="364" t="e">
        <f t="shared" ca="1" si="13"/>
        <v>#REF!</v>
      </c>
      <c r="CX21" s="364" t="e">
        <f t="shared" ca="1" si="13"/>
        <v>#REF!</v>
      </c>
    </row>
    <row r="22" spans="1:102" s="10" customFormat="1" x14ac:dyDescent="0.25">
      <c r="A22" s="29" t="s">
        <v>120</v>
      </c>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row>
    <row r="23" spans="1:102" s="10" customFormat="1" x14ac:dyDescent="0.25">
      <c r="A23" s="35" t="s">
        <v>117</v>
      </c>
      <c r="B23" s="42">
        <f>DEBT</f>
        <v>0.47</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row>
    <row r="24" spans="1:102" s="10" customFormat="1" x14ac:dyDescent="0.25">
      <c r="A24" s="35" t="s">
        <v>118</v>
      </c>
      <c r="B24" s="43">
        <f>DEBT_INT_RATE</f>
        <v>4.0784565305913373E-2</v>
      </c>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row>
    <row r="25" spans="1:102" s="10" customFormat="1" x14ac:dyDescent="0.25">
      <c r="A25" s="37" t="s">
        <v>119</v>
      </c>
      <c r="B25" s="23"/>
      <c r="C25" s="364" t="e">
        <f t="shared" ref="C25:AH25" ca="1" si="14">-(DEBT*DEBT_INT_RATE)*C12</f>
        <v>#REF!</v>
      </c>
      <c r="D25" s="364" t="e">
        <f t="shared" ca="1" si="14"/>
        <v>#REF!</v>
      </c>
      <c r="E25" s="364" t="e">
        <f t="shared" ca="1" si="14"/>
        <v>#REF!</v>
      </c>
      <c r="F25" s="364" t="e">
        <f t="shared" ca="1" si="14"/>
        <v>#REF!</v>
      </c>
      <c r="G25" s="364" t="e">
        <f t="shared" ca="1" si="14"/>
        <v>#REF!</v>
      </c>
      <c r="H25" s="364" t="e">
        <f t="shared" ca="1" si="14"/>
        <v>#REF!</v>
      </c>
      <c r="I25" s="364" t="e">
        <f t="shared" ca="1" si="14"/>
        <v>#REF!</v>
      </c>
      <c r="J25" s="364" t="e">
        <f t="shared" ca="1" si="14"/>
        <v>#REF!</v>
      </c>
      <c r="K25" s="364" t="e">
        <f t="shared" ca="1" si="14"/>
        <v>#REF!</v>
      </c>
      <c r="L25" s="364" t="e">
        <f t="shared" ca="1" si="14"/>
        <v>#REF!</v>
      </c>
      <c r="M25" s="364" t="e">
        <f t="shared" ca="1" si="14"/>
        <v>#REF!</v>
      </c>
      <c r="N25" s="364" t="e">
        <f t="shared" ca="1" si="14"/>
        <v>#REF!</v>
      </c>
      <c r="O25" s="364" t="e">
        <f t="shared" ca="1" si="14"/>
        <v>#REF!</v>
      </c>
      <c r="P25" s="364" t="e">
        <f t="shared" ca="1" si="14"/>
        <v>#REF!</v>
      </c>
      <c r="Q25" s="364" t="e">
        <f t="shared" ca="1" si="14"/>
        <v>#REF!</v>
      </c>
      <c r="R25" s="364" t="e">
        <f t="shared" ca="1" si="14"/>
        <v>#REF!</v>
      </c>
      <c r="S25" s="364" t="e">
        <f t="shared" ca="1" si="14"/>
        <v>#REF!</v>
      </c>
      <c r="T25" s="364" t="e">
        <f t="shared" ca="1" si="14"/>
        <v>#REF!</v>
      </c>
      <c r="U25" s="364" t="e">
        <f t="shared" ca="1" si="14"/>
        <v>#REF!</v>
      </c>
      <c r="V25" s="364" t="e">
        <f t="shared" ca="1" si="14"/>
        <v>#REF!</v>
      </c>
      <c r="W25" s="364" t="e">
        <f t="shared" ca="1" si="14"/>
        <v>#REF!</v>
      </c>
      <c r="X25" s="364" t="e">
        <f t="shared" ca="1" si="14"/>
        <v>#REF!</v>
      </c>
      <c r="Y25" s="364" t="e">
        <f t="shared" ca="1" si="14"/>
        <v>#REF!</v>
      </c>
      <c r="Z25" s="364" t="e">
        <f t="shared" ca="1" si="14"/>
        <v>#REF!</v>
      </c>
      <c r="AA25" s="364" t="e">
        <f t="shared" ca="1" si="14"/>
        <v>#REF!</v>
      </c>
      <c r="AB25" s="364" t="e">
        <f t="shared" ca="1" si="14"/>
        <v>#REF!</v>
      </c>
      <c r="AC25" s="364" t="e">
        <f t="shared" ca="1" si="14"/>
        <v>#REF!</v>
      </c>
      <c r="AD25" s="364" t="e">
        <f t="shared" ca="1" si="14"/>
        <v>#REF!</v>
      </c>
      <c r="AE25" s="364" t="e">
        <f t="shared" ca="1" si="14"/>
        <v>#REF!</v>
      </c>
      <c r="AF25" s="364" t="e">
        <f t="shared" ca="1" si="14"/>
        <v>#REF!</v>
      </c>
      <c r="AG25" s="364" t="e">
        <f t="shared" ca="1" si="14"/>
        <v>#REF!</v>
      </c>
      <c r="AH25" s="364" t="e">
        <f t="shared" ca="1" si="14"/>
        <v>#REF!</v>
      </c>
      <c r="AI25" s="364" t="e">
        <f t="shared" ref="AI25:BN25" ca="1" si="15">-(DEBT*DEBT_INT_RATE)*AI12</f>
        <v>#REF!</v>
      </c>
      <c r="AJ25" s="364" t="e">
        <f t="shared" ca="1" si="15"/>
        <v>#REF!</v>
      </c>
      <c r="AK25" s="364" t="e">
        <f t="shared" ca="1" si="15"/>
        <v>#REF!</v>
      </c>
      <c r="AL25" s="364" t="e">
        <f t="shared" ca="1" si="15"/>
        <v>#REF!</v>
      </c>
      <c r="AM25" s="364" t="e">
        <f t="shared" ca="1" si="15"/>
        <v>#REF!</v>
      </c>
      <c r="AN25" s="364" t="e">
        <f t="shared" ca="1" si="15"/>
        <v>#REF!</v>
      </c>
      <c r="AO25" s="364" t="e">
        <f t="shared" ca="1" si="15"/>
        <v>#REF!</v>
      </c>
      <c r="AP25" s="364" t="e">
        <f t="shared" ca="1" si="15"/>
        <v>#REF!</v>
      </c>
      <c r="AQ25" s="364" t="e">
        <f t="shared" ca="1" si="15"/>
        <v>#REF!</v>
      </c>
      <c r="AR25" s="364" t="e">
        <f t="shared" ca="1" si="15"/>
        <v>#REF!</v>
      </c>
      <c r="AS25" s="364" t="e">
        <f t="shared" ca="1" si="15"/>
        <v>#REF!</v>
      </c>
      <c r="AT25" s="364" t="e">
        <f t="shared" ca="1" si="15"/>
        <v>#REF!</v>
      </c>
      <c r="AU25" s="364" t="e">
        <f t="shared" ca="1" si="15"/>
        <v>#REF!</v>
      </c>
      <c r="AV25" s="364" t="e">
        <f t="shared" ca="1" si="15"/>
        <v>#REF!</v>
      </c>
      <c r="AW25" s="364" t="e">
        <f t="shared" ca="1" si="15"/>
        <v>#REF!</v>
      </c>
      <c r="AX25" s="364" t="e">
        <f t="shared" ca="1" si="15"/>
        <v>#REF!</v>
      </c>
      <c r="AY25" s="364" t="e">
        <f t="shared" ca="1" si="15"/>
        <v>#REF!</v>
      </c>
      <c r="AZ25" s="364" t="e">
        <f t="shared" ca="1" si="15"/>
        <v>#REF!</v>
      </c>
      <c r="BA25" s="364" t="e">
        <f t="shared" ca="1" si="15"/>
        <v>#REF!</v>
      </c>
      <c r="BB25" s="364" t="e">
        <f t="shared" ca="1" si="15"/>
        <v>#REF!</v>
      </c>
      <c r="BC25" s="364" t="e">
        <f t="shared" ca="1" si="15"/>
        <v>#REF!</v>
      </c>
      <c r="BD25" s="364" t="e">
        <f t="shared" ca="1" si="15"/>
        <v>#REF!</v>
      </c>
      <c r="BE25" s="364" t="e">
        <f t="shared" ca="1" si="15"/>
        <v>#REF!</v>
      </c>
      <c r="BF25" s="364" t="e">
        <f t="shared" ca="1" si="15"/>
        <v>#REF!</v>
      </c>
      <c r="BG25" s="364" t="e">
        <f t="shared" ca="1" si="15"/>
        <v>#REF!</v>
      </c>
      <c r="BH25" s="364" t="e">
        <f t="shared" ca="1" si="15"/>
        <v>#REF!</v>
      </c>
      <c r="BI25" s="364" t="e">
        <f t="shared" ca="1" si="15"/>
        <v>#REF!</v>
      </c>
      <c r="BJ25" s="364" t="e">
        <f t="shared" ca="1" si="15"/>
        <v>#REF!</v>
      </c>
      <c r="BK25" s="364" t="e">
        <f t="shared" ca="1" si="15"/>
        <v>#REF!</v>
      </c>
      <c r="BL25" s="364" t="e">
        <f t="shared" ca="1" si="15"/>
        <v>#REF!</v>
      </c>
      <c r="BM25" s="364" t="e">
        <f t="shared" ca="1" si="15"/>
        <v>#REF!</v>
      </c>
      <c r="BN25" s="364" t="e">
        <f t="shared" ca="1" si="15"/>
        <v>#REF!</v>
      </c>
      <c r="BO25" s="364" t="e">
        <f t="shared" ref="BO25:CQ25" ca="1" si="16">-(DEBT*DEBT_INT_RATE)*BO12</f>
        <v>#REF!</v>
      </c>
      <c r="BP25" s="364" t="e">
        <f t="shared" ca="1" si="16"/>
        <v>#REF!</v>
      </c>
      <c r="BQ25" s="364" t="e">
        <f t="shared" ca="1" si="16"/>
        <v>#REF!</v>
      </c>
      <c r="BR25" s="364" t="e">
        <f t="shared" ca="1" si="16"/>
        <v>#REF!</v>
      </c>
      <c r="BS25" s="364" t="e">
        <f t="shared" ca="1" si="16"/>
        <v>#REF!</v>
      </c>
      <c r="BT25" s="364" t="e">
        <f t="shared" ca="1" si="16"/>
        <v>#REF!</v>
      </c>
      <c r="BU25" s="364" t="e">
        <f t="shared" ca="1" si="16"/>
        <v>#REF!</v>
      </c>
      <c r="BV25" s="364" t="e">
        <f t="shared" ca="1" si="16"/>
        <v>#REF!</v>
      </c>
      <c r="BW25" s="364" t="e">
        <f t="shared" ca="1" si="16"/>
        <v>#REF!</v>
      </c>
      <c r="BX25" s="364" t="e">
        <f t="shared" ca="1" si="16"/>
        <v>#REF!</v>
      </c>
      <c r="BY25" s="364" t="e">
        <f t="shared" ca="1" si="16"/>
        <v>#REF!</v>
      </c>
      <c r="BZ25" s="364" t="e">
        <f t="shared" ca="1" si="16"/>
        <v>#REF!</v>
      </c>
      <c r="CA25" s="364" t="e">
        <f t="shared" ca="1" si="16"/>
        <v>#REF!</v>
      </c>
      <c r="CB25" s="364" t="e">
        <f t="shared" ca="1" si="16"/>
        <v>#REF!</v>
      </c>
      <c r="CC25" s="364" t="e">
        <f t="shared" ca="1" si="16"/>
        <v>#REF!</v>
      </c>
      <c r="CD25" s="364" t="e">
        <f t="shared" ca="1" si="16"/>
        <v>#REF!</v>
      </c>
      <c r="CE25" s="364" t="e">
        <f t="shared" ca="1" si="16"/>
        <v>#REF!</v>
      </c>
      <c r="CF25" s="364" t="e">
        <f t="shared" ca="1" si="16"/>
        <v>#REF!</v>
      </c>
      <c r="CG25" s="364" t="e">
        <f t="shared" ca="1" si="16"/>
        <v>#REF!</v>
      </c>
      <c r="CH25" s="364" t="e">
        <f t="shared" ca="1" si="16"/>
        <v>#REF!</v>
      </c>
      <c r="CI25" s="364" t="e">
        <f t="shared" ca="1" si="16"/>
        <v>#REF!</v>
      </c>
      <c r="CJ25" s="364" t="e">
        <f t="shared" ca="1" si="16"/>
        <v>#REF!</v>
      </c>
      <c r="CK25" s="364" t="e">
        <f t="shared" ca="1" si="16"/>
        <v>#REF!</v>
      </c>
      <c r="CL25" s="364" t="e">
        <f t="shared" ca="1" si="16"/>
        <v>#REF!</v>
      </c>
      <c r="CM25" s="364" t="e">
        <f t="shared" ca="1" si="16"/>
        <v>#REF!</v>
      </c>
      <c r="CN25" s="364" t="e">
        <f t="shared" ca="1" si="16"/>
        <v>#REF!</v>
      </c>
      <c r="CO25" s="364" t="e">
        <f t="shared" ca="1" si="16"/>
        <v>#REF!</v>
      </c>
      <c r="CP25" s="364" t="e">
        <f t="shared" ca="1" si="16"/>
        <v>#REF!</v>
      </c>
      <c r="CQ25" s="364" t="e">
        <f t="shared" ca="1" si="16"/>
        <v>#REF!</v>
      </c>
      <c r="CR25" s="364" t="e">
        <f t="shared" ref="CR25:CX25" ca="1" si="17">-(DEBT*DEBT_INT_RATE)*CR12</f>
        <v>#REF!</v>
      </c>
      <c r="CS25" s="364" t="e">
        <f t="shared" ca="1" si="17"/>
        <v>#REF!</v>
      </c>
      <c r="CT25" s="364" t="e">
        <f t="shared" ca="1" si="17"/>
        <v>#REF!</v>
      </c>
      <c r="CU25" s="364" t="e">
        <f t="shared" ca="1" si="17"/>
        <v>#REF!</v>
      </c>
      <c r="CV25" s="364" t="e">
        <f t="shared" ca="1" si="17"/>
        <v>#REF!</v>
      </c>
      <c r="CW25" s="364" t="e">
        <f t="shared" ca="1" si="17"/>
        <v>#REF!</v>
      </c>
      <c r="CX25" s="364" t="e">
        <f t="shared" ca="1" si="17"/>
        <v>#REF!</v>
      </c>
    </row>
    <row r="26" spans="1:102" s="20" customFormat="1" x14ac:dyDescent="0.25">
      <c r="A26" s="36" t="s">
        <v>111</v>
      </c>
      <c r="B26" s="23"/>
      <c r="C26" s="303" t="e">
        <f t="shared" ref="C26:AH26" ca="1" si="18">-SUM(C21:C25)*(FederalIncomeTax+StateIncomeTax)</f>
        <v>#REF!</v>
      </c>
      <c r="D26" s="303" t="e">
        <f t="shared" ca="1" si="18"/>
        <v>#REF!</v>
      </c>
      <c r="E26" s="303" t="e">
        <f t="shared" ca="1" si="18"/>
        <v>#REF!</v>
      </c>
      <c r="F26" s="303" t="e">
        <f t="shared" ca="1" si="18"/>
        <v>#REF!</v>
      </c>
      <c r="G26" s="303" t="e">
        <f t="shared" ca="1" si="18"/>
        <v>#REF!</v>
      </c>
      <c r="H26" s="303" t="e">
        <f t="shared" ca="1" si="18"/>
        <v>#REF!</v>
      </c>
      <c r="I26" s="303" t="e">
        <f t="shared" ca="1" si="18"/>
        <v>#REF!</v>
      </c>
      <c r="J26" s="303" t="e">
        <f t="shared" ca="1" si="18"/>
        <v>#REF!</v>
      </c>
      <c r="K26" s="303" t="e">
        <f t="shared" ca="1" si="18"/>
        <v>#REF!</v>
      </c>
      <c r="L26" s="303" t="e">
        <f t="shared" ca="1" si="18"/>
        <v>#REF!</v>
      </c>
      <c r="M26" s="303" t="e">
        <f t="shared" ca="1" si="18"/>
        <v>#REF!</v>
      </c>
      <c r="N26" s="303" t="e">
        <f t="shared" ca="1" si="18"/>
        <v>#REF!</v>
      </c>
      <c r="O26" s="303" t="e">
        <f t="shared" ca="1" si="18"/>
        <v>#REF!</v>
      </c>
      <c r="P26" s="303" t="e">
        <f t="shared" ca="1" si="18"/>
        <v>#REF!</v>
      </c>
      <c r="Q26" s="303" t="e">
        <f t="shared" ca="1" si="18"/>
        <v>#REF!</v>
      </c>
      <c r="R26" s="303" t="e">
        <f t="shared" ca="1" si="18"/>
        <v>#REF!</v>
      </c>
      <c r="S26" s="303" t="e">
        <f t="shared" ca="1" si="18"/>
        <v>#REF!</v>
      </c>
      <c r="T26" s="303" t="e">
        <f t="shared" ca="1" si="18"/>
        <v>#REF!</v>
      </c>
      <c r="U26" s="303" t="e">
        <f t="shared" ca="1" si="18"/>
        <v>#REF!</v>
      </c>
      <c r="V26" s="303" t="e">
        <f t="shared" ca="1" si="18"/>
        <v>#REF!</v>
      </c>
      <c r="W26" s="303" t="e">
        <f t="shared" ca="1" si="18"/>
        <v>#REF!</v>
      </c>
      <c r="X26" s="303" t="e">
        <f t="shared" ca="1" si="18"/>
        <v>#REF!</v>
      </c>
      <c r="Y26" s="303" t="e">
        <f t="shared" ca="1" si="18"/>
        <v>#REF!</v>
      </c>
      <c r="Z26" s="303" t="e">
        <f t="shared" ca="1" si="18"/>
        <v>#REF!</v>
      </c>
      <c r="AA26" s="303" t="e">
        <f t="shared" ca="1" si="18"/>
        <v>#REF!</v>
      </c>
      <c r="AB26" s="303" t="e">
        <f t="shared" ca="1" si="18"/>
        <v>#REF!</v>
      </c>
      <c r="AC26" s="303" t="e">
        <f t="shared" ca="1" si="18"/>
        <v>#REF!</v>
      </c>
      <c r="AD26" s="303" t="e">
        <f t="shared" ca="1" si="18"/>
        <v>#REF!</v>
      </c>
      <c r="AE26" s="303" t="e">
        <f t="shared" ca="1" si="18"/>
        <v>#REF!</v>
      </c>
      <c r="AF26" s="303" t="e">
        <f t="shared" ca="1" si="18"/>
        <v>#REF!</v>
      </c>
      <c r="AG26" s="303" t="e">
        <f t="shared" ca="1" si="18"/>
        <v>#REF!</v>
      </c>
      <c r="AH26" s="303" t="e">
        <f t="shared" ca="1" si="18"/>
        <v>#REF!</v>
      </c>
      <c r="AI26" s="303" t="e">
        <f t="shared" ref="AI26:BN26" ca="1" si="19">-SUM(AI21:AI25)*(FederalIncomeTax+StateIncomeTax)</f>
        <v>#REF!</v>
      </c>
      <c r="AJ26" s="303" t="e">
        <f t="shared" ca="1" si="19"/>
        <v>#REF!</v>
      </c>
      <c r="AK26" s="303" t="e">
        <f t="shared" ca="1" si="19"/>
        <v>#REF!</v>
      </c>
      <c r="AL26" s="303" t="e">
        <f t="shared" ca="1" si="19"/>
        <v>#REF!</v>
      </c>
      <c r="AM26" s="303" t="e">
        <f t="shared" ca="1" si="19"/>
        <v>#REF!</v>
      </c>
      <c r="AN26" s="303" t="e">
        <f t="shared" ca="1" si="19"/>
        <v>#REF!</v>
      </c>
      <c r="AO26" s="303" t="e">
        <f t="shared" ca="1" si="19"/>
        <v>#REF!</v>
      </c>
      <c r="AP26" s="303" t="e">
        <f t="shared" ca="1" si="19"/>
        <v>#REF!</v>
      </c>
      <c r="AQ26" s="303" t="e">
        <f t="shared" ca="1" si="19"/>
        <v>#REF!</v>
      </c>
      <c r="AR26" s="303" t="e">
        <f t="shared" ca="1" si="19"/>
        <v>#REF!</v>
      </c>
      <c r="AS26" s="303" t="e">
        <f t="shared" ca="1" si="19"/>
        <v>#REF!</v>
      </c>
      <c r="AT26" s="303" t="e">
        <f t="shared" ca="1" si="19"/>
        <v>#REF!</v>
      </c>
      <c r="AU26" s="303" t="e">
        <f t="shared" ca="1" si="19"/>
        <v>#REF!</v>
      </c>
      <c r="AV26" s="303" t="e">
        <f t="shared" ca="1" si="19"/>
        <v>#REF!</v>
      </c>
      <c r="AW26" s="303" t="e">
        <f t="shared" ca="1" si="19"/>
        <v>#REF!</v>
      </c>
      <c r="AX26" s="303" t="e">
        <f t="shared" ca="1" si="19"/>
        <v>#REF!</v>
      </c>
      <c r="AY26" s="303" t="e">
        <f t="shared" ca="1" si="19"/>
        <v>#REF!</v>
      </c>
      <c r="AZ26" s="303" t="e">
        <f t="shared" ca="1" si="19"/>
        <v>#REF!</v>
      </c>
      <c r="BA26" s="303" t="e">
        <f t="shared" ca="1" si="19"/>
        <v>#REF!</v>
      </c>
      <c r="BB26" s="303" t="e">
        <f t="shared" ca="1" si="19"/>
        <v>#REF!</v>
      </c>
      <c r="BC26" s="303" t="e">
        <f t="shared" ca="1" si="19"/>
        <v>#REF!</v>
      </c>
      <c r="BD26" s="303" t="e">
        <f t="shared" ca="1" si="19"/>
        <v>#REF!</v>
      </c>
      <c r="BE26" s="303" t="e">
        <f t="shared" ca="1" si="19"/>
        <v>#REF!</v>
      </c>
      <c r="BF26" s="303" t="e">
        <f t="shared" ca="1" si="19"/>
        <v>#REF!</v>
      </c>
      <c r="BG26" s="303" t="e">
        <f t="shared" ca="1" si="19"/>
        <v>#REF!</v>
      </c>
      <c r="BH26" s="303" t="e">
        <f t="shared" ca="1" si="19"/>
        <v>#REF!</v>
      </c>
      <c r="BI26" s="303" t="e">
        <f t="shared" ca="1" si="19"/>
        <v>#REF!</v>
      </c>
      <c r="BJ26" s="303" t="e">
        <f t="shared" ca="1" si="19"/>
        <v>#REF!</v>
      </c>
      <c r="BK26" s="303" t="e">
        <f t="shared" ca="1" si="19"/>
        <v>#REF!</v>
      </c>
      <c r="BL26" s="303" t="e">
        <f t="shared" ca="1" si="19"/>
        <v>#REF!</v>
      </c>
      <c r="BM26" s="303" t="e">
        <f t="shared" ca="1" si="19"/>
        <v>#REF!</v>
      </c>
      <c r="BN26" s="303" t="e">
        <f t="shared" ca="1" si="19"/>
        <v>#REF!</v>
      </c>
      <c r="BO26" s="303" t="e">
        <f t="shared" ref="BO26:CQ26" ca="1" si="20">-SUM(BO21:BO25)*(FederalIncomeTax+StateIncomeTax)</f>
        <v>#REF!</v>
      </c>
      <c r="BP26" s="303" t="e">
        <f t="shared" ca="1" si="20"/>
        <v>#REF!</v>
      </c>
      <c r="BQ26" s="303" t="e">
        <f t="shared" ca="1" si="20"/>
        <v>#REF!</v>
      </c>
      <c r="BR26" s="303" t="e">
        <f t="shared" ca="1" si="20"/>
        <v>#REF!</v>
      </c>
      <c r="BS26" s="303" t="e">
        <f t="shared" ca="1" si="20"/>
        <v>#REF!</v>
      </c>
      <c r="BT26" s="303" t="e">
        <f t="shared" ca="1" si="20"/>
        <v>#REF!</v>
      </c>
      <c r="BU26" s="303" t="e">
        <f t="shared" ca="1" si="20"/>
        <v>#REF!</v>
      </c>
      <c r="BV26" s="303" t="e">
        <f t="shared" ca="1" si="20"/>
        <v>#REF!</v>
      </c>
      <c r="BW26" s="303" t="e">
        <f t="shared" ca="1" si="20"/>
        <v>#REF!</v>
      </c>
      <c r="BX26" s="303" t="e">
        <f t="shared" ca="1" si="20"/>
        <v>#REF!</v>
      </c>
      <c r="BY26" s="303" t="e">
        <f t="shared" ca="1" si="20"/>
        <v>#REF!</v>
      </c>
      <c r="BZ26" s="303" t="e">
        <f t="shared" ca="1" si="20"/>
        <v>#REF!</v>
      </c>
      <c r="CA26" s="303" t="e">
        <f t="shared" ca="1" si="20"/>
        <v>#REF!</v>
      </c>
      <c r="CB26" s="303" t="e">
        <f t="shared" ca="1" si="20"/>
        <v>#REF!</v>
      </c>
      <c r="CC26" s="303" t="e">
        <f t="shared" ca="1" si="20"/>
        <v>#REF!</v>
      </c>
      <c r="CD26" s="303" t="e">
        <f t="shared" ca="1" si="20"/>
        <v>#REF!</v>
      </c>
      <c r="CE26" s="303" t="e">
        <f t="shared" ca="1" si="20"/>
        <v>#REF!</v>
      </c>
      <c r="CF26" s="303" t="e">
        <f t="shared" ca="1" si="20"/>
        <v>#REF!</v>
      </c>
      <c r="CG26" s="303" t="e">
        <f t="shared" ca="1" si="20"/>
        <v>#REF!</v>
      </c>
      <c r="CH26" s="303" t="e">
        <f t="shared" ca="1" si="20"/>
        <v>#REF!</v>
      </c>
      <c r="CI26" s="303" t="e">
        <f t="shared" ca="1" si="20"/>
        <v>#REF!</v>
      </c>
      <c r="CJ26" s="303" t="e">
        <f t="shared" ca="1" si="20"/>
        <v>#REF!</v>
      </c>
      <c r="CK26" s="303" t="e">
        <f t="shared" ca="1" si="20"/>
        <v>#REF!</v>
      </c>
      <c r="CL26" s="303" t="e">
        <f t="shared" ca="1" si="20"/>
        <v>#REF!</v>
      </c>
      <c r="CM26" s="303" t="e">
        <f t="shared" ca="1" si="20"/>
        <v>#REF!</v>
      </c>
      <c r="CN26" s="303" t="e">
        <f t="shared" ca="1" si="20"/>
        <v>#REF!</v>
      </c>
      <c r="CO26" s="303" t="e">
        <f t="shared" ca="1" si="20"/>
        <v>#REF!</v>
      </c>
      <c r="CP26" s="303" t="e">
        <f t="shared" ca="1" si="20"/>
        <v>#REF!</v>
      </c>
      <c r="CQ26" s="303" t="e">
        <f t="shared" ca="1" si="20"/>
        <v>#REF!</v>
      </c>
      <c r="CR26" s="303" t="e">
        <f t="shared" ref="CR26:CX26" ca="1" si="21">-SUM(CR21:CR25)*(FederalIncomeTax+StateIncomeTax)</f>
        <v>#REF!</v>
      </c>
      <c r="CS26" s="303" t="e">
        <f t="shared" ca="1" si="21"/>
        <v>#REF!</v>
      </c>
      <c r="CT26" s="303" t="e">
        <f t="shared" ca="1" si="21"/>
        <v>#REF!</v>
      </c>
      <c r="CU26" s="303" t="e">
        <f t="shared" ca="1" si="21"/>
        <v>#REF!</v>
      </c>
      <c r="CV26" s="303" t="e">
        <f t="shared" ca="1" si="21"/>
        <v>#REF!</v>
      </c>
      <c r="CW26" s="303" t="e">
        <f t="shared" ca="1" si="21"/>
        <v>#REF!</v>
      </c>
      <c r="CX26" s="303" t="e">
        <f t="shared" ca="1" si="21"/>
        <v>#REF!</v>
      </c>
    </row>
    <row r="27" spans="1:102" x14ac:dyDescent="0.25">
      <c r="A27" s="26" t="s">
        <v>115</v>
      </c>
      <c r="B27" s="27"/>
      <c r="C27" s="19" t="e">
        <f t="shared" ref="C27:BN27" ca="1" si="22">SUM(C21:C26)</f>
        <v>#REF!</v>
      </c>
      <c r="D27" s="19" t="e">
        <f t="shared" ca="1" si="22"/>
        <v>#REF!</v>
      </c>
      <c r="E27" s="19" t="e">
        <f ca="1">SUM(E21:E26)</f>
        <v>#REF!</v>
      </c>
      <c r="F27" s="19" t="e">
        <f t="shared" ca="1" si="22"/>
        <v>#REF!</v>
      </c>
      <c r="G27" s="19" t="e">
        <f t="shared" ca="1" si="22"/>
        <v>#REF!</v>
      </c>
      <c r="H27" s="19" t="e">
        <f t="shared" ca="1" si="22"/>
        <v>#REF!</v>
      </c>
      <c r="I27" s="19" t="e">
        <f t="shared" ca="1" si="22"/>
        <v>#REF!</v>
      </c>
      <c r="J27" s="19" t="e">
        <f t="shared" ca="1" si="22"/>
        <v>#REF!</v>
      </c>
      <c r="K27" s="19" t="e">
        <f t="shared" ca="1" si="22"/>
        <v>#REF!</v>
      </c>
      <c r="L27" s="19" t="e">
        <f t="shared" ca="1" si="22"/>
        <v>#REF!</v>
      </c>
      <c r="M27" s="19" t="e">
        <f t="shared" ca="1" si="22"/>
        <v>#REF!</v>
      </c>
      <c r="N27" s="19" t="e">
        <f t="shared" ca="1" si="22"/>
        <v>#REF!</v>
      </c>
      <c r="O27" s="19" t="e">
        <f t="shared" ca="1" si="22"/>
        <v>#REF!</v>
      </c>
      <c r="P27" s="19" t="e">
        <f t="shared" ca="1" si="22"/>
        <v>#REF!</v>
      </c>
      <c r="Q27" s="19" t="e">
        <f t="shared" ca="1" si="22"/>
        <v>#REF!</v>
      </c>
      <c r="R27" s="19" t="e">
        <f t="shared" ca="1" si="22"/>
        <v>#REF!</v>
      </c>
      <c r="S27" s="19" t="e">
        <f t="shared" ca="1" si="22"/>
        <v>#REF!</v>
      </c>
      <c r="T27" s="19" t="e">
        <f t="shared" ca="1" si="22"/>
        <v>#REF!</v>
      </c>
      <c r="U27" s="19" t="e">
        <f t="shared" ca="1" si="22"/>
        <v>#REF!</v>
      </c>
      <c r="V27" s="19" t="e">
        <f t="shared" ca="1" si="22"/>
        <v>#REF!</v>
      </c>
      <c r="W27" s="19" t="e">
        <f t="shared" ca="1" si="22"/>
        <v>#REF!</v>
      </c>
      <c r="X27" s="19" t="e">
        <f t="shared" ca="1" si="22"/>
        <v>#REF!</v>
      </c>
      <c r="Y27" s="19" t="e">
        <f t="shared" ca="1" si="22"/>
        <v>#REF!</v>
      </c>
      <c r="Z27" s="19" t="e">
        <f t="shared" ca="1" si="22"/>
        <v>#REF!</v>
      </c>
      <c r="AA27" s="19" t="e">
        <f t="shared" ca="1" si="22"/>
        <v>#REF!</v>
      </c>
      <c r="AB27" s="19" t="e">
        <f t="shared" ca="1" si="22"/>
        <v>#REF!</v>
      </c>
      <c r="AC27" s="19" t="e">
        <f t="shared" ca="1" si="22"/>
        <v>#REF!</v>
      </c>
      <c r="AD27" s="19" t="e">
        <f t="shared" ca="1" si="22"/>
        <v>#REF!</v>
      </c>
      <c r="AE27" s="19" t="e">
        <f t="shared" ca="1" si="22"/>
        <v>#REF!</v>
      </c>
      <c r="AF27" s="19" t="e">
        <f t="shared" ca="1" si="22"/>
        <v>#REF!</v>
      </c>
      <c r="AG27" s="19" t="e">
        <f t="shared" ca="1" si="22"/>
        <v>#REF!</v>
      </c>
      <c r="AH27" s="19" t="e">
        <f t="shared" ca="1" si="22"/>
        <v>#REF!</v>
      </c>
      <c r="AI27" s="19" t="e">
        <f t="shared" ca="1" si="22"/>
        <v>#REF!</v>
      </c>
      <c r="AJ27" s="19" t="e">
        <f t="shared" ca="1" si="22"/>
        <v>#REF!</v>
      </c>
      <c r="AK27" s="19" t="e">
        <f t="shared" ca="1" si="22"/>
        <v>#REF!</v>
      </c>
      <c r="AL27" s="19" t="e">
        <f t="shared" ca="1" si="22"/>
        <v>#REF!</v>
      </c>
      <c r="AM27" s="19" t="e">
        <f t="shared" ca="1" si="22"/>
        <v>#REF!</v>
      </c>
      <c r="AN27" s="19" t="e">
        <f t="shared" ca="1" si="22"/>
        <v>#REF!</v>
      </c>
      <c r="AO27" s="19" t="e">
        <f t="shared" ca="1" si="22"/>
        <v>#REF!</v>
      </c>
      <c r="AP27" s="19" t="e">
        <f t="shared" ca="1" si="22"/>
        <v>#REF!</v>
      </c>
      <c r="AQ27" s="19" t="e">
        <f t="shared" ca="1" si="22"/>
        <v>#REF!</v>
      </c>
      <c r="AR27" s="19" t="e">
        <f t="shared" ca="1" si="22"/>
        <v>#REF!</v>
      </c>
      <c r="AS27" s="19" t="e">
        <f t="shared" ca="1" si="22"/>
        <v>#REF!</v>
      </c>
      <c r="AT27" s="19" t="e">
        <f t="shared" ca="1" si="22"/>
        <v>#REF!</v>
      </c>
      <c r="AU27" s="19" t="e">
        <f t="shared" ca="1" si="22"/>
        <v>#REF!</v>
      </c>
      <c r="AV27" s="19" t="e">
        <f t="shared" ca="1" si="22"/>
        <v>#REF!</v>
      </c>
      <c r="AW27" s="19" t="e">
        <f t="shared" ca="1" si="22"/>
        <v>#REF!</v>
      </c>
      <c r="AX27" s="19" t="e">
        <f t="shared" ca="1" si="22"/>
        <v>#REF!</v>
      </c>
      <c r="AY27" s="19" t="e">
        <f t="shared" ca="1" si="22"/>
        <v>#REF!</v>
      </c>
      <c r="AZ27" s="19" t="e">
        <f t="shared" ca="1" si="22"/>
        <v>#REF!</v>
      </c>
      <c r="BA27" s="19" t="e">
        <f t="shared" ca="1" si="22"/>
        <v>#REF!</v>
      </c>
      <c r="BB27" s="19" t="e">
        <f t="shared" ca="1" si="22"/>
        <v>#REF!</v>
      </c>
      <c r="BC27" s="19" t="e">
        <f t="shared" ca="1" si="22"/>
        <v>#REF!</v>
      </c>
      <c r="BD27" s="19" t="e">
        <f t="shared" ca="1" si="22"/>
        <v>#REF!</v>
      </c>
      <c r="BE27" s="19" t="e">
        <f t="shared" ca="1" si="22"/>
        <v>#REF!</v>
      </c>
      <c r="BF27" s="19" t="e">
        <f t="shared" ca="1" si="22"/>
        <v>#REF!</v>
      </c>
      <c r="BG27" s="19" t="e">
        <f t="shared" ca="1" si="22"/>
        <v>#REF!</v>
      </c>
      <c r="BH27" s="19" t="e">
        <f t="shared" ca="1" si="22"/>
        <v>#REF!</v>
      </c>
      <c r="BI27" s="19" t="e">
        <f t="shared" ca="1" si="22"/>
        <v>#REF!</v>
      </c>
      <c r="BJ27" s="19" t="e">
        <f t="shared" ca="1" si="22"/>
        <v>#REF!</v>
      </c>
      <c r="BK27" s="19" t="e">
        <f t="shared" ca="1" si="22"/>
        <v>#REF!</v>
      </c>
      <c r="BL27" s="19" t="e">
        <f t="shared" ca="1" si="22"/>
        <v>#REF!</v>
      </c>
      <c r="BM27" s="19" t="e">
        <f t="shared" ca="1" si="22"/>
        <v>#REF!</v>
      </c>
      <c r="BN27" s="19" t="e">
        <f t="shared" ca="1" si="22"/>
        <v>#REF!</v>
      </c>
      <c r="BO27" s="19" t="e">
        <f t="shared" ref="BO27:CQ27" ca="1" si="23">SUM(BO21:BO26)</f>
        <v>#REF!</v>
      </c>
      <c r="BP27" s="19" t="e">
        <f t="shared" ca="1" si="23"/>
        <v>#REF!</v>
      </c>
      <c r="BQ27" s="19" t="e">
        <f t="shared" ca="1" si="23"/>
        <v>#REF!</v>
      </c>
      <c r="BR27" s="19" t="e">
        <f t="shared" ca="1" si="23"/>
        <v>#REF!</v>
      </c>
      <c r="BS27" s="19" t="e">
        <f t="shared" ca="1" si="23"/>
        <v>#REF!</v>
      </c>
      <c r="BT27" s="19" t="e">
        <f t="shared" ca="1" si="23"/>
        <v>#REF!</v>
      </c>
      <c r="BU27" s="19" t="e">
        <f t="shared" ca="1" si="23"/>
        <v>#REF!</v>
      </c>
      <c r="BV27" s="19" t="e">
        <f t="shared" ca="1" si="23"/>
        <v>#REF!</v>
      </c>
      <c r="BW27" s="19" t="e">
        <f t="shared" ca="1" si="23"/>
        <v>#REF!</v>
      </c>
      <c r="BX27" s="19" t="e">
        <f t="shared" ca="1" si="23"/>
        <v>#REF!</v>
      </c>
      <c r="BY27" s="19" t="e">
        <f t="shared" ca="1" si="23"/>
        <v>#REF!</v>
      </c>
      <c r="BZ27" s="19" t="e">
        <f t="shared" ca="1" si="23"/>
        <v>#REF!</v>
      </c>
      <c r="CA27" s="19" t="e">
        <f t="shared" ca="1" si="23"/>
        <v>#REF!</v>
      </c>
      <c r="CB27" s="19" t="e">
        <f t="shared" ca="1" si="23"/>
        <v>#REF!</v>
      </c>
      <c r="CC27" s="19" t="e">
        <f t="shared" ca="1" si="23"/>
        <v>#REF!</v>
      </c>
      <c r="CD27" s="19" t="e">
        <f t="shared" ca="1" si="23"/>
        <v>#REF!</v>
      </c>
      <c r="CE27" s="19" t="e">
        <f t="shared" ca="1" si="23"/>
        <v>#REF!</v>
      </c>
      <c r="CF27" s="19" t="e">
        <f t="shared" ca="1" si="23"/>
        <v>#REF!</v>
      </c>
      <c r="CG27" s="19" t="e">
        <f t="shared" ca="1" si="23"/>
        <v>#REF!</v>
      </c>
      <c r="CH27" s="19" t="e">
        <f t="shared" ca="1" si="23"/>
        <v>#REF!</v>
      </c>
      <c r="CI27" s="19" t="e">
        <f t="shared" ca="1" si="23"/>
        <v>#REF!</v>
      </c>
      <c r="CJ27" s="19" t="e">
        <f t="shared" ca="1" si="23"/>
        <v>#REF!</v>
      </c>
      <c r="CK27" s="19" t="e">
        <f t="shared" ca="1" si="23"/>
        <v>#REF!</v>
      </c>
      <c r="CL27" s="19" t="e">
        <f t="shared" ca="1" si="23"/>
        <v>#REF!</v>
      </c>
      <c r="CM27" s="19" t="e">
        <f t="shared" ca="1" si="23"/>
        <v>#REF!</v>
      </c>
      <c r="CN27" s="19" t="e">
        <f t="shared" ca="1" si="23"/>
        <v>#REF!</v>
      </c>
      <c r="CO27" s="19" t="e">
        <f t="shared" ca="1" si="23"/>
        <v>#REF!</v>
      </c>
      <c r="CP27" s="19" t="e">
        <f t="shared" ca="1" si="23"/>
        <v>#REF!</v>
      </c>
      <c r="CQ27" s="19" t="e">
        <f t="shared" ca="1" si="23"/>
        <v>#REF!</v>
      </c>
      <c r="CR27" s="19" t="e">
        <f t="shared" ref="CR27:CX27" ca="1" si="24">SUM(CR21:CR26)</f>
        <v>#REF!</v>
      </c>
      <c r="CS27" s="19" t="e">
        <f t="shared" ca="1" si="24"/>
        <v>#REF!</v>
      </c>
      <c r="CT27" s="19" t="e">
        <f t="shared" ca="1" si="24"/>
        <v>#REF!</v>
      </c>
      <c r="CU27" s="19" t="e">
        <f t="shared" ca="1" si="24"/>
        <v>#REF!</v>
      </c>
      <c r="CV27" s="19" t="e">
        <f t="shared" ca="1" si="24"/>
        <v>#REF!</v>
      </c>
      <c r="CW27" s="19" t="e">
        <f t="shared" ca="1" si="24"/>
        <v>#REF!</v>
      </c>
      <c r="CX27" s="19" t="e">
        <f t="shared" ca="1" si="24"/>
        <v>#REF!</v>
      </c>
    </row>
    <row r="28" spans="1:102" x14ac:dyDescent="0.25">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row>
    <row r="29" spans="1:102" x14ac:dyDescent="0.25">
      <c r="A29" s="14" t="s">
        <v>121</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row>
    <row r="30" spans="1:102" x14ac:dyDescent="0.25">
      <c r="A30" s="36" t="s">
        <v>124</v>
      </c>
      <c r="B30" s="23"/>
      <c r="C30" s="364" t="e">
        <f t="shared" ref="C30:AH30" ca="1" si="25">C15</f>
        <v>#REF!</v>
      </c>
      <c r="D30" s="364" t="e">
        <f t="shared" ca="1" si="25"/>
        <v>#REF!</v>
      </c>
      <c r="E30" s="364" t="e">
        <f t="shared" ca="1" si="25"/>
        <v>#REF!</v>
      </c>
      <c r="F30" s="364" t="e">
        <f t="shared" ca="1" si="25"/>
        <v>#REF!</v>
      </c>
      <c r="G30" s="364" t="e">
        <f t="shared" ca="1" si="25"/>
        <v>#REF!</v>
      </c>
      <c r="H30" s="364" t="e">
        <f t="shared" ca="1" si="25"/>
        <v>#REF!</v>
      </c>
      <c r="I30" s="364" t="e">
        <f t="shared" ca="1" si="25"/>
        <v>#REF!</v>
      </c>
      <c r="J30" s="364" t="e">
        <f t="shared" ca="1" si="25"/>
        <v>#REF!</v>
      </c>
      <c r="K30" s="364" t="e">
        <f t="shared" ca="1" si="25"/>
        <v>#REF!</v>
      </c>
      <c r="L30" s="364" t="e">
        <f t="shared" ca="1" si="25"/>
        <v>#REF!</v>
      </c>
      <c r="M30" s="364" t="e">
        <f t="shared" ca="1" si="25"/>
        <v>#REF!</v>
      </c>
      <c r="N30" s="364" t="e">
        <f t="shared" ca="1" si="25"/>
        <v>#REF!</v>
      </c>
      <c r="O30" s="364" t="e">
        <f t="shared" ca="1" si="25"/>
        <v>#REF!</v>
      </c>
      <c r="P30" s="364" t="e">
        <f t="shared" ca="1" si="25"/>
        <v>#REF!</v>
      </c>
      <c r="Q30" s="364" t="e">
        <f t="shared" ca="1" si="25"/>
        <v>#REF!</v>
      </c>
      <c r="R30" s="364" t="e">
        <f t="shared" ca="1" si="25"/>
        <v>#REF!</v>
      </c>
      <c r="S30" s="364" t="e">
        <f t="shared" ca="1" si="25"/>
        <v>#REF!</v>
      </c>
      <c r="T30" s="364" t="e">
        <f t="shared" ca="1" si="25"/>
        <v>#REF!</v>
      </c>
      <c r="U30" s="364" t="e">
        <f t="shared" ca="1" si="25"/>
        <v>#REF!</v>
      </c>
      <c r="V30" s="364" t="e">
        <f t="shared" ca="1" si="25"/>
        <v>#REF!</v>
      </c>
      <c r="W30" s="364" t="e">
        <f t="shared" ca="1" si="25"/>
        <v>#REF!</v>
      </c>
      <c r="X30" s="364" t="e">
        <f t="shared" ca="1" si="25"/>
        <v>#REF!</v>
      </c>
      <c r="Y30" s="364" t="e">
        <f t="shared" ca="1" si="25"/>
        <v>#REF!</v>
      </c>
      <c r="Z30" s="364" t="e">
        <f t="shared" ca="1" si="25"/>
        <v>#REF!</v>
      </c>
      <c r="AA30" s="364" t="e">
        <f t="shared" ca="1" si="25"/>
        <v>#REF!</v>
      </c>
      <c r="AB30" s="364" t="e">
        <f t="shared" ca="1" si="25"/>
        <v>#REF!</v>
      </c>
      <c r="AC30" s="364" t="e">
        <f t="shared" ca="1" si="25"/>
        <v>#REF!</v>
      </c>
      <c r="AD30" s="364" t="e">
        <f t="shared" ca="1" si="25"/>
        <v>#REF!</v>
      </c>
      <c r="AE30" s="364" t="e">
        <f t="shared" ca="1" si="25"/>
        <v>#REF!</v>
      </c>
      <c r="AF30" s="364" t="e">
        <f t="shared" ca="1" si="25"/>
        <v>#REF!</v>
      </c>
      <c r="AG30" s="364" t="e">
        <f t="shared" ca="1" si="25"/>
        <v>#REF!</v>
      </c>
      <c r="AH30" s="364" t="e">
        <f t="shared" ca="1" si="25"/>
        <v>#REF!</v>
      </c>
      <c r="AI30" s="364" t="e">
        <f t="shared" ref="AI30:BN30" ca="1" si="26">AI15</f>
        <v>#REF!</v>
      </c>
      <c r="AJ30" s="364" t="e">
        <f t="shared" ca="1" si="26"/>
        <v>#REF!</v>
      </c>
      <c r="AK30" s="364" t="e">
        <f t="shared" ca="1" si="26"/>
        <v>#REF!</v>
      </c>
      <c r="AL30" s="364" t="e">
        <f t="shared" ca="1" si="26"/>
        <v>#REF!</v>
      </c>
      <c r="AM30" s="364" t="e">
        <f t="shared" ca="1" si="26"/>
        <v>#REF!</v>
      </c>
      <c r="AN30" s="364" t="e">
        <f t="shared" ca="1" si="26"/>
        <v>#REF!</v>
      </c>
      <c r="AO30" s="364" t="e">
        <f t="shared" ca="1" si="26"/>
        <v>#REF!</v>
      </c>
      <c r="AP30" s="364" t="e">
        <f t="shared" ca="1" si="26"/>
        <v>#REF!</v>
      </c>
      <c r="AQ30" s="364" t="e">
        <f t="shared" ca="1" si="26"/>
        <v>#REF!</v>
      </c>
      <c r="AR30" s="364" t="e">
        <f t="shared" ca="1" si="26"/>
        <v>#REF!</v>
      </c>
      <c r="AS30" s="364" t="e">
        <f t="shared" ca="1" si="26"/>
        <v>#REF!</v>
      </c>
      <c r="AT30" s="364" t="e">
        <f t="shared" ca="1" si="26"/>
        <v>#REF!</v>
      </c>
      <c r="AU30" s="364" t="e">
        <f t="shared" ca="1" si="26"/>
        <v>#REF!</v>
      </c>
      <c r="AV30" s="364" t="e">
        <f t="shared" ca="1" si="26"/>
        <v>#REF!</v>
      </c>
      <c r="AW30" s="364" t="e">
        <f t="shared" ca="1" si="26"/>
        <v>#REF!</v>
      </c>
      <c r="AX30" s="364" t="e">
        <f t="shared" ca="1" si="26"/>
        <v>#REF!</v>
      </c>
      <c r="AY30" s="364" t="e">
        <f t="shared" ca="1" si="26"/>
        <v>#REF!</v>
      </c>
      <c r="AZ30" s="364" t="e">
        <f t="shared" ca="1" si="26"/>
        <v>#REF!</v>
      </c>
      <c r="BA30" s="364" t="e">
        <f t="shared" ca="1" si="26"/>
        <v>#REF!</v>
      </c>
      <c r="BB30" s="364" t="e">
        <f t="shared" ca="1" si="26"/>
        <v>#REF!</v>
      </c>
      <c r="BC30" s="364" t="e">
        <f t="shared" ca="1" si="26"/>
        <v>#REF!</v>
      </c>
      <c r="BD30" s="364" t="e">
        <f t="shared" ca="1" si="26"/>
        <v>#REF!</v>
      </c>
      <c r="BE30" s="364" t="e">
        <f t="shared" ca="1" si="26"/>
        <v>#REF!</v>
      </c>
      <c r="BF30" s="364" t="e">
        <f t="shared" ca="1" si="26"/>
        <v>#REF!</v>
      </c>
      <c r="BG30" s="364" t="e">
        <f t="shared" ca="1" si="26"/>
        <v>#REF!</v>
      </c>
      <c r="BH30" s="364" t="e">
        <f t="shared" ca="1" si="26"/>
        <v>#REF!</v>
      </c>
      <c r="BI30" s="364" t="e">
        <f t="shared" ca="1" si="26"/>
        <v>#REF!</v>
      </c>
      <c r="BJ30" s="364" t="e">
        <f t="shared" ca="1" si="26"/>
        <v>#REF!</v>
      </c>
      <c r="BK30" s="364" t="e">
        <f t="shared" ca="1" si="26"/>
        <v>#REF!</v>
      </c>
      <c r="BL30" s="364" t="e">
        <f t="shared" ca="1" si="26"/>
        <v>#REF!</v>
      </c>
      <c r="BM30" s="364" t="e">
        <f t="shared" ca="1" si="26"/>
        <v>#REF!</v>
      </c>
      <c r="BN30" s="364" t="e">
        <f t="shared" ca="1" si="26"/>
        <v>#REF!</v>
      </c>
      <c r="BO30" s="364" t="e">
        <f t="shared" ref="BO30:CQ30" ca="1" si="27">BO15</f>
        <v>#REF!</v>
      </c>
      <c r="BP30" s="364" t="e">
        <f t="shared" ca="1" si="27"/>
        <v>#REF!</v>
      </c>
      <c r="BQ30" s="364" t="e">
        <f t="shared" ca="1" si="27"/>
        <v>#REF!</v>
      </c>
      <c r="BR30" s="364" t="e">
        <f t="shared" ca="1" si="27"/>
        <v>#REF!</v>
      </c>
      <c r="BS30" s="364" t="e">
        <f t="shared" ca="1" si="27"/>
        <v>#REF!</v>
      </c>
      <c r="BT30" s="364" t="e">
        <f t="shared" ca="1" si="27"/>
        <v>#REF!</v>
      </c>
      <c r="BU30" s="364" t="e">
        <f t="shared" ca="1" si="27"/>
        <v>#REF!</v>
      </c>
      <c r="BV30" s="364" t="e">
        <f t="shared" ca="1" si="27"/>
        <v>#REF!</v>
      </c>
      <c r="BW30" s="364" t="e">
        <f t="shared" ca="1" si="27"/>
        <v>#REF!</v>
      </c>
      <c r="BX30" s="364" t="e">
        <f t="shared" ca="1" si="27"/>
        <v>#REF!</v>
      </c>
      <c r="BY30" s="364" t="e">
        <f t="shared" ca="1" si="27"/>
        <v>#REF!</v>
      </c>
      <c r="BZ30" s="364" t="e">
        <f t="shared" ca="1" si="27"/>
        <v>#REF!</v>
      </c>
      <c r="CA30" s="364" t="e">
        <f t="shared" ca="1" si="27"/>
        <v>#REF!</v>
      </c>
      <c r="CB30" s="364" t="e">
        <f t="shared" ca="1" si="27"/>
        <v>#REF!</v>
      </c>
      <c r="CC30" s="364" t="e">
        <f t="shared" ca="1" si="27"/>
        <v>#REF!</v>
      </c>
      <c r="CD30" s="364" t="e">
        <f t="shared" ca="1" si="27"/>
        <v>#REF!</v>
      </c>
      <c r="CE30" s="364" t="e">
        <f t="shared" ca="1" si="27"/>
        <v>#REF!</v>
      </c>
      <c r="CF30" s="364" t="e">
        <f t="shared" ca="1" si="27"/>
        <v>#REF!</v>
      </c>
      <c r="CG30" s="364" t="e">
        <f t="shared" ca="1" si="27"/>
        <v>#REF!</v>
      </c>
      <c r="CH30" s="364" t="e">
        <f t="shared" ca="1" si="27"/>
        <v>#REF!</v>
      </c>
      <c r="CI30" s="364" t="e">
        <f t="shared" ca="1" si="27"/>
        <v>#REF!</v>
      </c>
      <c r="CJ30" s="364" t="e">
        <f t="shared" ca="1" si="27"/>
        <v>#REF!</v>
      </c>
      <c r="CK30" s="364" t="e">
        <f t="shared" ca="1" si="27"/>
        <v>#REF!</v>
      </c>
      <c r="CL30" s="364" t="e">
        <f t="shared" ca="1" si="27"/>
        <v>#REF!</v>
      </c>
      <c r="CM30" s="364" t="e">
        <f t="shared" ca="1" si="27"/>
        <v>#REF!</v>
      </c>
      <c r="CN30" s="364" t="e">
        <f t="shared" ca="1" si="27"/>
        <v>#REF!</v>
      </c>
      <c r="CO30" s="364" t="e">
        <f t="shared" ca="1" si="27"/>
        <v>#REF!</v>
      </c>
      <c r="CP30" s="364" t="e">
        <f t="shared" ca="1" si="27"/>
        <v>#REF!</v>
      </c>
      <c r="CQ30" s="364" t="e">
        <f t="shared" ca="1" si="27"/>
        <v>#REF!</v>
      </c>
      <c r="CR30" s="364" t="e">
        <f t="shared" ref="CR30:CX30" ca="1" si="28">CR15</f>
        <v>#REF!</v>
      </c>
      <c r="CS30" s="364" t="e">
        <f t="shared" ca="1" si="28"/>
        <v>#REF!</v>
      </c>
      <c r="CT30" s="364" t="e">
        <f t="shared" ca="1" si="28"/>
        <v>#REF!</v>
      </c>
      <c r="CU30" s="364" t="e">
        <f t="shared" ca="1" si="28"/>
        <v>#REF!</v>
      </c>
      <c r="CV30" s="364" t="e">
        <f t="shared" ca="1" si="28"/>
        <v>#REF!</v>
      </c>
      <c r="CW30" s="364" t="e">
        <f t="shared" ca="1" si="28"/>
        <v>#REF!</v>
      </c>
      <c r="CX30" s="364" t="e">
        <f t="shared" ca="1" si="28"/>
        <v>#REF!</v>
      </c>
    </row>
    <row r="31" spans="1:102" x14ac:dyDescent="0.25">
      <c r="A31" s="36" t="s">
        <v>126</v>
      </c>
      <c r="B31" s="23"/>
      <c r="C31" s="364" t="e">
        <f t="shared" ref="C31:BN31" ca="1" si="29">-C27</f>
        <v>#REF!</v>
      </c>
      <c r="D31" s="364" t="e">
        <f t="shared" ca="1" si="29"/>
        <v>#REF!</v>
      </c>
      <c r="E31" s="364" t="e">
        <f t="shared" ca="1" si="29"/>
        <v>#REF!</v>
      </c>
      <c r="F31" s="364" t="e">
        <f t="shared" ca="1" si="29"/>
        <v>#REF!</v>
      </c>
      <c r="G31" s="364" t="e">
        <f t="shared" ca="1" si="29"/>
        <v>#REF!</v>
      </c>
      <c r="H31" s="364" t="e">
        <f t="shared" ca="1" si="29"/>
        <v>#REF!</v>
      </c>
      <c r="I31" s="364" t="e">
        <f t="shared" ca="1" si="29"/>
        <v>#REF!</v>
      </c>
      <c r="J31" s="364" t="e">
        <f t="shared" ca="1" si="29"/>
        <v>#REF!</v>
      </c>
      <c r="K31" s="364" t="e">
        <f t="shared" ca="1" si="29"/>
        <v>#REF!</v>
      </c>
      <c r="L31" s="364" t="e">
        <f t="shared" ca="1" si="29"/>
        <v>#REF!</v>
      </c>
      <c r="M31" s="364" t="e">
        <f t="shared" ca="1" si="29"/>
        <v>#REF!</v>
      </c>
      <c r="N31" s="364" t="e">
        <f t="shared" ca="1" si="29"/>
        <v>#REF!</v>
      </c>
      <c r="O31" s="364" t="e">
        <f t="shared" ca="1" si="29"/>
        <v>#REF!</v>
      </c>
      <c r="P31" s="364" t="e">
        <f t="shared" ca="1" si="29"/>
        <v>#REF!</v>
      </c>
      <c r="Q31" s="364" t="e">
        <f t="shared" ca="1" si="29"/>
        <v>#REF!</v>
      </c>
      <c r="R31" s="364" t="e">
        <f t="shared" ca="1" si="29"/>
        <v>#REF!</v>
      </c>
      <c r="S31" s="364" t="e">
        <f t="shared" ca="1" si="29"/>
        <v>#REF!</v>
      </c>
      <c r="T31" s="364" t="e">
        <f t="shared" ca="1" si="29"/>
        <v>#REF!</v>
      </c>
      <c r="U31" s="364" t="e">
        <f t="shared" ca="1" si="29"/>
        <v>#REF!</v>
      </c>
      <c r="V31" s="364" t="e">
        <f t="shared" ca="1" si="29"/>
        <v>#REF!</v>
      </c>
      <c r="W31" s="364" t="e">
        <f t="shared" ca="1" si="29"/>
        <v>#REF!</v>
      </c>
      <c r="X31" s="364" t="e">
        <f t="shared" ca="1" si="29"/>
        <v>#REF!</v>
      </c>
      <c r="Y31" s="364" t="e">
        <f t="shared" ca="1" si="29"/>
        <v>#REF!</v>
      </c>
      <c r="Z31" s="364" t="e">
        <f t="shared" ca="1" si="29"/>
        <v>#REF!</v>
      </c>
      <c r="AA31" s="364" t="e">
        <f t="shared" ca="1" si="29"/>
        <v>#REF!</v>
      </c>
      <c r="AB31" s="364" t="e">
        <f t="shared" ca="1" si="29"/>
        <v>#REF!</v>
      </c>
      <c r="AC31" s="364" t="e">
        <f t="shared" ca="1" si="29"/>
        <v>#REF!</v>
      </c>
      <c r="AD31" s="364" t="e">
        <f t="shared" ca="1" si="29"/>
        <v>#REF!</v>
      </c>
      <c r="AE31" s="364" t="e">
        <f t="shared" ca="1" si="29"/>
        <v>#REF!</v>
      </c>
      <c r="AF31" s="364" t="e">
        <f t="shared" ca="1" si="29"/>
        <v>#REF!</v>
      </c>
      <c r="AG31" s="364" t="e">
        <f t="shared" ca="1" si="29"/>
        <v>#REF!</v>
      </c>
      <c r="AH31" s="364" t="e">
        <f t="shared" ca="1" si="29"/>
        <v>#REF!</v>
      </c>
      <c r="AI31" s="364" t="e">
        <f t="shared" ca="1" si="29"/>
        <v>#REF!</v>
      </c>
      <c r="AJ31" s="364" t="e">
        <f t="shared" ca="1" si="29"/>
        <v>#REF!</v>
      </c>
      <c r="AK31" s="364" t="e">
        <f t="shared" ca="1" si="29"/>
        <v>#REF!</v>
      </c>
      <c r="AL31" s="364" t="e">
        <f t="shared" ca="1" si="29"/>
        <v>#REF!</v>
      </c>
      <c r="AM31" s="364" t="e">
        <f t="shared" ca="1" si="29"/>
        <v>#REF!</v>
      </c>
      <c r="AN31" s="364" t="e">
        <f t="shared" ca="1" si="29"/>
        <v>#REF!</v>
      </c>
      <c r="AO31" s="364" t="e">
        <f t="shared" ca="1" si="29"/>
        <v>#REF!</v>
      </c>
      <c r="AP31" s="364" t="e">
        <f t="shared" ca="1" si="29"/>
        <v>#REF!</v>
      </c>
      <c r="AQ31" s="364" t="e">
        <f t="shared" ca="1" si="29"/>
        <v>#REF!</v>
      </c>
      <c r="AR31" s="364" t="e">
        <f t="shared" ca="1" si="29"/>
        <v>#REF!</v>
      </c>
      <c r="AS31" s="364" t="e">
        <f t="shared" ca="1" si="29"/>
        <v>#REF!</v>
      </c>
      <c r="AT31" s="364" t="e">
        <f t="shared" ca="1" si="29"/>
        <v>#REF!</v>
      </c>
      <c r="AU31" s="364" t="e">
        <f t="shared" ca="1" si="29"/>
        <v>#REF!</v>
      </c>
      <c r="AV31" s="364" t="e">
        <f t="shared" ca="1" si="29"/>
        <v>#REF!</v>
      </c>
      <c r="AW31" s="364" t="e">
        <f t="shared" ca="1" si="29"/>
        <v>#REF!</v>
      </c>
      <c r="AX31" s="364" t="e">
        <f t="shared" ca="1" si="29"/>
        <v>#REF!</v>
      </c>
      <c r="AY31" s="364" t="e">
        <f t="shared" ca="1" si="29"/>
        <v>#REF!</v>
      </c>
      <c r="AZ31" s="364" t="e">
        <f t="shared" ca="1" si="29"/>
        <v>#REF!</v>
      </c>
      <c r="BA31" s="364" t="e">
        <f t="shared" ca="1" si="29"/>
        <v>#REF!</v>
      </c>
      <c r="BB31" s="364" t="e">
        <f t="shared" ca="1" si="29"/>
        <v>#REF!</v>
      </c>
      <c r="BC31" s="364" t="e">
        <f t="shared" ca="1" si="29"/>
        <v>#REF!</v>
      </c>
      <c r="BD31" s="364" t="e">
        <f t="shared" ca="1" si="29"/>
        <v>#REF!</v>
      </c>
      <c r="BE31" s="364" t="e">
        <f t="shared" ca="1" si="29"/>
        <v>#REF!</v>
      </c>
      <c r="BF31" s="364" t="e">
        <f t="shared" ca="1" si="29"/>
        <v>#REF!</v>
      </c>
      <c r="BG31" s="364" t="e">
        <f t="shared" ca="1" si="29"/>
        <v>#REF!</v>
      </c>
      <c r="BH31" s="364" t="e">
        <f t="shared" ca="1" si="29"/>
        <v>#REF!</v>
      </c>
      <c r="BI31" s="364" t="e">
        <f t="shared" ca="1" si="29"/>
        <v>#REF!</v>
      </c>
      <c r="BJ31" s="364" t="e">
        <f t="shared" ca="1" si="29"/>
        <v>#REF!</v>
      </c>
      <c r="BK31" s="364" t="e">
        <f t="shared" ca="1" si="29"/>
        <v>#REF!</v>
      </c>
      <c r="BL31" s="364" t="e">
        <f t="shared" ca="1" si="29"/>
        <v>#REF!</v>
      </c>
      <c r="BM31" s="364" t="e">
        <f t="shared" ca="1" si="29"/>
        <v>#REF!</v>
      </c>
      <c r="BN31" s="364" t="e">
        <f t="shared" ca="1" si="29"/>
        <v>#REF!</v>
      </c>
      <c r="BO31" s="364" t="e">
        <f t="shared" ref="BO31:CQ31" ca="1" si="30">-BO27</f>
        <v>#REF!</v>
      </c>
      <c r="BP31" s="364" t="e">
        <f t="shared" ca="1" si="30"/>
        <v>#REF!</v>
      </c>
      <c r="BQ31" s="364" t="e">
        <f t="shared" ca="1" si="30"/>
        <v>#REF!</v>
      </c>
      <c r="BR31" s="364" t="e">
        <f t="shared" ca="1" si="30"/>
        <v>#REF!</v>
      </c>
      <c r="BS31" s="364" t="e">
        <f t="shared" ca="1" si="30"/>
        <v>#REF!</v>
      </c>
      <c r="BT31" s="364" t="e">
        <f t="shared" ca="1" si="30"/>
        <v>#REF!</v>
      </c>
      <c r="BU31" s="364" t="e">
        <f t="shared" ca="1" si="30"/>
        <v>#REF!</v>
      </c>
      <c r="BV31" s="364" t="e">
        <f t="shared" ca="1" si="30"/>
        <v>#REF!</v>
      </c>
      <c r="BW31" s="364" t="e">
        <f t="shared" ca="1" si="30"/>
        <v>#REF!</v>
      </c>
      <c r="BX31" s="364" t="e">
        <f t="shared" ca="1" si="30"/>
        <v>#REF!</v>
      </c>
      <c r="BY31" s="364" t="e">
        <f t="shared" ca="1" si="30"/>
        <v>#REF!</v>
      </c>
      <c r="BZ31" s="364" t="e">
        <f t="shared" ca="1" si="30"/>
        <v>#REF!</v>
      </c>
      <c r="CA31" s="364" t="e">
        <f t="shared" ca="1" si="30"/>
        <v>#REF!</v>
      </c>
      <c r="CB31" s="364" t="e">
        <f t="shared" ca="1" si="30"/>
        <v>#REF!</v>
      </c>
      <c r="CC31" s="364" t="e">
        <f t="shared" ca="1" si="30"/>
        <v>#REF!</v>
      </c>
      <c r="CD31" s="364" t="e">
        <f t="shared" ca="1" si="30"/>
        <v>#REF!</v>
      </c>
      <c r="CE31" s="364" t="e">
        <f t="shared" ca="1" si="30"/>
        <v>#REF!</v>
      </c>
      <c r="CF31" s="364" t="e">
        <f t="shared" ca="1" si="30"/>
        <v>#REF!</v>
      </c>
      <c r="CG31" s="364" t="e">
        <f t="shared" ca="1" si="30"/>
        <v>#REF!</v>
      </c>
      <c r="CH31" s="364" t="e">
        <f t="shared" ca="1" si="30"/>
        <v>#REF!</v>
      </c>
      <c r="CI31" s="364" t="e">
        <f t="shared" ca="1" si="30"/>
        <v>#REF!</v>
      </c>
      <c r="CJ31" s="364" t="e">
        <f t="shared" ca="1" si="30"/>
        <v>#REF!</v>
      </c>
      <c r="CK31" s="364" t="e">
        <f t="shared" ca="1" si="30"/>
        <v>#REF!</v>
      </c>
      <c r="CL31" s="364" t="e">
        <f t="shared" ca="1" si="30"/>
        <v>#REF!</v>
      </c>
      <c r="CM31" s="364" t="e">
        <f t="shared" ca="1" si="30"/>
        <v>#REF!</v>
      </c>
      <c r="CN31" s="364" t="e">
        <f t="shared" ca="1" si="30"/>
        <v>#REF!</v>
      </c>
      <c r="CO31" s="364" t="e">
        <f t="shared" ca="1" si="30"/>
        <v>#REF!</v>
      </c>
      <c r="CP31" s="364" t="e">
        <f t="shared" ca="1" si="30"/>
        <v>#REF!</v>
      </c>
      <c r="CQ31" s="364" t="e">
        <f t="shared" ca="1" si="30"/>
        <v>#REF!</v>
      </c>
      <c r="CR31" s="364" t="e">
        <f t="shared" ref="CR31:CX31" ca="1" si="31">-CR27</f>
        <v>#REF!</v>
      </c>
      <c r="CS31" s="364" t="e">
        <f t="shared" ca="1" si="31"/>
        <v>#REF!</v>
      </c>
      <c r="CT31" s="364" t="e">
        <f t="shared" ca="1" si="31"/>
        <v>#REF!</v>
      </c>
      <c r="CU31" s="364" t="e">
        <f t="shared" ca="1" si="31"/>
        <v>#REF!</v>
      </c>
      <c r="CV31" s="364" t="e">
        <f t="shared" ca="1" si="31"/>
        <v>#REF!</v>
      </c>
      <c r="CW31" s="364" t="e">
        <f t="shared" ca="1" si="31"/>
        <v>#REF!</v>
      </c>
      <c r="CX31" s="364" t="e">
        <f t="shared" ca="1" si="31"/>
        <v>#REF!</v>
      </c>
    </row>
    <row r="32" spans="1:102" x14ac:dyDescent="0.25">
      <c r="A32" s="36" t="s">
        <v>125</v>
      </c>
      <c r="B32" s="23"/>
      <c r="C32" s="303" t="e">
        <f t="shared" ref="C32:AH32" ca="1" si="32">IF(C4=Inservice,-C20,0)*(1-FederalIncomeTax-StateIncomeTax)</f>
        <v>#REF!</v>
      </c>
      <c r="D32" s="303">
        <f t="shared" si="32"/>
        <v>0</v>
      </c>
      <c r="E32" s="303">
        <f t="shared" si="32"/>
        <v>0</v>
      </c>
      <c r="F32" s="303">
        <f t="shared" si="32"/>
        <v>0</v>
      </c>
      <c r="G32" s="303">
        <f t="shared" si="32"/>
        <v>0</v>
      </c>
      <c r="H32" s="303">
        <f t="shared" si="32"/>
        <v>0</v>
      </c>
      <c r="I32" s="303">
        <f t="shared" si="32"/>
        <v>0</v>
      </c>
      <c r="J32" s="303">
        <f t="shared" si="32"/>
        <v>0</v>
      </c>
      <c r="K32" s="303">
        <f t="shared" si="32"/>
        <v>0</v>
      </c>
      <c r="L32" s="303">
        <f t="shared" si="32"/>
        <v>0</v>
      </c>
      <c r="M32" s="303">
        <f t="shared" si="32"/>
        <v>0</v>
      </c>
      <c r="N32" s="303">
        <f t="shared" si="32"/>
        <v>0</v>
      </c>
      <c r="O32" s="303">
        <f t="shared" si="32"/>
        <v>0</v>
      </c>
      <c r="P32" s="303">
        <f t="shared" si="32"/>
        <v>0</v>
      </c>
      <c r="Q32" s="303">
        <f t="shared" si="32"/>
        <v>0</v>
      </c>
      <c r="R32" s="303">
        <f t="shared" si="32"/>
        <v>0</v>
      </c>
      <c r="S32" s="303">
        <f t="shared" si="32"/>
        <v>0</v>
      </c>
      <c r="T32" s="303">
        <f t="shared" si="32"/>
        <v>0</v>
      </c>
      <c r="U32" s="303">
        <f t="shared" si="32"/>
        <v>0</v>
      </c>
      <c r="V32" s="303">
        <f t="shared" si="32"/>
        <v>0</v>
      </c>
      <c r="W32" s="303">
        <f t="shared" si="32"/>
        <v>0</v>
      </c>
      <c r="X32" s="303">
        <f t="shared" si="32"/>
        <v>0</v>
      </c>
      <c r="Y32" s="303">
        <f t="shared" si="32"/>
        <v>0</v>
      </c>
      <c r="Z32" s="303">
        <f t="shared" si="32"/>
        <v>0</v>
      </c>
      <c r="AA32" s="303">
        <f t="shared" si="32"/>
        <v>0</v>
      </c>
      <c r="AB32" s="303">
        <f t="shared" si="32"/>
        <v>0</v>
      </c>
      <c r="AC32" s="303">
        <f t="shared" si="32"/>
        <v>0</v>
      </c>
      <c r="AD32" s="303">
        <f t="shared" si="32"/>
        <v>0</v>
      </c>
      <c r="AE32" s="303">
        <f t="shared" si="32"/>
        <v>0</v>
      </c>
      <c r="AF32" s="303">
        <f t="shared" si="32"/>
        <v>0</v>
      </c>
      <c r="AG32" s="303">
        <f t="shared" si="32"/>
        <v>0</v>
      </c>
      <c r="AH32" s="303">
        <f t="shared" si="32"/>
        <v>0</v>
      </c>
      <c r="AI32" s="303">
        <f t="shared" ref="AI32:BN32" si="33">IF(AI4=Inservice,-AI20,0)*(1-FederalIncomeTax-StateIncomeTax)</f>
        <v>0</v>
      </c>
      <c r="AJ32" s="303">
        <f t="shared" si="33"/>
        <v>0</v>
      </c>
      <c r="AK32" s="303">
        <f t="shared" si="33"/>
        <v>0</v>
      </c>
      <c r="AL32" s="303">
        <f t="shared" si="33"/>
        <v>0</v>
      </c>
      <c r="AM32" s="303">
        <f t="shared" si="33"/>
        <v>0</v>
      </c>
      <c r="AN32" s="303">
        <f t="shared" si="33"/>
        <v>0</v>
      </c>
      <c r="AO32" s="303">
        <f t="shared" si="33"/>
        <v>0</v>
      </c>
      <c r="AP32" s="303">
        <f t="shared" si="33"/>
        <v>0</v>
      </c>
      <c r="AQ32" s="303">
        <f t="shared" si="33"/>
        <v>0</v>
      </c>
      <c r="AR32" s="303">
        <f t="shared" si="33"/>
        <v>0</v>
      </c>
      <c r="AS32" s="303">
        <f t="shared" si="33"/>
        <v>0</v>
      </c>
      <c r="AT32" s="303">
        <f t="shared" si="33"/>
        <v>0</v>
      </c>
      <c r="AU32" s="303">
        <f t="shared" si="33"/>
        <v>0</v>
      </c>
      <c r="AV32" s="303">
        <f t="shared" si="33"/>
        <v>0</v>
      </c>
      <c r="AW32" s="303">
        <f t="shared" si="33"/>
        <v>0</v>
      </c>
      <c r="AX32" s="303">
        <f t="shared" si="33"/>
        <v>0</v>
      </c>
      <c r="AY32" s="303">
        <f t="shared" si="33"/>
        <v>0</v>
      </c>
      <c r="AZ32" s="303">
        <f t="shared" si="33"/>
        <v>0</v>
      </c>
      <c r="BA32" s="303">
        <f t="shared" si="33"/>
        <v>0</v>
      </c>
      <c r="BB32" s="303">
        <f t="shared" si="33"/>
        <v>0</v>
      </c>
      <c r="BC32" s="303">
        <f t="shared" si="33"/>
        <v>0</v>
      </c>
      <c r="BD32" s="303">
        <f t="shared" si="33"/>
        <v>0</v>
      </c>
      <c r="BE32" s="303">
        <f t="shared" si="33"/>
        <v>0</v>
      </c>
      <c r="BF32" s="303">
        <f t="shared" si="33"/>
        <v>0</v>
      </c>
      <c r="BG32" s="303">
        <f t="shared" si="33"/>
        <v>0</v>
      </c>
      <c r="BH32" s="303">
        <f t="shared" si="33"/>
        <v>0</v>
      </c>
      <c r="BI32" s="303">
        <f t="shared" si="33"/>
        <v>0</v>
      </c>
      <c r="BJ32" s="303">
        <f t="shared" si="33"/>
        <v>0</v>
      </c>
      <c r="BK32" s="303">
        <f t="shared" si="33"/>
        <v>0</v>
      </c>
      <c r="BL32" s="303">
        <f t="shared" si="33"/>
        <v>0</v>
      </c>
      <c r="BM32" s="303">
        <f t="shared" si="33"/>
        <v>0</v>
      </c>
      <c r="BN32" s="303">
        <f t="shared" si="33"/>
        <v>0</v>
      </c>
      <c r="BO32" s="303">
        <f t="shared" ref="BO32:CQ32" si="34">IF(BO4=Inservice,-BO20,0)*(1-FederalIncomeTax-StateIncomeTax)</f>
        <v>0</v>
      </c>
      <c r="BP32" s="303">
        <f t="shared" si="34"/>
        <v>0</v>
      </c>
      <c r="BQ32" s="303">
        <f t="shared" si="34"/>
        <v>0</v>
      </c>
      <c r="BR32" s="303">
        <f t="shared" si="34"/>
        <v>0</v>
      </c>
      <c r="BS32" s="303">
        <f t="shared" si="34"/>
        <v>0</v>
      </c>
      <c r="BT32" s="303">
        <f t="shared" si="34"/>
        <v>0</v>
      </c>
      <c r="BU32" s="303">
        <f t="shared" si="34"/>
        <v>0</v>
      </c>
      <c r="BV32" s="303">
        <f t="shared" si="34"/>
        <v>0</v>
      </c>
      <c r="BW32" s="303">
        <f t="shared" si="34"/>
        <v>0</v>
      </c>
      <c r="BX32" s="303">
        <f t="shared" si="34"/>
        <v>0</v>
      </c>
      <c r="BY32" s="303">
        <f t="shared" si="34"/>
        <v>0</v>
      </c>
      <c r="BZ32" s="303">
        <f t="shared" si="34"/>
        <v>0</v>
      </c>
      <c r="CA32" s="303">
        <f t="shared" si="34"/>
        <v>0</v>
      </c>
      <c r="CB32" s="303">
        <f t="shared" si="34"/>
        <v>0</v>
      </c>
      <c r="CC32" s="303">
        <f t="shared" si="34"/>
        <v>0</v>
      </c>
      <c r="CD32" s="303">
        <f t="shared" si="34"/>
        <v>0</v>
      </c>
      <c r="CE32" s="303">
        <f t="shared" si="34"/>
        <v>0</v>
      </c>
      <c r="CF32" s="303">
        <f t="shared" si="34"/>
        <v>0</v>
      </c>
      <c r="CG32" s="303">
        <f t="shared" si="34"/>
        <v>0</v>
      </c>
      <c r="CH32" s="303">
        <f t="shared" si="34"/>
        <v>0</v>
      </c>
      <c r="CI32" s="303">
        <f t="shared" si="34"/>
        <v>0</v>
      </c>
      <c r="CJ32" s="303">
        <f t="shared" si="34"/>
        <v>0</v>
      </c>
      <c r="CK32" s="303">
        <f t="shared" si="34"/>
        <v>0</v>
      </c>
      <c r="CL32" s="303">
        <f t="shared" si="34"/>
        <v>0</v>
      </c>
      <c r="CM32" s="303">
        <f t="shared" si="34"/>
        <v>0</v>
      </c>
      <c r="CN32" s="303">
        <f t="shared" si="34"/>
        <v>0</v>
      </c>
      <c r="CO32" s="303">
        <f t="shared" si="34"/>
        <v>0</v>
      </c>
      <c r="CP32" s="303">
        <f t="shared" si="34"/>
        <v>0</v>
      </c>
      <c r="CQ32" s="303">
        <f t="shared" si="34"/>
        <v>0</v>
      </c>
      <c r="CR32" s="303">
        <f t="shared" ref="CR32:CX32" si="35">IF(CR4=Inservice,-CR20,0)*(1-FederalIncomeTax-StateIncomeTax)</f>
        <v>0</v>
      </c>
      <c r="CS32" s="303">
        <f t="shared" si="35"/>
        <v>0</v>
      </c>
      <c r="CT32" s="303">
        <f t="shared" si="35"/>
        <v>0</v>
      </c>
      <c r="CU32" s="303">
        <f t="shared" si="35"/>
        <v>0</v>
      </c>
      <c r="CV32" s="303">
        <f t="shared" si="35"/>
        <v>0</v>
      </c>
      <c r="CW32" s="303">
        <f t="shared" si="35"/>
        <v>0</v>
      </c>
      <c r="CX32" s="303">
        <f t="shared" si="35"/>
        <v>0</v>
      </c>
    </row>
    <row r="33" spans="1:102" x14ac:dyDescent="0.25">
      <c r="A33" s="26" t="s">
        <v>78</v>
      </c>
      <c r="B33" s="27"/>
      <c r="C33" s="19" t="e">
        <f t="shared" ref="C33:L33" ca="1" si="36">SUM(C30:C32)</f>
        <v>#REF!</v>
      </c>
      <c r="D33" s="19" t="e">
        <f t="shared" ca="1" si="36"/>
        <v>#REF!</v>
      </c>
      <c r="E33" s="19" t="e">
        <f t="shared" ca="1" si="36"/>
        <v>#REF!</v>
      </c>
      <c r="F33" s="19" t="e">
        <f t="shared" ca="1" si="36"/>
        <v>#REF!</v>
      </c>
      <c r="G33" s="19" t="e">
        <f t="shared" ca="1" si="36"/>
        <v>#REF!</v>
      </c>
      <c r="H33" s="19" t="e">
        <f t="shared" ca="1" si="36"/>
        <v>#REF!</v>
      </c>
      <c r="I33" s="19" t="e">
        <f t="shared" ca="1" si="36"/>
        <v>#REF!</v>
      </c>
      <c r="J33" s="19" t="e">
        <f t="shared" ca="1" si="36"/>
        <v>#REF!</v>
      </c>
      <c r="K33" s="19" t="e">
        <f t="shared" ca="1" si="36"/>
        <v>#REF!</v>
      </c>
      <c r="L33" s="19" t="e">
        <f t="shared" ca="1" si="36"/>
        <v>#REF!</v>
      </c>
      <c r="M33" s="19" t="e">
        <f t="shared" ref="M33:BN33" ca="1" si="37">SUM(M30:M32)</f>
        <v>#REF!</v>
      </c>
      <c r="N33" s="19" t="e">
        <f t="shared" ca="1" si="37"/>
        <v>#REF!</v>
      </c>
      <c r="O33" s="19" t="e">
        <f t="shared" ca="1" si="37"/>
        <v>#REF!</v>
      </c>
      <c r="P33" s="19" t="e">
        <f t="shared" ca="1" si="37"/>
        <v>#REF!</v>
      </c>
      <c r="Q33" s="19" t="e">
        <f t="shared" ca="1" si="37"/>
        <v>#REF!</v>
      </c>
      <c r="R33" s="19" t="e">
        <f t="shared" ca="1" si="37"/>
        <v>#REF!</v>
      </c>
      <c r="S33" s="19" t="e">
        <f t="shared" ca="1" si="37"/>
        <v>#REF!</v>
      </c>
      <c r="T33" s="19" t="e">
        <f t="shared" ca="1" si="37"/>
        <v>#REF!</v>
      </c>
      <c r="U33" s="19" t="e">
        <f t="shared" ca="1" si="37"/>
        <v>#REF!</v>
      </c>
      <c r="V33" s="19" t="e">
        <f t="shared" ca="1" si="37"/>
        <v>#REF!</v>
      </c>
      <c r="W33" s="19" t="e">
        <f t="shared" ca="1" si="37"/>
        <v>#REF!</v>
      </c>
      <c r="X33" s="19" t="e">
        <f t="shared" ca="1" si="37"/>
        <v>#REF!</v>
      </c>
      <c r="Y33" s="19" t="e">
        <f t="shared" ca="1" si="37"/>
        <v>#REF!</v>
      </c>
      <c r="Z33" s="19" t="e">
        <f t="shared" ca="1" si="37"/>
        <v>#REF!</v>
      </c>
      <c r="AA33" s="19" t="e">
        <f t="shared" ca="1" si="37"/>
        <v>#REF!</v>
      </c>
      <c r="AB33" s="19" t="e">
        <f t="shared" ca="1" si="37"/>
        <v>#REF!</v>
      </c>
      <c r="AC33" s="19" t="e">
        <f t="shared" ca="1" si="37"/>
        <v>#REF!</v>
      </c>
      <c r="AD33" s="19" t="e">
        <f t="shared" ca="1" si="37"/>
        <v>#REF!</v>
      </c>
      <c r="AE33" s="19" t="e">
        <f t="shared" ca="1" si="37"/>
        <v>#REF!</v>
      </c>
      <c r="AF33" s="19" t="e">
        <f t="shared" ca="1" si="37"/>
        <v>#REF!</v>
      </c>
      <c r="AG33" s="19" t="e">
        <f t="shared" ca="1" si="37"/>
        <v>#REF!</v>
      </c>
      <c r="AH33" s="19" t="e">
        <f t="shared" ca="1" si="37"/>
        <v>#REF!</v>
      </c>
      <c r="AI33" s="19" t="e">
        <f t="shared" ca="1" si="37"/>
        <v>#REF!</v>
      </c>
      <c r="AJ33" s="19" t="e">
        <f t="shared" ca="1" si="37"/>
        <v>#REF!</v>
      </c>
      <c r="AK33" s="19" t="e">
        <f t="shared" ca="1" si="37"/>
        <v>#REF!</v>
      </c>
      <c r="AL33" s="19" t="e">
        <f t="shared" ca="1" si="37"/>
        <v>#REF!</v>
      </c>
      <c r="AM33" s="19" t="e">
        <f t="shared" ca="1" si="37"/>
        <v>#REF!</v>
      </c>
      <c r="AN33" s="19" t="e">
        <f t="shared" ca="1" si="37"/>
        <v>#REF!</v>
      </c>
      <c r="AO33" s="19" t="e">
        <f t="shared" ca="1" si="37"/>
        <v>#REF!</v>
      </c>
      <c r="AP33" s="19" t="e">
        <f t="shared" ca="1" si="37"/>
        <v>#REF!</v>
      </c>
      <c r="AQ33" s="19" t="e">
        <f t="shared" ca="1" si="37"/>
        <v>#REF!</v>
      </c>
      <c r="AR33" s="19" t="e">
        <f t="shared" ca="1" si="37"/>
        <v>#REF!</v>
      </c>
      <c r="AS33" s="19" t="e">
        <f t="shared" ca="1" si="37"/>
        <v>#REF!</v>
      </c>
      <c r="AT33" s="19" t="e">
        <f t="shared" ca="1" si="37"/>
        <v>#REF!</v>
      </c>
      <c r="AU33" s="19" t="e">
        <f t="shared" ca="1" si="37"/>
        <v>#REF!</v>
      </c>
      <c r="AV33" s="19" t="e">
        <f t="shared" ca="1" si="37"/>
        <v>#REF!</v>
      </c>
      <c r="AW33" s="19" t="e">
        <f t="shared" ca="1" si="37"/>
        <v>#REF!</v>
      </c>
      <c r="AX33" s="19" t="e">
        <f t="shared" ca="1" si="37"/>
        <v>#REF!</v>
      </c>
      <c r="AY33" s="19" t="e">
        <f t="shared" ca="1" si="37"/>
        <v>#REF!</v>
      </c>
      <c r="AZ33" s="19" t="e">
        <f t="shared" ca="1" si="37"/>
        <v>#REF!</v>
      </c>
      <c r="BA33" s="19" t="e">
        <f t="shared" ca="1" si="37"/>
        <v>#REF!</v>
      </c>
      <c r="BB33" s="19" t="e">
        <f t="shared" ca="1" si="37"/>
        <v>#REF!</v>
      </c>
      <c r="BC33" s="19" t="e">
        <f t="shared" ca="1" si="37"/>
        <v>#REF!</v>
      </c>
      <c r="BD33" s="19" t="e">
        <f t="shared" ca="1" si="37"/>
        <v>#REF!</v>
      </c>
      <c r="BE33" s="19" t="e">
        <f t="shared" ca="1" si="37"/>
        <v>#REF!</v>
      </c>
      <c r="BF33" s="19" t="e">
        <f t="shared" ca="1" si="37"/>
        <v>#REF!</v>
      </c>
      <c r="BG33" s="19" t="e">
        <f t="shared" ca="1" si="37"/>
        <v>#REF!</v>
      </c>
      <c r="BH33" s="19" t="e">
        <f t="shared" ca="1" si="37"/>
        <v>#REF!</v>
      </c>
      <c r="BI33" s="19" t="e">
        <f t="shared" ca="1" si="37"/>
        <v>#REF!</v>
      </c>
      <c r="BJ33" s="19" t="e">
        <f t="shared" ca="1" si="37"/>
        <v>#REF!</v>
      </c>
      <c r="BK33" s="19" t="e">
        <f t="shared" ca="1" si="37"/>
        <v>#REF!</v>
      </c>
      <c r="BL33" s="19" t="e">
        <f t="shared" ca="1" si="37"/>
        <v>#REF!</v>
      </c>
      <c r="BM33" s="19" t="e">
        <f t="shared" ca="1" si="37"/>
        <v>#REF!</v>
      </c>
      <c r="BN33" s="19" t="e">
        <f t="shared" ca="1" si="37"/>
        <v>#REF!</v>
      </c>
      <c r="BO33" s="19" t="e">
        <f t="shared" ref="BO33:CQ33" ca="1" si="38">SUM(BO30:BO32)</f>
        <v>#REF!</v>
      </c>
      <c r="BP33" s="19" t="e">
        <f t="shared" ca="1" si="38"/>
        <v>#REF!</v>
      </c>
      <c r="BQ33" s="19" t="e">
        <f t="shared" ca="1" si="38"/>
        <v>#REF!</v>
      </c>
      <c r="BR33" s="19" t="e">
        <f t="shared" ca="1" si="38"/>
        <v>#REF!</v>
      </c>
      <c r="BS33" s="19" t="e">
        <f t="shared" ca="1" si="38"/>
        <v>#REF!</v>
      </c>
      <c r="BT33" s="19" t="e">
        <f t="shared" ca="1" si="38"/>
        <v>#REF!</v>
      </c>
      <c r="BU33" s="19" t="e">
        <f t="shared" ca="1" si="38"/>
        <v>#REF!</v>
      </c>
      <c r="BV33" s="19" t="e">
        <f t="shared" ca="1" si="38"/>
        <v>#REF!</v>
      </c>
      <c r="BW33" s="19" t="e">
        <f t="shared" ca="1" si="38"/>
        <v>#REF!</v>
      </c>
      <c r="BX33" s="19" t="e">
        <f t="shared" ca="1" si="38"/>
        <v>#REF!</v>
      </c>
      <c r="BY33" s="19" t="e">
        <f t="shared" ca="1" si="38"/>
        <v>#REF!</v>
      </c>
      <c r="BZ33" s="19" t="e">
        <f t="shared" ca="1" si="38"/>
        <v>#REF!</v>
      </c>
      <c r="CA33" s="19" t="e">
        <f t="shared" ca="1" si="38"/>
        <v>#REF!</v>
      </c>
      <c r="CB33" s="19" t="e">
        <f t="shared" ca="1" si="38"/>
        <v>#REF!</v>
      </c>
      <c r="CC33" s="19" t="e">
        <f t="shared" ca="1" si="38"/>
        <v>#REF!</v>
      </c>
      <c r="CD33" s="19" t="e">
        <f t="shared" ca="1" si="38"/>
        <v>#REF!</v>
      </c>
      <c r="CE33" s="19" t="e">
        <f t="shared" ca="1" si="38"/>
        <v>#REF!</v>
      </c>
      <c r="CF33" s="19" t="e">
        <f t="shared" ca="1" si="38"/>
        <v>#REF!</v>
      </c>
      <c r="CG33" s="19" t="e">
        <f t="shared" ca="1" si="38"/>
        <v>#REF!</v>
      </c>
      <c r="CH33" s="19" t="e">
        <f t="shared" ca="1" si="38"/>
        <v>#REF!</v>
      </c>
      <c r="CI33" s="19" t="e">
        <f t="shared" ca="1" si="38"/>
        <v>#REF!</v>
      </c>
      <c r="CJ33" s="19" t="e">
        <f t="shared" ca="1" si="38"/>
        <v>#REF!</v>
      </c>
      <c r="CK33" s="19" t="e">
        <f t="shared" ca="1" si="38"/>
        <v>#REF!</v>
      </c>
      <c r="CL33" s="19" t="e">
        <f t="shared" ca="1" si="38"/>
        <v>#REF!</v>
      </c>
      <c r="CM33" s="19" t="e">
        <f t="shared" ca="1" si="38"/>
        <v>#REF!</v>
      </c>
      <c r="CN33" s="19" t="e">
        <f t="shared" ca="1" si="38"/>
        <v>#REF!</v>
      </c>
      <c r="CO33" s="19" t="e">
        <f t="shared" ca="1" si="38"/>
        <v>#REF!</v>
      </c>
      <c r="CP33" s="19" t="e">
        <f t="shared" ca="1" si="38"/>
        <v>#REF!</v>
      </c>
      <c r="CQ33" s="19" t="e">
        <f t="shared" ca="1" si="38"/>
        <v>#REF!</v>
      </c>
      <c r="CR33" s="19" t="e">
        <f t="shared" ref="CR33:CX33" ca="1" si="39">SUM(CR30:CR32)</f>
        <v>#REF!</v>
      </c>
      <c r="CS33" s="19" t="e">
        <f t="shared" ca="1" si="39"/>
        <v>#REF!</v>
      </c>
      <c r="CT33" s="19" t="e">
        <f t="shared" ca="1" si="39"/>
        <v>#REF!</v>
      </c>
      <c r="CU33" s="19" t="e">
        <f t="shared" ca="1" si="39"/>
        <v>#REF!</v>
      </c>
      <c r="CV33" s="19" t="e">
        <f t="shared" ca="1" si="39"/>
        <v>#REF!</v>
      </c>
      <c r="CW33" s="19" t="e">
        <f t="shared" ca="1" si="39"/>
        <v>#REF!</v>
      </c>
      <c r="CX33" s="19" t="e">
        <f t="shared" ca="1" si="39"/>
        <v>#REF!</v>
      </c>
    </row>
    <row r="34" spans="1:102" x14ac:dyDescent="0.25">
      <c r="A34" s="14"/>
      <c r="B34" s="11"/>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row>
    <row r="35" spans="1:102" ht="16.5" thickBot="1" x14ac:dyDescent="0.3">
      <c r="A35" s="17"/>
      <c r="B35" s="10"/>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row>
    <row r="36" spans="1:102" ht="16.5" thickBot="1" x14ac:dyDescent="0.3">
      <c r="A36" s="47" t="s">
        <v>128</v>
      </c>
      <c r="B36" s="45"/>
    </row>
    <row r="37" spans="1:102" x14ac:dyDescent="0.25">
      <c r="A37" s="33" t="s">
        <v>127</v>
      </c>
      <c r="C37" s="364" t="e">
        <f ca="1">C12/2</f>
        <v>#REF!</v>
      </c>
      <c r="D37" s="364" t="e">
        <f t="shared" ref="D37:AI37" ca="1" si="40">(C12+D12)/2</f>
        <v>#REF!</v>
      </c>
      <c r="E37" s="364" t="e">
        <f t="shared" ca="1" si="40"/>
        <v>#REF!</v>
      </c>
      <c r="F37" s="364" t="e">
        <f t="shared" ca="1" si="40"/>
        <v>#REF!</v>
      </c>
      <c r="G37" s="364" t="e">
        <f t="shared" ca="1" si="40"/>
        <v>#REF!</v>
      </c>
      <c r="H37" s="364" t="e">
        <f t="shared" ca="1" si="40"/>
        <v>#REF!</v>
      </c>
      <c r="I37" s="364" t="e">
        <f t="shared" ca="1" si="40"/>
        <v>#REF!</v>
      </c>
      <c r="J37" s="364" t="e">
        <f t="shared" ca="1" si="40"/>
        <v>#REF!</v>
      </c>
      <c r="K37" s="364" t="e">
        <f t="shared" ca="1" si="40"/>
        <v>#REF!</v>
      </c>
      <c r="L37" s="364" t="e">
        <f t="shared" ca="1" si="40"/>
        <v>#REF!</v>
      </c>
      <c r="M37" s="364" t="e">
        <f t="shared" ca="1" si="40"/>
        <v>#REF!</v>
      </c>
      <c r="N37" s="364" t="e">
        <f t="shared" ca="1" si="40"/>
        <v>#REF!</v>
      </c>
      <c r="O37" s="364" t="e">
        <f t="shared" ca="1" si="40"/>
        <v>#REF!</v>
      </c>
      <c r="P37" s="364" t="e">
        <f t="shared" ca="1" si="40"/>
        <v>#REF!</v>
      </c>
      <c r="Q37" s="364" t="e">
        <f t="shared" ca="1" si="40"/>
        <v>#REF!</v>
      </c>
      <c r="R37" s="364" t="e">
        <f t="shared" ca="1" si="40"/>
        <v>#REF!</v>
      </c>
      <c r="S37" s="364" t="e">
        <f t="shared" ca="1" si="40"/>
        <v>#REF!</v>
      </c>
      <c r="T37" s="364" t="e">
        <f t="shared" ca="1" si="40"/>
        <v>#REF!</v>
      </c>
      <c r="U37" s="364" t="e">
        <f t="shared" ca="1" si="40"/>
        <v>#REF!</v>
      </c>
      <c r="V37" s="364" t="e">
        <f t="shared" ca="1" si="40"/>
        <v>#REF!</v>
      </c>
      <c r="W37" s="364" t="e">
        <f t="shared" ca="1" si="40"/>
        <v>#REF!</v>
      </c>
      <c r="X37" s="364" t="e">
        <f t="shared" ca="1" si="40"/>
        <v>#REF!</v>
      </c>
      <c r="Y37" s="364" t="e">
        <f t="shared" ca="1" si="40"/>
        <v>#REF!</v>
      </c>
      <c r="Z37" s="364" t="e">
        <f t="shared" ca="1" si="40"/>
        <v>#REF!</v>
      </c>
      <c r="AA37" s="364" t="e">
        <f t="shared" ca="1" si="40"/>
        <v>#REF!</v>
      </c>
      <c r="AB37" s="364" t="e">
        <f t="shared" ca="1" si="40"/>
        <v>#REF!</v>
      </c>
      <c r="AC37" s="364" t="e">
        <f t="shared" ca="1" si="40"/>
        <v>#REF!</v>
      </c>
      <c r="AD37" s="364" t="e">
        <f t="shared" ca="1" si="40"/>
        <v>#REF!</v>
      </c>
      <c r="AE37" s="364" t="e">
        <f t="shared" ca="1" si="40"/>
        <v>#REF!</v>
      </c>
      <c r="AF37" s="364" t="e">
        <f t="shared" ca="1" si="40"/>
        <v>#REF!</v>
      </c>
      <c r="AG37" s="364" t="e">
        <f t="shared" ca="1" si="40"/>
        <v>#REF!</v>
      </c>
      <c r="AH37" s="364" t="e">
        <f t="shared" ca="1" si="40"/>
        <v>#REF!</v>
      </c>
      <c r="AI37" s="364" t="e">
        <f t="shared" ca="1" si="40"/>
        <v>#REF!</v>
      </c>
      <c r="AJ37" s="364" t="e">
        <f t="shared" ref="AJ37:BO37" ca="1" si="41">(AI12+AJ12)/2</f>
        <v>#REF!</v>
      </c>
      <c r="AK37" s="364" t="e">
        <f t="shared" ca="1" si="41"/>
        <v>#REF!</v>
      </c>
      <c r="AL37" s="364" t="e">
        <f t="shared" ca="1" si="41"/>
        <v>#REF!</v>
      </c>
      <c r="AM37" s="364" t="e">
        <f t="shared" ca="1" si="41"/>
        <v>#REF!</v>
      </c>
      <c r="AN37" s="364" t="e">
        <f t="shared" ca="1" si="41"/>
        <v>#REF!</v>
      </c>
      <c r="AO37" s="364" t="e">
        <f t="shared" ca="1" si="41"/>
        <v>#REF!</v>
      </c>
      <c r="AP37" s="364" t="e">
        <f t="shared" ca="1" si="41"/>
        <v>#REF!</v>
      </c>
      <c r="AQ37" s="364" t="e">
        <f t="shared" ca="1" si="41"/>
        <v>#REF!</v>
      </c>
      <c r="AR37" s="364" t="e">
        <f t="shared" ca="1" si="41"/>
        <v>#REF!</v>
      </c>
      <c r="AS37" s="364" t="e">
        <f t="shared" ca="1" si="41"/>
        <v>#REF!</v>
      </c>
      <c r="AT37" s="364" t="e">
        <f t="shared" ca="1" si="41"/>
        <v>#REF!</v>
      </c>
      <c r="AU37" s="364" t="e">
        <f t="shared" ca="1" si="41"/>
        <v>#REF!</v>
      </c>
      <c r="AV37" s="364" t="e">
        <f t="shared" ca="1" si="41"/>
        <v>#REF!</v>
      </c>
      <c r="AW37" s="364" t="e">
        <f t="shared" ca="1" si="41"/>
        <v>#REF!</v>
      </c>
      <c r="AX37" s="364" t="e">
        <f t="shared" ca="1" si="41"/>
        <v>#REF!</v>
      </c>
      <c r="AY37" s="364" t="e">
        <f t="shared" ca="1" si="41"/>
        <v>#REF!</v>
      </c>
      <c r="AZ37" s="364" t="e">
        <f t="shared" ca="1" si="41"/>
        <v>#REF!</v>
      </c>
      <c r="BA37" s="364" t="e">
        <f t="shared" ca="1" si="41"/>
        <v>#REF!</v>
      </c>
      <c r="BB37" s="364" t="e">
        <f t="shared" ca="1" si="41"/>
        <v>#REF!</v>
      </c>
      <c r="BC37" s="364" t="e">
        <f t="shared" ca="1" si="41"/>
        <v>#REF!</v>
      </c>
      <c r="BD37" s="364" t="e">
        <f t="shared" ca="1" si="41"/>
        <v>#REF!</v>
      </c>
      <c r="BE37" s="364" t="e">
        <f t="shared" ca="1" si="41"/>
        <v>#REF!</v>
      </c>
      <c r="BF37" s="364" t="e">
        <f t="shared" ca="1" si="41"/>
        <v>#REF!</v>
      </c>
      <c r="BG37" s="364" t="e">
        <f t="shared" ca="1" si="41"/>
        <v>#REF!</v>
      </c>
      <c r="BH37" s="364" t="e">
        <f t="shared" ca="1" si="41"/>
        <v>#REF!</v>
      </c>
      <c r="BI37" s="364" t="e">
        <f t="shared" ca="1" si="41"/>
        <v>#REF!</v>
      </c>
      <c r="BJ37" s="364" t="e">
        <f t="shared" ca="1" si="41"/>
        <v>#REF!</v>
      </c>
      <c r="BK37" s="364" t="e">
        <f t="shared" ca="1" si="41"/>
        <v>#REF!</v>
      </c>
      <c r="BL37" s="364" t="e">
        <f t="shared" ca="1" si="41"/>
        <v>#REF!</v>
      </c>
      <c r="BM37" s="364" t="e">
        <f t="shared" ca="1" si="41"/>
        <v>#REF!</v>
      </c>
      <c r="BN37" s="364" t="e">
        <f t="shared" ca="1" si="41"/>
        <v>#REF!</v>
      </c>
      <c r="BO37" s="364" t="e">
        <f t="shared" ca="1" si="41"/>
        <v>#REF!</v>
      </c>
      <c r="BP37" s="364" t="e">
        <f t="shared" ref="BP37:CQ37" ca="1" si="42">(BO12+BP12)/2</f>
        <v>#REF!</v>
      </c>
      <c r="BQ37" s="364" t="e">
        <f t="shared" ca="1" si="42"/>
        <v>#REF!</v>
      </c>
      <c r="BR37" s="364" t="e">
        <f t="shared" ca="1" si="42"/>
        <v>#REF!</v>
      </c>
      <c r="BS37" s="364" t="e">
        <f t="shared" ca="1" si="42"/>
        <v>#REF!</v>
      </c>
      <c r="BT37" s="364" t="e">
        <f t="shared" ca="1" si="42"/>
        <v>#REF!</v>
      </c>
      <c r="BU37" s="364" t="e">
        <f t="shared" ca="1" si="42"/>
        <v>#REF!</v>
      </c>
      <c r="BV37" s="364" t="e">
        <f t="shared" ca="1" si="42"/>
        <v>#REF!</v>
      </c>
      <c r="BW37" s="364" t="e">
        <f t="shared" ca="1" si="42"/>
        <v>#REF!</v>
      </c>
      <c r="BX37" s="364" t="e">
        <f t="shared" ca="1" si="42"/>
        <v>#REF!</v>
      </c>
      <c r="BY37" s="364" t="e">
        <f t="shared" ca="1" si="42"/>
        <v>#REF!</v>
      </c>
      <c r="BZ37" s="364" t="e">
        <f t="shared" ca="1" si="42"/>
        <v>#REF!</v>
      </c>
      <c r="CA37" s="364" t="e">
        <f t="shared" ca="1" si="42"/>
        <v>#REF!</v>
      </c>
      <c r="CB37" s="364" t="e">
        <f t="shared" ca="1" si="42"/>
        <v>#REF!</v>
      </c>
      <c r="CC37" s="364" t="e">
        <f t="shared" ca="1" si="42"/>
        <v>#REF!</v>
      </c>
      <c r="CD37" s="364" t="e">
        <f t="shared" ca="1" si="42"/>
        <v>#REF!</v>
      </c>
      <c r="CE37" s="364" t="e">
        <f t="shared" ca="1" si="42"/>
        <v>#REF!</v>
      </c>
      <c r="CF37" s="364" t="e">
        <f t="shared" ca="1" si="42"/>
        <v>#REF!</v>
      </c>
      <c r="CG37" s="364" t="e">
        <f t="shared" ca="1" si="42"/>
        <v>#REF!</v>
      </c>
      <c r="CH37" s="364" t="e">
        <f t="shared" ca="1" si="42"/>
        <v>#REF!</v>
      </c>
      <c r="CI37" s="364" t="e">
        <f t="shared" ca="1" si="42"/>
        <v>#REF!</v>
      </c>
      <c r="CJ37" s="364" t="e">
        <f t="shared" ca="1" si="42"/>
        <v>#REF!</v>
      </c>
      <c r="CK37" s="364" t="e">
        <f t="shared" ca="1" si="42"/>
        <v>#REF!</v>
      </c>
      <c r="CL37" s="364" t="e">
        <f t="shared" ca="1" si="42"/>
        <v>#REF!</v>
      </c>
      <c r="CM37" s="364" t="e">
        <f t="shared" ca="1" si="42"/>
        <v>#REF!</v>
      </c>
      <c r="CN37" s="364" t="e">
        <f t="shared" ca="1" si="42"/>
        <v>#REF!</v>
      </c>
      <c r="CO37" s="364" t="e">
        <f t="shared" ca="1" si="42"/>
        <v>#REF!</v>
      </c>
      <c r="CP37" s="364" t="e">
        <f t="shared" ca="1" si="42"/>
        <v>#REF!</v>
      </c>
      <c r="CQ37" s="364" t="e">
        <f t="shared" ca="1" si="42"/>
        <v>#REF!</v>
      </c>
      <c r="CR37" s="364" t="e">
        <f t="shared" ref="CR37" ca="1" si="43">(CQ12+CR12)/2</f>
        <v>#REF!</v>
      </c>
      <c r="CS37" s="364" t="e">
        <f t="shared" ref="CS37" ca="1" si="44">(CR12+CS12)/2</f>
        <v>#REF!</v>
      </c>
      <c r="CT37" s="364" t="e">
        <f t="shared" ref="CT37" ca="1" si="45">(CS12+CT12)/2</f>
        <v>#REF!</v>
      </c>
      <c r="CU37" s="364" t="e">
        <f t="shared" ref="CU37" ca="1" si="46">(CT12+CU12)/2</f>
        <v>#REF!</v>
      </c>
      <c r="CV37" s="364" t="e">
        <f t="shared" ref="CV37" ca="1" si="47">(CU12+CV12)/2</f>
        <v>#REF!</v>
      </c>
      <c r="CW37" s="364" t="e">
        <f t="shared" ref="CW37" ca="1" si="48">(CV12+CW12)/2</f>
        <v>#REF!</v>
      </c>
      <c r="CX37" s="364" t="e">
        <f t="shared" ref="CX37" ca="1" si="49">(CW12+CX12)/2</f>
        <v>#REF!</v>
      </c>
    </row>
    <row r="38" spans="1:102" s="10" customFormat="1" x14ac:dyDescent="0.25">
      <c r="A38" s="26" t="s">
        <v>129</v>
      </c>
      <c r="B38" s="38"/>
      <c r="C38" s="19" t="e">
        <f t="shared" ref="C38:BN38" ca="1" si="50">C37*$B$13*$B$14</f>
        <v>#REF!</v>
      </c>
      <c r="D38" s="19" t="e">
        <f t="shared" ca="1" si="50"/>
        <v>#REF!</v>
      </c>
      <c r="E38" s="19" t="e">
        <f t="shared" ca="1" si="50"/>
        <v>#REF!</v>
      </c>
      <c r="F38" s="19" t="e">
        <f t="shared" ca="1" si="50"/>
        <v>#REF!</v>
      </c>
      <c r="G38" s="19" t="e">
        <f t="shared" ca="1" si="50"/>
        <v>#REF!</v>
      </c>
      <c r="H38" s="19" t="e">
        <f t="shared" ca="1" si="50"/>
        <v>#REF!</v>
      </c>
      <c r="I38" s="19" t="e">
        <f t="shared" ca="1" si="50"/>
        <v>#REF!</v>
      </c>
      <c r="J38" s="19" t="e">
        <f t="shared" ca="1" si="50"/>
        <v>#REF!</v>
      </c>
      <c r="K38" s="19" t="e">
        <f t="shared" ca="1" si="50"/>
        <v>#REF!</v>
      </c>
      <c r="L38" s="19" t="e">
        <f t="shared" ca="1" si="50"/>
        <v>#REF!</v>
      </c>
      <c r="M38" s="19" t="e">
        <f t="shared" ca="1" si="50"/>
        <v>#REF!</v>
      </c>
      <c r="N38" s="19" t="e">
        <f t="shared" ca="1" si="50"/>
        <v>#REF!</v>
      </c>
      <c r="O38" s="19" t="e">
        <f t="shared" ca="1" si="50"/>
        <v>#REF!</v>
      </c>
      <c r="P38" s="19" t="e">
        <f t="shared" ca="1" si="50"/>
        <v>#REF!</v>
      </c>
      <c r="Q38" s="19" t="e">
        <f t="shared" ca="1" si="50"/>
        <v>#REF!</v>
      </c>
      <c r="R38" s="19" t="e">
        <f t="shared" ca="1" si="50"/>
        <v>#REF!</v>
      </c>
      <c r="S38" s="19" t="e">
        <f t="shared" ca="1" si="50"/>
        <v>#REF!</v>
      </c>
      <c r="T38" s="19" t="e">
        <f t="shared" ca="1" si="50"/>
        <v>#REF!</v>
      </c>
      <c r="U38" s="19" t="e">
        <f t="shared" ca="1" si="50"/>
        <v>#REF!</v>
      </c>
      <c r="V38" s="19" t="e">
        <f t="shared" ca="1" si="50"/>
        <v>#REF!</v>
      </c>
      <c r="W38" s="19" t="e">
        <f t="shared" ca="1" si="50"/>
        <v>#REF!</v>
      </c>
      <c r="X38" s="19" t="e">
        <f t="shared" ca="1" si="50"/>
        <v>#REF!</v>
      </c>
      <c r="Y38" s="19" t="e">
        <f t="shared" ca="1" si="50"/>
        <v>#REF!</v>
      </c>
      <c r="Z38" s="19" t="e">
        <f t="shared" ca="1" si="50"/>
        <v>#REF!</v>
      </c>
      <c r="AA38" s="19" t="e">
        <f t="shared" ca="1" si="50"/>
        <v>#REF!</v>
      </c>
      <c r="AB38" s="19" t="e">
        <f t="shared" ca="1" si="50"/>
        <v>#REF!</v>
      </c>
      <c r="AC38" s="19" t="e">
        <f t="shared" ca="1" si="50"/>
        <v>#REF!</v>
      </c>
      <c r="AD38" s="19" t="e">
        <f t="shared" ca="1" si="50"/>
        <v>#REF!</v>
      </c>
      <c r="AE38" s="19" t="e">
        <f t="shared" ca="1" si="50"/>
        <v>#REF!</v>
      </c>
      <c r="AF38" s="19" t="e">
        <f t="shared" ca="1" si="50"/>
        <v>#REF!</v>
      </c>
      <c r="AG38" s="19" t="e">
        <f t="shared" ca="1" si="50"/>
        <v>#REF!</v>
      </c>
      <c r="AH38" s="19" t="e">
        <f t="shared" ca="1" si="50"/>
        <v>#REF!</v>
      </c>
      <c r="AI38" s="19" t="e">
        <f t="shared" ca="1" si="50"/>
        <v>#REF!</v>
      </c>
      <c r="AJ38" s="19" t="e">
        <f t="shared" ca="1" si="50"/>
        <v>#REF!</v>
      </c>
      <c r="AK38" s="19" t="e">
        <f t="shared" ca="1" si="50"/>
        <v>#REF!</v>
      </c>
      <c r="AL38" s="19" t="e">
        <f t="shared" ca="1" si="50"/>
        <v>#REF!</v>
      </c>
      <c r="AM38" s="19" t="e">
        <f t="shared" ca="1" si="50"/>
        <v>#REF!</v>
      </c>
      <c r="AN38" s="19" t="e">
        <f t="shared" ca="1" si="50"/>
        <v>#REF!</v>
      </c>
      <c r="AO38" s="19" t="e">
        <f t="shared" ca="1" si="50"/>
        <v>#REF!</v>
      </c>
      <c r="AP38" s="19" t="e">
        <f t="shared" ca="1" si="50"/>
        <v>#REF!</v>
      </c>
      <c r="AQ38" s="19" t="e">
        <f t="shared" ca="1" si="50"/>
        <v>#REF!</v>
      </c>
      <c r="AR38" s="19" t="e">
        <f t="shared" ca="1" si="50"/>
        <v>#REF!</v>
      </c>
      <c r="AS38" s="19" t="e">
        <f t="shared" ca="1" si="50"/>
        <v>#REF!</v>
      </c>
      <c r="AT38" s="19" t="e">
        <f t="shared" ca="1" si="50"/>
        <v>#REF!</v>
      </c>
      <c r="AU38" s="19" t="e">
        <f t="shared" ca="1" si="50"/>
        <v>#REF!</v>
      </c>
      <c r="AV38" s="19" t="e">
        <f t="shared" ca="1" si="50"/>
        <v>#REF!</v>
      </c>
      <c r="AW38" s="19" t="e">
        <f t="shared" ca="1" si="50"/>
        <v>#REF!</v>
      </c>
      <c r="AX38" s="19" t="e">
        <f t="shared" ca="1" si="50"/>
        <v>#REF!</v>
      </c>
      <c r="AY38" s="19" t="e">
        <f t="shared" ca="1" si="50"/>
        <v>#REF!</v>
      </c>
      <c r="AZ38" s="19" t="e">
        <f t="shared" ca="1" si="50"/>
        <v>#REF!</v>
      </c>
      <c r="BA38" s="19" t="e">
        <f t="shared" ca="1" si="50"/>
        <v>#REF!</v>
      </c>
      <c r="BB38" s="19" t="e">
        <f t="shared" ca="1" si="50"/>
        <v>#REF!</v>
      </c>
      <c r="BC38" s="19" t="e">
        <f t="shared" ca="1" si="50"/>
        <v>#REF!</v>
      </c>
      <c r="BD38" s="19" t="e">
        <f t="shared" ca="1" si="50"/>
        <v>#REF!</v>
      </c>
      <c r="BE38" s="19" t="e">
        <f t="shared" ca="1" si="50"/>
        <v>#REF!</v>
      </c>
      <c r="BF38" s="19" t="e">
        <f t="shared" ca="1" si="50"/>
        <v>#REF!</v>
      </c>
      <c r="BG38" s="19" t="e">
        <f t="shared" ca="1" si="50"/>
        <v>#REF!</v>
      </c>
      <c r="BH38" s="19" t="e">
        <f t="shared" ca="1" si="50"/>
        <v>#REF!</v>
      </c>
      <c r="BI38" s="19" t="e">
        <f t="shared" ca="1" si="50"/>
        <v>#REF!</v>
      </c>
      <c r="BJ38" s="19" t="e">
        <f t="shared" ca="1" si="50"/>
        <v>#REF!</v>
      </c>
      <c r="BK38" s="19" t="e">
        <f t="shared" ca="1" si="50"/>
        <v>#REF!</v>
      </c>
      <c r="BL38" s="19" t="e">
        <f t="shared" ca="1" si="50"/>
        <v>#REF!</v>
      </c>
      <c r="BM38" s="19" t="e">
        <f t="shared" ca="1" si="50"/>
        <v>#REF!</v>
      </c>
      <c r="BN38" s="19" t="e">
        <f t="shared" ca="1" si="50"/>
        <v>#REF!</v>
      </c>
      <c r="BO38" s="19" t="e">
        <f t="shared" ref="BO38:CQ38" ca="1" si="51">BO37*$B$13*$B$14</f>
        <v>#REF!</v>
      </c>
      <c r="BP38" s="19" t="e">
        <f t="shared" ca="1" si="51"/>
        <v>#REF!</v>
      </c>
      <c r="BQ38" s="19" t="e">
        <f t="shared" ca="1" si="51"/>
        <v>#REF!</v>
      </c>
      <c r="BR38" s="19" t="e">
        <f t="shared" ca="1" si="51"/>
        <v>#REF!</v>
      </c>
      <c r="BS38" s="19" t="e">
        <f t="shared" ca="1" si="51"/>
        <v>#REF!</v>
      </c>
      <c r="BT38" s="19" t="e">
        <f t="shared" ca="1" si="51"/>
        <v>#REF!</v>
      </c>
      <c r="BU38" s="19" t="e">
        <f t="shared" ca="1" si="51"/>
        <v>#REF!</v>
      </c>
      <c r="BV38" s="19" t="e">
        <f t="shared" ca="1" si="51"/>
        <v>#REF!</v>
      </c>
      <c r="BW38" s="19" t="e">
        <f t="shared" ca="1" si="51"/>
        <v>#REF!</v>
      </c>
      <c r="BX38" s="19" t="e">
        <f t="shared" ca="1" si="51"/>
        <v>#REF!</v>
      </c>
      <c r="BY38" s="19" t="e">
        <f t="shared" ca="1" si="51"/>
        <v>#REF!</v>
      </c>
      <c r="BZ38" s="19" t="e">
        <f t="shared" ca="1" si="51"/>
        <v>#REF!</v>
      </c>
      <c r="CA38" s="19" t="e">
        <f t="shared" ca="1" si="51"/>
        <v>#REF!</v>
      </c>
      <c r="CB38" s="19" t="e">
        <f t="shared" ca="1" si="51"/>
        <v>#REF!</v>
      </c>
      <c r="CC38" s="19" t="e">
        <f t="shared" ca="1" si="51"/>
        <v>#REF!</v>
      </c>
      <c r="CD38" s="19" t="e">
        <f t="shared" ca="1" si="51"/>
        <v>#REF!</v>
      </c>
      <c r="CE38" s="19" t="e">
        <f t="shared" ca="1" si="51"/>
        <v>#REF!</v>
      </c>
      <c r="CF38" s="19" t="e">
        <f t="shared" ca="1" si="51"/>
        <v>#REF!</v>
      </c>
      <c r="CG38" s="19" t="e">
        <f t="shared" ca="1" si="51"/>
        <v>#REF!</v>
      </c>
      <c r="CH38" s="19" t="e">
        <f t="shared" ca="1" si="51"/>
        <v>#REF!</v>
      </c>
      <c r="CI38" s="19" t="e">
        <f t="shared" ca="1" si="51"/>
        <v>#REF!</v>
      </c>
      <c r="CJ38" s="19" t="e">
        <f t="shared" ca="1" si="51"/>
        <v>#REF!</v>
      </c>
      <c r="CK38" s="19" t="e">
        <f t="shared" ca="1" si="51"/>
        <v>#REF!</v>
      </c>
      <c r="CL38" s="19" t="e">
        <f t="shared" ca="1" si="51"/>
        <v>#REF!</v>
      </c>
      <c r="CM38" s="19" t="e">
        <f t="shared" ca="1" si="51"/>
        <v>#REF!</v>
      </c>
      <c r="CN38" s="19" t="e">
        <f t="shared" ca="1" si="51"/>
        <v>#REF!</v>
      </c>
      <c r="CO38" s="19" t="e">
        <f t="shared" ca="1" si="51"/>
        <v>#REF!</v>
      </c>
      <c r="CP38" s="19" t="e">
        <f t="shared" ca="1" si="51"/>
        <v>#REF!</v>
      </c>
      <c r="CQ38" s="19" t="e">
        <f t="shared" ca="1" si="51"/>
        <v>#REF!</v>
      </c>
      <c r="CR38" s="19" t="e">
        <f t="shared" ref="CR38:CX38" ca="1" si="52">CR37*$B$13*$B$14</f>
        <v>#REF!</v>
      </c>
      <c r="CS38" s="19" t="e">
        <f t="shared" ca="1" si="52"/>
        <v>#REF!</v>
      </c>
      <c r="CT38" s="19" t="e">
        <f t="shared" ca="1" si="52"/>
        <v>#REF!</v>
      </c>
      <c r="CU38" s="19" t="e">
        <f t="shared" ca="1" si="52"/>
        <v>#REF!</v>
      </c>
      <c r="CV38" s="19" t="e">
        <f t="shared" ca="1" si="52"/>
        <v>#REF!</v>
      </c>
      <c r="CW38" s="19" t="e">
        <f t="shared" ca="1" si="52"/>
        <v>#REF!</v>
      </c>
      <c r="CX38" s="19" t="e">
        <f t="shared" ca="1" si="52"/>
        <v>#REF!</v>
      </c>
    </row>
    <row r="39" spans="1:102" s="10"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row>
    <row r="40" spans="1:102" s="10" customFormat="1" x14ac:dyDescent="0.25">
      <c r="A40" s="33"/>
      <c r="B40" s="40"/>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row>
    <row r="41" spans="1:102" x14ac:dyDescent="0.25">
      <c r="A41" s="48" t="s">
        <v>116</v>
      </c>
      <c r="B41" s="40"/>
      <c r="C41" s="364" t="e">
        <f t="shared" ref="C41:AH41" ca="1" si="53">C21</f>
        <v>#REF!</v>
      </c>
      <c r="D41" s="364" t="e">
        <f t="shared" ca="1" si="53"/>
        <v>#REF!</v>
      </c>
      <c r="E41" s="364" t="e">
        <f t="shared" ca="1" si="53"/>
        <v>#REF!</v>
      </c>
      <c r="F41" s="364" t="e">
        <f t="shared" ca="1" si="53"/>
        <v>#REF!</v>
      </c>
      <c r="G41" s="364" t="e">
        <f t="shared" ca="1" si="53"/>
        <v>#REF!</v>
      </c>
      <c r="H41" s="364" t="e">
        <f t="shared" ca="1" si="53"/>
        <v>#REF!</v>
      </c>
      <c r="I41" s="364" t="e">
        <f t="shared" ca="1" si="53"/>
        <v>#REF!</v>
      </c>
      <c r="J41" s="364" t="e">
        <f t="shared" ca="1" si="53"/>
        <v>#REF!</v>
      </c>
      <c r="K41" s="364" t="e">
        <f t="shared" ca="1" si="53"/>
        <v>#REF!</v>
      </c>
      <c r="L41" s="364" t="e">
        <f t="shared" ca="1" si="53"/>
        <v>#REF!</v>
      </c>
      <c r="M41" s="364" t="e">
        <f t="shared" ca="1" si="53"/>
        <v>#REF!</v>
      </c>
      <c r="N41" s="364" t="e">
        <f t="shared" ca="1" si="53"/>
        <v>#REF!</v>
      </c>
      <c r="O41" s="364" t="e">
        <f t="shared" ca="1" si="53"/>
        <v>#REF!</v>
      </c>
      <c r="P41" s="364" t="e">
        <f t="shared" ca="1" si="53"/>
        <v>#REF!</v>
      </c>
      <c r="Q41" s="364" t="e">
        <f t="shared" ca="1" si="53"/>
        <v>#REF!</v>
      </c>
      <c r="R41" s="364" t="e">
        <f t="shared" ca="1" si="53"/>
        <v>#REF!</v>
      </c>
      <c r="S41" s="364" t="e">
        <f t="shared" ca="1" si="53"/>
        <v>#REF!</v>
      </c>
      <c r="T41" s="364" t="e">
        <f t="shared" ca="1" si="53"/>
        <v>#REF!</v>
      </c>
      <c r="U41" s="364" t="e">
        <f t="shared" ca="1" si="53"/>
        <v>#REF!</v>
      </c>
      <c r="V41" s="364" t="e">
        <f t="shared" ca="1" si="53"/>
        <v>#REF!</v>
      </c>
      <c r="W41" s="364" t="e">
        <f t="shared" ca="1" si="53"/>
        <v>#REF!</v>
      </c>
      <c r="X41" s="364" t="e">
        <f t="shared" ca="1" si="53"/>
        <v>#REF!</v>
      </c>
      <c r="Y41" s="364" t="e">
        <f t="shared" ca="1" si="53"/>
        <v>#REF!</v>
      </c>
      <c r="Z41" s="364" t="e">
        <f t="shared" ca="1" si="53"/>
        <v>#REF!</v>
      </c>
      <c r="AA41" s="364" t="e">
        <f t="shared" ca="1" si="53"/>
        <v>#REF!</v>
      </c>
      <c r="AB41" s="364" t="e">
        <f t="shared" ca="1" si="53"/>
        <v>#REF!</v>
      </c>
      <c r="AC41" s="364" t="e">
        <f t="shared" ca="1" si="53"/>
        <v>#REF!</v>
      </c>
      <c r="AD41" s="364" t="e">
        <f t="shared" ca="1" si="53"/>
        <v>#REF!</v>
      </c>
      <c r="AE41" s="364" t="e">
        <f t="shared" ca="1" si="53"/>
        <v>#REF!</v>
      </c>
      <c r="AF41" s="364" t="e">
        <f t="shared" ca="1" si="53"/>
        <v>#REF!</v>
      </c>
      <c r="AG41" s="364" t="e">
        <f t="shared" ca="1" si="53"/>
        <v>#REF!</v>
      </c>
      <c r="AH41" s="364" t="e">
        <f t="shared" ca="1" si="53"/>
        <v>#REF!</v>
      </c>
      <c r="AI41" s="364" t="e">
        <f t="shared" ref="AI41:BN41" ca="1" si="54">AI21</f>
        <v>#REF!</v>
      </c>
      <c r="AJ41" s="364" t="e">
        <f t="shared" ca="1" si="54"/>
        <v>#REF!</v>
      </c>
      <c r="AK41" s="364" t="e">
        <f t="shared" ca="1" si="54"/>
        <v>#REF!</v>
      </c>
      <c r="AL41" s="364" t="e">
        <f t="shared" ca="1" si="54"/>
        <v>#REF!</v>
      </c>
      <c r="AM41" s="364" t="e">
        <f t="shared" ca="1" si="54"/>
        <v>#REF!</v>
      </c>
      <c r="AN41" s="364" t="e">
        <f t="shared" ca="1" si="54"/>
        <v>#REF!</v>
      </c>
      <c r="AO41" s="364" t="e">
        <f t="shared" ca="1" si="54"/>
        <v>#REF!</v>
      </c>
      <c r="AP41" s="364" t="e">
        <f t="shared" ca="1" si="54"/>
        <v>#REF!</v>
      </c>
      <c r="AQ41" s="364" t="e">
        <f t="shared" ca="1" si="54"/>
        <v>#REF!</v>
      </c>
      <c r="AR41" s="364" t="e">
        <f t="shared" ca="1" si="54"/>
        <v>#REF!</v>
      </c>
      <c r="AS41" s="364" t="e">
        <f t="shared" ca="1" si="54"/>
        <v>#REF!</v>
      </c>
      <c r="AT41" s="364" t="e">
        <f t="shared" ca="1" si="54"/>
        <v>#REF!</v>
      </c>
      <c r="AU41" s="364" t="e">
        <f t="shared" ca="1" si="54"/>
        <v>#REF!</v>
      </c>
      <c r="AV41" s="364" t="e">
        <f t="shared" ca="1" si="54"/>
        <v>#REF!</v>
      </c>
      <c r="AW41" s="364" t="e">
        <f t="shared" ca="1" si="54"/>
        <v>#REF!</v>
      </c>
      <c r="AX41" s="364" t="e">
        <f t="shared" ca="1" si="54"/>
        <v>#REF!</v>
      </c>
      <c r="AY41" s="364" t="e">
        <f t="shared" ca="1" si="54"/>
        <v>#REF!</v>
      </c>
      <c r="AZ41" s="364" t="e">
        <f t="shared" ca="1" si="54"/>
        <v>#REF!</v>
      </c>
      <c r="BA41" s="364" t="e">
        <f t="shared" ca="1" si="54"/>
        <v>#REF!</v>
      </c>
      <c r="BB41" s="364" t="e">
        <f t="shared" ca="1" si="54"/>
        <v>#REF!</v>
      </c>
      <c r="BC41" s="364" t="e">
        <f t="shared" ca="1" si="54"/>
        <v>#REF!</v>
      </c>
      <c r="BD41" s="364" t="e">
        <f t="shared" ca="1" si="54"/>
        <v>#REF!</v>
      </c>
      <c r="BE41" s="364" t="e">
        <f t="shared" ca="1" si="54"/>
        <v>#REF!</v>
      </c>
      <c r="BF41" s="364" t="e">
        <f t="shared" ca="1" si="54"/>
        <v>#REF!</v>
      </c>
      <c r="BG41" s="364" t="e">
        <f t="shared" ca="1" si="54"/>
        <v>#REF!</v>
      </c>
      <c r="BH41" s="364" t="e">
        <f t="shared" ca="1" si="54"/>
        <v>#REF!</v>
      </c>
      <c r="BI41" s="364" t="e">
        <f t="shared" ca="1" si="54"/>
        <v>#REF!</v>
      </c>
      <c r="BJ41" s="364" t="e">
        <f t="shared" ca="1" si="54"/>
        <v>#REF!</v>
      </c>
      <c r="BK41" s="364" t="e">
        <f t="shared" ca="1" si="54"/>
        <v>#REF!</v>
      </c>
      <c r="BL41" s="364" t="e">
        <f t="shared" ca="1" si="54"/>
        <v>#REF!</v>
      </c>
      <c r="BM41" s="364" t="e">
        <f t="shared" ca="1" si="54"/>
        <v>#REF!</v>
      </c>
      <c r="BN41" s="364" t="e">
        <f t="shared" ca="1" si="54"/>
        <v>#REF!</v>
      </c>
      <c r="BO41" s="364" t="e">
        <f t="shared" ref="BO41:CQ41" ca="1" si="55">BO21</f>
        <v>#REF!</v>
      </c>
      <c r="BP41" s="364" t="e">
        <f t="shared" ca="1" si="55"/>
        <v>#REF!</v>
      </c>
      <c r="BQ41" s="364" t="e">
        <f t="shared" ca="1" si="55"/>
        <v>#REF!</v>
      </c>
      <c r="BR41" s="364" t="e">
        <f t="shared" ca="1" si="55"/>
        <v>#REF!</v>
      </c>
      <c r="BS41" s="364" t="e">
        <f t="shared" ca="1" si="55"/>
        <v>#REF!</v>
      </c>
      <c r="BT41" s="364" t="e">
        <f t="shared" ca="1" si="55"/>
        <v>#REF!</v>
      </c>
      <c r="BU41" s="364" t="e">
        <f t="shared" ca="1" si="55"/>
        <v>#REF!</v>
      </c>
      <c r="BV41" s="364" t="e">
        <f t="shared" ca="1" si="55"/>
        <v>#REF!</v>
      </c>
      <c r="BW41" s="364" t="e">
        <f t="shared" ca="1" si="55"/>
        <v>#REF!</v>
      </c>
      <c r="BX41" s="364" t="e">
        <f t="shared" ca="1" si="55"/>
        <v>#REF!</v>
      </c>
      <c r="BY41" s="364" t="e">
        <f t="shared" ca="1" si="55"/>
        <v>#REF!</v>
      </c>
      <c r="BZ41" s="364" t="e">
        <f t="shared" ca="1" si="55"/>
        <v>#REF!</v>
      </c>
      <c r="CA41" s="364" t="e">
        <f t="shared" ca="1" si="55"/>
        <v>#REF!</v>
      </c>
      <c r="CB41" s="364" t="e">
        <f t="shared" ca="1" si="55"/>
        <v>#REF!</v>
      </c>
      <c r="CC41" s="364" t="e">
        <f t="shared" ca="1" si="55"/>
        <v>#REF!</v>
      </c>
      <c r="CD41" s="364" t="e">
        <f t="shared" ca="1" si="55"/>
        <v>#REF!</v>
      </c>
      <c r="CE41" s="364" t="e">
        <f t="shared" ca="1" si="55"/>
        <v>#REF!</v>
      </c>
      <c r="CF41" s="364" t="e">
        <f t="shared" ca="1" si="55"/>
        <v>#REF!</v>
      </c>
      <c r="CG41" s="364" t="e">
        <f t="shared" ca="1" si="55"/>
        <v>#REF!</v>
      </c>
      <c r="CH41" s="364" t="e">
        <f t="shared" ca="1" si="55"/>
        <v>#REF!</v>
      </c>
      <c r="CI41" s="364" t="e">
        <f t="shared" ca="1" si="55"/>
        <v>#REF!</v>
      </c>
      <c r="CJ41" s="364" t="e">
        <f t="shared" ca="1" si="55"/>
        <v>#REF!</v>
      </c>
      <c r="CK41" s="364" t="e">
        <f t="shared" ca="1" si="55"/>
        <v>#REF!</v>
      </c>
      <c r="CL41" s="364" t="e">
        <f t="shared" ca="1" si="55"/>
        <v>#REF!</v>
      </c>
      <c r="CM41" s="364" t="e">
        <f t="shared" ca="1" si="55"/>
        <v>#REF!</v>
      </c>
      <c r="CN41" s="364" t="e">
        <f t="shared" ca="1" si="55"/>
        <v>#REF!</v>
      </c>
      <c r="CO41" s="364" t="e">
        <f t="shared" ca="1" si="55"/>
        <v>#REF!</v>
      </c>
      <c r="CP41" s="364" t="e">
        <f t="shared" ca="1" si="55"/>
        <v>#REF!</v>
      </c>
      <c r="CQ41" s="364" t="e">
        <f t="shared" ca="1" si="55"/>
        <v>#REF!</v>
      </c>
      <c r="CR41" s="364" t="e">
        <f t="shared" ref="CR41:CX41" ca="1" si="56">CR21</f>
        <v>#REF!</v>
      </c>
      <c r="CS41" s="364" t="e">
        <f t="shared" ca="1" si="56"/>
        <v>#REF!</v>
      </c>
      <c r="CT41" s="364" t="e">
        <f t="shared" ca="1" si="56"/>
        <v>#REF!</v>
      </c>
      <c r="CU41" s="364" t="e">
        <f t="shared" ca="1" si="56"/>
        <v>#REF!</v>
      </c>
      <c r="CV41" s="364" t="e">
        <f t="shared" ca="1" si="56"/>
        <v>#REF!</v>
      </c>
      <c r="CW41" s="364" t="e">
        <f t="shared" ca="1" si="56"/>
        <v>#REF!</v>
      </c>
      <c r="CX41" s="364" t="e">
        <f t="shared" ca="1" si="56"/>
        <v>#REF!</v>
      </c>
    </row>
    <row r="42" spans="1:102" s="23" customFormat="1" x14ac:dyDescent="0.25">
      <c r="A42" s="33" t="s">
        <v>130</v>
      </c>
      <c r="C42" s="364" t="e">
        <f t="shared" ref="C42:AH42" ca="1" si="57">-(DEBT*DEBT_INT_RATE)*C37</f>
        <v>#REF!</v>
      </c>
      <c r="D42" s="364" t="e">
        <f t="shared" ca="1" si="57"/>
        <v>#REF!</v>
      </c>
      <c r="E42" s="364" t="e">
        <f t="shared" ca="1" si="57"/>
        <v>#REF!</v>
      </c>
      <c r="F42" s="364" t="e">
        <f t="shared" ca="1" si="57"/>
        <v>#REF!</v>
      </c>
      <c r="G42" s="364" t="e">
        <f t="shared" ca="1" si="57"/>
        <v>#REF!</v>
      </c>
      <c r="H42" s="364" t="e">
        <f t="shared" ca="1" si="57"/>
        <v>#REF!</v>
      </c>
      <c r="I42" s="364" t="e">
        <f t="shared" ca="1" si="57"/>
        <v>#REF!</v>
      </c>
      <c r="J42" s="364" t="e">
        <f t="shared" ca="1" si="57"/>
        <v>#REF!</v>
      </c>
      <c r="K42" s="364" t="e">
        <f t="shared" ca="1" si="57"/>
        <v>#REF!</v>
      </c>
      <c r="L42" s="364" t="e">
        <f t="shared" ca="1" si="57"/>
        <v>#REF!</v>
      </c>
      <c r="M42" s="364" t="e">
        <f t="shared" ca="1" si="57"/>
        <v>#REF!</v>
      </c>
      <c r="N42" s="364" t="e">
        <f t="shared" ca="1" si="57"/>
        <v>#REF!</v>
      </c>
      <c r="O42" s="364" t="e">
        <f t="shared" ca="1" si="57"/>
        <v>#REF!</v>
      </c>
      <c r="P42" s="364" t="e">
        <f t="shared" ca="1" si="57"/>
        <v>#REF!</v>
      </c>
      <c r="Q42" s="364" t="e">
        <f t="shared" ca="1" si="57"/>
        <v>#REF!</v>
      </c>
      <c r="R42" s="364" t="e">
        <f t="shared" ca="1" si="57"/>
        <v>#REF!</v>
      </c>
      <c r="S42" s="364" t="e">
        <f t="shared" ca="1" si="57"/>
        <v>#REF!</v>
      </c>
      <c r="T42" s="364" t="e">
        <f t="shared" ca="1" si="57"/>
        <v>#REF!</v>
      </c>
      <c r="U42" s="364" t="e">
        <f t="shared" ca="1" si="57"/>
        <v>#REF!</v>
      </c>
      <c r="V42" s="364" t="e">
        <f t="shared" ca="1" si="57"/>
        <v>#REF!</v>
      </c>
      <c r="W42" s="364" t="e">
        <f t="shared" ca="1" si="57"/>
        <v>#REF!</v>
      </c>
      <c r="X42" s="364" t="e">
        <f t="shared" ca="1" si="57"/>
        <v>#REF!</v>
      </c>
      <c r="Y42" s="364" t="e">
        <f t="shared" ca="1" si="57"/>
        <v>#REF!</v>
      </c>
      <c r="Z42" s="364" t="e">
        <f t="shared" ca="1" si="57"/>
        <v>#REF!</v>
      </c>
      <c r="AA42" s="364" t="e">
        <f t="shared" ca="1" si="57"/>
        <v>#REF!</v>
      </c>
      <c r="AB42" s="364" t="e">
        <f t="shared" ca="1" si="57"/>
        <v>#REF!</v>
      </c>
      <c r="AC42" s="364" t="e">
        <f t="shared" ca="1" si="57"/>
        <v>#REF!</v>
      </c>
      <c r="AD42" s="364" t="e">
        <f t="shared" ca="1" si="57"/>
        <v>#REF!</v>
      </c>
      <c r="AE42" s="364" t="e">
        <f t="shared" ca="1" si="57"/>
        <v>#REF!</v>
      </c>
      <c r="AF42" s="364" t="e">
        <f t="shared" ca="1" si="57"/>
        <v>#REF!</v>
      </c>
      <c r="AG42" s="364" t="e">
        <f t="shared" ca="1" si="57"/>
        <v>#REF!</v>
      </c>
      <c r="AH42" s="364" t="e">
        <f t="shared" ca="1" si="57"/>
        <v>#REF!</v>
      </c>
      <c r="AI42" s="364" t="e">
        <f t="shared" ref="AI42:BN42" ca="1" si="58">-(DEBT*DEBT_INT_RATE)*AI37</f>
        <v>#REF!</v>
      </c>
      <c r="AJ42" s="364" t="e">
        <f t="shared" ca="1" si="58"/>
        <v>#REF!</v>
      </c>
      <c r="AK42" s="364" t="e">
        <f t="shared" ca="1" si="58"/>
        <v>#REF!</v>
      </c>
      <c r="AL42" s="364" t="e">
        <f t="shared" ca="1" si="58"/>
        <v>#REF!</v>
      </c>
      <c r="AM42" s="364" t="e">
        <f t="shared" ca="1" si="58"/>
        <v>#REF!</v>
      </c>
      <c r="AN42" s="364" t="e">
        <f t="shared" ca="1" si="58"/>
        <v>#REF!</v>
      </c>
      <c r="AO42" s="364" t="e">
        <f t="shared" ca="1" si="58"/>
        <v>#REF!</v>
      </c>
      <c r="AP42" s="364" t="e">
        <f t="shared" ca="1" si="58"/>
        <v>#REF!</v>
      </c>
      <c r="AQ42" s="364" t="e">
        <f t="shared" ca="1" si="58"/>
        <v>#REF!</v>
      </c>
      <c r="AR42" s="364" t="e">
        <f t="shared" ca="1" si="58"/>
        <v>#REF!</v>
      </c>
      <c r="AS42" s="364" t="e">
        <f t="shared" ca="1" si="58"/>
        <v>#REF!</v>
      </c>
      <c r="AT42" s="364" t="e">
        <f t="shared" ca="1" si="58"/>
        <v>#REF!</v>
      </c>
      <c r="AU42" s="364" t="e">
        <f t="shared" ca="1" si="58"/>
        <v>#REF!</v>
      </c>
      <c r="AV42" s="364" t="e">
        <f t="shared" ca="1" si="58"/>
        <v>#REF!</v>
      </c>
      <c r="AW42" s="364" t="e">
        <f t="shared" ca="1" si="58"/>
        <v>#REF!</v>
      </c>
      <c r="AX42" s="364" t="e">
        <f t="shared" ca="1" si="58"/>
        <v>#REF!</v>
      </c>
      <c r="AY42" s="364" t="e">
        <f t="shared" ca="1" si="58"/>
        <v>#REF!</v>
      </c>
      <c r="AZ42" s="364" t="e">
        <f t="shared" ca="1" si="58"/>
        <v>#REF!</v>
      </c>
      <c r="BA42" s="364" t="e">
        <f t="shared" ca="1" si="58"/>
        <v>#REF!</v>
      </c>
      <c r="BB42" s="364" t="e">
        <f t="shared" ca="1" si="58"/>
        <v>#REF!</v>
      </c>
      <c r="BC42" s="364" t="e">
        <f t="shared" ca="1" si="58"/>
        <v>#REF!</v>
      </c>
      <c r="BD42" s="364" t="e">
        <f t="shared" ca="1" si="58"/>
        <v>#REF!</v>
      </c>
      <c r="BE42" s="364" t="e">
        <f t="shared" ca="1" si="58"/>
        <v>#REF!</v>
      </c>
      <c r="BF42" s="364" t="e">
        <f t="shared" ca="1" si="58"/>
        <v>#REF!</v>
      </c>
      <c r="BG42" s="364" t="e">
        <f t="shared" ca="1" si="58"/>
        <v>#REF!</v>
      </c>
      <c r="BH42" s="364" t="e">
        <f t="shared" ca="1" si="58"/>
        <v>#REF!</v>
      </c>
      <c r="BI42" s="364" t="e">
        <f t="shared" ca="1" si="58"/>
        <v>#REF!</v>
      </c>
      <c r="BJ42" s="364" t="e">
        <f t="shared" ca="1" si="58"/>
        <v>#REF!</v>
      </c>
      <c r="BK42" s="364" t="e">
        <f t="shared" ca="1" si="58"/>
        <v>#REF!</v>
      </c>
      <c r="BL42" s="364" t="e">
        <f t="shared" ca="1" si="58"/>
        <v>#REF!</v>
      </c>
      <c r="BM42" s="364" t="e">
        <f t="shared" ca="1" si="58"/>
        <v>#REF!</v>
      </c>
      <c r="BN42" s="364" t="e">
        <f t="shared" ca="1" si="58"/>
        <v>#REF!</v>
      </c>
      <c r="BO42" s="364" t="e">
        <f t="shared" ref="BO42:CQ42" ca="1" si="59">-(DEBT*DEBT_INT_RATE)*BO37</f>
        <v>#REF!</v>
      </c>
      <c r="BP42" s="364" t="e">
        <f t="shared" ca="1" si="59"/>
        <v>#REF!</v>
      </c>
      <c r="BQ42" s="364" t="e">
        <f t="shared" ca="1" si="59"/>
        <v>#REF!</v>
      </c>
      <c r="BR42" s="364" t="e">
        <f t="shared" ca="1" si="59"/>
        <v>#REF!</v>
      </c>
      <c r="BS42" s="364" t="e">
        <f t="shared" ca="1" si="59"/>
        <v>#REF!</v>
      </c>
      <c r="BT42" s="364" t="e">
        <f t="shared" ca="1" si="59"/>
        <v>#REF!</v>
      </c>
      <c r="BU42" s="364" t="e">
        <f t="shared" ca="1" si="59"/>
        <v>#REF!</v>
      </c>
      <c r="BV42" s="364" t="e">
        <f t="shared" ca="1" si="59"/>
        <v>#REF!</v>
      </c>
      <c r="BW42" s="364" t="e">
        <f t="shared" ca="1" si="59"/>
        <v>#REF!</v>
      </c>
      <c r="BX42" s="364" t="e">
        <f t="shared" ca="1" si="59"/>
        <v>#REF!</v>
      </c>
      <c r="BY42" s="364" t="e">
        <f t="shared" ca="1" si="59"/>
        <v>#REF!</v>
      </c>
      <c r="BZ42" s="364" t="e">
        <f t="shared" ca="1" si="59"/>
        <v>#REF!</v>
      </c>
      <c r="CA42" s="364" t="e">
        <f t="shared" ca="1" si="59"/>
        <v>#REF!</v>
      </c>
      <c r="CB42" s="364" t="e">
        <f t="shared" ca="1" si="59"/>
        <v>#REF!</v>
      </c>
      <c r="CC42" s="364" t="e">
        <f t="shared" ca="1" si="59"/>
        <v>#REF!</v>
      </c>
      <c r="CD42" s="364" t="e">
        <f t="shared" ca="1" si="59"/>
        <v>#REF!</v>
      </c>
      <c r="CE42" s="364" t="e">
        <f t="shared" ca="1" si="59"/>
        <v>#REF!</v>
      </c>
      <c r="CF42" s="364" t="e">
        <f t="shared" ca="1" si="59"/>
        <v>#REF!</v>
      </c>
      <c r="CG42" s="364" t="e">
        <f t="shared" ca="1" si="59"/>
        <v>#REF!</v>
      </c>
      <c r="CH42" s="364" t="e">
        <f t="shared" ca="1" si="59"/>
        <v>#REF!</v>
      </c>
      <c r="CI42" s="364" t="e">
        <f t="shared" ca="1" si="59"/>
        <v>#REF!</v>
      </c>
      <c r="CJ42" s="364" t="e">
        <f t="shared" ca="1" si="59"/>
        <v>#REF!</v>
      </c>
      <c r="CK42" s="364" t="e">
        <f t="shared" ca="1" si="59"/>
        <v>#REF!</v>
      </c>
      <c r="CL42" s="364" t="e">
        <f t="shared" ca="1" si="59"/>
        <v>#REF!</v>
      </c>
      <c r="CM42" s="364" t="e">
        <f t="shared" ca="1" si="59"/>
        <v>#REF!</v>
      </c>
      <c r="CN42" s="364" t="e">
        <f t="shared" ca="1" si="59"/>
        <v>#REF!</v>
      </c>
      <c r="CO42" s="364" t="e">
        <f t="shared" ca="1" si="59"/>
        <v>#REF!</v>
      </c>
      <c r="CP42" s="364" t="e">
        <f t="shared" ca="1" si="59"/>
        <v>#REF!</v>
      </c>
      <c r="CQ42" s="364" t="e">
        <f t="shared" ca="1" si="59"/>
        <v>#REF!</v>
      </c>
      <c r="CR42" s="364" t="e">
        <f t="shared" ref="CR42:CX42" ca="1" si="60">-(DEBT*DEBT_INT_RATE)*CR37</f>
        <v>#REF!</v>
      </c>
      <c r="CS42" s="364" t="e">
        <f t="shared" ca="1" si="60"/>
        <v>#REF!</v>
      </c>
      <c r="CT42" s="364" t="e">
        <f t="shared" ca="1" si="60"/>
        <v>#REF!</v>
      </c>
      <c r="CU42" s="364" t="e">
        <f t="shared" ca="1" si="60"/>
        <v>#REF!</v>
      </c>
      <c r="CV42" s="364" t="e">
        <f t="shared" ca="1" si="60"/>
        <v>#REF!</v>
      </c>
      <c r="CW42" s="364" t="e">
        <f t="shared" ca="1" si="60"/>
        <v>#REF!</v>
      </c>
      <c r="CX42" s="364" t="e">
        <f t="shared" ca="1" si="60"/>
        <v>#REF!</v>
      </c>
    </row>
    <row r="43" spans="1:102" x14ac:dyDescent="0.25">
      <c r="A43" s="48" t="s">
        <v>111</v>
      </c>
      <c r="B43" s="11"/>
      <c r="C43" s="303" t="e">
        <f t="shared" ref="C43:AH43" ca="1" si="61">-SUM(C41:C42)*(FederalIncomeTax+StateIncomeTax)</f>
        <v>#REF!</v>
      </c>
      <c r="D43" s="303" t="e">
        <f t="shared" ca="1" si="61"/>
        <v>#REF!</v>
      </c>
      <c r="E43" s="303" t="e">
        <f t="shared" ca="1" si="61"/>
        <v>#REF!</v>
      </c>
      <c r="F43" s="303" t="e">
        <f t="shared" ca="1" si="61"/>
        <v>#REF!</v>
      </c>
      <c r="G43" s="303" t="e">
        <f t="shared" ca="1" si="61"/>
        <v>#REF!</v>
      </c>
      <c r="H43" s="303" t="e">
        <f t="shared" ca="1" si="61"/>
        <v>#REF!</v>
      </c>
      <c r="I43" s="303" t="e">
        <f t="shared" ca="1" si="61"/>
        <v>#REF!</v>
      </c>
      <c r="J43" s="303" t="e">
        <f t="shared" ca="1" si="61"/>
        <v>#REF!</v>
      </c>
      <c r="K43" s="303" t="e">
        <f t="shared" ca="1" si="61"/>
        <v>#REF!</v>
      </c>
      <c r="L43" s="303" t="e">
        <f t="shared" ca="1" si="61"/>
        <v>#REF!</v>
      </c>
      <c r="M43" s="303" t="e">
        <f t="shared" ca="1" si="61"/>
        <v>#REF!</v>
      </c>
      <c r="N43" s="303" t="e">
        <f t="shared" ca="1" si="61"/>
        <v>#REF!</v>
      </c>
      <c r="O43" s="303" t="e">
        <f t="shared" ca="1" si="61"/>
        <v>#REF!</v>
      </c>
      <c r="P43" s="303" t="e">
        <f t="shared" ca="1" si="61"/>
        <v>#REF!</v>
      </c>
      <c r="Q43" s="303" t="e">
        <f t="shared" ca="1" si="61"/>
        <v>#REF!</v>
      </c>
      <c r="R43" s="303" t="e">
        <f t="shared" ca="1" si="61"/>
        <v>#REF!</v>
      </c>
      <c r="S43" s="303" t="e">
        <f t="shared" ca="1" si="61"/>
        <v>#REF!</v>
      </c>
      <c r="T43" s="303" t="e">
        <f t="shared" ca="1" si="61"/>
        <v>#REF!</v>
      </c>
      <c r="U43" s="303" t="e">
        <f t="shared" ca="1" si="61"/>
        <v>#REF!</v>
      </c>
      <c r="V43" s="303" t="e">
        <f t="shared" ca="1" si="61"/>
        <v>#REF!</v>
      </c>
      <c r="W43" s="303" t="e">
        <f t="shared" ca="1" si="61"/>
        <v>#REF!</v>
      </c>
      <c r="X43" s="303" t="e">
        <f t="shared" ca="1" si="61"/>
        <v>#REF!</v>
      </c>
      <c r="Y43" s="303" t="e">
        <f t="shared" ca="1" si="61"/>
        <v>#REF!</v>
      </c>
      <c r="Z43" s="303" t="e">
        <f t="shared" ca="1" si="61"/>
        <v>#REF!</v>
      </c>
      <c r="AA43" s="303" t="e">
        <f t="shared" ca="1" si="61"/>
        <v>#REF!</v>
      </c>
      <c r="AB43" s="303" t="e">
        <f t="shared" ca="1" si="61"/>
        <v>#REF!</v>
      </c>
      <c r="AC43" s="303" t="e">
        <f t="shared" ca="1" si="61"/>
        <v>#REF!</v>
      </c>
      <c r="AD43" s="303" t="e">
        <f t="shared" ca="1" si="61"/>
        <v>#REF!</v>
      </c>
      <c r="AE43" s="303" t="e">
        <f t="shared" ca="1" si="61"/>
        <v>#REF!</v>
      </c>
      <c r="AF43" s="303" t="e">
        <f t="shared" ca="1" si="61"/>
        <v>#REF!</v>
      </c>
      <c r="AG43" s="303" t="e">
        <f t="shared" ca="1" si="61"/>
        <v>#REF!</v>
      </c>
      <c r="AH43" s="303" t="e">
        <f t="shared" ca="1" si="61"/>
        <v>#REF!</v>
      </c>
      <c r="AI43" s="303" t="e">
        <f t="shared" ref="AI43:BN43" ca="1" si="62">-SUM(AI41:AI42)*(FederalIncomeTax+StateIncomeTax)</f>
        <v>#REF!</v>
      </c>
      <c r="AJ43" s="303" t="e">
        <f t="shared" ca="1" si="62"/>
        <v>#REF!</v>
      </c>
      <c r="AK43" s="303" t="e">
        <f t="shared" ca="1" si="62"/>
        <v>#REF!</v>
      </c>
      <c r="AL43" s="303" t="e">
        <f t="shared" ca="1" si="62"/>
        <v>#REF!</v>
      </c>
      <c r="AM43" s="303" t="e">
        <f t="shared" ca="1" si="62"/>
        <v>#REF!</v>
      </c>
      <c r="AN43" s="303" t="e">
        <f t="shared" ca="1" si="62"/>
        <v>#REF!</v>
      </c>
      <c r="AO43" s="303" t="e">
        <f t="shared" ca="1" si="62"/>
        <v>#REF!</v>
      </c>
      <c r="AP43" s="303" t="e">
        <f t="shared" ca="1" si="62"/>
        <v>#REF!</v>
      </c>
      <c r="AQ43" s="303" t="e">
        <f t="shared" ca="1" si="62"/>
        <v>#REF!</v>
      </c>
      <c r="AR43" s="303" t="e">
        <f t="shared" ca="1" si="62"/>
        <v>#REF!</v>
      </c>
      <c r="AS43" s="303" t="e">
        <f t="shared" ca="1" si="62"/>
        <v>#REF!</v>
      </c>
      <c r="AT43" s="303" t="e">
        <f t="shared" ca="1" si="62"/>
        <v>#REF!</v>
      </c>
      <c r="AU43" s="303" t="e">
        <f t="shared" ca="1" si="62"/>
        <v>#REF!</v>
      </c>
      <c r="AV43" s="303" t="e">
        <f t="shared" ca="1" si="62"/>
        <v>#REF!</v>
      </c>
      <c r="AW43" s="303" t="e">
        <f t="shared" ca="1" si="62"/>
        <v>#REF!</v>
      </c>
      <c r="AX43" s="303" t="e">
        <f t="shared" ca="1" si="62"/>
        <v>#REF!</v>
      </c>
      <c r="AY43" s="303" t="e">
        <f t="shared" ca="1" si="62"/>
        <v>#REF!</v>
      </c>
      <c r="AZ43" s="303" t="e">
        <f t="shared" ca="1" si="62"/>
        <v>#REF!</v>
      </c>
      <c r="BA43" s="303" t="e">
        <f t="shared" ca="1" si="62"/>
        <v>#REF!</v>
      </c>
      <c r="BB43" s="303" t="e">
        <f t="shared" ca="1" si="62"/>
        <v>#REF!</v>
      </c>
      <c r="BC43" s="303" t="e">
        <f t="shared" ca="1" si="62"/>
        <v>#REF!</v>
      </c>
      <c r="BD43" s="303" t="e">
        <f t="shared" ca="1" si="62"/>
        <v>#REF!</v>
      </c>
      <c r="BE43" s="303" t="e">
        <f t="shared" ca="1" si="62"/>
        <v>#REF!</v>
      </c>
      <c r="BF43" s="303" t="e">
        <f t="shared" ca="1" si="62"/>
        <v>#REF!</v>
      </c>
      <c r="BG43" s="303" t="e">
        <f t="shared" ca="1" si="62"/>
        <v>#REF!</v>
      </c>
      <c r="BH43" s="303" t="e">
        <f t="shared" ca="1" si="62"/>
        <v>#REF!</v>
      </c>
      <c r="BI43" s="303" t="e">
        <f t="shared" ca="1" si="62"/>
        <v>#REF!</v>
      </c>
      <c r="BJ43" s="303" t="e">
        <f t="shared" ca="1" si="62"/>
        <v>#REF!</v>
      </c>
      <c r="BK43" s="303" t="e">
        <f t="shared" ca="1" si="62"/>
        <v>#REF!</v>
      </c>
      <c r="BL43" s="303" t="e">
        <f t="shared" ca="1" si="62"/>
        <v>#REF!</v>
      </c>
      <c r="BM43" s="303" t="e">
        <f t="shared" ca="1" si="62"/>
        <v>#REF!</v>
      </c>
      <c r="BN43" s="303" t="e">
        <f t="shared" ca="1" si="62"/>
        <v>#REF!</v>
      </c>
      <c r="BO43" s="303" t="e">
        <f t="shared" ref="BO43:CQ43" ca="1" si="63">-SUM(BO41:BO42)*(FederalIncomeTax+StateIncomeTax)</f>
        <v>#REF!</v>
      </c>
      <c r="BP43" s="303" t="e">
        <f t="shared" ca="1" si="63"/>
        <v>#REF!</v>
      </c>
      <c r="BQ43" s="303" t="e">
        <f t="shared" ca="1" si="63"/>
        <v>#REF!</v>
      </c>
      <c r="BR43" s="303" t="e">
        <f t="shared" ca="1" si="63"/>
        <v>#REF!</v>
      </c>
      <c r="BS43" s="303" t="e">
        <f t="shared" ca="1" si="63"/>
        <v>#REF!</v>
      </c>
      <c r="BT43" s="303" t="e">
        <f t="shared" ca="1" si="63"/>
        <v>#REF!</v>
      </c>
      <c r="BU43" s="303" t="e">
        <f t="shared" ca="1" si="63"/>
        <v>#REF!</v>
      </c>
      <c r="BV43" s="303" t="e">
        <f t="shared" ca="1" si="63"/>
        <v>#REF!</v>
      </c>
      <c r="BW43" s="303" t="e">
        <f t="shared" ca="1" si="63"/>
        <v>#REF!</v>
      </c>
      <c r="BX43" s="303" t="e">
        <f t="shared" ca="1" si="63"/>
        <v>#REF!</v>
      </c>
      <c r="BY43" s="303" t="e">
        <f t="shared" ca="1" si="63"/>
        <v>#REF!</v>
      </c>
      <c r="BZ43" s="303" t="e">
        <f t="shared" ca="1" si="63"/>
        <v>#REF!</v>
      </c>
      <c r="CA43" s="303" t="e">
        <f t="shared" ca="1" si="63"/>
        <v>#REF!</v>
      </c>
      <c r="CB43" s="303" t="e">
        <f t="shared" ca="1" si="63"/>
        <v>#REF!</v>
      </c>
      <c r="CC43" s="303" t="e">
        <f t="shared" ca="1" si="63"/>
        <v>#REF!</v>
      </c>
      <c r="CD43" s="303" t="e">
        <f t="shared" ca="1" si="63"/>
        <v>#REF!</v>
      </c>
      <c r="CE43" s="303" t="e">
        <f t="shared" ca="1" si="63"/>
        <v>#REF!</v>
      </c>
      <c r="CF43" s="303" t="e">
        <f t="shared" ca="1" si="63"/>
        <v>#REF!</v>
      </c>
      <c r="CG43" s="303" t="e">
        <f t="shared" ca="1" si="63"/>
        <v>#REF!</v>
      </c>
      <c r="CH43" s="303" t="e">
        <f t="shared" ca="1" si="63"/>
        <v>#REF!</v>
      </c>
      <c r="CI43" s="303" t="e">
        <f t="shared" ca="1" si="63"/>
        <v>#REF!</v>
      </c>
      <c r="CJ43" s="303" t="e">
        <f t="shared" ca="1" si="63"/>
        <v>#REF!</v>
      </c>
      <c r="CK43" s="303" t="e">
        <f t="shared" ca="1" si="63"/>
        <v>#REF!</v>
      </c>
      <c r="CL43" s="303" t="e">
        <f t="shared" ca="1" si="63"/>
        <v>#REF!</v>
      </c>
      <c r="CM43" s="303" t="e">
        <f t="shared" ca="1" si="63"/>
        <v>#REF!</v>
      </c>
      <c r="CN43" s="303" t="e">
        <f t="shared" ca="1" si="63"/>
        <v>#REF!</v>
      </c>
      <c r="CO43" s="303" t="e">
        <f t="shared" ca="1" si="63"/>
        <v>#REF!</v>
      </c>
      <c r="CP43" s="303" t="e">
        <f t="shared" ca="1" si="63"/>
        <v>#REF!</v>
      </c>
      <c r="CQ43" s="303" t="e">
        <f t="shared" ca="1" si="63"/>
        <v>#REF!</v>
      </c>
      <c r="CR43" s="303" t="e">
        <f t="shared" ref="CR43:CX43" ca="1" si="64">-SUM(CR41:CR42)*(FederalIncomeTax+StateIncomeTax)</f>
        <v>#REF!</v>
      </c>
      <c r="CS43" s="303" t="e">
        <f t="shared" ca="1" si="64"/>
        <v>#REF!</v>
      </c>
      <c r="CT43" s="303" t="e">
        <f t="shared" ca="1" si="64"/>
        <v>#REF!</v>
      </c>
      <c r="CU43" s="303" t="e">
        <f t="shared" ca="1" si="64"/>
        <v>#REF!</v>
      </c>
      <c r="CV43" s="303" t="e">
        <f t="shared" ca="1" si="64"/>
        <v>#REF!</v>
      </c>
      <c r="CW43" s="303" t="e">
        <f t="shared" ca="1" si="64"/>
        <v>#REF!</v>
      </c>
      <c r="CX43" s="303" t="e">
        <f t="shared" ca="1" si="64"/>
        <v>#REF!</v>
      </c>
    </row>
    <row r="44" spans="1:102" x14ac:dyDescent="0.25">
      <c r="A44" s="50" t="s">
        <v>115</v>
      </c>
      <c r="B44" s="51"/>
      <c r="C44" s="19" t="e">
        <f t="shared" ref="C44:BN44" ca="1" si="65">SUM(C41:C43)</f>
        <v>#REF!</v>
      </c>
      <c r="D44" s="19" t="e">
        <f t="shared" ca="1" si="65"/>
        <v>#REF!</v>
      </c>
      <c r="E44" s="19" t="e">
        <f t="shared" ca="1" si="65"/>
        <v>#REF!</v>
      </c>
      <c r="F44" s="19" t="e">
        <f t="shared" ca="1" si="65"/>
        <v>#REF!</v>
      </c>
      <c r="G44" s="19" t="e">
        <f t="shared" ca="1" si="65"/>
        <v>#REF!</v>
      </c>
      <c r="H44" s="19" t="e">
        <f t="shared" ca="1" si="65"/>
        <v>#REF!</v>
      </c>
      <c r="I44" s="19" t="e">
        <f t="shared" ca="1" si="65"/>
        <v>#REF!</v>
      </c>
      <c r="J44" s="19" t="e">
        <f t="shared" ca="1" si="65"/>
        <v>#REF!</v>
      </c>
      <c r="K44" s="19" t="e">
        <f t="shared" ca="1" si="65"/>
        <v>#REF!</v>
      </c>
      <c r="L44" s="19" t="e">
        <f t="shared" ca="1" si="65"/>
        <v>#REF!</v>
      </c>
      <c r="M44" s="19" t="e">
        <f t="shared" ca="1" si="65"/>
        <v>#REF!</v>
      </c>
      <c r="N44" s="19" t="e">
        <f t="shared" ca="1" si="65"/>
        <v>#REF!</v>
      </c>
      <c r="O44" s="19" t="e">
        <f t="shared" ca="1" si="65"/>
        <v>#REF!</v>
      </c>
      <c r="P44" s="19" t="e">
        <f t="shared" ca="1" si="65"/>
        <v>#REF!</v>
      </c>
      <c r="Q44" s="19" t="e">
        <f t="shared" ca="1" si="65"/>
        <v>#REF!</v>
      </c>
      <c r="R44" s="19" t="e">
        <f t="shared" ca="1" si="65"/>
        <v>#REF!</v>
      </c>
      <c r="S44" s="19" t="e">
        <f t="shared" ca="1" si="65"/>
        <v>#REF!</v>
      </c>
      <c r="T44" s="19" t="e">
        <f t="shared" ca="1" si="65"/>
        <v>#REF!</v>
      </c>
      <c r="U44" s="19" t="e">
        <f t="shared" ca="1" si="65"/>
        <v>#REF!</v>
      </c>
      <c r="V44" s="19" t="e">
        <f t="shared" ca="1" si="65"/>
        <v>#REF!</v>
      </c>
      <c r="W44" s="19" t="e">
        <f t="shared" ca="1" si="65"/>
        <v>#REF!</v>
      </c>
      <c r="X44" s="19" t="e">
        <f t="shared" ca="1" si="65"/>
        <v>#REF!</v>
      </c>
      <c r="Y44" s="19" t="e">
        <f t="shared" ca="1" si="65"/>
        <v>#REF!</v>
      </c>
      <c r="Z44" s="19" t="e">
        <f t="shared" ca="1" si="65"/>
        <v>#REF!</v>
      </c>
      <c r="AA44" s="19" t="e">
        <f t="shared" ca="1" si="65"/>
        <v>#REF!</v>
      </c>
      <c r="AB44" s="19" t="e">
        <f t="shared" ca="1" si="65"/>
        <v>#REF!</v>
      </c>
      <c r="AC44" s="19" t="e">
        <f t="shared" ca="1" si="65"/>
        <v>#REF!</v>
      </c>
      <c r="AD44" s="19" t="e">
        <f t="shared" ca="1" si="65"/>
        <v>#REF!</v>
      </c>
      <c r="AE44" s="19" t="e">
        <f t="shared" ca="1" si="65"/>
        <v>#REF!</v>
      </c>
      <c r="AF44" s="19" t="e">
        <f t="shared" ca="1" si="65"/>
        <v>#REF!</v>
      </c>
      <c r="AG44" s="19" t="e">
        <f t="shared" ca="1" si="65"/>
        <v>#REF!</v>
      </c>
      <c r="AH44" s="19" t="e">
        <f t="shared" ca="1" si="65"/>
        <v>#REF!</v>
      </c>
      <c r="AI44" s="19" t="e">
        <f t="shared" ca="1" si="65"/>
        <v>#REF!</v>
      </c>
      <c r="AJ44" s="19" t="e">
        <f t="shared" ca="1" si="65"/>
        <v>#REF!</v>
      </c>
      <c r="AK44" s="19" t="e">
        <f t="shared" ca="1" si="65"/>
        <v>#REF!</v>
      </c>
      <c r="AL44" s="19" t="e">
        <f t="shared" ca="1" si="65"/>
        <v>#REF!</v>
      </c>
      <c r="AM44" s="19" t="e">
        <f t="shared" ca="1" si="65"/>
        <v>#REF!</v>
      </c>
      <c r="AN44" s="19" t="e">
        <f t="shared" ca="1" si="65"/>
        <v>#REF!</v>
      </c>
      <c r="AO44" s="19" t="e">
        <f t="shared" ca="1" si="65"/>
        <v>#REF!</v>
      </c>
      <c r="AP44" s="19" t="e">
        <f t="shared" ca="1" si="65"/>
        <v>#REF!</v>
      </c>
      <c r="AQ44" s="19" t="e">
        <f t="shared" ca="1" si="65"/>
        <v>#REF!</v>
      </c>
      <c r="AR44" s="19" t="e">
        <f t="shared" ca="1" si="65"/>
        <v>#REF!</v>
      </c>
      <c r="AS44" s="19" t="e">
        <f t="shared" ca="1" si="65"/>
        <v>#REF!</v>
      </c>
      <c r="AT44" s="19" t="e">
        <f t="shared" ca="1" si="65"/>
        <v>#REF!</v>
      </c>
      <c r="AU44" s="19" t="e">
        <f t="shared" ca="1" si="65"/>
        <v>#REF!</v>
      </c>
      <c r="AV44" s="19" t="e">
        <f t="shared" ca="1" si="65"/>
        <v>#REF!</v>
      </c>
      <c r="AW44" s="19" t="e">
        <f t="shared" ca="1" si="65"/>
        <v>#REF!</v>
      </c>
      <c r="AX44" s="19" t="e">
        <f t="shared" ca="1" si="65"/>
        <v>#REF!</v>
      </c>
      <c r="AY44" s="19" t="e">
        <f t="shared" ca="1" si="65"/>
        <v>#REF!</v>
      </c>
      <c r="AZ44" s="19" t="e">
        <f t="shared" ca="1" si="65"/>
        <v>#REF!</v>
      </c>
      <c r="BA44" s="19" t="e">
        <f t="shared" ca="1" si="65"/>
        <v>#REF!</v>
      </c>
      <c r="BB44" s="19" t="e">
        <f t="shared" ca="1" si="65"/>
        <v>#REF!</v>
      </c>
      <c r="BC44" s="19" t="e">
        <f t="shared" ca="1" si="65"/>
        <v>#REF!</v>
      </c>
      <c r="BD44" s="19" t="e">
        <f t="shared" ca="1" si="65"/>
        <v>#REF!</v>
      </c>
      <c r="BE44" s="19" t="e">
        <f t="shared" ca="1" si="65"/>
        <v>#REF!</v>
      </c>
      <c r="BF44" s="19" t="e">
        <f t="shared" ca="1" si="65"/>
        <v>#REF!</v>
      </c>
      <c r="BG44" s="19" t="e">
        <f t="shared" ca="1" si="65"/>
        <v>#REF!</v>
      </c>
      <c r="BH44" s="19" t="e">
        <f t="shared" ca="1" si="65"/>
        <v>#REF!</v>
      </c>
      <c r="BI44" s="19" t="e">
        <f t="shared" ca="1" si="65"/>
        <v>#REF!</v>
      </c>
      <c r="BJ44" s="19" t="e">
        <f t="shared" ca="1" si="65"/>
        <v>#REF!</v>
      </c>
      <c r="BK44" s="19" t="e">
        <f t="shared" ca="1" si="65"/>
        <v>#REF!</v>
      </c>
      <c r="BL44" s="19" t="e">
        <f t="shared" ca="1" si="65"/>
        <v>#REF!</v>
      </c>
      <c r="BM44" s="19" t="e">
        <f t="shared" ca="1" si="65"/>
        <v>#REF!</v>
      </c>
      <c r="BN44" s="19" t="e">
        <f t="shared" ca="1" si="65"/>
        <v>#REF!</v>
      </c>
      <c r="BO44" s="19" t="e">
        <f t="shared" ref="BO44:CQ44" ca="1" si="66">SUM(BO41:BO43)</f>
        <v>#REF!</v>
      </c>
      <c r="BP44" s="19" t="e">
        <f t="shared" ca="1" si="66"/>
        <v>#REF!</v>
      </c>
      <c r="BQ44" s="19" t="e">
        <f t="shared" ca="1" si="66"/>
        <v>#REF!</v>
      </c>
      <c r="BR44" s="19" t="e">
        <f t="shared" ca="1" si="66"/>
        <v>#REF!</v>
      </c>
      <c r="BS44" s="19" t="e">
        <f t="shared" ca="1" si="66"/>
        <v>#REF!</v>
      </c>
      <c r="BT44" s="19" t="e">
        <f t="shared" ca="1" si="66"/>
        <v>#REF!</v>
      </c>
      <c r="BU44" s="19" t="e">
        <f t="shared" ca="1" si="66"/>
        <v>#REF!</v>
      </c>
      <c r="BV44" s="19" t="e">
        <f t="shared" ca="1" si="66"/>
        <v>#REF!</v>
      </c>
      <c r="BW44" s="19" t="e">
        <f t="shared" ca="1" si="66"/>
        <v>#REF!</v>
      </c>
      <c r="BX44" s="19" t="e">
        <f t="shared" ca="1" si="66"/>
        <v>#REF!</v>
      </c>
      <c r="BY44" s="19" t="e">
        <f t="shared" ca="1" si="66"/>
        <v>#REF!</v>
      </c>
      <c r="BZ44" s="19" t="e">
        <f t="shared" ca="1" si="66"/>
        <v>#REF!</v>
      </c>
      <c r="CA44" s="19" t="e">
        <f t="shared" ca="1" si="66"/>
        <v>#REF!</v>
      </c>
      <c r="CB44" s="19" t="e">
        <f t="shared" ca="1" si="66"/>
        <v>#REF!</v>
      </c>
      <c r="CC44" s="19" t="e">
        <f t="shared" ca="1" si="66"/>
        <v>#REF!</v>
      </c>
      <c r="CD44" s="19" t="e">
        <f t="shared" ca="1" si="66"/>
        <v>#REF!</v>
      </c>
      <c r="CE44" s="19" t="e">
        <f t="shared" ca="1" si="66"/>
        <v>#REF!</v>
      </c>
      <c r="CF44" s="19" t="e">
        <f t="shared" ca="1" si="66"/>
        <v>#REF!</v>
      </c>
      <c r="CG44" s="19" t="e">
        <f t="shared" ca="1" si="66"/>
        <v>#REF!</v>
      </c>
      <c r="CH44" s="19" t="e">
        <f t="shared" ca="1" si="66"/>
        <v>#REF!</v>
      </c>
      <c r="CI44" s="19" t="e">
        <f t="shared" ca="1" si="66"/>
        <v>#REF!</v>
      </c>
      <c r="CJ44" s="19" t="e">
        <f t="shared" ca="1" si="66"/>
        <v>#REF!</v>
      </c>
      <c r="CK44" s="19" t="e">
        <f t="shared" ca="1" si="66"/>
        <v>#REF!</v>
      </c>
      <c r="CL44" s="19" t="e">
        <f t="shared" ca="1" si="66"/>
        <v>#REF!</v>
      </c>
      <c r="CM44" s="19" t="e">
        <f t="shared" ca="1" si="66"/>
        <v>#REF!</v>
      </c>
      <c r="CN44" s="19" t="e">
        <f t="shared" ca="1" si="66"/>
        <v>#REF!</v>
      </c>
      <c r="CO44" s="19" t="e">
        <f t="shared" ca="1" si="66"/>
        <v>#REF!</v>
      </c>
      <c r="CP44" s="19" t="e">
        <f t="shared" ca="1" si="66"/>
        <v>#REF!</v>
      </c>
      <c r="CQ44" s="19" t="e">
        <f t="shared" ca="1" si="66"/>
        <v>#REF!</v>
      </c>
      <c r="CR44" s="19" t="e">
        <f t="shared" ref="CR44:CX44" ca="1" si="67">SUM(CR41:CR43)</f>
        <v>#REF!</v>
      </c>
      <c r="CS44" s="19" t="e">
        <f t="shared" ca="1" si="67"/>
        <v>#REF!</v>
      </c>
      <c r="CT44" s="19" t="e">
        <f t="shared" ca="1" si="67"/>
        <v>#REF!</v>
      </c>
      <c r="CU44" s="19" t="e">
        <f t="shared" ca="1" si="67"/>
        <v>#REF!</v>
      </c>
      <c r="CV44" s="19" t="e">
        <f t="shared" ca="1" si="67"/>
        <v>#REF!</v>
      </c>
      <c r="CW44" s="19" t="e">
        <f t="shared" ca="1" si="67"/>
        <v>#REF!</v>
      </c>
      <c r="CX44" s="19" t="e">
        <f t="shared" ca="1" si="67"/>
        <v>#REF!</v>
      </c>
    </row>
    <row r="45" spans="1:102" x14ac:dyDescent="0.25">
      <c r="A45" s="48"/>
      <c r="B45" s="28"/>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row>
    <row r="46" spans="1:102" x14ac:dyDescent="0.25">
      <c r="A46" s="52" t="s">
        <v>78</v>
      </c>
      <c r="B46" s="27"/>
      <c r="C46" s="19" t="e">
        <f t="shared" ref="C46:BN46" ca="1" si="68">C38-C44</f>
        <v>#REF!</v>
      </c>
      <c r="D46" s="19" t="e">
        <f t="shared" ca="1" si="68"/>
        <v>#REF!</v>
      </c>
      <c r="E46" s="19" t="e">
        <f t="shared" ca="1" si="68"/>
        <v>#REF!</v>
      </c>
      <c r="F46" s="19" t="e">
        <f t="shared" ca="1" si="68"/>
        <v>#REF!</v>
      </c>
      <c r="G46" s="19" t="e">
        <f t="shared" ca="1" si="68"/>
        <v>#REF!</v>
      </c>
      <c r="H46" s="19" t="e">
        <f t="shared" ca="1" si="68"/>
        <v>#REF!</v>
      </c>
      <c r="I46" s="19" t="e">
        <f t="shared" ca="1" si="68"/>
        <v>#REF!</v>
      </c>
      <c r="J46" s="19" t="e">
        <f t="shared" ca="1" si="68"/>
        <v>#REF!</v>
      </c>
      <c r="K46" s="19" t="e">
        <f t="shared" ca="1" si="68"/>
        <v>#REF!</v>
      </c>
      <c r="L46" s="19" t="e">
        <f t="shared" ca="1" si="68"/>
        <v>#REF!</v>
      </c>
      <c r="M46" s="19" t="e">
        <f t="shared" ca="1" si="68"/>
        <v>#REF!</v>
      </c>
      <c r="N46" s="19" t="e">
        <f t="shared" ca="1" si="68"/>
        <v>#REF!</v>
      </c>
      <c r="O46" s="19" t="e">
        <f t="shared" ca="1" si="68"/>
        <v>#REF!</v>
      </c>
      <c r="P46" s="19" t="e">
        <f t="shared" ca="1" si="68"/>
        <v>#REF!</v>
      </c>
      <c r="Q46" s="19" t="e">
        <f t="shared" ca="1" si="68"/>
        <v>#REF!</v>
      </c>
      <c r="R46" s="19" t="e">
        <f t="shared" ca="1" si="68"/>
        <v>#REF!</v>
      </c>
      <c r="S46" s="19" t="e">
        <f t="shared" ca="1" si="68"/>
        <v>#REF!</v>
      </c>
      <c r="T46" s="19" t="e">
        <f t="shared" ca="1" si="68"/>
        <v>#REF!</v>
      </c>
      <c r="U46" s="19" t="e">
        <f t="shared" ca="1" si="68"/>
        <v>#REF!</v>
      </c>
      <c r="V46" s="19" t="e">
        <f t="shared" ca="1" si="68"/>
        <v>#REF!</v>
      </c>
      <c r="W46" s="19" t="e">
        <f t="shared" ca="1" si="68"/>
        <v>#REF!</v>
      </c>
      <c r="X46" s="19" t="e">
        <f t="shared" ca="1" si="68"/>
        <v>#REF!</v>
      </c>
      <c r="Y46" s="19" t="e">
        <f t="shared" ca="1" si="68"/>
        <v>#REF!</v>
      </c>
      <c r="Z46" s="19" t="e">
        <f t="shared" ca="1" si="68"/>
        <v>#REF!</v>
      </c>
      <c r="AA46" s="19" t="e">
        <f t="shared" ca="1" si="68"/>
        <v>#REF!</v>
      </c>
      <c r="AB46" s="19" t="e">
        <f t="shared" ca="1" si="68"/>
        <v>#REF!</v>
      </c>
      <c r="AC46" s="19" t="e">
        <f t="shared" ca="1" si="68"/>
        <v>#REF!</v>
      </c>
      <c r="AD46" s="19" t="e">
        <f t="shared" ca="1" si="68"/>
        <v>#REF!</v>
      </c>
      <c r="AE46" s="19" t="e">
        <f t="shared" ca="1" si="68"/>
        <v>#REF!</v>
      </c>
      <c r="AF46" s="19" t="e">
        <f t="shared" ca="1" si="68"/>
        <v>#REF!</v>
      </c>
      <c r="AG46" s="19" t="e">
        <f t="shared" ca="1" si="68"/>
        <v>#REF!</v>
      </c>
      <c r="AH46" s="19" t="e">
        <f t="shared" ca="1" si="68"/>
        <v>#REF!</v>
      </c>
      <c r="AI46" s="19" t="e">
        <f t="shared" ca="1" si="68"/>
        <v>#REF!</v>
      </c>
      <c r="AJ46" s="19" t="e">
        <f t="shared" ca="1" si="68"/>
        <v>#REF!</v>
      </c>
      <c r="AK46" s="19" t="e">
        <f t="shared" ca="1" si="68"/>
        <v>#REF!</v>
      </c>
      <c r="AL46" s="19" t="e">
        <f t="shared" ca="1" si="68"/>
        <v>#REF!</v>
      </c>
      <c r="AM46" s="19" t="e">
        <f t="shared" ca="1" si="68"/>
        <v>#REF!</v>
      </c>
      <c r="AN46" s="19" t="e">
        <f t="shared" ca="1" si="68"/>
        <v>#REF!</v>
      </c>
      <c r="AO46" s="19" t="e">
        <f t="shared" ca="1" si="68"/>
        <v>#REF!</v>
      </c>
      <c r="AP46" s="19" t="e">
        <f t="shared" ca="1" si="68"/>
        <v>#REF!</v>
      </c>
      <c r="AQ46" s="19" t="e">
        <f t="shared" ca="1" si="68"/>
        <v>#REF!</v>
      </c>
      <c r="AR46" s="19" t="e">
        <f t="shared" ca="1" si="68"/>
        <v>#REF!</v>
      </c>
      <c r="AS46" s="19" t="e">
        <f t="shared" ca="1" si="68"/>
        <v>#REF!</v>
      </c>
      <c r="AT46" s="19" t="e">
        <f t="shared" ca="1" si="68"/>
        <v>#REF!</v>
      </c>
      <c r="AU46" s="19" t="e">
        <f t="shared" ca="1" si="68"/>
        <v>#REF!</v>
      </c>
      <c r="AV46" s="19" t="e">
        <f t="shared" ca="1" si="68"/>
        <v>#REF!</v>
      </c>
      <c r="AW46" s="19" t="e">
        <f t="shared" ca="1" si="68"/>
        <v>#REF!</v>
      </c>
      <c r="AX46" s="19" t="e">
        <f t="shared" ca="1" si="68"/>
        <v>#REF!</v>
      </c>
      <c r="AY46" s="19" t="e">
        <f t="shared" ca="1" si="68"/>
        <v>#REF!</v>
      </c>
      <c r="AZ46" s="19" t="e">
        <f t="shared" ca="1" si="68"/>
        <v>#REF!</v>
      </c>
      <c r="BA46" s="19" t="e">
        <f t="shared" ca="1" si="68"/>
        <v>#REF!</v>
      </c>
      <c r="BB46" s="19" t="e">
        <f t="shared" ca="1" si="68"/>
        <v>#REF!</v>
      </c>
      <c r="BC46" s="19" t="e">
        <f t="shared" ca="1" si="68"/>
        <v>#REF!</v>
      </c>
      <c r="BD46" s="19" t="e">
        <f t="shared" ca="1" si="68"/>
        <v>#REF!</v>
      </c>
      <c r="BE46" s="19" t="e">
        <f t="shared" ca="1" si="68"/>
        <v>#REF!</v>
      </c>
      <c r="BF46" s="19" t="e">
        <f t="shared" ca="1" si="68"/>
        <v>#REF!</v>
      </c>
      <c r="BG46" s="19" t="e">
        <f t="shared" ca="1" si="68"/>
        <v>#REF!</v>
      </c>
      <c r="BH46" s="19" t="e">
        <f t="shared" ca="1" si="68"/>
        <v>#REF!</v>
      </c>
      <c r="BI46" s="19" t="e">
        <f t="shared" ca="1" si="68"/>
        <v>#REF!</v>
      </c>
      <c r="BJ46" s="19" t="e">
        <f t="shared" ca="1" si="68"/>
        <v>#REF!</v>
      </c>
      <c r="BK46" s="19" t="e">
        <f t="shared" ca="1" si="68"/>
        <v>#REF!</v>
      </c>
      <c r="BL46" s="19" t="e">
        <f t="shared" ca="1" si="68"/>
        <v>#REF!</v>
      </c>
      <c r="BM46" s="19" t="e">
        <f t="shared" ca="1" si="68"/>
        <v>#REF!</v>
      </c>
      <c r="BN46" s="19" t="e">
        <f t="shared" ca="1" si="68"/>
        <v>#REF!</v>
      </c>
      <c r="BO46" s="19" t="e">
        <f t="shared" ref="BO46:CQ46" ca="1" si="69">BO38-BO44</f>
        <v>#REF!</v>
      </c>
      <c r="BP46" s="19" t="e">
        <f t="shared" ca="1" si="69"/>
        <v>#REF!</v>
      </c>
      <c r="BQ46" s="19" t="e">
        <f t="shared" ca="1" si="69"/>
        <v>#REF!</v>
      </c>
      <c r="BR46" s="19" t="e">
        <f t="shared" ca="1" si="69"/>
        <v>#REF!</v>
      </c>
      <c r="BS46" s="19" t="e">
        <f t="shared" ca="1" si="69"/>
        <v>#REF!</v>
      </c>
      <c r="BT46" s="19" t="e">
        <f t="shared" ca="1" si="69"/>
        <v>#REF!</v>
      </c>
      <c r="BU46" s="19" t="e">
        <f t="shared" ca="1" si="69"/>
        <v>#REF!</v>
      </c>
      <c r="BV46" s="19" t="e">
        <f t="shared" ca="1" si="69"/>
        <v>#REF!</v>
      </c>
      <c r="BW46" s="19" t="e">
        <f t="shared" ca="1" si="69"/>
        <v>#REF!</v>
      </c>
      <c r="BX46" s="19" t="e">
        <f t="shared" ca="1" si="69"/>
        <v>#REF!</v>
      </c>
      <c r="BY46" s="19" t="e">
        <f t="shared" ca="1" si="69"/>
        <v>#REF!</v>
      </c>
      <c r="BZ46" s="19" t="e">
        <f t="shared" ca="1" si="69"/>
        <v>#REF!</v>
      </c>
      <c r="CA46" s="19" t="e">
        <f t="shared" ca="1" si="69"/>
        <v>#REF!</v>
      </c>
      <c r="CB46" s="19" t="e">
        <f t="shared" ca="1" si="69"/>
        <v>#REF!</v>
      </c>
      <c r="CC46" s="19" t="e">
        <f t="shared" ca="1" si="69"/>
        <v>#REF!</v>
      </c>
      <c r="CD46" s="19" t="e">
        <f t="shared" ca="1" si="69"/>
        <v>#REF!</v>
      </c>
      <c r="CE46" s="19" t="e">
        <f t="shared" ca="1" si="69"/>
        <v>#REF!</v>
      </c>
      <c r="CF46" s="19" t="e">
        <f t="shared" ca="1" si="69"/>
        <v>#REF!</v>
      </c>
      <c r="CG46" s="19" t="e">
        <f t="shared" ca="1" si="69"/>
        <v>#REF!</v>
      </c>
      <c r="CH46" s="19" t="e">
        <f t="shared" ca="1" si="69"/>
        <v>#REF!</v>
      </c>
      <c r="CI46" s="19" t="e">
        <f t="shared" ca="1" si="69"/>
        <v>#REF!</v>
      </c>
      <c r="CJ46" s="19" t="e">
        <f t="shared" ca="1" si="69"/>
        <v>#REF!</v>
      </c>
      <c r="CK46" s="19" t="e">
        <f t="shared" ca="1" si="69"/>
        <v>#REF!</v>
      </c>
      <c r="CL46" s="19" t="e">
        <f t="shared" ca="1" si="69"/>
        <v>#REF!</v>
      </c>
      <c r="CM46" s="19" t="e">
        <f t="shared" ca="1" si="69"/>
        <v>#REF!</v>
      </c>
      <c r="CN46" s="19" t="e">
        <f t="shared" ca="1" si="69"/>
        <v>#REF!</v>
      </c>
      <c r="CO46" s="19" t="e">
        <f t="shared" ca="1" si="69"/>
        <v>#REF!</v>
      </c>
      <c r="CP46" s="19" t="e">
        <f t="shared" ca="1" si="69"/>
        <v>#REF!</v>
      </c>
      <c r="CQ46" s="19" t="e">
        <f t="shared" ca="1" si="69"/>
        <v>#REF!</v>
      </c>
      <c r="CR46" s="19" t="e">
        <f t="shared" ref="CR46:CX46" ca="1" si="70">CR38-CR44</f>
        <v>#REF!</v>
      </c>
      <c r="CS46" s="19" t="e">
        <f t="shared" ca="1" si="70"/>
        <v>#REF!</v>
      </c>
      <c r="CT46" s="19" t="e">
        <f t="shared" ca="1" si="70"/>
        <v>#REF!</v>
      </c>
      <c r="CU46" s="19" t="e">
        <f t="shared" ca="1" si="70"/>
        <v>#REF!</v>
      </c>
      <c r="CV46" s="19" t="e">
        <f t="shared" ca="1" si="70"/>
        <v>#REF!</v>
      </c>
      <c r="CW46" s="19" t="e">
        <f t="shared" ca="1" si="70"/>
        <v>#REF!</v>
      </c>
      <c r="CX46" s="19" t="e">
        <f t="shared" ca="1" si="70"/>
        <v>#REF!</v>
      </c>
    </row>
    <row r="47" spans="1:102" x14ac:dyDescent="0.25">
      <c r="A47" s="24"/>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row>
    <row r="48" spans="1:102" x14ac:dyDescent="0.25">
      <c r="A48" s="41" t="s">
        <v>80</v>
      </c>
      <c r="C48" s="303" t="e">
        <f t="shared" ref="C48:AH48" ca="1" si="71">C46/(1-FederalIncomeTax-StateIncomeTax)-C46</f>
        <v>#REF!</v>
      </c>
      <c r="D48" s="303" t="e">
        <f t="shared" ca="1" si="71"/>
        <v>#REF!</v>
      </c>
      <c r="E48" s="303" t="e">
        <f t="shared" ca="1" si="71"/>
        <v>#REF!</v>
      </c>
      <c r="F48" s="303" t="e">
        <f t="shared" ca="1" si="71"/>
        <v>#REF!</v>
      </c>
      <c r="G48" s="303" t="e">
        <f t="shared" ca="1" si="71"/>
        <v>#REF!</v>
      </c>
      <c r="H48" s="303" t="e">
        <f t="shared" ca="1" si="71"/>
        <v>#REF!</v>
      </c>
      <c r="I48" s="303" t="e">
        <f t="shared" ca="1" si="71"/>
        <v>#REF!</v>
      </c>
      <c r="J48" s="303" t="e">
        <f t="shared" ca="1" si="71"/>
        <v>#REF!</v>
      </c>
      <c r="K48" s="303" t="e">
        <f t="shared" ca="1" si="71"/>
        <v>#REF!</v>
      </c>
      <c r="L48" s="303" t="e">
        <f t="shared" ca="1" si="71"/>
        <v>#REF!</v>
      </c>
      <c r="M48" s="303" t="e">
        <f t="shared" ca="1" si="71"/>
        <v>#REF!</v>
      </c>
      <c r="N48" s="303" t="e">
        <f t="shared" ca="1" si="71"/>
        <v>#REF!</v>
      </c>
      <c r="O48" s="303" t="e">
        <f t="shared" ca="1" si="71"/>
        <v>#REF!</v>
      </c>
      <c r="P48" s="303" t="e">
        <f t="shared" ca="1" si="71"/>
        <v>#REF!</v>
      </c>
      <c r="Q48" s="303" t="e">
        <f t="shared" ca="1" si="71"/>
        <v>#REF!</v>
      </c>
      <c r="R48" s="303" t="e">
        <f t="shared" ca="1" si="71"/>
        <v>#REF!</v>
      </c>
      <c r="S48" s="303" t="e">
        <f t="shared" ca="1" si="71"/>
        <v>#REF!</v>
      </c>
      <c r="T48" s="303" t="e">
        <f t="shared" ca="1" si="71"/>
        <v>#REF!</v>
      </c>
      <c r="U48" s="303" t="e">
        <f t="shared" ca="1" si="71"/>
        <v>#REF!</v>
      </c>
      <c r="V48" s="303" t="e">
        <f t="shared" ca="1" si="71"/>
        <v>#REF!</v>
      </c>
      <c r="W48" s="303" t="e">
        <f t="shared" ca="1" si="71"/>
        <v>#REF!</v>
      </c>
      <c r="X48" s="303" t="e">
        <f t="shared" ca="1" si="71"/>
        <v>#REF!</v>
      </c>
      <c r="Y48" s="303" t="e">
        <f t="shared" ca="1" si="71"/>
        <v>#REF!</v>
      </c>
      <c r="Z48" s="303" t="e">
        <f t="shared" ca="1" si="71"/>
        <v>#REF!</v>
      </c>
      <c r="AA48" s="303" t="e">
        <f t="shared" ca="1" si="71"/>
        <v>#REF!</v>
      </c>
      <c r="AB48" s="303" t="e">
        <f t="shared" ca="1" si="71"/>
        <v>#REF!</v>
      </c>
      <c r="AC48" s="303" t="e">
        <f t="shared" ca="1" si="71"/>
        <v>#REF!</v>
      </c>
      <c r="AD48" s="303" t="e">
        <f t="shared" ca="1" si="71"/>
        <v>#REF!</v>
      </c>
      <c r="AE48" s="303" t="e">
        <f t="shared" ca="1" si="71"/>
        <v>#REF!</v>
      </c>
      <c r="AF48" s="303" t="e">
        <f t="shared" ca="1" si="71"/>
        <v>#REF!</v>
      </c>
      <c r="AG48" s="303" t="e">
        <f t="shared" ca="1" si="71"/>
        <v>#REF!</v>
      </c>
      <c r="AH48" s="303" t="e">
        <f t="shared" ca="1" si="71"/>
        <v>#REF!</v>
      </c>
      <c r="AI48" s="303" t="e">
        <f t="shared" ref="AI48:BN48" ca="1" si="72">AI46/(1-FederalIncomeTax-StateIncomeTax)-AI46</f>
        <v>#REF!</v>
      </c>
      <c r="AJ48" s="303" t="e">
        <f t="shared" ca="1" si="72"/>
        <v>#REF!</v>
      </c>
      <c r="AK48" s="303" t="e">
        <f t="shared" ca="1" si="72"/>
        <v>#REF!</v>
      </c>
      <c r="AL48" s="303" t="e">
        <f t="shared" ca="1" si="72"/>
        <v>#REF!</v>
      </c>
      <c r="AM48" s="303" t="e">
        <f t="shared" ca="1" si="72"/>
        <v>#REF!</v>
      </c>
      <c r="AN48" s="303" t="e">
        <f t="shared" ca="1" si="72"/>
        <v>#REF!</v>
      </c>
      <c r="AO48" s="303" t="e">
        <f t="shared" ca="1" si="72"/>
        <v>#REF!</v>
      </c>
      <c r="AP48" s="303" t="e">
        <f t="shared" ca="1" si="72"/>
        <v>#REF!</v>
      </c>
      <c r="AQ48" s="303" t="e">
        <f t="shared" ca="1" si="72"/>
        <v>#REF!</v>
      </c>
      <c r="AR48" s="303" t="e">
        <f t="shared" ca="1" si="72"/>
        <v>#REF!</v>
      </c>
      <c r="AS48" s="303" t="e">
        <f t="shared" ca="1" si="72"/>
        <v>#REF!</v>
      </c>
      <c r="AT48" s="303" t="e">
        <f t="shared" ca="1" si="72"/>
        <v>#REF!</v>
      </c>
      <c r="AU48" s="303" t="e">
        <f t="shared" ca="1" si="72"/>
        <v>#REF!</v>
      </c>
      <c r="AV48" s="303" t="e">
        <f t="shared" ca="1" si="72"/>
        <v>#REF!</v>
      </c>
      <c r="AW48" s="303" t="e">
        <f t="shared" ca="1" si="72"/>
        <v>#REF!</v>
      </c>
      <c r="AX48" s="303" t="e">
        <f t="shared" ca="1" si="72"/>
        <v>#REF!</v>
      </c>
      <c r="AY48" s="303" t="e">
        <f t="shared" ca="1" si="72"/>
        <v>#REF!</v>
      </c>
      <c r="AZ48" s="303" t="e">
        <f t="shared" ca="1" si="72"/>
        <v>#REF!</v>
      </c>
      <c r="BA48" s="303" t="e">
        <f t="shared" ca="1" si="72"/>
        <v>#REF!</v>
      </c>
      <c r="BB48" s="303" t="e">
        <f t="shared" ca="1" si="72"/>
        <v>#REF!</v>
      </c>
      <c r="BC48" s="303" t="e">
        <f t="shared" ca="1" si="72"/>
        <v>#REF!</v>
      </c>
      <c r="BD48" s="303" t="e">
        <f t="shared" ca="1" si="72"/>
        <v>#REF!</v>
      </c>
      <c r="BE48" s="303" t="e">
        <f t="shared" ca="1" si="72"/>
        <v>#REF!</v>
      </c>
      <c r="BF48" s="303" t="e">
        <f t="shared" ca="1" si="72"/>
        <v>#REF!</v>
      </c>
      <c r="BG48" s="303" t="e">
        <f t="shared" ca="1" si="72"/>
        <v>#REF!</v>
      </c>
      <c r="BH48" s="303" t="e">
        <f t="shared" ca="1" si="72"/>
        <v>#REF!</v>
      </c>
      <c r="BI48" s="303" t="e">
        <f t="shared" ca="1" si="72"/>
        <v>#REF!</v>
      </c>
      <c r="BJ48" s="303" t="e">
        <f t="shared" ca="1" si="72"/>
        <v>#REF!</v>
      </c>
      <c r="BK48" s="303" t="e">
        <f t="shared" ca="1" si="72"/>
        <v>#REF!</v>
      </c>
      <c r="BL48" s="303" t="e">
        <f t="shared" ca="1" si="72"/>
        <v>#REF!</v>
      </c>
      <c r="BM48" s="303" t="e">
        <f t="shared" ca="1" si="72"/>
        <v>#REF!</v>
      </c>
      <c r="BN48" s="303" t="e">
        <f t="shared" ca="1" si="72"/>
        <v>#REF!</v>
      </c>
      <c r="BO48" s="303" t="e">
        <f t="shared" ref="BO48:CQ48" ca="1" si="73">BO46/(1-FederalIncomeTax-StateIncomeTax)-BO46</f>
        <v>#REF!</v>
      </c>
      <c r="BP48" s="303" t="e">
        <f t="shared" ca="1" si="73"/>
        <v>#REF!</v>
      </c>
      <c r="BQ48" s="303" t="e">
        <f t="shared" ca="1" si="73"/>
        <v>#REF!</v>
      </c>
      <c r="BR48" s="303" t="e">
        <f t="shared" ca="1" si="73"/>
        <v>#REF!</v>
      </c>
      <c r="BS48" s="303" t="e">
        <f t="shared" ca="1" si="73"/>
        <v>#REF!</v>
      </c>
      <c r="BT48" s="303" t="e">
        <f t="shared" ca="1" si="73"/>
        <v>#REF!</v>
      </c>
      <c r="BU48" s="303" t="e">
        <f t="shared" ca="1" si="73"/>
        <v>#REF!</v>
      </c>
      <c r="BV48" s="303" t="e">
        <f t="shared" ca="1" si="73"/>
        <v>#REF!</v>
      </c>
      <c r="BW48" s="303" t="e">
        <f t="shared" ca="1" si="73"/>
        <v>#REF!</v>
      </c>
      <c r="BX48" s="303" t="e">
        <f t="shared" ca="1" si="73"/>
        <v>#REF!</v>
      </c>
      <c r="BY48" s="303" t="e">
        <f t="shared" ca="1" si="73"/>
        <v>#REF!</v>
      </c>
      <c r="BZ48" s="303" t="e">
        <f t="shared" ca="1" si="73"/>
        <v>#REF!</v>
      </c>
      <c r="CA48" s="303" t="e">
        <f t="shared" ca="1" si="73"/>
        <v>#REF!</v>
      </c>
      <c r="CB48" s="303" t="e">
        <f t="shared" ca="1" si="73"/>
        <v>#REF!</v>
      </c>
      <c r="CC48" s="303" t="e">
        <f t="shared" ca="1" si="73"/>
        <v>#REF!</v>
      </c>
      <c r="CD48" s="303" t="e">
        <f t="shared" ca="1" si="73"/>
        <v>#REF!</v>
      </c>
      <c r="CE48" s="303" t="e">
        <f t="shared" ca="1" si="73"/>
        <v>#REF!</v>
      </c>
      <c r="CF48" s="303" t="e">
        <f t="shared" ca="1" si="73"/>
        <v>#REF!</v>
      </c>
      <c r="CG48" s="303" t="e">
        <f t="shared" ca="1" si="73"/>
        <v>#REF!</v>
      </c>
      <c r="CH48" s="303" t="e">
        <f t="shared" ca="1" si="73"/>
        <v>#REF!</v>
      </c>
      <c r="CI48" s="303" t="e">
        <f t="shared" ca="1" si="73"/>
        <v>#REF!</v>
      </c>
      <c r="CJ48" s="303" t="e">
        <f t="shared" ca="1" si="73"/>
        <v>#REF!</v>
      </c>
      <c r="CK48" s="303" t="e">
        <f t="shared" ca="1" si="73"/>
        <v>#REF!</v>
      </c>
      <c r="CL48" s="303" t="e">
        <f t="shared" ca="1" si="73"/>
        <v>#REF!</v>
      </c>
      <c r="CM48" s="303" t="e">
        <f t="shared" ca="1" si="73"/>
        <v>#REF!</v>
      </c>
      <c r="CN48" s="303" t="e">
        <f t="shared" ca="1" si="73"/>
        <v>#REF!</v>
      </c>
      <c r="CO48" s="303" t="e">
        <f t="shared" ca="1" si="73"/>
        <v>#REF!</v>
      </c>
      <c r="CP48" s="303" t="e">
        <f t="shared" ca="1" si="73"/>
        <v>#REF!</v>
      </c>
      <c r="CQ48" s="303" t="e">
        <f t="shared" ca="1" si="73"/>
        <v>#REF!</v>
      </c>
      <c r="CR48" s="303" t="e">
        <f t="shared" ref="CR48:CX48" ca="1" si="74">CR46/(1-FederalIncomeTax-StateIncomeTax)-CR46</f>
        <v>#REF!</v>
      </c>
      <c r="CS48" s="303" t="e">
        <f t="shared" ca="1" si="74"/>
        <v>#REF!</v>
      </c>
      <c r="CT48" s="303" t="e">
        <f t="shared" ca="1" si="74"/>
        <v>#REF!</v>
      </c>
      <c r="CU48" s="303" t="e">
        <f t="shared" ca="1" si="74"/>
        <v>#REF!</v>
      </c>
      <c r="CV48" s="303" t="e">
        <f t="shared" ca="1" si="74"/>
        <v>#REF!</v>
      </c>
      <c r="CW48" s="303" t="e">
        <f t="shared" ca="1" si="74"/>
        <v>#REF!</v>
      </c>
      <c r="CX48" s="303" t="e">
        <f t="shared" ca="1" si="74"/>
        <v>#REF!</v>
      </c>
    </row>
    <row r="49" spans="1:102" x14ac:dyDescent="0.25">
      <c r="A49" s="44" t="s">
        <v>81</v>
      </c>
      <c r="B49" s="51"/>
      <c r="C49" s="19" t="e">
        <f t="shared" ref="C49:BN49" ca="1" si="75">C46+C48</f>
        <v>#REF!</v>
      </c>
      <c r="D49" s="19" t="e">
        <f t="shared" ca="1" si="75"/>
        <v>#REF!</v>
      </c>
      <c r="E49" s="19" t="e">
        <f t="shared" ca="1" si="75"/>
        <v>#REF!</v>
      </c>
      <c r="F49" s="19" t="e">
        <f t="shared" ca="1" si="75"/>
        <v>#REF!</v>
      </c>
      <c r="G49" s="19" t="e">
        <f t="shared" ca="1" si="75"/>
        <v>#REF!</v>
      </c>
      <c r="H49" s="19" t="e">
        <f t="shared" ca="1" si="75"/>
        <v>#REF!</v>
      </c>
      <c r="I49" s="19" t="e">
        <f t="shared" ca="1" si="75"/>
        <v>#REF!</v>
      </c>
      <c r="J49" s="19" t="e">
        <f t="shared" ca="1" si="75"/>
        <v>#REF!</v>
      </c>
      <c r="K49" s="19" t="e">
        <f t="shared" ca="1" si="75"/>
        <v>#REF!</v>
      </c>
      <c r="L49" s="19" t="e">
        <f t="shared" ca="1" si="75"/>
        <v>#REF!</v>
      </c>
      <c r="M49" s="19" t="e">
        <f t="shared" ca="1" si="75"/>
        <v>#REF!</v>
      </c>
      <c r="N49" s="19" t="e">
        <f t="shared" ca="1" si="75"/>
        <v>#REF!</v>
      </c>
      <c r="O49" s="19" t="e">
        <f t="shared" ca="1" si="75"/>
        <v>#REF!</v>
      </c>
      <c r="P49" s="19" t="e">
        <f t="shared" ca="1" si="75"/>
        <v>#REF!</v>
      </c>
      <c r="Q49" s="19" t="e">
        <f t="shared" ca="1" si="75"/>
        <v>#REF!</v>
      </c>
      <c r="R49" s="19" t="e">
        <f t="shared" ca="1" si="75"/>
        <v>#REF!</v>
      </c>
      <c r="S49" s="19" t="e">
        <f t="shared" ca="1" si="75"/>
        <v>#REF!</v>
      </c>
      <c r="T49" s="19" t="e">
        <f t="shared" ca="1" si="75"/>
        <v>#REF!</v>
      </c>
      <c r="U49" s="19" t="e">
        <f t="shared" ca="1" si="75"/>
        <v>#REF!</v>
      </c>
      <c r="V49" s="19" t="e">
        <f t="shared" ca="1" si="75"/>
        <v>#REF!</v>
      </c>
      <c r="W49" s="19" t="e">
        <f t="shared" ca="1" si="75"/>
        <v>#REF!</v>
      </c>
      <c r="X49" s="19" t="e">
        <f t="shared" ca="1" si="75"/>
        <v>#REF!</v>
      </c>
      <c r="Y49" s="19" t="e">
        <f t="shared" ca="1" si="75"/>
        <v>#REF!</v>
      </c>
      <c r="Z49" s="19" t="e">
        <f t="shared" ca="1" si="75"/>
        <v>#REF!</v>
      </c>
      <c r="AA49" s="19" t="e">
        <f t="shared" ca="1" si="75"/>
        <v>#REF!</v>
      </c>
      <c r="AB49" s="19" t="e">
        <f t="shared" ca="1" si="75"/>
        <v>#REF!</v>
      </c>
      <c r="AC49" s="19" t="e">
        <f t="shared" ca="1" si="75"/>
        <v>#REF!</v>
      </c>
      <c r="AD49" s="19" t="e">
        <f t="shared" ca="1" si="75"/>
        <v>#REF!</v>
      </c>
      <c r="AE49" s="19" t="e">
        <f t="shared" ca="1" si="75"/>
        <v>#REF!</v>
      </c>
      <c r="AF49" s="19" t="e">
        <f t="shared" ca="1" si="75"/>
        <v>#REF!</v>
      </c>
      <c r="AG49" s="19" t="e">
        <f t="shared" ca="1" si="75"/>
        <v>#REF!</v>
      </c>
      <c r="AH49" s="19" t="e">
        <f t="shared" ca="1" si="75"/>
        <v>#REF!</v>
      </c>
      <c r="AI49" s="19" t="e">
        <f t="shared" ca="1" si="75"/>
        <v>#REF!</v>
      </c>
      <c r="AJ49" s="19" t="e">
        <f t="shared" ca="1" si="75"/>
        <v>#REF!</v>
      </c>
      <c r="AK49" s="19" t="e">
        <f t="shared" ca="1" si="75"/>
        <v>#REF!</v>
      </c>
      <c r="AL49" s="19" t="e">
        <f t="shared" ca="1" si="75"/>
        <v>#REF!</v>
      </c>
      <c r="AM49" s="19" t="e">
        <f t="shared" ca="1" si="75"/>
        <v>#REF!</v>
      </c>
      <c r="AN49" s="19" t="e">
        <f t="shared" ca="1" si="75"/>
        <v>#REF!</v>
      </c>
      <c r="AO49" s="19" t="e">
        <f t="shared" ca="1" si="75"/>
        <v>#REF!</v>
      </c>
      <c r="AP49" s="19" t="e">
        <f t="shared" ca="1" si="75"/>
        <v>#REF!</v>
      </c>
      <c r="AQ49" s="19" t="e">
        <f t="shared" ca="1" si="75"/>
        <v>#REF!</v>
      </c>
      <c r="AR49" s="19" t="e">
        <f t="shared" ca="1" si="75"/>
        <v>#REF!</v>
      </c>
      <c r="AS49" s="19" t="e">
        <f t="shared" ca="1" si="75"/>
        <v>#REF!</v>
      </c>
      <c r="AT49" s="19" t="e">
        <f t="shared" ca="1" si="75"/>
        <v>#REF!</v>
      </c>
      <c r="AU49" s="19" t="e">
        <f t="shared" ca="1" si="75"/>
        <v>#REF!</v>
      </c>
      <c r="AV49" s="19" t="e">
        <f t="shared" ca="1" si="75"/>
        <v>#REF!</v>
      </c>
      <c r="AW49" s="19" t="e">
        <f t="shared" ca="1" si="75"/>
        <v>#REF!</v>
      </c>
      <c r="AX49" s="19" t="e">
        <f t="shared" ca="1" si="75"/>
        <v>#REF!</v>
      </c>
      <c r="AY49" s="19" t="e">
        <f t="shared" ca="1" si="75"/>
        <v>#REF!</v>
      </c>
      <c r="AZ49" s="19" t="e">
        <f t="shared" ca="1" si="75"/>
        <v>#REF!</v>
      </c>
      <c r="BA49" s="19" t="e">
        <f t="shared" ca="1" si="75"/>
        <v>#REF!</v>
      </c>
      <c r="BB49" s="19" t="e">
        <f t="shared" ca="1" si="75"/>
        <v>#REF!</v>
      </c>
      <c r="BC49" s="19" t="e">
        <f t="shared" ca="1" si="75"/>
        <v>#REF!</v>
      </c>
      <c r="BD49" s="19" t="e">
        <f t="shared" ca="1" si="75"/>
        <v>#REF!</v>
      </c>
      <c r="BE49" s="19" t="e">
        <f t="shared" ca="1" si="75"/>
        <v>#REF!</v>
      </c>
      <c r="BF49" s="19" t="e">
        <f t="shared" ca="1" si="75"/>
        <v>#REF!</v>
      </c>
      <c r="BG49" s="19" t="e">
        <f t="shared" ca="1" si="75"/>
        <v>#REF!</v>
      </c>
      <c r="BH49" s="19" t="e">
        <f t="shared" ca="1" si="75"/>
        <v>#REF!</v>
      </c>
      <c r="BI49" s="19" t="e">
        <f t="shared" ca="1" si="75"/>
        <v>#REF!</v>
      </c>
      <c r="BJ49" s="19" t="e">
        <f t="shared" ca="1" si="75"/>
        <v>#REF!</v>
      </c>
      <c r="BK49" s="19" t="e">
        <f t="shared" ca="1" si="75"/>
        <v>#REF!</v>
      </c>
      <c r="BL49" s="19" t="e">
        <f t="shared" ca="1" si="75"/>
        <v>#REF!</v>
      </c>
      <c r="BM49" s="19" t="e">
        <f t="shared" ca="1" si="75"/>
        <v>#REF!</v>
      </c>
      <c r="BN49" s="19" t="e">
        <f t="shared" ca="1" si="75"/>
        <v>#REF!</v>
      </c>
      <c r="BO49" s="19" t="e">
        <f t="shared" ref="BO49:CQ49" ca="1" si="76">BO46+BO48</f>
        <v>#REF!</v>
      </c>
      <c r="BP49" s="19" t="e">
        <f t="shared" ca="1" si="76"/>
        <v>#REF!</v>
      </c>
      <c r="BQ49" s="19" t="e">
        <f t="shared" ca="1" si="76"/>
        <v>#REF!</v>
      </c>
      <c r="BR49" s="19" t="e">
        <f t="shared" ca="1" si="76"/>
        <v>#REF!</v>
      </c>
      <c r="BS49" s="19" t="e">
        <f t="shared" ca="1" si="76"/>
        <v>#REF!</v>
      </c>
      <c r="BT49" s="19" t="e">
        <f t="shared" ca="1" si="76"/>
        <v>#REF!</v>
      </c>
      <c r="BU49" s="19" t="e">
        <f t="shared" ca="1" si="76"/>
        <v>#REF!</v>
      </c>
      <c r="BV49" s="19" t="e">
        <f t="shared" ca="1" si="76"/>
        <v>#REF!</v>
      </c>
      <c r="BW49" s="19" t="e">
        <f t="shared" ca="1" si="76"/>
        <v>#REF!</v>
      </c>
      <c r="BX49" s="19" t="e">
        <f t="shared" ca="1" si="76"/>
        <v>#REF!</v>
      </c>
      <c r="BY49" s="19" t="e">
        <f t="shared" ca="1" si="76"/>
        <v>#REF!</v>
      </c>
      <c r="BZ49" s="19" t="e">
        <f t="shared" ca="1" si="76"/>
        <v>#REF!</v>
      </c>
      <c r="CA49" s="19" t="e">
        <f t="shared" ca="1" si="76"/>
        <v>#REF!</v>
      </c>
      <c r="CB49" s="19" t="e">
        <f t="shared" ca="1" si="76"/>
        <v>#REF!</v>
      </c>
      <c r="CC49" s="19" t="e">
        <f t="shared" ca="1" si="76"/>
        <v>#REF!</v>
      </c>
      <c r="CD49" s="19" t="e">
        <f t="shared" ca="1" si="76"/>
        <v>#REF!</v>
      </c>
      <c r="CE49" s="19" t="e">
        <f t="shared" ca="1" si="76"/>
        <v>#REF!</v>
      </c>
      <c r="CF49" s="19" t="e">
        <f t="shared" ca="1" si="76"/>
        <v>#REF!</v>
      </c>
      <c r="CG49" s="19" t="e">
        <f t="shared" ca="1" si="76"/>
        <v>#REF!</v>
      </c>
      <c r="CH49" s="19" t="e">
        <f t="shared" ca="1" si="76"/>
        <v>#REF!</v>
      </c>
      <c r="CI49" s="19" t="e">
        <f t="shared" ca="1" si="76"/>
        <v>#REF!</v>
      </c>
      <c r="CJ49" s="19" t="e">
        <f t="shared" ca="1" si="76"/>
        <v>#REF!</v>
      </c>
      <c r="CK49" s="19" t="e">
        <f t="shared" ca="1" si="76"/>
        <v>#REF!</v>
      </c>
      <c r="CL49" s="19" t="e">
        <f t="shared" ca="1" si="76"/>
        <v>#REF!</v>
      </c>
      <c r="CM49" s="19" t="e">
        <f t="shared" ca="1" si="76"/>
        <v>#REF!</v>
      </c>
      <c r="CN49" s="19" t="e">
        <f t="shared" ca="1" si="76"/>
        <v>#REF!</v>
      </c>
      <c r="CO49" s="19" t="e">
        <f t="shared" ca="1" si="76"/>
        <v>#REF!</v>
      </c>
      <c r="CP49" s="19" t="e">
        <f t="shared" ca="1" si="76"/>
        <v>#REF!</v>
      </c>
      <c r="CQ49" s="19" t="e">
        <f t="shared" ca="1" si="76"/>
        <v>#REF!</v>
      </c>
      <c r="CR49" s="19" t="e">
        <f t="shared" ref="CR49:CX49" ca="1" si="77">CR46+CR48</f>
        <v>#REF!</v>
      </c>
      <c r="CS49" s="19" t="e">
        <f t="shared" ca="1" si="77"/>
        <v>#REF!</v>
      </c>
      <c r="CT49" s="19" t="e">
        <f t="shared" ca="1" si="77"/>
        <v>#REF!</v>
      </c>
      <c r="CU49" s="19" t="e">
        <f t="shared" ca="1" si="77"/>
        <v>#REF!</v>
      </c>
      <c r="CV49" s="19" t="e">
        <f t="shared" ca="1" si="77"/>
        <v>#REF!</v>
      </c>
      <c r="CW49" s="19" t="e">
        <f t="shared" ca="1" si="77"/>
        <v>#REF!</v>
      </c>
      <c r="CX49" s="19" t="e">
        <f t="shared" ca="1" si="77"/>
        <v>#REF!</v>
      </c>
    </row>
    <row r="50" spans="1:102" ht="16.5" thickBot="1" x14ac:dyDescent="0.3">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x14ac:dyDescent="0.25">
      <c r="A51" s="53" t="s">
        <v>83</v>
      </c>
      <c r="B51" s="378">
        <f ca="1">IFERROR(NPV(WACC,D49:CX49)+C49,0)</f>
        <v>0</v>
      </c>
      <c r="C51" s="291"/>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row>
    <row r="52" spans="1:102" ht="16.5" thickBot="1" x14ac:dyDescent="0.3">
      <c r="A52" s="54" t="str">
        <f>"(Discounted at "&amp;TEXT(WACC,"0.00%")&amp;" WACC rate)"</f>
        <v>(Discounted at 6.43% WACC rate)</v>
      </c>
      <c r="B52" s="55"/>
    </row>
  </sheetData>
  <sheetProtection algorithmName="SHA-512" hashValue="QSuozlpmaqRwipdZaBzeXdRPOerr4yZf940Zfex4DUUWZFXyPWA7HA1AF6la6rltXN0K/MS5cEgIi+JIyV3lCA==" saltValue="qiv99vEzX1hLhEWF151pcg==" spinCount="100000" sheet="1" objects="1" scenarios="1"/>
  <mergeCells count="2">
    <mergeCell ref="A2:B2"/>
    <mergeCell ref="A3:B3"/>
  </mergeCells>
  <phoneticPr fontId="31" type="noConversion"/>
  <conditionalFormatting sqref="D4:CX7">
    <cfRule type="expression" dxfId="6785" priority="5234">
      <formula>$D$4=""</formula>
    </cfRule>
  </conditionalFormatting>
  <conditionalFormatting sqref="E4:CX7">
    <cfRule type="expression" dxfId="6784" priority="5233">
      <formula>$E$4=""</formula>
    </cfRule>
  </conditionalFormatting>
  <conditionalFormatting sqref="F4:CX7">
    <cfRule type="expression" dxfId="6783" priority="5232">
      <formula>$F$4=""</formula>
    </cfRule>
  </conditionalFormatting>
  <conditionalFormatting sqref="G4:CX7">
    <cfRule type="expression" dxfId="6782" priority="5231">
      <formula>$G$4=""</formula>
    </cfRule>
  </conditionalFormatting>
  <conditionalFormatting sqref="H4:CX7">
    <cfRule type="expression" dxfId="6781" priority="5230">
      <formula>$H$4=""</formula>
    </cfRule>
  </conditionalFormatting>
  <conditionalFormatting sqref="I4:CX7">
    <cfRule type="expression" dxfId="6780" priority="5229">
      <formula>$I$4=""</formula>
    </cfRule>
  </conditionalFormatting>
  <conditionalFormatting sqref="J4:CX7">
    <cfRule type="expression" dxfId="6779" priority="5228">
      <formula>$J$4=""</formula>
    </cfRule>
  </conditionalFormatting>
  <conditionalFormatting sqref="K4:CX7">
    <cfRule type="expression" dxfId="6778" priority="5227">
      <formula>$K$4=""</formula>
    </cfRule>
  </conditionalFormatting>
  <conditionalFormatting sqref="L4:CX7">
    <cfRule type="expression" dxfId="6777" priority="5226">
      <formula>$L$4=""</formula>
    </cfRule>
  </conditionalFormatting>
  <conditionalFormatting sqref="M4:CX7">
    <cfRule type="expression" dxfId="6776" priority="5225">
      <formula>$M$4=""</formula>
    </cfRule>
  </conditionalFormatting>
  <conditionalFormatting sqref="N4:CX7">
    <cfRule type="expression" dxfId="6775" priority="5224">
      <formula>$N$4=""</formula>
    </cfRule>
  </conditionalFormatting>
  <conditionalFormatting sqref="O4:CX7">
    <cfRule type="expression" dxfId="6774" priority="5223">
      <formula>$O$4=""</formula>
    </cfRule>
  </conditionalFormatting>
  <conditionalFormatting sqref="P4:CX7">
    <cfRule type="expression" dxfId="6773" priority="5222">
      <formula>$P$4=""</formula>
    </cfRule>
  </conditionalFormatting>
  <conditionalFormatting sqref="Q4:CX7">
    <cfRule type="expression" dxfId="6772" priority="5221">
      <formula>$Q$4=""</formula>
    </cfRule>
  </conditionalFormatting>
  <conditionalFormatting sqref="R4:CX7">
    <cfRule type="expression" dxfId="6771" priority="5220">
      <formula>$R$4=""</formula>
    </cfRule>
  </conditionalFormatting>
  <conditionalFormatting sqref="S4:CX7">
    <cfRule type="expression" dxfId="6770" priority="5219">
      <formula>$S$4=""</formula>
    </cfRule>
  </conditionalFormatting>
  <conditionalFormatting sqref="T4:CX7">
    <cfRule type="expression" dxfId="6769" priority="5218">
      <formula>$T$4=""</formula>
    </cfRule>
  </conditionalFormatting>
  <conditionalFormatting sqref="U4:CX7">
    <cfRule type="expression" dxfId="6768" priority="5217">
      <formula>$U$4=""</formula>
    </cfRule>
  </conditionalFormatting>
  <conditionalFormatting sqref="V4:CX7">
    <cfRule type="expression" dxfId="6767" priority="5216">
      <formula>$V$4=""</formula>
    </cfRule>
  </conditionalFormatting>
  <conditionalFormatting sqref="W4:CX7">
    <cfRule type="expression" dxfId="6766" priority="5215">
      <formula>$W$4=""</formula>
    </cfRule>
  </conditionalFormatting>
  <conditionalFormatting sqref="X4:CX7">
    <cfRule type="expression" dxfId="6765" priority="5214">
      <formula>$X$4=""</formula>
    </cfRule>
  </conditionalFormatting>
  <conditionalFormatting sqref="Y4:CX7">
    <cfRule type="expression" dxfId="6764" priority="5213">
      <formula>$Y$4=""</formula>
    </cfRule>
  </conditionalFormatting>
  <conditionalFormatting sqref="Z4:CX7">
    <cfRule type="expression" dxfId="6763" priority="5212">
      <formula>$Z$4=""</formula>
    </cfRule>
  </conditionalFormatting>
  <conditionalFormatting sqref="AA4:CX7">
    <cfRule type="expression" dxfId="6762" priority="5211">
      <formula>$AA$4=""</formula>
    </cfRule>
  </conditionalFormatting>
  <conditionalFormatting sqref="AY4:CX7">
    <cfRule type="expression" dxfId="6761" priority="5187">
      <formula>$AY$4=""</formula>
    </cfRule>
  </conditionalFormatting>
  <conditionalFormatting sqref="AX4:CX7">
    <cfRule type="expression" dxfId="6760" priority="5188">
      <formula>$AX$4=""</formula>
    </cfRule>
  </conditionalFormatting>
  <conditionalFormatting sqref="AW4:CX7">
    <cfRule type="expression" dxfId="6759" priority="5189">
      <formula>$AW$4=""</formula>
    </cfRule>
  </conditionalFormatting>
  <conditionalFormatting sqref="AV4:CX7">
    <cfRule type="expression" dxfId="6758" priority="5190">
      <formula>$AV$4=""</formula>
    </cfRule>
  </conditionalFormatting>
  <conditionalFormatting sqref="AU4:CX7">
    <cfRule type="expression" dxfId="6757" priority="5191">
      <formula>$AU$4=""</formula>
    </cfRule>
  </conditionalFormatting>
  <conditionalFormatting sqref="AT4:CX7">
    <cfRule type="expression" dxfId="6756" priority="5192">
      <formula>$AT$4=""</formula>
    </cfRule>
  </conditionalFormatting>
  <conditionalFormatting sqref="AS4:CX7">
    <cfRule type="expression" dxfId="6755" priority="5193">
      <formula>$AS$4=""</formula>
    </cfRule>
  </conditionalFormatting>
  <conditionalFormatting sqref="AR4:CX7">
    <cfRule type="expression" dxfId="6754" priority="5194">
      <formula>$AR$4=""</formula>
    </cfRule>
  </conditionalFormatting>
  <conditionalFormatting sqref="AQ4:CX7">
    <cfRule type="expression" dxfId="6753" priority="5195">
      <formula>$AQ$4=""</formula>
    </cfRule>
  </conditionalFormatting>
  <conditionalFormatting sqref="AP4:CX7">
    <cfRule type="expression" dxfId="6752" priority="5196">
      <formula>$AP$4=""</formula>
    </cfRule>
  </conditionalFormatting>
  <conditionalFormatting sqref="AO4:CX7">
    <cfRule type="expression" dxfId="6751" priority="5197">
      <formula>$AO$4=""</formula>
    </cfRule>
  </conditionalFormatting>
  <conditionalFormatting sqref="AN4:CX7">
    <cfRule type="expression" dxfId="6750" priority="5198">
      <formula>$AN$4=""</formula>
    </cfRule>
  </conditionalFormatting>
  <conditionalFormatting sqref="AM4:CX7">
    <cfRule type="expression" dxfId="6749" priority="5199">
      <formula>$AM$4=""</formula>
    </cfRule>
  </conditionalFormatting>
  <conditionalFormatting sqref="AL4:CX7">
    <cfRule type="expression" dxfId="6748" priority="5200">
      <formula>$AL$4=""</formula>
    </cfRule>
  </conditionalFormatting>
  <conditionalFormatting sqref="AK4:CX7">
    <cfRule type="expression" dxfId="6747" priority="5201">
      <formula>$AK$4=""</formula>
    </cfRule>
  </conditionalFormatting>
  <conditionalFormatting sqref="AJ4:CX7">
    <cfRule type="expression" dxfId="6746" priority="5202">
      <formula>$AJ$4=""</formula>
    </cfRule>
  </conditionalFormatting>
  <conditionalFormatting sqref="AI4:CX7">
    <cfRule type="expression" dxfId="6745" priority="5203">
      <formula>$AI$4=""</formula>
    </cfRule>
  </conditionalFormatting>
  <conditionalFormatting sqref="AH4:CX7">
    <cfRule type="expression" dxfId="6744" priority="5204">
      <formula>$AH$4=""</formula>
    </cfRule>
  </conditionalFormatting>
  <conditionalFormatting sqref="AG4:CX7">
    <cfRule type="expression" dxfId="6743" priority="5205">
      <formula>$AG$4=""</formula>
    </cfRule>
  </conditionalFormatting>
  <conditionalFormatting sqref="AF4:CX7">
    <cfRule type="expression" dxfId="6742" priority="5206">
      <formula>$AF$4=""</formula>
    </cfRule>
  </conditionalFormatting>
  <conditionalFormatting sqref="AE4:CX7">
    <cfRule type="expression" dxfId="6741" priority="5207">
      <formula>$AE$4=""</formula>
    </cfRule>
  </conditionalFormatting>
  <conditionalFormatting sqref="AD4:CX7">
    <cfRule type="expression" dxfId="6740" priority="5208">
      <formula>$AD$4=""</formula>
    </cfRule>
  </conditionalFormatting>
  <conditionalFormatting sqref="AC4:CX7">
    <cfRule type="expression" dxfId="6739" priority="5209">
      <formula>$AC$4=""</formula>
    </cfRule>
  </conditionalFormatting>
  <conditionalFormatting sqref="AB4:CX7">
    <cfRule type="expression" dxfId="6738" priority="5210">
      <formula>$AB$4=""</formula>
    </cfRule>
  </conditionalFormatting>
  <conditionalFormatting sqref="BA4:CX7">
    <cfRule type="expression" dxfId="6737" priority="5185">
      <formula>$BA$4=""</formula>
    </cfRule>
  </conditionalFormatting>
  <conditionalFormatting sqref="BN4:CX7">
    <cfRule type="expression" dxfId="6736" priority="5172">
      <formula>$BN$4=""</formula>
    </cfRule>
  </conditionalFormatting>
  <conditionalFormatting sqref="BM4:CX7">
    <cfRule type="expression" dxfId="6735" priority="5173">
      <formula>$BM$4=""</formula>
    </cfRule>
  </conditionalFormatting>
  <conditionalFormatting sqref="BL4:CX7">
    <cfRule type="expression" dxfId="6734" priority="5174">
      <formula>$BL$4=""</formula>
    </cfRule>
  </conditionalFormatting>
  <conditionalFormatting sqref="BK4:CX7">
    <cfRule type="expression" dxfId="6733" priority="5175">
      <formula>$BK$4=""</formula>
    </cfRule>
  </conditionalFormatting>
  <conditionalFormatting sqref="BJ4:CX7">
    <cfRule type="expression" dxfId="6732" priority="5176">
      <formula>$BJ$4=""</formula>
    </cfRule>
  </conditionalFormatting>
  <conditionalFormatting sqref="BI4:CX7">
    <cfRule type="expression" dxfId="6731" priority="5177">
      <formula>$BI$4=""</formula>
    </cfRule>
  </conditionalFormatting>
  <conditionalFormatting sqref="BH4:CX7">
    <cfRule type="expression" dxfId="6730" priority="5178">
      <formula>$BH$4=""</formula>
    </cfRule>
  </conditionalFormatting>
  <conditionalFormatting sqref="BG4:CX7">
    <cfRule type="expression" dxfId="6729" priority="5179">
      <formula>$BG$4=""</formula>
    </cfRule>
  </conditionalFormatting>
  <conditionalFormatting sqref="BF4:CX7">
    <cfRule type="expression" dxfId="6728" priority="5180">
      <formula>$BF$4=""</formula>
    </cfRule>
  </conditionalFormatting>
  <conditionalFormatting sqref="BE4:CX7">
    <cfRule type="expression" dxfId="6727" priority="5181">
      <formula>$BE$4=""</formula>
    </cfRule>
  </conditionalFormatting>
  <conditionalFormatting sqref="BD4:CX7">
    <cfRule type="expression" dxfId="6726" priority="5182">
      <formula>$BD$4=""</formula>
    </cfRule>
  </conditionalFormatting>
  <conditionalFormatting sqref="BB4:CX7">
    <cfRule type="expression" dxfId="6725" priority="5184">
      <formula>$BB$4=""</formula>
    </cfRule>
  </conditionalFormatting>
  <conditionalFormatting sqref="AZ4:CX7">
    <cfRule type="expression" dxfId="6724" priority="5186">
      <formula>$AZ$4=""</formula>
    </cfRule>
  </conditionalFormatting>
  <conditionalFormatting sqref="BC4:CX7">
    <cfRule type="expression" dxfId="6723" priority="5183">
      <formula>$BC$4=""</formula>
    </cfRule>
  </conditionalFormatting>
  <conditionalFormatting sqref="D50:CX51">
    <cfRule type="expression" dxfId="6722" priority="3124">
      <formula>$D$4=""</formula>
    </cfRule>
  </conditionalFormatting>
  <conditionalFormatting sqref="E50:CX51">
    <cfRule type="expression" dxfId="6721" priority="3123">
      <formula>$E$4=""</formula>
    </cfRule>
  </conditionalFormatting>
  <conditionalFormatting sqref="F50:CX51">
    <cfRule type="expression" dxfId="6720" priority="3122">
      <formula>$F$4=""</formula>
    </cfRule>
  </conditionalFormatting>
  <conditionalFormatting sqref="G50:CX51">
    <cfRule type="expression" dxfId="6719" priority="3121">
      <formula>$G$4=""</formula>
    </cfRule>
  </conditionalFormatting>
  <conditionalFormatting sqref="H50:CX51">
    <cfRule type="expression" dxfId="6718" priority="3120">
      <formula>$H$4=""</formula>
    </cfRule>
  </conditionalFormatting>
  <conditionalFormatting sqref="I50:CX51">
    <cfRule type="expression" dxfId="6717" priority="3119">
      <formula>$I$4=""</formula>
    </cfRule>
  </conditionalFormatting>
  <conditionalFormatting sqref="J50:CX51">
    <cfRule type="expression" dxfId="6716" priority="3118">
      <formula>$J$4=""</formula>
    </cfRule>
  </conditionalFormatting>
  <conditionalFormatting sqref="K50:CX51">
    <cfRule type="expression" dxfId="6715" priority="3117">
      <formula>$K$4=""</formula>
    </cfRule>
  </conditionalFormatting>
  <conditionalFormatting sqref="L50:CX51">
    <cfRule type="expression" dxfId="6714" priority="3116">
      <formula>$L$4=""</formula>
    </cfRule>
  </conditionalFormatting>
  <conditionalFormatting sqref="M50:CX51">
    <cfRule type="expression" dxfId="6713" priority="3115">
      <formula>$M$4=""</formula>
    </cfRule>
  </conditionalFormatting>
  <conditionalFormatting sqref="N50:CX51">
    <cfRule type="expression" dxfId="6712" priority="3114">
      <formula>$N$4=""</formula>
    </cfRule>
  </conditionalFormatting>
  <conditionalFormatting sqref="O50:CX51">
    <cfRule type="expression" dxfId="6711" priority="3113">
      <formula>$O$4=""</formula>
    </cfRule>
  </conditionalFormatting>
  <conditionalFormatting sqref="P50:CX51">
    <cfRule type="expression" dxfId="6710" priority="3112">
      <formula>$P$4=""</formula>
    </cfRule>
  </conditionalFormatting>
  <conditionalFormatting sqref="Q50:CX51">
    <cfRule type="expression" dxfId="6709" priority="3111">
      <formula>$Q$4=""</formula>
    </cfRule>
  </conditionalFormatting>
  <conditionalFormatting sqref="R50:CX51">
    <cfRule type="expression" dxfId="6708" priority="3110">
      <formula>$R$4=""</formula>
    </cfRule>
  </conditionalFormatting>
  <conditionalFormatting sqref="S50:CX51">
    <cfRule type="expression" dxfId="6707" priority="3109">
      <formula>$S$4=""</formula>
    </cfRule>
  </conditionalFormatting>
  <conditionalFormatting sqref="T50:CX51">
    <cfRule type="expression" dxfId="6706" priority="3108">
      <formula>$T$4=""</formula>
    </cfRule>
  </conditionalFormatting>
  <conditionalFormatting sqref="U50:CX51">
    <cfRule type="expression" dxfId="6705" priority="3107">
      <formula>$U$4=""</formula>
    </cfRule>
  </conditionalFormatting>
  <conditionalFormatting sqref="V50:CX51">
    <cfRule type="expression" dxfId="6704" priority="3106">
      <formula>$V$4=""</formula>
    </cfRule>
  </conditionalFormatting>
  <conditionalFormatting sqref="W50:CX51">
    <cfRule type="expression" dxfId="6703" priority="3105">
      <formula>$W$4=""</formula>
    </cfRule>
  </conditionalFormatting>
  <conditionalFormatting sqref="X50:CX51">
    <cfRule type="expression" dxfId="6702" priority="3104">
      <formula>$X$4=""</formula>
    </cfRule>
  </conditionalFormatting>
  <conditionalFormatting sqref="Y50:CX51">
    <cfRule type="expression" dxfId="6701" priority="3103">
      <formula>$Y$4=""</formula>
    </cfRule>
  </conditionalFormatting>
  <conditionalFormatting sqref="Z50:CX51">
    <cfRule type="expression" dxfId="6700" priority="3102">
      <formula>$Z$4=""</formula>
    </cfRule>
  </conditionalFormatting>
  <conditionalFormatting sqref="AA50:CX51">
    <cfRule type="expression" dxfId="6699" priority="3101">
      <formula>$AA$4=""</formula>
    </cfRule>
  </conditionalFormatting>
  <conditionalFormatting sqref="AY50:CX51">
    <cfRule type="expression" dxfId="6698" priority="3077">
      <formula>$AY$4=""</formula>
    </cfRule>
  </conditionalFormatting>
  <conditionalFormatting sqref="AX50:CX51">
    <cfRule type="expression" dxfId="6697" priority="3078">
      <formula>$AX$4=""</formula>
    </cfRule>
  </conditionalFormatting>
  <conditionalFormatting sqref="AW50:CX51">
    <cfRule type="expression" dxfId="6696" priority="3079">
      <formula>$AW$4=""</formula>
    </cfRule>
  </conditionalFormatting>
  <conditionalFormatting sqref="AV50:CX51">
    <cfRule type="expression" dxfId="6695" priority="3080">
      <formula>$AV$4=""</formula>
    </cfRule>
  </conditionalFormatting>
  <conditionalFormatting sqref="AU50:CX51">
    <cfRule type="expression" dxfId="6694" priority="3081">
      <formula>$AU$4=""</formula>
    </cfRule>
  </conditionalFormatting>
  <conditionalFormatting sqref="AT50:CX51">
    <cfRule type="expression" dxfId="6693" priority="3082">
      <formula>$AT$4=""</formula>
    </cfRule>
  </conditionalFormatting>
  <conditionalFormatting sqref="AS50:CX51">
    <cfRule type="expression" dxfId="6692" priority="3083">
      <formula>$AS$4=""</formula>
    </cfRule>
  </conditionalFormatting>
  <conditionalFormatting sqref="AR50:CX51">
    <cfRule type="expression" dxfId="6691" priority="3084">
      <formula>$AR$4=""</formula>
    </cfRule>
  </conditionalFormatting>
  <conditionalFormatting sqref="AQ50:CX51">
    <cfRule type="expression" dxfId="6690" priority="3085">
      <formula>$AQ$4=""</formula>
    </cfRule>
  </conditionalFormatting>
  <conditionalFormatting sqref="AP50:CX51">
    <cfRule type="expression" dxfId="6689" priority="3086">
      <formula>$AP$4=""</formula>
    </cfRule>
  </conditionalFormatting>
  <conditionalFormatting sqref="AO50:CX51">
    <cfRule type="expression" dxfId="6688" priority="3087">
      <formula>$AO$4=""</formula>
    </cfRule>
  </conditionalFormatting>
  <conditionalFormatting sqref="AN50:CX51">
    <cfRule type="expression" dxfId="6687" priority="3088">
      <formula>$AN$4=""</formula>
    </cfRule>
  </conditionalFormatting>
  <conditionalFormatting sqref="AM50:CX51">
    <cfRule type="expression" dxfId="6686" priority="3089">
      <formula>$AM$4=""</formula>
    </cfRule>
  </conditionalFormatting>
  <conditionalFormatting sqref="AL50:CX51">
    <cfRule type="expression" dxfId="6685" priority="3090">
      <formula>$AL$4=""</formula>
    </cfRule>
  </conditionalFormatting>
  <conditionalFormatting sqref="AK50:CX51">
    <cfRule type="expression" dxfId="6684" priority="3091">
      <formula>$AK$4=""</formula>
    </cfRule>
  </conditionalFormatting>
  <conditionalFormatting sqref="AJ50:CX51">
    <cfRule type="expression" dxfId="6683" priority="3092">
      <formula>$AJ$4=""</formula>
    </cfRule>
  </conditionalFormatting>
  <conditionalFormatting sqref="AI50:CX51">
    <cfRule type="expression" dxfId="6682" priority="3093">
      <formula>$AI$4=""</formula>
    </cfRule>
  </conditionalFormatting>
  <conditionalFormatting sqref="AH50:CX51">
    <cfRule type="expression" dxfId="6681" priority="3094">
      <formula>$AH$4=""</formula>
    </cfRule>
  </conditionalFormatting>
  <conditionalFormatting sqref="AG50:CX51">
    <cfRule type="expression" dxfId="6680" priority="3095">
      <formula>$AG$4=""</formula>
    </cfRule>
  </conditionalFormatting>
  <conditionalFormatting sqref="AF50:CX51">
    <cfRule type="expression" dxfId="6679" priority="3096">
      <formula>$AF$4=""</formula>
    </cfRule>
  </conditionalFormatting>
  <conditionalFormatting sqref="AE50:CX51">
    <cfRule type="expression" dxfId="6678" priority="3097">
      <formula>$AE$4=""</formula>
    </cfRule>
  </conditionalFormatting>
  <conditionalFormatting sqref="AD50:CX51">
    <cfRule type="expression" dxfId="6677" priority="3098">
      <formula>$AD$4=""</formula>
    </cfRule>
  </conditionalFormatting>
  <conditionalFormatting sqref="AC50:CX51">
    <cfRule type="expression" dxfId="6676" priority="3099">
      <formula>$AC$4=""</formula>
    </cfRule>
  </conditionalFormatting>
  <conditionalFormatting sqref="AB50:CX51">
    <cfRule type="expression" dxfId="6675" priority="3100">
      <formula>$AB$4=""</formula>
    </cfRule>
  </conditionalFormatting>
  <conditionalFormatting sqref="BA50:CX51">
    <cfRule type="expression" dxfId="6674" priority="3075">
      <formula>$BA$4=""</formula>
    </cfRule>
  </conditionalFormatting>
  <conditionalFormatting sqref="BO50:CX51">
    <cfRule type="expression" dxfId="6673" priority="3061">
      <formula>$BO$4=""</formula>
    </cfRule>
  </conditionalFormatting>
  <conditionalFormatting sqref="BN50:CX51">
    <cfRule type="expression" dxfId="6672" priority="3062">
      <formula>$BN$4=""</formula>
    </cfRule>
  </conditionalFormatting>
  <conditionalFormatting sqref="BM50:CX51">
    <cfRule type="expression" dxfId="6671" priority="3063">
      <formula>$BM$4=""</formula>
    </cfRule>
  </conditionalFormatting>
  <conditionalFormatting sqref="BL50:CX51">
    <cfRule type="expression" dxfId="6670" priority="3064">
      <formula>$BL$4=""</formula>
    </cfRule>
  </conditionalFormatting>
  <conditionalFormatting sqref="BK50:CX51">
    <cfRule type="expression" dxfId="6669" priority="3065">
      <formula>$BK$4=""</formula>
    </cfRule>
  </conditionalFormatting>
  <conditionalFormatting sqref="BJ50:CX51">
    <cfRule type="expression" dxfId="6668" priority="3066">
      <formula>$BJ$4=""</formula>
    </cfRule>
  </conditionalFormatting>
  <conditionalFormatting sqref="BI50:CX51">
    <cfRule type="expression" dxfId="6667" priority="3067">
      <formula>$BI$4=""</formula>
    </cfRule>
  </conditionalFormatting>
  <conditionalFormatting sqref="BH50:CX51">
    <cfRule type="expression" dxfId="6666" priority="3068">
      <formula>$BH$4=""</formula>
    </cfRule>
  </conditionalFormatting>
  <conditionalFormatting sqref="BG50:CX51">
    <cfRule type="expression" dxfId="6665" priority="3069">
      <formula>$BG$4=""</formula>
    </cfRule>
  </conditionalFormatting>
  <conditionalFormatting sqref="BF50:CX51">
    <cfRule type="expression" dxfId="6664" priority="3070">
      <formula>$BF$4=""</formula>
    </cfRule>
  </conditionalFormatting>
  <conditionalFormatting sqref="BE50:CX51">
    <cfRule type="expression" dxfId="6663" priority="3071">
      <formula>$BE$4=""</formula>
    </cfRule>
  </conditionalFormatting>
  <conditionalFormatting sqref="BD50:CX51">
    <cfRule type="expression" dxfId="6662" priority="3072">
      <formula>$BD$4=""</formula>
    </cfRule>
  </conditionalFormatting>
  <conditionalFormatting sqref="BB50:CX51">
    <cfRule type="expression" dxfId="6661" priority="3074">
      <formula>$BB$4=""</formula>
    </cfRule>
  </conditionalFormatting>
  <conditionalFormatting sqref="AZ50:CX51">
    <cfRule type="expression" dxfId="6660" priority="3076">
      <formula>$AZ$4=""</formula>
    </cfRule>
  </conditionalFormatting>
  <conditionalFormatting sqref="CQ50:CX51">
    <cfRule type="expression" dxfId="6659" priority="3046">
      <formula>$CQ$4=""</formula>
    </cfRule>
  </conditionalFormatting>
  <conditionalFormatting sqref="BP50:CX51">
    <cfRule type="expression" dxfId="6658" priority="3060">
      <formula>$BP$4=""</formula>
    </cfRule>
  </conditionalFormatting>
  <conditionalFormatting sqref="BQ50:CX51">
    <cfRule type="expression" dxfId="6657" priority="3059">
      <formula>$BQ$4=""</formula>
    </cfRule>
  </conditionalFormatting>
  <conditionalFormatting sqref="BR50:CX51">
    <cfRule type="expression" dxfId="6656" priority="3058">
      <formula>$BR$4=""</formula>
    </cfRule>
  </conditionalFormatting>
  <conditionalFormatting sqref="BS50:CX51">
    <cfRule type="expression" dxfId="6655" priority="3057">
      <formula>$BS$4=""</formula>
    </cfRule>
  </conditionalFormatting>
  <conditionalFormatting sqref="BT50:CX51">
    <cfRule type="expression" dxfId="6654" priority="3056">
      <formula>$BT$4=""</formula>
    </cfRule>
  </conditionalFormatting>
  <conditionalFormatting sqref="BU50:CX51">
    <cfRule type="expression" dxfId="6653" priority="3055">
      <formula>$BU$4=""</formula>
    </cfRule>
  </conditionalFormatting>
  <conditionalFormatting sqref="BV50:CX51">
    <cfRule type="expression" dxfId="6652" priority="3054">
      <formula>$BV$4=""</formula>
    </cfRule>
  </conditionalFormatting>
  <conditionalFormatting sqref="CJ50:CX51">
    <cfRule type="expression" dxfId="6651" priority="3053">
      <formula>$CJ$4=""</formula>
    </cfRule>
  </conditionalFormatting>
  <conditionalFormatting sqref="CK50:CX51">
    <cfRule type="expression" dxfId="6650" priority="3052">
      <formula>$CK$4=""</formula>
    </cfRule>
  </conditionalFormatting>
  <conditionalFormatting sqref="CL50:CX51">
    <cfRule type="expression" dxfId="6649" priority="3051">
      <formula>$CL$4=""</formula>
    </cfRule>
  </conditionalFormatting>
  <conditionalFormatting sqref="CM50:CX51">
    <cfRule type="expression" dxfId="6648" priority="3050">
      <formula>$CM$4=""</formula>
    </cfRule>
  </conditionalFormatting>
  <conditionalFormatting sqref="CN50:CX51">
    <cfRule type="expression" dxfId="6647" priority="3049">
      <formula>$CN$4=""</formula>
    </cfRule>
  </conditionalFormatting>
  <conditionalFormatting sqref="CO50:CX51">
    <cfRule type="expression" dxfId="6646" priority="3048">
      <formula>$CO$4=""</formula>
    </cfRule>
  </conditionalFormatting>
  <conditionalFormatting sqref="CP50:CX51">
    <cfRule type="expression" dxfId="6645" priority="3047">
      <formula>$CP$4=""</formula>
    </cfRule>
  </conditionalFormatting>
  <conditionalFormatting sqref="BC50:CX51">
    <cfRule type="expression" dxfId="6644" priority="3073">
      <formula>$BC$4=""</formula>
    </cfRule>
  </conditionalFormatting>
  <conditionalFormatting sqref="E14:BQ14 D47:BQ47 D37:BQ40 D15:BQ17 D20:BQ25 D10:BQ10 D12:BQ13 D33:BQ35 D49:BQ49 D27:BQ31">
    <cfRule type="expression" dxfId="6643" priority="3045">
      <formula>$D$4=""</formula>
    </cfRule>
  </conditionalFormatting>
  <conditionalFormatting sqref="E47:BQ47 E37:BQ40 E10:BQ10 E20:BQ25 E12:BQ17 E33:BQ35 E49:BQ49 E27:BQ31">
    <cfRule type="expression" dxfId="6642" priority="3044">
      <formula>$E$4=""</formula>
    </cfRule>
  </conditionalFormatting>
  <conditionalFormatting sqref="F47:BQ47 F37:BQ40 F10:BQ10 F20:BQ25 F12:BQ17 F33:BQ35 F49:BQ49 F27:BQ31">
    <cfRule type="expression" dxfId="6641" priority="3043">
      <formula>$F$4=""</formula>
    </cfRule>
  </conditionalFormatting>
  <conditionalFormatting sqref="G47:BQ47 G37:BQ40 G10:BQ10 G20:BQ25 G12:BQ17 G33:BQ35 G49:BQ49 G27:BQ31">
    <cfRule type="expression" dxfId="6640" priority="3042">
      <formula>$G$4=""</formula>
    </cfRule>
  </conditionalFormatting>
  <conditionalFormatting sqref="H47:BQ47 H37:BQ40 H10:BQ10 H20:BQ25 H12:BQ17 H33:BQ35 H49:BQ49 H27:BQ31">
    <cfRule type="expression" dxfId="6639" priority="3041">
      <formula>$H$4=""</formula>
    </cfRule>
  </conditionalFormatting>
  <conditionalFormatting sqref="I47:BQ47 I37:BQ40 I10:BQ10 I20:BQ25 I12:BQ17 I33:BQ35 I49:BQ49 I27:BQ31">
    <cfRule type="expression" dxfId="6638" priority="3040">
      <formula>$I$4=""</formula>
    </cfRule>
  </conditionalFormatting>
  <conditionalFormatting sqref="J47:BQ47 J37:BQ40 J10:BQ10 J20:BQ25 J12:BQ17 J33:BQ35 J49:BQ49 J27:BQ31">
    <cfRule type="expression" dxfId="6637" priority="3039">
      <formula>$J$4=""</formula>
    </cfRule>
  </conditionalFormatting>
  <conditionalFormatting sqref="K47:BQ47 K37:BQ40 K10:BQ10 K20:BQ25 K12:BQ17 K33:BQ35 K49:BQ49 K27:BQ31">
    <cfRule type="expression" dxfId="6636" priority="3038">
      <formula>$K$4=""</formula>
    </cfRule>
  </conditionalFormatting>
  <conditionalFormatting sqref="L47:BQ47 L37:BQ40 L10:BQ10 L20:BQ25 L12:BQ17 L33:BQ35 L49:BQ49 L27:BQ31">
    <cfRule type="expression" dxfId="6635" priority="3037">
      <formula>$L$4=""</formula>
    </cfRule>
  </conditionalFormatting>
  <conditionalFormatting sqref="M47:BQ47 M37:BQ40 M10:BQ10 M20:BQ25 M12:BQ17 M33:BQ35 M49:BQ49 M27:BQ31">
    <cfRule type="expression" dxfId="6634" priority="3036">
      <formula>$M$4=""</formula>
    </cfRule>
  </conditionalFormatting>
  <conditionalFormatting sqref="N47:BQ47 N37:BQ40 N10:BQ10 N20:BQ25 N12:BQ17 N33:BQ35 N49:BQ49 N27:BQ31">
    <cfRule type="expression" dxfId="6633" priority="3035">
      <formula>$N$4=""</formula>
    </cfRule>
  </conditionalFormatting>
  <conditionalFormatting sqref="O47:BQ47 O37:BQ40 O10:BQ10 O20:BQ25 O12:BQ17 O33:BQ35 O49:BQ49 O27:BQ31">
    <cfRule type="expression" dxfId="6632" priority="3034">
      <formula>$O$4=""</formula>
    </cfRule>
  </conditionalFormatting>
  <conditionalFormatting sqref="P47:BQ47 P37:BQ40 P10:BQ10 P20:BQ25 P12:BQ17 P33:BQ35 P49:BQ49 P27:BQ31">
    <cfRule type="expression" dxfId="6631" priority="3033">
      <formula>$P$4=""</formula>
    </cfRule>
  </conditionalFormatting>
  <conditionalFormatting sqref="Q47:BQ47 Q37:BQ40 Q10:BQ10 Q20:BQ25 Q12:BQ17 Q33:BQ35 Q49:BQ49 Q27:BQ31">
    <cfRule type="expression" dxfId="6630" priority="3032">
      <formula>$Q$4=""</formula>
    </cfRule>
  </conditionalFormatting>
  <conditionalFormatting sqref="R47:BQ47 R37:BQ40 R10:BQ10 R20:BQ25 R12:BQ17 R33:BQ35 R49:BQ49 R27:BQ31">
    <cfRule type="expression" dxfId="6629" priority="3031">
      <formula>$R$4=""</formula>
    </cfRule>
  </conditionalFormatting>
  <conditionalFormatting sqref="S47:BQ47 S37:BQ40 S10:BQ10 S20:BQ25 S12:BQ17 S33:BQ35 S49:BQ49 S27:BQ31">
    <cfRule type="expression" dxfId="6628" priority="3030">
      <formula>$S$4=""</formula>
    </cfRule>
  </conditionalFormatting>
  <conditionalFormatting sqref="T47:BQ47 T37:BQ40 T10:BQ10 T20:BQ25 T12:BQ17 T33:BQ35 T49:BQ49 T27:BQ31">
    <cfRule type="expression" dxfId="6627" priority="3029">
      <formula>$T$4=""</formula>
    </cfRule>
  </conditionalFormatting>
  <conditionalFormatting sqref="U47:BQ47 U37:BQ40 U10:BQ10 U20:BQ25 U12:BQ17 U33:BQ35 U49:BQ49 U27:BQ31">
    <cfRule type="expression" dxfId="6626" priority="3028">
      <formula>$U$4=""</formula>
    </cfRule>
  </conditionalFormatting>
  <conditionalFormatting sqref="V47:BQ47 V37:BQ40 V10:BQ10 V20:BQ25 V12:BQ17 V33:BQ35 V49:BQ49 V27:BQ31">
    <cfRule type="expression" dxfId="6625" priority="3027">
      <formula>$V$4=""</formula>
    </cfRule>
  </conditionalFormatting>
  <conditionalFormatting sqref="W47:BQ47 W37:BQ40 W10:BQ10 W20:BQ25 W12:BQ17 W33:BQ35 W49:BQ49 W27:BQ31">
    <cfRule type="expression" dxfId="6624" priority="3026">
      <formula>$W$4=""</formula>
    </cfRule>
  </conditionalFormatting>
  <conditionalFormatting sqref="X47:BQ47 X37:BQ40 X10:BQ10 X20:BQ25 X12:BQ17 X33:BQ35 X49:BQ49 X27:BQ31">
    <cfRule type="expression" dxfId="6623" priority="3025">
      <formula>$X$4=""</formula>
    </cfRule>
  </conditionalFormatting>
  <conditionalFormatting sqref="Y47:BQ47 Y37:BQ40 Y10:BQ10 Y20:BQ25 Y12:BQ17 Y33:BQ35 Y49:BQ49 Y27:BQ31">
    <cfRule type="expression" dxfId="6622" priority="3024">
      <formula>$Y$4=""</formula>
    </cfRule>
  </conditionalFormatting>
  <conditionalFormatting sqref="Z47:BQ47 Z37:BQ40 Z10:BQ10 Z20:BQ25 Z12:BQ17 Z33:BQ35 Z49:BQ49 Z27:BQ31">
    <cfRule type="expression" dxfId="6621" priority="3023">
      <formula>$Z$4=""</formula>
    </cfRule>
  </conditionalFormatting>
  <conditionalFormatting sqref="AA47:BQ47 AA37:BQ40 AA10:BQ10 AA20:BQ25 AA12:BQ17 AA33:BQ35 AA49:BQ49 AA27:BQ31">
    <cfRule type="expression" dxfId="6620" priority="3022">
      <formula>$AA$4=""</formula>
    </cfRule>
  </conditionalFormatting>
  <conditionalFormatting sqref="AY47:BQ47 AY37:BQ40 AY10:BQ10 AY20:BQ25 AY12:BQ17 AY33:BQ35 AY49:BQ49 AY27:BQ31">
    <cfRule type="expression" dxfId="6619" priority="2998">
      <formula>$AY$4=""</formula>
    </cfRule>
  </conditionalFormatting>
  <conditionalFormatting sqref="AX47:BQ47 AX37:BQ40 AX10:BQ10 AX20:BQ25 AX12:BQ17 AX33:BQ35 AX49:BQ49 AX27:BQ31">
    <cfRule type="expression" dxfId="6618" priority="2999">
      <formula>$AX$4=""</formula>
    </cfRule>
  </conditionalFormatting>
  <conditionalFormatting sqref="AW47:BQ47 AW37:BQ40 AW10:BQ10 AW20:BQ25 AW12:BQ17 AW33:BQ35 AW49:BQ49 AW27:BQ31">
    <cfRule type="expression" dxfId="6617" priority="3000">
      <formula>$AW$4=""</formula>
    </cfRule>
  </conditionalFormatting>
  <conditionalFormatting sqref="AV47:BQ47 AV37:BQ40 AV10:BQ10 AV20:BQ25 AV12:BQ17 AV33:BQ35 AV49:BQ49 AV27:BQ31">
    <cfRule type="expression" dxfId="6616" priority="3001">
      <formula>$AV$4=""</formula>
    </cfRule>
  </conditionalFormatting>
  <conditionalFormatting sqref="AU47:BQ47 AU37:BQ40 AU10:BQ10 AU20:BQ25 AU12:BQ17 AU33:BQ35 AU49:BQ49 AU27:BQ31">
    <cfRule type="expression" dxfId="6615" priority="3002">
      <formula>$AU$4=""</formula>
    </cfRule>
  </conditionalFormatting>
  <conditionalFormatting sqref="AT47:BQ47 AT37:BQ40 AT10:BQ10 AT20:BQ25 AT12:BQ17 AT33:BQ35 AT49:BQ49 AT27:BQ31">
    <cfRule type="expression" dxfId="6614" priority="3003">
      <formula>$AT$4=""</formula>
    </cfRule>
  </conditionalFormatting>
  <conditionalFormatting sqref="AS47:BQ47 AS37:BQ40 AS10:BQ10 AS20:BQ25 AS12:BQ17 AS33:BQ35 AS49:BQ49 AS27:BQ31">
    <cfRule type="expression" dxfId="6613" priority="3004">
      <formula>$AS$4=""</formula>
    </cfRule>
  </conditionalFormatting>
  <conditionalFormatting sqref="AR47:BQ47 AR37:BQ40 AR10:BQ10 AR20:BQ25 AR12:BQ17 AR33:BQ35 AR49:BQ49 AR27:BQ31">
    <cfRule type="expression" dxfId="6612" priority="3005">
      <formula>$AR$4=""</formula>
    </cfRule>
  </conditionalFormatting>
  <conditionalFormatting sqref="AQ47:BQ47 AQ37:BQ40 AQ10:BQ10 AQ20:BQ25 AQ12:BQ17 AQ33:BQ35 AQ49:BQ49 AQ27:BQ31">
    <cfRule type="expression" dxfId="6611" priority="3006">
      <formula>$AQ$4=""</formula>
    </cfRule>
  </conditionalFormatting>
  <conditionalFormatting sqref="AP47:BQ47 AP37:BQ40 AP10:BQ10 AP20:BQ25 AP12:BQ17 AP33:BQ35 AP49:BQ49 AP27:BQ31">
    <cfRule type="expression" dxfId="6610" priority="3007">
      <formula>$AP$4=""</formula>
    </cfRule>
  </conditionalFormatting>
  <conditionalFormatting sqref="AO47:BQ47 AO37:BQ40 AO10:BQ10 AO20:BQ25 AO12:BQ17 AO33:BQ35 AO49:BQ49 AO27:BQ31">
    <cfRule type="expression" dxfId="6609" priority="3008">
      <formula>$AO$4=""</formula>
    </cfRule>
  </conditionalFormatting>
  <conditionalFormatting sqref="AN47:BQ47 AN37:BQ40 AN10:BQ10 AN20:BQ25 AN12:BQ17 AN33:BQ35 AN49:BQ49 AN27:BQ31">
    <cfRule type="expression" dxfId="6608" priority="3009">
      <formula>$AN$4=""</formula>
    </cfRule>
  </conditionalFormatting>
  <conditionalFormatting sqref="AM47:BQ47 AM37:BQ40 AM10:BQ10 AM20:BQ25 AM12:BQ17 AM33:BQ35 AM49:BQ49 AM27:BQ31">
    <cfRule type="expression" dxfId="6607" priority="3010">
      <formula>$AM$4=""</formula>
    </cfRule>
  </conditionalFormatting>
  <conditionalFormatting sqref="AL47:BQ47 AL37:BQ40 AL10:BQ10 AL20:BQ25 AL12:BQ17 AL33:BQ35 AL49:BQ49 AL27:BQ31">
    <cfRule type="expression" dxfId="6606" priority="3011">
      <formula>$AL$4=""</formula>
    </cfRule>
  </conditionalFormatting>
  <conditionalFormatting sqref="AK47:BQ47 AK37:BQ40 AK10:BQ10 AK20:BQ25 AK12:BQ17 AK33:BQ35 AK49:BQ49 AK27:BQ31">
    <cfRule type="expression" dxfId="6605" priority="3012">
      <formula>$AK$4=""</formula>
    </cfRule>
  </conditionalFormatting>
  <conditionalFormatting sqref="AJ47:BQ47 AJ37:BQ40 AJ10:BQ10 AJ20:BQ25 AJ12:BQ17 AJ33:BQ35 AJ49:BQ49 AJ27:BQ31">
    <cfRule type="expression" dxfId="6604" priority="3013">
      <formula>$AJ$4=""</formula>
    </cfRule>
  </conditionalFormatting>
  <conditionalFormatting sqref="AI47:BQ47 AI37:BQ40 AI10:BQ10 AI20:BQ25 AI12:BQ17 AI33:BQ35 AI49:BQ49 AI27:BQ31">
    <cfRule type="expression" dxfId="6603" priority="3014">
      <formula>$AI$4=""</formula>
    </cfRule>
  </conditionalFormatting>
  <conditionalFormatting sqref="AH47:BQ47 AH37:BQ40 AH10:BQ10 AH20:BQ25 AH12:BQ17 AH33:BQ35 AH49:BQ49 AH27:BQ31">
    <cfRule type="expression" dxfId="6602" priority="3015">
      <formula>$AH$4=""</formula>
    </cfRule>
  </conditionalFormatting>
  <conditionalFormatting sqref="AG47:BQ47 AG37:BQ40 AG10:BQ10 AG20:BQ25 AG12:BQ17 AG33:BQ35 AG49:BQ49 AG27:BQ31">
    <cfRule type="expression" dxfId="6601" priority="3016">
      <formula>$AG$4=""</formula>
    </cfRule>
  </conditionalFormatting>
  <conditionalFormatting sqref="AF47:BQ47 AF37:BQ40 AF10:BQ10 AF20:BQ25 AF12:BQ17 AF33:BQ35 AF49:BQ49 AF27:BQ31">
    <cfRule type="expression" dxfId="6600" priority="3017">
      <formula>$AF$4=""</formula>
    </cfRule>
  </conditionalFormatting>
  <conditionalFormatting sqref="AE47:BQ47 AE37:BQ40 AE10:BQ10 AE20:BQ25 AE12:BQ17 AE33:BQ35 AE49:BQ49 AE27:BQ31">
    <cfRule type="expression" dxfId="6599" priority="3018">
      <formula>$AE$4=""</formula>
    </cfRule>
  </conditionalFormatting>
  <conditionalFormatting sqref="AD47:BQ47 AD37:BQ40 AD10:BQ10 AD20:BQ25 AD12:BQ17 AD33:BQ35 AD49:BQ49 AD27:BQ31">
    <cfRule type="expression" dxfId="6598" priority="3019">
      <formula>$AD$4=""</formula>
    </cfRule>
  </conditionalFormatting>
  <conditionalFormatting sqref="AC47:BQ47 AC37:BQ40 AC10:BQ10 AC20:BQ25 AC12:BQ17 AC33:BQ35 AC49:BQ49 AC27:BQ31">
    <cfRule type="expression" dxfId="6597" priority="3020">
      <formula>$AC$4=""</formula>
    </cfRule>
  </conditionalFormatting>
  <conditionalFormatting sqref="AB47:BQ47 AB37:BQ40 AB10:BQ10 AB20:BQ25 AB12:BQ17 AB33:BQ35 AB49:BQ49 AB27:BQ31">
    <cfRule type="expression" dxfId="6596" priority="3021">
      <formula>$AB$4=""</formula>
    </cfRule>
  </conditionalFormatting>
  <conditionalFormatting sqref="BA47:BQ47 BA37:BQ40 BA10:BQ10 BA20:BQ25 BA12:BQ17 BA33:BQ35 BA49:BQ49 BA27:BQ31">
    <cfRule type="expression" dxfId="6595" priority="2996">
      <formula>$BA$4=""</formula>
    </cfRule>
  </conditionalFormatting>
  <conditionalFormatting sqref="BO47:BQ47 BO37:BQ40 BO10:BQ10 BO20:BQ25 BO12:BQ17 BO33:BQ35 BO49:BQ49 BO27:BQ31">
    <cfRule type="expression" dxfId="6594" priority="2982">
      <formula>$BO$4=""</formula>
    </cfRule>
  </conditionalFormatting>
  <conditionalFormatting sqref="BN47:BQ47 BN37:BQ40 BN10:BQ10 BN20:BQ25 BN12:BQ17 BN33:BQ35 BN49:BQ49 BN27:BQ31">
    <cfRule type="expression" dxfId="6593" priority="2983">
      <formula>$BN$4=""</formula>
    </cfRule>
  </conditionalFormatting>
  <conditionalFormatting sqref="BM47:BQ47 BM37:BQ40 BM10:BQ10 BM20:BQ25 BM12:BQ17 BM33:BQ35 BM49:BQ49 BM27:BQ31">
    <cfRule type="expression" dxfId="6592" priority="2984">
      <formula>$BM$4=""</formula>
    </cfRule>
  </conditionalFormatting>
  <conditionalFormatting sqref="BL47:BQ47 BL37:BQ40 BL10:BQ10 BL20:BQ25 BL12:BQ17 BL33:BQ35 BL49:BQ49 BL27:BQ31">
    <cfRule type="expression" dxfId="6591" priority="2985">
      <formula>$BL$4=""</formula>
    </cfRule>
  </conditionalFormatting>
  <conditionalFormatting sqref="BK47:BQ47 BK37:BQ40 BK10:BQ10 BK20:BQ25 BK12:BQ17 BK33:BQ35 BK49:BQ49 BK27:BQ31">
    <cfRule type="expression" dxfId="6590" priority="2986">
      <formula>$BK$4=""</formula>
    </cfRule>
  </conditionalFormatting>
  <conditionalFormatting sqref="BJ47:BQ47 BJ37:BQ40 BJ10:BQ10 BJ20:BQ25 BJ12:BQ17 BJ33:BQ35 BJ49:BQ49 BJ27:BQ31">
    <cfRule type="expression" dxfId="6589" priority="2987">
      <formula>$BJ$4=""</formula>
    </cfRule>
  </conditionalFormatting>
  <conditionalFormatting sqref="BI47:BQ47 BI37:BQ40 BI10:BQ10 BI20:BQ25 BI12:BQ17 BI33:BQ35 BI49:BQ49 BI27:BQ31">
    <cfRule type="expression" dxfId="6588" priority="2988">
      <formula>$BI$4=""</formula>
    </cfRule>
  </conditionalFormatting>
  <conditionalFormatting sqref="BH47:BQ47 BH37:BQ40 BH10:BQ10 BH20:BQ25 BH12:BQ17 BH33:BQ35 BH49:BQ49 BH27:BQ31">
    <cfRule type="expression" dxfId="6587" priority="2989">
      <formula>$BH$4=""</formula>
    </cfRule>
  </conditionalFormatting>
  <conditionalFormatting sqref="BG47:BQ47 BG37:BQ40 BG10:BQ10 BG20:BQ25 BG12:BQ17 BG33:BQ35 BG49:BQ49 BG27:BQ31">
    <cfRule type="expression" dxfId="6586" priority="2990">
      <formula>$BG$4=""</formula>
    </cfRule>
  </conditionalFormatting>
  <conditionalFormatting sqref="BF47:BQ47 BF37:BQ40 BF10:BQ10 BF20:BQ25 BF12:BQ17 BF33:BQ35 BF49:BQ49 BF27:BQ31">
    <cfRule type="expression" dxfId="6585" priority="2991">
      <formula>$BF$4=""</formula>
    </cfRule>
  </conditionalFormatting>
  <conditionalFormatting sqref="BE47:BQ47 BE37:BQ40 BE10:BQ10 BE20:BQ25 BE12:BQ17 BE33:BQ35 BE49:BQ49 BE27:BQ31">
    <cfRule type="expression" dxfId="6584" priority="2992">
      <formula>$BE$4=""</formula>
    </cfRule>
  </conditionalFormatting>
  <conditionalFormatting sqref="BD47:BQ47 BD37:BQ40 BD10:BQ10 BD20:BQ25 BD12:BQ17 BD33:BQ35 BD49:BQ49 BD27:BQ31">
    <cfRule type="expression" dxfId="6583" priority="2993">
      <formula>$BD$4=""</formula>
    </cfRule>
  </conditionalFormatting>
  <conditionalFormatting sqref="BB47:BQ47 BB37:BQ40 BB10:BQ10 BB20:BQ25 BB12:BQ17 BB33:BQ35 BB49:BQ49 BB27:BQ31">
    <cfRule type="expression" dxfId="6582" priority="2995">
      <formula>$BB$4=""</formula>
    </cfRule>
  </conditionalFormatting>
  <conditionalFormatting sqref="AZ47:BQ47 AZ37:BQ40 AZ10:BQ10 AZ20:BQ25 AZ12:BQ17 AZ33:BQ35 AZ49:BQ49 AZ27:BQ31">
    <cfRule type="expression" dxfId="6581" priority="2997">
      <formula>$AZ$4=""</formula>
    </cfRule>
  </conditionalFormatting>
  <conditionalFormatting sqref="BP47:BQ47 BP37:BQ40 BP10:BQ10 BP20:BQ25 BP12:BQ17 BP27:BQ31 BP33:BQ35 BP49:BQ49">
    <cfRule type="expression" dxfId="6580" priority="2981">
      <formula>$BP$4=""</formula>
    </cfRule>
  </conditionalFormatting>
  <conditionalFormatting sqref="BQ47 BQ37:BQ40 BQ10 BQ20:BQ25 BQ12:BQ17 BQ27:BQ31 BQ33:BQ35 BQ49">
    <cfRule type="expression" dxfId="6579" priority="2980">
      <formula>$BQ$4=""</formula>
    </cfRule>
  </conditionalFormatting>
  <conditionalFormatting sqref="BC47:BQ47 BC37:BQ40 BC10:BQ10 BC20:BQ25 BC12:BQ17 BC33:BQ35 BC49:BQ49 BC27:BQ31">
    <cfRule type="expression" dxfId="6578" priority="2994">
      <formula>$BC$4=""</formula>
    </cfRule>
  </conditionalFormatting>
  <conditionalFormatting sqref="D41:BQ41">
    <cfRule type="expression" dxfId="6577" priority="2979">
      <formula>$D$4=""</formula>
    </cfRule>
  </conditionalFormatting>
  <conditionalFormatting sqref="E41:BQ41">
    <cfRule type="expression" dxfId="6576" priority="2978">
      <formula>$E$4=""</formula>
    </cfRule>
  </conditionalFormatting>
  <conditionalFormatting sqref="F41:BQ41">
    <cfRule type="expression" dxfId="6575" priority="2977">
      <formula>$F$4=""</formula>
    </cfRule>
  </conditionalFormatting>
  <conditionalFormatting sqref="G41:BQ41">
    <cfRule type="expression" dxfId="6574" priority="2976">
      <formula>$G$4=""</formula>
    </cfRule>
  </conditionalFormatting>
  <conditionalFormatting sqref="H41:BQ41">
    <cfRule type="expression" dxfId="6573" priority="2975">
      <formula>$H$4=""</formula>
    </cfRule>
  </conditionalFormatting>
  <conditionalFormatting sqref="I41:BQ41">
    <cfRule type="expression" dxfId="6572" priority="2974">
      <formula>$I$4=""</formula>
    </cfRule>
  </conditionalFormatting>
  <conditionalFormatting sqref="J41:BQ41">
    <cfRule type="expression" dxfId="6571" priority="2973">
      <formula>$J$4=""</formula>
    </cfRule>
  </conditionalFormatting>
  <conditionalFormatting sqref="K41:BQ41">
    <cfRule type="expression" dxfId="6570" priority="2972">
      <formula>$K$4=""</formula>
    </cfRule>
  </conditionalFormatting>
  <conditionalFormatting sqref="L41:BQ41">
    <cfRule type="expression" dxfId="6569" priority="2971">
      <formula>$L$4=""</formula>
    </cfRule>
  </conditionalFormatting>
  <conditionalFormatting sqref="M41:BQ41">
    <cfRule type="expression" dxfId="6568" priority="2970">
      <formula>$M$4=""</formula>
    </cfRule>
  </conditionalFormatting>
  <conditionalFormatting sqref="N41:BQ41">
    <cfRule type="expression" dxfId="6567" priority="2969">
      <formula>$N$4=""</formula>
    </cfRule>
  </conditionalFormatting>
  <conditionalFormatting sqref="O41:BQ41">
    <cfRule type="expression" dxfId="6566" priority="2968">
      <formula>$O$4=""</formula>
    </cfRule>
  </conditionalFormatting>
  <conditionalFormatting sqref="P41:BQ41">
    <cfRule type="expression" dxfId="6565" priority="2967">
      <formula>$P$4=""</formula>
    </cfRule>
  </conditionalFormatting>
  <conditionalFormatting sqref="Q41:BQ41">
    <cfRule type="expression" dxfId="6564" priority="2966">
      <formula>$Q$4=""</formula>
    </cfRule>
  </conditionalFormatting>
  <conditionalFormatting sqref="R41:BQ41">
    <cfRule type="expression" dxfId="6563" priority="2965">
      <formula>$R$4=""</formula>
    </cfRule>
  </conditionalFormatting>
  <conditionalFormatting sqref="S41:BQ41">
    <cfRule type="expression" dxfId="6562" priority="2964">
      <formula>$S$4=""</formula>
    </cfRule>
  </conditionalFormatting>
  <conditionalFormatting sqref="T41:BQ41">
    <cfRule type="expression" dxfId="6561" priority="2963">
      <formula>$T$4=""</formula>
    </cfRule>
  </conditionalFormatting>
  <conditionalFormatting sqref="U41:BQ41">
    <cfRule type="expression" dxfId="6560" priority="2962">
      <formula>$U$4=""</formula>
    </cfRule>
  </conditionalFormatting>
  <conditionalFormatting sqref="V41:BQ41">
    <cfRule type="expression" dxfId="6559" priority="2961">
      <formula>$V$4=""</formula>
    </cfRule>
  </conditionalFormatting>
  <conditionalFormatting sqref="W41:BQ41">
    <cfRule type="expression" dxfId="6558" priority="2960">
      <formula>$W$4=""</formula>
    </cfRule>
  </conditionalFormatting>
  <conditionalFormatting sqref="X41:BQ41">
    <cfRule type="expression" dxfId="6557" priority="2959">
      <formula>$X$4=""</formula>
    </cfRule>
  </conditionalFormatting>
  <conditionalFormatting sqref="Y41:BQ41">
    <cfRule type="expression" dxfId="6556" priority="2958">
      <formula>$Y$4=""</formula>
    </cfRule>
  </conditionalFormatting>
  <conditionalFormatting sqref="Z41:BQ41">
    <cfRule type="expression" dxfId="6555" priority="2957">
      <formula>$Z$4=""</formula>
    </cfRule>
  </conditionalFormatting>
  <conditionalFormatting sqref="AA41:BQ41">
    <cfRule type="expression" dxfId="6554" priority="2956">
      <formula>$AA$4=""</formula>
    </cfRule>
  </conditionalFormatting>
  <conditionalFormatting sqref="AY41:BQ41">
    <cfRule type="expression" dxfId="6553" priority="2932">
      <formula>$AY$4=""</formula>
    </cfRule>
  </conditionalFormatting>
  <conditionalFormatting sqref="AX41:BQ41">
    <cfRule type="expression" dxfId="6552" priority="2933">
      <formula>$AX$4=""</formula>
    </cfRule>
  </conditionalFormatting>
  <conditionalFormatting sqref="AW41:BQ41">
    <cfRule type="expression" dxfId="6551" priority="2934">
      <formula>$AW$4=""</formula>
    </cfRule>
  </conditionalFormatting>
  <conditionalFormatting sqref="AV41:BQ41">
    <cfRule type="expression" dxfId="6550" priority="2935">
      <formula>$AV$4=""</formula>
    </cfRule>
  </conditionalFormatting>
  <conditionalFormatting sqref="AU41:BQ41">
    <cfRule type="expression" dxfId="6549" priority="2936">
      <formula>$AU$4=""</formula>
    </cfRule>
  </conditionalFormatting>
  <conditionalFormatting sqref="AT41:BQ41">
    <cfRule type="expression" dxfId="6548" priority="2937">
      <formula>$AT$4=""</formula>
    </cfRule>
  </conditionalFormatting>
  <conditionalFormatting sqref="AS41:BQ41">
    <cfRule type="expression" dxfId="6547" priority="2938">
      <formula>$AS$4=""</formula>
    </cfRule>
  </conditionalFormatting>
  <conditionalFormatting sqref="AR41:BQ41">
    <cfRule type="expression" dxfId="6546" priority="2939">
      <formula>$AR$4=""</formula>
    </cfRule>
  </conditionalFormatting>
  <conditionalFormatting sqref="AQ41:BQ41">
    <cfRule type="expression" dxfId="6545" priority="2940">
      <formula>$AQ$4=""</formula>
    </cfRule>
  </conditionalFormatting>
  <conditionalFormatting sqref="AP41:BQ41">
    <cfRule type="expression" dxfId="6544" priority="2941">
      <formula>$AP$4=""</formula>
    </cfRule>
  </conditionalFormatting>
  <conditionalFormatting sqref="AO41:BQ41">
    <cfRule type="expression" dxfId="6543" priority="2942">
      <formula>$AO$4=""</formula>
    </cfRule>
  </conditionalFormatting>
  <conditionalFormatting sqref="AN41:BQ41">
    <cfRule type="expression" dxfId="6542" priority="2943">
      <formula>$AN$4=""</formula>
    </cfRule>
  </conditionalFormatting>
  <conditionalFormatting sqref="AM41:BQ41">
    <cfRule type="expression" dxfId="6541" priority="2944">
      <formula>$AM$4=""</formula>
    </cfRule>
  </conditionalFormatting>
  <conditionalFormatting sqref="AL41:BQ41">
    <cfRule type="expression" dxfId="6540" priority="2945">
      <formula>$AL$4=""</formula>
    </cfRule>
  </conditionalFormatting>
  <conditionalFormatting sqref="AK41:BQ41">
    <cfRule type="expression" dxfId="6539" priority="2946">
      <formula>$AK$4=""</formula>
    </cfRule>
  </conditionalFormatting>
  <conditionalFormatting sqref="AJ41:BQ41">
    <cfRule type="expression" dxfId="6538" priority="2947">
      <formula>$AJ$4=""</formula>
    </cfRule>
  </conditionalFormatting>
  <conditionalFormatting sqref="AI41:BQ41">
    <cfRule type="expression" dxfId="6537" priority="2948">
      <formula>$AI$4=""</formula>
    </cfRule>
  </conditionalFormatting>
  <conditionalFormatting sqref="AH41:BQ41">
    <cfRule type="expression" dxfId="6536" priority="2949">
      <formula>$AH$4=""</formula>
    </cfRule>
  </conditionalFormatting>
  <conditionalFormatting sqref="AG41:BQ41">
    <cfRule type="expression" dxfId="6535" priority="2950">
      <formula>$AG$4=""</formula>
    </cfRule>
  </conditionalFormatting>
  <conditionalFormatting sqref="AF41:BQ41">
    <cfRule type="expression" dxfId="6534" priority="2951">
      <formula>$AF$4=""</formula>
    </cfRule>
  </conditionalFormatting>
  <conditionalFormatting sqref="AE41:BQ41">
    <cfRule type="expression" dxfId="6533" priority="2952">
      <formula>$AE$4=""</formula>
    </cfRule>
  </conditionalFormatting>
  <conditionalFormatting sqref="AD41:BQ41">
    <cfRule type="expression" dxfId="6532" priority="2953">
      <formula>$AD$4=""</formula>
    </cfRule>
  </conditionalFormatting>
  <conditionalFormatting sqref="AC41:BQ41">
    <cfRule type="expression" dxfId="6531" priority="2954">
      <formula>$AC$4=""</formula>
    </cfRule>
  </conditionalFormatting>
  <conditionalFormatting sqref="AB41:BQ41">
    <cfRule type="expression" dxfId="6530" priority="2955">
      <formula>$AB$4=""</formula>
    </cfRule>
  </conditionalFormatting>
  <conditionalFormatting sqref="BA41:BQ41">
    <cfRule type="expression" dxfId="6529" priority="2930">
      <formula>$BA$4=""</formula>
    </cfRule>
  </conditionalFormatting>
  <conditionalFormatting sqref="BO41:BQ41">
    <cfRule type="expression" dxfId="6528" priority="2916">
      <formula>$BO$4=""</formula>
    </cfRule>
  </conditionalFormatting>
  <conditionalFormatting sqref="BN41:BQ41">
    <cfRule type="expression" dxfId="6527" priority="2917">
      <formula>$BN$4=""</formula>
    </cfRule>
  </conditionalFormatting>
  <conditionalFormatting sqref="BM41:BQ41">
    <cfRule type="expression" dxfId="6526" priority="2918">
      <formula>$BM$4=""</formula>
    </cfRule>
  </conditionalFormatting>
  <conditionalFormatting sqref="BL41:BQ41">
    <cfRule type="expression" dxfId="6525" priority="2919">
      <formula>$BL$4=""</formula>
    </cfRule>
  </conditionalFormatting>
  <conditionalFormatting sqref="BK41:BQ41">
    <cfRule type="expression" dxfId="6524" priority="2920">
      <formula>$BK$4=""</formula>
    </cfRule>
  </conditionalFormatting>
  <conditionalFormatting sqref="BJ41:BQ41">
    <cfRule type="expression" dxfId="6523" priority="2921">
      <formula>$BJ$4=""</formula>
    </cfRule>
  </conditionalFormatting>
  <conditionalFormatting sqref="BI41:BQ41">
    <cfRule type="expression" dxfId="6522" priority="2922">
      <formula>$BI$4=""</formula>
    </cfRule>
  </conditionalFormatting>
  <conditionalFormatting sqref="BH41:BQ41">
    <cfRule type="expression" dxfId="6521" priority="2923">
      <formula>$BH$4=""</formula>
    </cfRule>
  </conditionalFormatting>
  <conditionalFormatting sqref="BG41:BQ41">
    <cfRule type="expression" dxfId="6520" priority="2924">
      <formula>$BG$4=""</formula>
    </cfRule>
  </conditionalFormatting>
  <conditionalFormatting sqref="BF41:BQ41">
    <cfRule type="expression" dxfId="6519" priority="2925">
      <formula>$BF$4=""</formula>
    </cfRule>
  </conditionalFormatting>
  <conditionalFormatting sqref="BE41:BQ41">
    <cfRule type="expression" dxfId="6518" priority="2926">
      <formula>$BE$4=""</formula>
    </cfRule>
  </conditionalFormatting>
  <conditionalFormatting sqref="BD41:BQ41">
    <cfRule type="expression" dxfId="6517" priority="2927">
      <formula>$BD$4=""</formula>
    </cfRule>
  </conditionalFormatting>
  <conditionalFormatting sqref="BB41:BQ41">
    <cfRule type="expression" dxfId="6516" priority="2929">
      <formula>$BB$4=""</formula>
    </cfRule>
  </conditionalFormatting>
  <conditionalFormatting sqref="AZ41:BQ41">
    <cfRule type="expression" dxfId="6515" priority="2931">
      <formula>$AZ$4=""</formula>
    </cfRule>
  </conditionalFormatting>
  <conditionalFormatting sqref="BP41:BQ41">
    <cfRule type="expression" dxfId="6514" priority="2915">
      <formula>$BP$4=""</formula>
    </cfRule>
  </conditionalFormatting>
  <conditionalFormatting sqref="BQ41">
    <cfRule type="expression" dxfId="6513" priority="2914">
      <formula>$BQ$4=""</formula>
    </cfRule>
  </conditionalFormatting>
  <conditionalFormatting sqref="BC41:BQ41">
    <cfRule type="expression" dxfId="6512" priority="2928">
      <formula>$BC$4=""</formula>
    </cfRule>
  </conditionalFormatting>
  <conditionalFormatting sqref="D42:BQ42">
    <cfRule type="expression" dxfId="6511" priority="2913">
      <formula>$D$4=""</formula>
    </cfRule>
  </conditionalFormatting>
  <conditionalFormatting sqref="E42:BQ42">
    <cfRule type="expression" dxfId="6510" priority="2912">
      <formula>$E$4=""</formula>
    </cfRule>
  </conditionalFormatting>
  <conditionalFormatting sqref="F42:BQ42">
    <cfRule type="expression" dxfId="6509" priority="2911">
      <formula>$F$4=""</formula>
    </cfRule>
  </conditionalFormatting>
  <conditionalFormatting sqref="G42:BQ42">
    <cfRule type="expression" dxfId="6508" priority="2910">
      <formula>$G$4=""</formula>
    </cfRule>
  </conditionalFormatting>
  <conditionalFormatting sqref="H42:BQ42">
    <cfRule type="expression" dxfId="6507" priority="2909">
      <formula>$H$4=""</formula>
    </cfRule>
  </conditionalFormatting>
  <conditionalFormatting sqref="I42:BQ42">
    <cfRule type="expression" dxfId="6506" priority="2908">
      <formula>$I$4=""</formula>
    </cfRule>
  </conditionalFormatting>
  <conditionalFormatting sqref="J42:BQ42">
    <cfRule type="expression" dxfId="6505" priority="2907">
      <formula>$J$4=""</formula>
    </cfRule>
  </conditionalFormatting>
  <conditionalFormatting sqref="K42:BQ42">
    <cfRule type="expression" dxfId="6504" priority="2906">
      <formula>$K$4=""</formula>
    </cfRule>
  </conditionalFormatting>
  <conditionalFormatting sqref="L42:BQ42">
    <cfRule type="expression" dxfId="6503" priority="2905">
      <formula>$L$4=""</formula>
    </cfRule>
  </conditionalFormatting>
  <conditionalFormatting sqref="M42:BQ42">
    <cfRule type="expression" dxfId="6502" priority="2904">
      <formula>$M$4=""</formula>
    </cfRule>
  </conditionalFormatting>
  <conditionalFormatting sqref="N42:BQ42">
    <cfRule type="expression" dxfId="6501" priority="2903">
      <formula>$N$4=""</formula>
    </cfRule>
  </conditionalFormatting>
  <conditionalFormatting sqref="O42:BQ42">
    <cfRule type="expression" dxfId="6500" priority="2902">
      <formula>$O$4=""</formula>
    </cfRule>
  </conditionalFormatting>
  <conditionalFormatting sqref="P42:BQ42">
    <cfRule type="expression" dxfId="6499" priority="2901">
      <formula>$P$4=""</formula>
    </cfRule>
  </conditionalFormatting>
  <conditionalFormatting sqref="Q42:BQ42">
    <cfRule type="expression" dxfId="6498" priority="2900">
      <formula>$Q$4=""</formula>
    </cfRule>
  </conditionalFormatting>
  <conditionalFormatting sqref="R42:BQ42">
    <cfRule type="expression" dxfId="6497" priority="2899">
      <formula>$R$4=""</formula>
    </cfRule>
  </conditionalFormatting>
  <conditionalFormatting sqref="S42:BQ42">
    <cfRule type="expression" dxfId="6496" priority="2898">
      <formula>$S$4=""</formula>
    </cfRule>
  </conditionalFormatting>
  <conditionalFormatting sqref="T42:BQ42">
    <cfRule type="expression" dxfId="6495" priority="2897">
      <formula>$T$4=""</formula>
    </cfRule>
  </conditionalFormatting>
  <conditionalFormatting sqref="U42:BQ42">
    <cfRule type="expression" dxfId="6494" priority="2896">
      <formula>$U$4=""</formula>
    </cfRule>
  </conditionalFormatting>
  <conditionalFormatting sqref="V42:BQ42">
    <cfRule type="expression" dxfId="6493" priority="2895">
      <formula>$V$4=""</formula>
    </cfRule>
  </conditionalFormatting>
  <conditionalFormatting sqref="W42:BQ42">
    <cfRule type="expression" dxfId="6492" priority="2894">
      <formula>$W$4=""</formula>
    </cfRule>
  </conditionalFormatting>
  <conditionalFormatting sqref="X42:BQ42">
    <cfRule type="expression" dxfId="6491" priority="2893">
      <formula>$X$4=""</formula>
    </cfRule>
  </conditionalFormatting>
  <conditionalFormatting sqref="Y42:BQ42">
    <cfRule type="expression" dxfId="6490" priority="2892">
      <formula>$Y$4=""</formula>
    </cfRule>
  </conditionalFormatting>
  <conditionalFormatting sqref="Z42:BQ42">
    <cfRule type="expression" dxfId="6489" priority="2891">
      <formula>$Z$4=""</formula>
    </cfRule>
  </conditionalFormatting>
  <conditionalFormatting sqref="AA42:BQ42">
    <cfRule type="expression" dxfId="6488" priority="2890">
      <formula>$AA$4=""</formula>
    </cfRule>
  </conditionalFormatting>
  <conditionalFormatting sqref="AY42:BQ42">
    <cfRule type="expression" dxfId="6487" priority="2866">
      <formula>$AY$4=""</formula>
    </cfRule>
  </conditionalFormatting>
  <conditionalFormatting sqref="AX42:BQ42">
    <cfRule type="expression" dxfId="6486" priority="2867">
      <formula>$AX$4=""</formula>
    </cfRule>
  </conditionalFormatting>
  <conditionalFormatting sqref="AW42:BQ42">
    <cfRule type="expression" dxfId="6485" priority="2868">
      <formula>$AW$4=""</formula>
    </cfRule>
  </conditionalFormatting>
  <conditionalFormatting sqref="AV42:BQ42">
    <cfRule type="expression" dxfId="6484" priority="2869">
      <formula>$AV$4=""</formula>
    </cfRule>
  </conditionalFormatting>
  <conditionalFormatting sqref="AU42:BQ42">
    <cfRule type="expression" dxfId="6483" priority="2870">
      <formula>$AU$4=""</formula>
    </cfRule>
  </conditionalFormatting>
  <conditionalFormatting sqref="AT42:BQ42">
    <cfRule type="expression" dxfId="6482" priority="2871">
      <formula>$AT$4=""</formula>
    </cfRule>
  </conditionalFormatting>
  <conditionalFormatting sqref="AS42:BQ42">
    <cfRule type="expression" dxfId="6481" priority="2872">
      <formula>$AS$4=""</formula>
    </cfRule>
  </conditionalFormatting>
  <conditionalFormatting sqref="AR42:BQ42">
    <cfRule type="expression" dxfId="6480" priority="2873">
      <formula>$AR$4=""</formula>
    </cfRule>
  </conditionalFormatting>
  <conditionalFormatting sqref="AQ42:BQ42">
    <cfRule type="expression" dxfId="6479" priority="2874">
      <formula>$AQ$4=""</formula>
    </cfRule>
  </conditionalFormatting>
  <conditionalFormatting sqref="AP42:BQ42">
    <cfRule type="expression" dxfId="6478" priority="2875">
      <formula>$AP$4=""</formula>
    </cfRule>
  </conditionalFormatting>
  <conditionalFormatting sqref="AO42:BQ42">
    <cfRule type="expression" dxfId="6477" priority="2876">
      <formula>$AO$4=""</formula>
    </cfRule>
  </conditionalFormatting>
  <conditionalFormatting sqref="AN42:BQ42">
    <cfRule type="expression" dxfId="6476" priority="2877">
      <formula>$AN$4=""</formula>
    </cfRule>
  </conditionalFormatting>
  <conditionalFormatting sqref="AM42:BQ42">
    <cfRule type="expression" dxfId="6475" priority="2878">
      <formula>$AM$4=""</formula>
    </cfRule>
  </conditionalFormatting>
  <conditionalFormatting sqref="AL42:BQ42">
    <cfRule type="expression" dxfId="6474" priority="2879">
      <formula>$AL$4=""</formula>
    </cfRule>
  </conditionalFormatting>
  <conditionalFormatting sqref="AK42:BQ42">
    <cfRule type="expression" dxfId="6473" priority="2880">
      <formula>$AK$4=""</formula>
    </cfRule>
  </conditionalFormatting>
  <conditionalFormatting sqref="AJ42:BQ42">
    <cfRule type="expression" dxfId="6472" priority="2881">
      <formula>$AJ$4=""</formula>
    </cfRule>
  </conditionalFormatting>
  <conditionalFormatting sqref="AI42:BQ42">
    <cfRule type="expression" dxfId="6471" priority="2882">
      <formula>$AI$4=""</formula>
    </cfRule>
  </conditionalFormatting>
  <conditionalFormatting sqref="AH42:BQ42">
    <cfRule type="expression" dxfId="6470" priority="2883">
      <formula>$AH$4=""</formula>
    </cfRule>
  </conditionalFormatting>
  <conditionalFormatting sqref="AG42:BQ42">
    <cfRule type="expression" dxfId="6469" priority="2884">
      <formula>$AG$4=""</formula>
    </cfRule>
  </conditionalFormatting>
  <conditionalFormatting sqref="AF42:BQ42">
    <cfRule type="expression" dxfId="6468" priority="2885">
      <formula>$AF$4=""</formula>
    </cfRule>
  </conditionalFormatting>
  <conditionalFormatting sqref="AE42:BQ42">
    <cfRule type="expression" dxfId="6467" priority="2886">
      <formula>$AE$4=""</formula>
    </cfRule>
  </conditionalFormatting>
  <conditionalFormatting sqref="AD42:BQ42">
    <cfRule type="expression" dxfId="6466" priority="2887">
      <formula>$AD$4=""</formula>
    </cfRule>
  </conditionalFormatting>
  <conditionalFormatting sqref="AC42:BQ42">
    <cfRule type="expression" dxfId="6465" priority="2888">
      <formula>$AC$4=""</formula>
    </cfRule>
  </conditionalFormatting>
  <conditionalFormatting sqref="AB42:BQ42">
    <cfRule type="expression" dxfId="6464" priority="2889">
      <formula>$AB$4=""</formula>
    </cfRule>
  </conditionalFormatting>
  <conditionalFormatting sqref="BA42:BQ42">
    <cfRule type="expression" dxfId="6463" priority="2864">
      <formula>$BA$4=""</formula>
    </cfRule>
  </conditionalFormatting>
  <conditionalFormatting sqref="BO42:BQ42">
    <cfRule type="expression" dxfId="6462" priority="2850">
      <formula>$BO$4=""</formula>
    </cfRule>
  </conditionalFormatting>
  <conditionalFormatting sqref="BN42:BQ42">
    <cfRule type="expression" dxfId="6461" priority="2851">
      <formula>$BN$4=""</formula>
    </cfRule>
  </conditionalFormatting>
  <conditionalFormatting sqref="BM42:BQ42">
    <cfRule type="expression" dxfId="6460" priority="2852">
      <formula>$BM$4=""</formula>
    </cfRule>
  </conditionalFormatting>
  <conditionalFormatting sqref="BL42:BQ42">
    <cfRule type="expression" dxfId="6459" priority="2853">
      <formula>$BL$4=""</formula>
    </cfRule>
  </conditionalFormatting>
  <conditionalFormatting sqref="BK42:BQ42">
    <cfRule type="expression" dxfId="6458" priority="2854">
      <formula>$BK$4=""</formula>
    </cfRule>
  </conditionalFormatting>
  <conditionalFormatting sqref="BJ42:BQ42">
    <cfRule type="expression" dxfId="6457" priority="2855">
      <formula>$BJ$4=""</formula>
    </cfRule>
  </conditionalFormatting>
  <conditionalFormatting sqref="BI42:BQ42">
    <cfRule type="expression" dxfId="6456" priority="2856">
      <formula>$BI$4=""</formula>
    </cfRule>
  </conditionalFormatting>
  <conditionalFormatting sqref="BH42:BQ42">
    <cfRule type="expression" dxfId="6455" priority="2857">
      <formula>$BH$4=""</formula>
    </cfRule>
  </conditionalFormatting>
  <conditionalFormatting sqref="BG42:BQ42">
    <cfRule type="expression" dxfId="6454" priority="2858">
      <formula>$BG$4=""</formula>
    </cfRule>
  </conditionalFormatting>
  <conditionalFormatting sqref="BF42:BQ42">
    <cfRule type="expression" dxfId="6453" priority="2859">
      <formula>$BF$4=""</formula>
    </cfRule>
  </conditionalFormatting>
  <conditionalFormatting sqref="BE42:BQ42">
    <cfRule type="expression" dxfId="6452" priority="2860">
      <formula>$BE$4=""</formula>
    </cfRule>
  </conditionalFormatting>
  <conditionalFormatting sqref="BD42:BQ42">
    <cfRule type="expression" dxfId="6451" priority="2861">
      <formula>$BD$4=""</formula>
    </cfRule>
  </conditionalFormatting>
  <conditionalFormatting sqref="BB42:BQ42">
    <cfRule type="expression" dxfId="6450" priority="2863">
      <formula>$BB$4=""</formula>
    </cfRule>
  </conditionalFormatting>
  <conditionalFormatting sqref="AZ42:BQ42">
    <cfRule type="expression" dxfId="6449" priority="2865">
      <formula>$AZ$4=""</formula>
    </cfRule>
  </conditionalFormatting>
  <conditionalFormatting sqref="BP42:BQ42">
    <cfRule type="expression" dxfId="6448" priority="2849">
      <formula>$BP$4=""</formula>
    </cfRule>
  </conditionalFormatting>
  <conditionalFormatting sqref="BQ42">
    <cfRule type="expression" dxfId="6447" priority="2848">
      <formula>$BQ$4=""</formula>
    </cfRule>
  </conditionalFormatting>
  <conditionalFormatting sqref="BC42:BQ42">
    <cfRule type="expression" dxfId="6446" priority="2862">
      <formula>$BC$4=""</formula>
    </cfRule>
  </conditionalFormatting>
  <conditionalFormatting sqref="D44:BQ45">
    <cfRule type="expression" dxfId="6445" priority="2847">
      <formula>$D$4=""</formula>
    </cfRule>
  </conditionalFormatting>
  <conditionalFormatting sqref="E44:BQ45">
    <cfRule type="expression" dxfId="6444" priority="2846">
      <formula>$E$4=""</formula>
    </cfRule>
  </conditionalFormatting>
  <conditionalFormatting sqref="F44:BQ45">
    <cfRule type="expression" dxfId="6443" priority="2845">
      <formula>$F$4=""</formula>
    </cfRule>
  </conditionalFormatting>
  <conditionalFormatting sqref="G44:BQ45">
    <cfRule type="expression" dxfId="6442" priority="2844">
      <formula>$G$4=""</formula>
    </cfRule>
  </conditionalFormatting>
  <conditionalFormatting sqref="H44:BQ45">
    <cfRule type="expression" dxfId="6441" priority="2843">
      <formula>$H$4=""</formula>
    </cfRule>
  </conditionalFormatting>
  <conditionalFormatting sqref="I44:BQ45">
    <cfRule type="expression" dxfId="6440" priority="2842">
      <formula>$I$4=""</formula>
    </cfRule>
  </conditionalFormatting>
  <conditionalFormatting sqref="J44:BQ45">
    <cfRule type="expression" dxfId="6439" priority="2841">
      <formula>$J$4=""</formula>
    </cfRule>
  </conditionalFormatting>
  <conditionalFormatting sqref="K44:BQ45">
    <cfRule type="expression" dxfId="6438" priority="2840">
      <formula>$K$4=""</formula>
    </cfRule>
  </conditionalFormatting>
  <conditionalFormatting sqref="L44:BQ45">
    <cfRule type="expression" dxfId="6437" priority="2839">
      <formula>$L$4=""</formula>
    </cfRule>
  </conditionalFormatting>
  <conditionalFormatting sqref="M44:BQ45">
    <cfRule type="expression" dxfId="6436" priority="2838">
      <formula>$M$4=""</formula>
    </cfRule>
  </conditionalFormatting>
  <conditionalFormatting sqref="N44:BQ45">
    <cfRule type="expression" dxfId="6435" priority="2837">
      <formula>$N$4=""</formula>
    </cfRule>
  </conditionalFormatting>
  <conditionalFormatting sqref="O44:BQ45">
    <cfRule type="expression" dxfId="6434" priority="2836">
      <formula>$O$4=""</formula>
    </cfRule>
  </conditionalFormatting>
  <conditionalFormatting sqref="P44:BQ45">
    <cfRule type="expression" dxfId="6433" priority="2835">
      <formula>$P$4=""</formula>
    </cfRule>
  </conditionalFormatting>
  <conditionalFormatting sqref="Q44:BQ45">
    <cfRule type="expression" dxfId="6432" priority="2834">
      <formula>$Q$4=""</formula>
    </cfRule>
  </conditionalFormatting>
  <conditionalFormatting sqref="R44:BQ45">
    <cfRule type="expression" dxfId="6431" priority="2833">
      <formula>$R$4=""</formula>
    </cfRule>
  </conditionalFormatting>
  <conditionalFormatting sqref="S44:BQ45">
    <cfRule type="expression" dxfId="6430" priority="2832">
      <formula>$S$4=""</formula>
    </cfRule>
  </conditionalFormatting>
  <conditionalFormatting sqref="T44:BQ45">
    <cfRule type="expression" dxfId="6429" priority="2831">
      <formula>$T$4=""</formula>
    </cfRule>
  </conditionalFormatting>
  <conditionalFormatting sqref="U44:BQ45">
    <cfRule type="expression" dxfId="6428" priority="2830">
      <formula>$U$4=""</formula>
    </cfRule>
  </conditionalFormatting>
  <conditionalFormatting sqref="V44:BQ45">
    <cfRule type="expression" dxfId="6427" priority="2829">
      <formula>$V$4=""</formula>
    </cfRule>
  </conditionalFormatting>
  <conditionalFormatting sqref="W44:BQ45">
    <cfRule type="expression" dxfId="6426" priority="2828">
      <formula>$W$4=""</formula>
    </cfRule>
  </conditionalFormatting>
  <conditionalFormatting sqref="X44:BQ45">
    <cfRule type="expression" dxfId="6425" priority="2827">
      <formula>$X$4=""</formula>
    </cfRule>
  </conditionalFormatting>
  <conditionalFormatting sqref="Y44:BQ45">
    <cfRule type="expression" dxfId="6424" priority="2826">
      <formula>$Y$4=""</formula>
    </cfRule>
  </conditionalFormatting>
  <conditionalFormatting sqref="Z44:BQ45">
    <cfRule type="expression" dxfId="6423" priority="2825">
      <formula>$Z$4=""</formula>
    </cfRule>
  </conditionalFormatting>
  <conditionalFormatting sqref="AA44:BQ45">
    <cfRule type="expression" dxfId="6422" priority="2824">
      <formula>$AA$4=""</formula>
    </cfRule>
  </conditionalFormatting>
  <conditionalFormatting sqref="AY44:BQ45">
    <cfRule type="expression" dxfId="6421" priority="2800">
      <formula>$AY$4=""</formula>
    </cfRule>
  </conditionalFormatting>
  <conditionalFormatting sqref="AX44:BQ45">
    <cfRule type="expression" dxfId="6420" priority="2801">
      <formula>$AX$4=""</formula>
    </cfRule>
  </conditionalFormatting>
  <conditionalFormatting sqref="AW44:BQ45">
    <cfRule type="expression" dxfId="6419" priority="2802">
      <formula>$AW$4=""</formula>
    </cfRule>
  </conditionalFormatting>
  <conditionalFormatting sqref="AV44:BQ45">
    <cfRule type="expression" dxfId="6418" priority="2803">
      <formula>$AV$4=""</formula>
    </cfRule>
  </conditionalFormatting>
  <conditionalFormatting sqref="AU44:BQ45">
    <cfRule type="expression" dxfId="6417" priority="2804">
      <formula>$AU$4=""</formula>
    </cfRule>
  </conditionalFormatting>
  <conditionalFormatting sqref="AT44:BQ45">
    <cfRule type="expression" dxfId="6416" priority="2805">
      <formula>$AT$4=""</formula>
    </cfRule>
  </conditionalFormatting>
  <conditionalFormatting sqref="AS44:BQ45">
    <cfRule type="expression" dxfId="6415" priority="2806">
      <formula>$AS$4=""</formula>
    </cfRule>
  </conditionalFormatting>
  <conditionalFormatting sqref="AR44:BQ45">
    <cfRule type="expression" dxfId="6414" priority="2807">
      <formula>$AR$4=""</formula>
    </cfRule>
  </conditionalFormatting>
  <conditionalFormatting sqref="AQ44:BQ45">
    <cfRule type="expression" dxfId="6413" priority="2808">
      <formula>$AQ$4=""</formula>
    </cfRule>
  </conditionalFormatting>
  <conditionalFormatting sqref="AP44:BQ45">
    <cfRule type="expression" dxfId="6412" priority="2809">
      <formula>$AP$4=""</formula>
    </cfRule>
  </conditionalFormatting>
  <conditionalFormatting sqref="AO44:BQ45">
    <cfRule type="expression" dxfId="6411" priority="2810">
      <formula>$AO$4=""</formula>
    </cfRule>
  </conditionalFormatting>
  <conditionalFormatting sqref="AN44:BQ45">
    <cfRule type="expression" dxfId="6410" priority="2811">
      <formula>$AN$4=""</formula>
    </cfRule>
  </conditionalFormatting>
  <conditionalFormatting sqref="AM44:BQ45">
    <cfRule type="expression" dxfId="6409" priority="2812">
      <formula>$AM$4=""</formula>
    </cfRule>
  </conditionalFormatting>
  <conditionalFormatting sqref="AL44:BQ45">
    <cfRule type="expression" dxfId="6408" priority="2813">
      <formula>$AL$4=""</formula>
    </cfRule>
  </conditionalFormatting>
  <conditionalFormatting sqref="AK44:BQ45">
    <cfRule type="expression" dxfId="6407" priority="2814">
      <formula>$AK$4=""</formula>
    </cfRule>
  </conditionalFormatting>
  <conditionalFormatting sqref="AJ44:BQ45">
    <cfRule type="expression" dxfId="6406" priority="2815">
      <formula>$AJ$4=""</formula>
    </cfRule>
  </conditionalFormatting>
  <conditionalFormatting sqref="AI44:BQ45">
    <cfRule type="expression" dxfId="6405" priority="2816">
      <formula>$AI$4=""</formula>
    </cfRule>
  </conditionalFormatting>
  <conditionalFormatting sqref="AH44:BQ45">
    <cfRule type="expression" dxfId="6404" priority="2817">
      <formula>$AH$4=""</formula>
    </cfRule>
  </conditionalFormatting>
  <conditionalFormatting sqref="AG44:BQ45">
    <cfRule type="expression" dxfId="6403" priority="2818">
      <formula>$AG$4=""</formula>
    </cfRule>
  </conditionalFormatting>
  <conditionalFormatting sqref="AF44:BQ45">
    <cfRule type="expression" dxfId="6402" priority="2819">
      <formula>$AF$4=""</formula>
    </cfRule>
  </conditionalFormatting>
  <conditionalFormatting sqref="AE44:BQ45">
    <cfRule type="expression" dxfId="6401" priority="2820">
      <formula>$AE$4=""</formula>
    </cfRule>
  </conditionalFormatting>
  <conditionalFormatting sqref="AD44:BQ45">
    <cfRule type="expression" dxfId="6400" priority="2821">
      <formula>$AD$4=""</formula>
    </cfRule>
  </conditionalFormatting>
  <conditionalFormatting sqref="AC44:BQ45">
    <cfRule type="expression" dxfId="6399" priority="2822">
      <formula>$AC$4=""</formula>
    </cfRule>
  </conditionalFormatting>
  <conditionalFormatting sqref="AB44:BQ45">
    <cfRule type="expression" dxfId="6398" priority="2823">
      <formula>$AB$4=""</formula>
    </cfRule>
  </conditionalFormatting>
  <conditionalFormatting sqref="BA44:BQ45">
    <cfRule type="expression" dxfId="6397" priority="2798">
      <formula>$BA$4=""</formula>
    </cfRule>
  </conditionalFormatting>
  <conditionalFormatting sqref="BO44:BQ45">
    <cfRule type="expression" dxfId="6396" priority="2784">
      <formula>$BO$4=""</formula>
    </cfRule>
  </conditionalFormatting>
  <conditionalFormatting sqref="BN44:BQ45">
    <cfRule type="expression" dxfId="6395" priority="2785">
      <formula>$BN$4=""</formula>
    </cfRule>
  </conditionalFormatting>
  <conditionalFormatting sqref="BM44:BQ45">
    <cfRule type="expression" dxfId="6394" priority="2786">
      <formula>$BM$4=""</formula>
    </cfRule>
  </conditionalFormatting>
  <conditionalFormatting sqref="BL44:BQ45">
    <cfRule type="expression" dxfId="6393" priority="2787">
      <formula>$BL$4=""</formula>
    </cfRule>
  </conditionalFormatting>
  <conditionalFormatting sqref="BK44:BQ45">
    <cfRule type="expression" dxfId="6392" priority="2788">
      <formula>$BK$4=""</formula>
    </cfRule>
  </conditionalFormatting>
  <conditionalFormatting sqref="BJ44:BQ45">
    <cfRule type="expression" dxfId="6391" priority="2789">
      <formula>$BJ$4=""</formula>
    </cfRule>
  </conditionalFormatting>
  <conditionalFormatting sqref="BI44:BQ45">
    <cfRule type="expression" dxfId="6390" priority="2790">
      <formula>$BI$4=""</formula>
    </cfRule>
  </conditionalFormatting>
  <conditionalFormatting sqref="BH44:BQ45">
    <cfRule type="expression" dxfId="6389" priority="2791">
      <formula>$BH$4=""</formula>
    </cfRule>
  </conditionalFormatting>
  <conditionalFormatting sqref="BG44:BQ45">
    <cfRule type="expression" dxfId="6388" priority="2792">
      <formula>$BG$4=""</formula>
    </cfRule>
  </conditionalFormatting>
  <conditionalFormatting sqref="BF44:BQ45">
    <cfRule type="expression" dxfId="6387" priority="2793">
      <formula>$BF$4=""</formula>
    </cfRule>
  </conditionalFormatting>
  <conditionalFormatting sqref="BE44:BQ45">
    <cfRule type="expression" dxfId="6386" priority="2794">
      <formula>$BE$4=""</formula>
    </cfRule>
  </conditionalFormatting>
  <conditionalFormatting sqref="BD44:BQ45">
    <cfRule type="expression" dxfId="6385" priority="2795">
      <formula>$BD$4=""</formula>
    </cfRule>
  </conditionalFormatting>
  <conditionalFormatting sqref="BB44:BQ45">
    <cfRule type="expression" dxfId="6384" priority="2797">
      <formula>$BB$4=""</formula>
    </cfRule>
  </conditionalFormatting>
  <conditionalFormatting sqref="AZ44:BQ45">
    <cfRule type="expression" dxfId="6383" priority="2799">
      <formula>$AZ$4=""</formula>
    </cfRule>
  </conditionalFormatting>
  <conditionalFormatting sqref="BP44:BQ45">
    <cfRule type="expression" dxfId="6382" priority="2783">
      <formula>$BP$4=""</formula>
    </cfRule>
  </conditionalFormatting>
  <conditionalFormatting sqref="BQ44:BQ45">
    <cfRule type="expression" dxfId="6381" priority="2782">
      <formula>$BQ$4=""</formula>
    </cfRule>
  </conditionalFormatting>
  <conditionalFormatting sqref="BC44:BQ45">
    <cfRule type="expression" dxfId="6380" priority="2796">
      <formula>$BC$4=""</formula>
    </cfRule>
  </conditionalFormatting>
  <conditionalFormatting sqref="D46:BQ46">
    <cfRule type="expression" dxfId="6379" priority="2781">
      <formula>$D$4=""</formula>
    </cfRule>
  </conditionalFormatting>
  <conditionalFormatting sqref="E46:BQ46">
    <cfRule type="expression" dxfId="6378" priority="2780">
      <formula>$E$4=""</formula>
    </cfRule>
  </conditionalFormatting>
  <conditionalFormatting sqref="F46:BQ46">
    <cfRule type="expression" dxfId="6377" priority="2779">
      <formula>$F$4=""</formula>
    </cfRule>
  </conditionalFormatting>
  <conditionalFormatting sqref="G46:BQ46">
    <cfRule type="expression" dxfId="6376" priority="2778">
      <formula>$G$4=""</formula>
    </cfRule>
  </conditionalFormatting>
  <conditionalFormatting sqref="H46:BQ46">
    <cfRule type="expression" dxfId="6375" priority="2777">
      <formula>$H$4=""</formula>
    </cfRule>
  </conditionalFormatting>
  <conditionalFormatting sqref="I46:BQ46">
    <cfRule type="expression" dxfId="6374" priority="2776">
      <formula>$I$4=""</formula>
    </cfRule>
  </conditionalFormatting>
  <conditionalFormatting sqref="J46:BQ46">
    <cfRule type="expression" dxfId="6373" priority="2775">
      <formula>$J$4=""</formula>
    </cfRule>
  </conditionalFormatting>
  <conditionalFormatting sqref="K46:BQ46">
    <cfRule type="expression" dxfId="6372" priority="2774">
      <formula>$K$4=""</formula>
    </cfRule>
  </conditionalFormatting>
  <conditionalFormatting sqref="L46:BQ46">
    <cfRule type="expression" dxfId="6371" priority="2773">
      <formula>$L$4=""</formula>
    </cfRule>
  </conditionalFormatting>
  <conditionalFormatting sqref="M46:BQ46">
    <cfRule type="expression" dxfId="6370" priority="2772">
      <formula>$M$4=""</formula>
    </cfRule>
  </conditionalFormatting>
  <conditionalFormatting sqref="N46:BQ46">
    <cfRule type="expression" dxfId="6369" priority="2771">
      <formula>$N$4=""</formula>
    </cfRule>
  </conditionalFormatting>
  <conditionalFormatting sqref="O46:BQ46">
    <cfRule type="expression" dxfId="6368" priority="2770">
      <formula>$O$4=""</formula>
    </cfRule>
  </conditionalFormatting>
  <conditionalFormatting sqref="P46:BQ46">
    <cfRule type="expression" dxfId="6367" priority="2769">
      <formula>$P$4=""</formula>
    </cfRule>
  </conditionalFormatting>
  <conditionalFormatting sqref="Q46:BQ46">
    <cfRule type="expression" dxfId="6366" priority="2768">
      <formula>$Q$4=""</formula>
    </cfRule>
  </conditionalFormatting>
  <conditionalFormatting sqref="R46:BQ46">
    <cfRule type="expression" dxfId="6365" priority="2767">
      <formula>$R$4=""</formula>
    </cfRule>
  </conditionalFormatting>
  <conditionalFormatting sqref="S46:BQ46">
    <cfRule type="expression" dxfId="6364" priority="2766">
      <formula>$S$4=""</formula>
    </cfRule>
  </conditionalFormatting>
  <conditionalFormatting sqref="T46:BQ46">
    <cfRule type="expression" dxfId="6363" priority="2765">
      <formula>$T$4=""</formula>
    </cfRule>
  </conditionalFormatting>
  <conditionalFormatting sqref="U46:BQ46">
    <cfRule type="expression" dxfId="6362" priority="2764">
      <formula>$U$4=""</formula>
    </cfRule>
  </conditionalFormatting>
  <conditionalFormatting sqref="V46:BQ46">
    <cfRule type="expression" dxfId="6361" priority="2763">
      <formula>$V$4=""</formula>
    </cfRule>
  </conditionalFormatting>
  <conditionalFormatting sqref="W46:BQ46">
    <cfRule type="expression" dxfId="6360" priority="2762">
      <formula>$W$4=""</formula>
    </cfRule>
  </conditionalFormatting>
  <conditionalFormatting sqref="X46:BQ46">
    <cfRule type="expression" dxfId="6359" priority="2761">
      <formula>$X$4=""</formula>
    </cfRule>
  </conditionalFormatting>
  <conditionalFormatting sqref="Y46:BQ46">
    <cfRule type="expression" dxfId="6358" priority="2760">
      <formula>$Y$4=""</formula>
    </cfRule>
  </conditionalFormatting>
  <conditionalFormatting sqref="Z46:BQ46">
    <cfRule type="expression" dxfId="6357" priority="2759">
      <formula>$Z$4=""</formula>
    </cfRule>
  </conditionalFormatting>
  <conditionalFormatting sqref="AA46:BQ46">
    <cfRule type="expression" dxfId="6356" priority="2758">
      <formula>$AA$4=""</formula>
    </cfRule>
  </conditionalFormatting>
  <conditionalFormatting sqref="AY46:BQ46">
    <cfRule type="expression" dxfId="6355" priority="2734">
      <formula>$AY$4=""</formula>
    </cfRule>
  </conditionalFormatting>
  <conditionalFormatting sqref="AX46:BQ46">
    <cfRule type="expression" dxfId="6354" priority="2735">
      <formula>$AX$4=""</formula>
    </cfRule>
  </conditionalFormatting>
  <conditionalFormatting sqref="AW46:BQ46">
    <cfRule type="expression" dxfId="6353" priority="2736">
      <formula>$AW$4=""</formula>
    </cfRule>
  </conditionalFormatting>
  <conditionalFormatting sqref="AV46:BQ46">
    <cfRule type="expression" dxfId="6352" priority="2737">
      <formula>$AV$4=""</formula>
    </cfRule>
  </conditionalFormatting>
  <conditionalFormatting sqref="AU46:BQ46">
    <cfRule type="expression" dxfId="6351" priority="2738">
      <formula>$AU$4=""</formula>
    </cfRule>
  </conditionalFormatting>
  <conditionalFormatting sqref="AT46:BQ46">
    <cfRule type="expression" dxfId="6350" priority="2739">
      <formula>$AT$4=""</formula>
    </cfRule>
  </conditionalFormatting>
  <conditionalFormatting sqref="AS46:BQ46">
    <cfRule type="expression" dxfId="6349" priority="2740">
      <formula>$AS$4=""</formula>
    </cfRule>
  </conditionalFormatting>
  <conditionalFormatting sqref="AR46:BQ46">
    <cfRule type="expression" dxfId="6348" priority="2741">
      <formula>$AR$4=""</formula>
    </cfRule>
  </conditionalFormatting>
  <conditionalFormatting sqref="AQ46:BQ46">
    <cfRule type="expression" dxfId="6347" priority="2742">
      <formula>$AQ$4=""</formula>
    </cfRule>
  </conditionalFormatting>
  <conditionalFormatting sqref="AP46:BQ46">
    <cfRule type="expression" dxfId="6346" priority="2743">
      <formula>$AP$4=""</formula>
    </cfRule>
  </conditionalFormatting>
  <conditionalFormatting sqref="AO46:BQ46">
    <cfRule type="expression" dxfId="6345" priority="2744">
      <formula>$AO$4=""</formula>
    </cfRule>
  </conditionalFormatting>
  <conditionalFormatting sqref="AN46:BQ46">
    <cfRule type="expression" dxfId="6344" priority="2745">
      <formula>$AN$4=""</formula>
    </cfRule>
  </conditionalFormatting>
  <conditionalFormatting sqref="AM46:BQ46">
    <cfRule type="expression" dxfId="6343" priority="2746">
      <formula>$AM$4=""</formula>
    </cfRule>
  </conditionalFormatting>
  <conditionalFormatting sqref="AL46:BQ46">
    <cfRule type="expression" dxfId="6342" priority="2747">
      <formula>$AL$4=""</formula>
    </cfRule>
  </conditionalFormatting>
  <conditionalFormatting sqref="AK46:BQ46">
    <cfRule type="expression" dxfId="6341" priority="2748">
      <formula>$AK$4=""</formula>
    </cfRule>
  </conditionalFormatting>
  <conditionalFormatting sqref="AJ46:BQ46">
    <cfRule type="expression" dxfId="6340" priority="2749">
      <formula>$AJ$4=""</formula>
    </cfRule>
  </conditionalFormatting>
  <conditionalFormatting sqref="AI46:BQ46">
    <cfRule type="expression" dxfId="6339" priority="2750">
      <formula>$AI$4=""</formula>
    </cfRule>
  </conditionalFormatting>
  <conditionalFormatting sqref="AH46:BQ46">
    <cfRule type="expression" dxfId="6338" priority="2751">
      <formula>$AH$4=""</formula>
    </cfRule>
  </conditionalFormatting>
  <conditionalFormatting sqref="AG46:BQ46">
    <cfRule type="expression" dxfId="6337" priority="2752">
      <formula>$AG$4=""</formula>
    </cfRule>
  </conditionalFormatting>
  <conditionalFormatting sqref="AF46:BQ46">
    <cfRule type="expression" dxfId="6336" priority="2753">
      <formula>$AF$4=""</formula>
    </cfRule>
  </conditionalFormatting>
  <conditionalFormatting sqref="AE46:BQ46">
    <cfRule type="expression" dxfId="6335" priority="2754">
      <formula>$AE$4=""</formula>
    </cfRule>
  </conditionalFormatting>
  <conditionalFormatting sqref="AD46:BQ46">
    <cfRule type="expression" dxfId="6334" priority="2755">
      <formula>$AD$4=""</formula>
    </cfRule>
  </conditionalFormatting>
  <conditionalFormatting sqref="AC46:BQ46">
    <cfRule type="expression" dxfId="6333" priority="2756">
      <formula>$AC$4=""</formula>
    </cfRule>
  </conditionalFormatting>
  <conditionalFormatting sqref="AB46:BQ46">
    <cfRule type="expression" dxfId="6332" priority="2757">
      <formula>$AB$4=""</formula>
    </cfRule>
  </conditionalFormatting>
  <conditionalFormatting sqref="BA46:BQ46">
    <cfRule type="expression" dxfId="6331" priority="2732">
      <formula>$BA$4=""</formula>
    </cfRule>
  </conditionalFormatting>
  <conditionalFormatting sqref="BO46:BQ46">
    <cfRule type="expression" dxfId="6330" priority="2718">
      <formula>$BO$4=""</formula>
    </cfRule>
  </conditionalFormatting>
  <conditionalFormatting sqref="BN46:BQ46">
    <cfRule type="expression" dxfId="6329" priority="2719">
      <formula>$BN$4=""</formula>
    </cfRule>
  </conditionalFormatting>
  <conditionalFormatting sqref="BM46:BQ46">
    <cfRule type="expression" dxfId="6328" priority="2720">
      <formula>$BM$4=""</formula>
    </cfRule>
  </conditionalFormatting>
  <conditionalFormatting sqref="BL46:BQ46">
    <cfRule type="expression" dxfId="6327" priority="2721">
      <formula>$BL$4=""</formula>
    </cfRule>
  </conditionalFormatting>
  <conditionalFormatting sqref="BK46:BQ46">
    <cfRule type="expression" dxfId="6326" priority="2722">
      <formula>$BK$4=""</formula>
    </cfRule>
  </conditionalFormatting>
  <conditionalFormatting sqref="BJ46:BQ46">
    <cfRule type="expression" dxfId="6325" priority="2723">
      <formula>$BJ$4=""</formula>
    </cfRule>
  </conditionalFormatting>
  <conditionalFormatting sqref="BI46:BQ46">
    <cfRule type="expression" dxfId="6324" priority="2724">
      <formula>$BI$4=""</formula>
    </cfRule>
  </conditionalFormatting>
  <conditionalFormatting sqref="BH46:BQ46">
    <cfRule type="expression" dxfId="6323" priority="2725">
      <formula>$BH$4=""</formula>
    </cfRule>
  </conditionalFormatting>
  <conditionalFormatting sqref="BG46:BQ46">
    <cfRule type="expression" dxfId="6322" priority="2726">
      <formula>$BG$4=""</formula>
    </cfRule>
  </conditionalFormatting>
  <conditionalFormatting sqref="BF46:BQ46">
    <cfRule type="expression" dxfId="6321" priority="2727">
      <formula>$BF$4=""</formula>
    </cfRule>
  </conditionalFormatting>
  <conditionalFormatting sqref="BE46:BQ46">
    <cfRule type="expression" dxfId="6320" priority="2728">
      <formula>$BE$4=""</formula>
    </cfRule>
  </conditionalFormatting>
  <conditionalFormatting sqref="BD46:BQ46">
    <cfRule type="expression" dxfId="6319" priority="2729">
      <formula>$BD$4=""</formula>
    </cfRule>
  </conditionalFormatting>
  <conditionalFormatting sqref="BB46:BQ46">
    <cfRule type="expression" dxfId="6318" priority="2731">
      <formula>$BB$4=""</formula>
    </cfRule>
  </conditionalFormatting>
  <conditionalFormatting sqref="AZ46:BQ46">
    <cfRule type="expression" dxfId="6317" priority="2733">
      <formula>$AZ$4=""</formula>
    </cfRule>
  </conditionalFormatting>
  <conditionalFormatting sqref="BP46:BQ46">
    <cfRule type="expression" dxfId="6316" priority="2717">
      <formula>$BP$4=""</formula>
    </cfRule>
  </conditionalFormatting>
  <conditionalFormatting sqref="BQ46">
    <cfRule type="expression" dxfId="6315" priority="2716">
      <formula>$BQ$4=""</formula>
    </cfRule>
  </conditionalFormatting>
  <conditionalFormatting sqref="BC46:BQ46">
    <cfRule type="expression" dxfId="6314" priority="2730">
      <formula>$BC$4=""</formula>
    </cfRule>
  </conditionalFormatting>
  <conditionalFormatting sqref="D19:BQ19">
    <cfRule type="expression" dxfId="6313" priority="2649">
      <formula>$D$4=""</formula>
    </cfRule>
  </conditionalFormatting>
  <conditionalFormatting sqref="E19:BQ19">
    <cfRule type="expression" dxfId="6312" priority="2648">
      <formula>$E$4=""</formula>
    </cfRule>
  </conditionalFormatting>
  <conditionalFormatting sqref="F19:BQ19">
    <cfRule type="expression" dxfId="6311" priority="2647">
      <formula>$F$4=""</formula>
    </cfRule>
  </conditionalFormatting>
  <conditionalFormatting sqref="G19:BQ19">
    <cfRule type="expression" dxfId="6310" priority="2646">
      <formula>$G$4=""</formula>
    </cfRule>
  </conditionalFormatting>
  <conditionalFormatting sqref="H19:BQ19">
    <cfRule type="expression" dxfId="6309" priority="2645">
      <formula>$H$4=""</formula>
    </cfRule>
  </conditionalFormatting>
  <conditionalFormatting sqref="I19:BQ19">
    <cfRule type="expression" dxfId="6308" priority="2644">
      <formula>$I$4=""</formula>
    </cfRule>
  </conditionalFormatting>
  <conditionalFormatting sqref="J19:BQ19">
    <cfRule type="expression" dxfId="6307" priority="2643">
      <formula>$J$4=""</formula>
    </cfRule>
  </conditionalFormatting>
  <conditionalFormatting sqref="K19:BQ19">
    <cfRule type="expression" dxfId="6306" priority="2642">
      <formula>$K$4=""</formula>
    </cfRule>
  </conditionalFormatting>
  <conditionalFormatting sqref="L19:BQ19">
    <cfRule type="expression" dxfId="6305" priority="2641">
      <formula>$L$4=""</formula>
    </cfRule>
  </conditionalFormatting>
  <conditionalFormatting sqref="M19:BQ19">
    <cfRule type="expression" dxfId="6304" priority="2640">
      <formula>$M$4=""</formula>
    </cfRule>
  </conditionalFormatting>
  <conditionalFormatting sqref="N19:BQ19">
    <cfRule type="expression" dxfId="6303" priority="2639">
      <formula>$N$4=""</formula>
    </cfRule>
  </conditionalFormatting>
  <conditionalFormatting sqref="O19:BQ19">
    <cfRule type="expression" dxfId="6302" priority="2638">
      <formula>$O$4=""</formula>
    </cfRule>
  </conditionalFormatting>
  <conditionalFormatting sqref="P19:BQ19">
    <cfRule type="expression" dxfId="6301" priority="2637">
      <formula>$P$4=""</formula>
    </cfRule>
  </conditionalFormatting>
  <conditionalFormatting sqref="Q19:BQ19">
    <cfRule type="expression" dxfId="6300" priority="2636">
      <formula>$Q$4=""</formula>
    </cfRule>
  </conditionalFormatting>
  <conditionalFormatting sqref="R19:BQ19">
    <cfRule type="expression" dxfId="6299" priority="2635">
      <formula>$R$4=""</formula>
    </cfRule>
  </conditionalFormatting>
  <conditionalFormatting sqref="S19:BQ19">
    <cfRule type="expression" dxfId="6298" priority="2634">
      <formula>$S$4=""</formula>
    </cfRule>
  </conditionalFormatting>
  <conditionalFormatting sqref="T19:BQ19">
    <cfRule type="expression" dxfId="6297" priority="2633">
      <formula>$T$4=""</formula>
    </cfRule>
  </conditionalFormatting>
  <conditionalFormatting sqref="U19:BQ19">
    <cfRule type="expression" dxfId="6296" priority="2632">
      <formula>$U$4=""</formula>
    </cfRule>
  </conditionalFormatting>
  <conditionalFormatting sqref="V19:BQ19">
    <cfRule type="expression" dxfId="6295" priority="2631">
      <formula>$V$4=""</formula>
    </cfRule>
  </conditionalFormatting>
  <conditionalFormatting sqref="W19:BQ19">
    <cfRule type="expression" dxfId="6294" priority="2630">
      <formula>$W$4=""</formula>
    </cfRule>
  </conditionalFormatting>
  <conditionalFormatting sqref="X19:BQ19">
    <cfRule type="expression" dxfId="6293" priority="2629">
      <formula>$X$4=""</formula>
    </cfRule>
  </conditionalFormatting>
  <conditionalFormatting sqref="Y19:BQ19">
    <cfRule type="expression" dxfId="6292" priority="2628">
      <formula>$Y$4=""</formula>
    </cfRule>
  </conditionalFormatting>
  <conditionalFormatting sqref="Z19:BQ19">
    <cfRule type="expression" dxfId="6291" priority="2627">
      <formula>$Z$4=""</formula>
    </cfRule>
  </conditionalFormatting>
  <conditionalFormatting sqref="AA19:BQ19">
    <cfRule type="expression" dxfId="6290" priority="2626">
      <formula>$AA$4=""</formula>
    </cfRule>
  </conditionalFormatting>
  <conditionalFormatting sqref="AY19:BQ19">
    <cfRule type="expression" dxfId="6289" priority="2602">
      <formula>$AY$4=""</formula>
    </cfRule>
  </conditionalFormatting>
  <conditionalFormatting sqref="AX19:BQ19">
    <cfRule type="expression" dxfId="6288" priority="2603">
      <formula>$AX$4=""</formula>
    </cfRule>
  </conditionalFormatting>
  <conditionalFormatting sqref="AW19:BQ19">
    <cfRule type="expression" dxfId="6287" priority="2604">
      <formula>$AW$4=""</formula>
    </cfRule>
  </conditionalFormatting>
  <conditionalFormatting sqref="AV19:BQ19">
    <cfRule type="expression" dxfId="6286" priority="2605">
      <formula>$AV$4=""</formula>
    </cfRule>
  </conditionalFormatting>
  <conditionalFormatting sqref="AU19:BQ19">
    <cfRule type="expression" dxfId="6285" priority="2606">
      <formula>$AU$4=""</formula>
    </cfRule>
  </conditionalFormatting>
  <conditionalFormatting sqref="AT19:BQ19">
    <cfRule type="expression" dxfId="6284" priority="2607">
      <formula>$AT$4=""</formula>
    </cfRule>
  </conditionalFormatting>
  <conditionalFormatting sqref="AS19:BQ19">
    <cfRule type="expression" dxfId="6283" priority="2608">
      <formula>$AS$4=""</formula>
    </cfRule>
  </conditionalFormatting>
  <conditionalFormatting sqref="AR19:BQ19">
    <cfRule type="expression" dxfId="6282" priority="2609">
      <formula>$AR$4=""</formula>
    </cfRule>
  </conditionalFormatting>
  <conditionalFormatting sqref="AQ19:BQ19">
    <cfRule type="expression" dxfId="6281" priority="2610">
      <formula>$AQ$4=""</formula>
    </cfRule>
  </conditionalFormatting>
  <conditionalFormatting sqref="AP19:BQ19">
    <cfRule type="expression" dxfId="6280" priority="2611">
      <formula>$AP$4=""</formula>
    </cfRule>
  </conditionalFormatting>
  <conditionalFormatting sqref="AO19:BQ19">
    <cfRule type="expression" dxfId="6279" priority="2612">
      <formula>$AO$4=""</formula>
    </cfRule>
  </conditionalFormatting>
  <conditionalFormatting sqref="AN19:BQ19">
    <cfRule type="expression" dxfId="6278" priority="2613">
      <formula>$AN$4=""</formula>
    </cfRule>
  </conditionalFormatting>
  <conditionalFormatting sqref="AM19:BQ19">
    <cfRule type="expression" dxfId="6277" priority="2614">
      <formula>$AM$4=""</formula>
    </cfRule>
  </conditionalFormatting>
  <conditionalFormatting sqref="AL19:BQ19">
    <cfRule type="expression" dxfId="6276" priority="2615">
      <formula>$AL$4=""</formula>
    </cfRule>
  </conditionalFormatting>
  <conditionalFormatting sqref="AK19:BQ19">
    <cfRule type="expression" dxfId="6275" priority="2616">
      <formula>$AK$4=""</formula>
    </cfRule>
  </conditionalFormatting>
  <conditionalFormatting sqref="AJ19:BQ19">
    <cfRule type="expression" dxfId="6274" priority="2617">
      <formula>$AJ$4=""</formula>
    </cfRule>
  </conditionalFormatting>
  <conditionalFormatting sqref="AI19:BQ19">
    <cfRule type="expression" dxfId="6273" priority="2618">
      <formula>$AI$4=""</formula>
    </cfRule>
  </conditionalFormatting>
  <conditionalFormatting sqref="AH19:BQ19">
    <cfRule type="expression" dxfId="6272" priority="2619">
      <formula>$AH$4=""</formula>
    </cfRule>
  </conditionalFormatting>
  <conditionalFormatting sqref="AG19:BQ19">
    <cfRule type="expression" dxfId="6271" priority="2620">
      <formula>$AG$4=""</formula>
    </cfRule>
  </conditionalFormatting>
  <conditionalFormatting sqref="AF19:BQ19">
    <cfRule type="expression" dxfId="6270" priority="2621">
      <formula>$AF$4=""</formula>
    </cfRule>
  </conditionalFormatting>
  <conditionalFormatting sqref="AE19:BQ19">
    <cfRule type="expression" dxfId="6269" priority="2622">
      <formula>$AE$4=""</formula>
    </cfRule>
  </conditionalFormatting>
  <conditionalFormatting sqref="AD19:BQ19">
    <cfRule type="expression" dxfId="6268" priority="2623">
      <formula>$AD$4=""</formula>
    </cfRule>
  </conditionalFormatting>
  <conditionalFormatting sqref="AC19:BQ19">
    <cfRule type="expression" dxfId="6267" priority="2624">
      <formula>$AC$4=""</formula>
    </cfRule>
  </conditionalFormatting>
  <conditionalFormatting sqref="AB19:BQ19">
    <cfRule type="expression" dxfId="6266" priority="2625">
      <formula>$AB$4=""</formula>
    </cfRule>
  </conditionalFormatting>
  <conditionalFormatting sqref="BA19:BQ19">
    <cfRule type="expression" dxfId="6265" priority="2600">
      <formula>$BA$4=""</formula>
    </cfRule>
  </conditionalFormatting>
  <conditionalFormatting sqref="BO19:BQ19">
    <cfRule type="expression" dxfId="6264" priority="2586">
      <formula>$BO$4=""</formula>
    </cfRule>
  </conditionalFormatting>
  <conditionalFormatting sqref="BN19:BQ19">
    <cfRule type="expression" dxfId="6263" priority="2587">
      <formula>$BN$4=""</formula>
    </cfRule>
  </conditionalFormatting>
  <conditionalFormatting sqref="BM19:BQ19">
    <cfRule type="expression" dxfId="6262" priority="2588">
      <formula>$BM$4=""</formula>
    </cfRule>
  </conditionalFormatting>
  <conditionalFormatting sqref="BL19:BQ19">
    <cfRule type="expression" dxfId="6261" priority="2589">
      <formula>$BL$4=""</formula>
    </cfRule>
  </conditionalFormatting>
  <conditionalFormatting sqref="BK19:BQ19">
    <cfRule type="expression" dxfId="6260" priority="2590">
      <formula>$BK$4=""</formula>
    </cfRule>
  </conditionalFormatting>
  <conditionalFormatting sqref="BJ19:BQ19">
    <cfRule type="expression" dxfId="6259" priority="2591">
      <formula>$BJ$4=""</formula>
    </cfRule>
  </conditionalFormatting>
  <conditionalFormatting sqref="BI19:BQ19">
    <cfRule type="expression" dxfId="6258" priority="2592">
      <formula>$BI$4=""</formula>
    </cfRule>
  </conditionalFormatting>
  <conditionalFormatting sqref="BH19:BQ19">
    <cfRule type="expression" dxfId="6257" priority="2593">
      <formula>$BH$4=""</formula>
    </cfRule>
  </conditionalFormatting>
  <conditionalFormatting sqref="BG19:BQ19">
    <cfRule type="expression" dxfId="6256" priority="2594">
      <formula>$BG$4=""</formula>
    </cfRule>
  </conditionalFormatting>
  <conditionalFormatting sqref="BF19:BQ19">
    <cfRule type="expression" dxfId="6255" priority="2595">
      <formula>$BF$4=""</formula>
    </cfRule>
  </conditionalFormatting>
  <conditionalFormatting sqref="BE19:BQ19">
    <cfRule type="expression" dxfId="6254" priority="2596">
      <formula>$BE$4=""</formula>
    </cfRule>
  </conditionalFormatting>
  <conditionalFormatting sqref="BD19:BQ19">
    <cfRule type="expression" dxfId="6253" priority="2597">
      <formula>$BD$4=""</formula>
    </cfRule>
  </conditionalFormatting>
  <conditionalFormatting sqref="BB19:BQ19">
    <cfRule type="expression" dxfId="6252" priority="2599">
      <formula>$BB$4=""</formula>
    </cfRule>
  </conditionalFormatting>
  <conditionalFormatting sqref="AZ19:BQ19">
    <cfRule type="expression" dxfId="6251" priority="2601">
      <formula>$AZ$4=""</formula>
    </cfRule>
  </conditionalFormatting>
  <conditionalFormatting sqref="BP19:BQ19">
    <cfRule type="expression" dxfId="6250" priority="2585">
      <formula>$BP$4=""</formula>
    </cfRule>
  </conditionalFormatting>
  <conditionalFormatting sqref="BQ19">
    <cfRule type="expression" dxfId="6249" priority="2584">
      <formula>$BQ$4=""</formula>
    </cfRule>
  </conditionalFormatting>
  <conditionalFormatting sqref="BC19:BQ19">
    <cfRule type="expression" dxfId="6248" priority="2598">
      <formula>$BC$4=""</formula>
    </cfRule>
  </conditionalFormatting>
  <conditionalFormatting sqref="BR47:CX47 BR37:CX40 BR20:CX25 BR10:CX10 BR12:CX17 BR27:CX31 BR33:CX35 BR49:CX49">
    <cfRule type="expression" dxfId="6247" priority="2583">
      <formula>$D$4=""</formula>
    </cfRule>
  </conditionalFormatting>
  <conditionalFormatting sqref="BR47:CX47 BR37:CX40 BR10:CX10 BR20:CX25 BR12:CX17 BR27:CX31 BR33:CX35 BR49:CX49">
    <cfRule type="expression" dxfId="6246" priority="2582">
      <formula>$E$4=""</formula>
    </cfRule>
  </conditionalFormatting>
  <conditionalFormatting sqref="BR47:CX47 BR37:CX40 BR10:CX10 BR20:CX25 BR12:CX17 BR27:CX31 BR33:CX35 BR49:CX49">
    <cfRule type="expression" dxfId="6245" priority="2581">
      <formula>$F$4=""</formula>
    </cfRule>
  </conditionalFormatting>
  <conditionalFormatting sqref="BR47:CX47 BR37:CX40 BR10:CX10 BR20:CX25 BR12:CX17 BR27:CX31 BR33:CX35 BR49:CX49">
    <cfRule type="expression" dxfId="6244" priority="2580">
      <formula>$G$4=""</formula>
    </cfRule>
  </conditionalFormatting>
  <conditionalFormatting sqref="BR47:CX47 BR37:CX40 BR10:CX10 BR20:CX25 BR12:CX17 BR27:CX31 BR33:CX35 BR49:CX49">
    <cfRule type="expression" dxfId="6243" priority="2579">
      <formula>$H$4=""</formula>
    </cfRule>
  </conditionalFormatting>
  <conditionalFormatting sqref="BR47:CX47 BR37:CX40 BR10:CX10 BR20:CX25 BR12:CX17 BR27:CX31 BR33:CX35 BR49:CX49">
    <cfRule type="expression" dxfId="6242" priority="2578">
      <formula>$I$4=""</formula>
    </cfRule>
  </conditionalFormatting>
  <conditionalFormatting sqref="BR47:CX47 BR37:CX40 BR10:CX10 BR20:CX25 BR12:CX17 BR27:CX31 BR33:CX35 BR49:CX49">
    <cfRule type="expression" dxfId="6241" priority="2577">
      <formula>$J$4=""</formula>
    </cfRule>
  </conditionalFormatting>
  <conditionalFormatting sqref="BR47:CX47 BR37:CX40 BR10:CX10 BR20:CX25 BR12:CX17 BR27:CX31 BR33:CX35 BR49:CX49">
    <cfRule type="expression" dxfId="6240" priority="2576">
      <formula>$K$4=""</formula>
    </cfRule>
  </conditionalFormatting>
  <conditionalFormatting sqref="BR47:CX47 BR37:CX40 BR10:CX10 BR20:CX25 BR12:CX17 BR27:CX31 BR33:CX35 BR49:CX49">
    <cfRule type="expression" dxfId="6239" priority="2575">
      <formula>$L$4=""</formula>
    </cfRule>
  </conditionalFormatting>
  <conditionalFormatting sqref="BR47:CX47 BR37:CX40 BR10:CX10 BR20:CX25 BR12:CX17 BR27:CX31 BR33:CX35 BR49:CX49">
    <cfRule type="expression" dxfId="6238" priority="2574">
      <formula>$M$4=""</formula>
    </cfRule>
  </conditionalFormatting>
  <conditionalFormatting sqref="BR47:CX47 BR37:CX40 BR10:CX10 BR20:CX25 BR12:CX17 BR27:CX31 BR33:CX35 BR49:CX49">
    <cfRule type="expression" dxfId="6237" priority="2573">
      <formula>$N$4=""</formula>
    </cfRule>
  </conditionalFormatting>
  <conditionalFormatting sqref="BR47:CX47 BR37:CX40 BR10:CX10 BR20:CX25 BR12:CX17 BR27:CX31 BR33:CX35 BR49:CX49">
    <cfRule type="expression" dxfId="6236" priority="2572">
      <formula>$O$4=""</formula>
    </cfRule>
  </conditionalFormatting>
  <conditionalFormatting sqref="BR47:CX47 BR37:CX40 BR10:CX10 BR20:CX25 BR12:CX17 BR27:CX31 BR33:CX35 BR49:CX49">
    <cfRule type="expression" dxfId="6235" priority="2571">
      <formula>$P$4=""</formula>
    </cfRule>
  </conditionalFormatting>
  <conditionalFormatting sqref="BR47:CX47 BR37:CX40 BR10:CX10 BR20:CX25 BR12:CX17 BR27:CX31 BR33:CX35 BR49:CX49">
    <cfRule type="expression" dxfId="6234" priority="2570">
      <formula>$Q$4=""</formula>
    </cfRule>
  </conditionalFormatting>
  <conditionalFormatting sqref="BR47:CX47 BR37:CX40 BR10:CX10 BR20:CX25 BR12:CX17 BR27:CX31 BR33:CX35 BR49:CX49">
    <cfRule type="expression" dxfId="6233" priority="2569">
      <formula>$R$4=""</formula>
    </cfRule>
  </conditionalFormatting>
  <conditionalFormatting sqref="BR47:CX47 BR37:CX40 BR10:CX10 BR20:CX25 BR12:CX17 BR27:CX31 BR33:CX35 BR49:CX49">
    <cfRule type="expression" dxfId="6232" priority="2568">
      <formula>$S$4=""</formula>
    </cfRule>
  </conditionalFormatting>
  <conditionalFormatting sqref="BR47:CX47 BR37:CX40 BR10:CX10 BR20:CX25 BR12:CX17 BR27:CX31 BR33:CX35 BR49:CX49">
    <cfRule type="expression" dxfId="6231" priority="2567">
      <formula>$T$4=""</formula>
    </cfRule>
  </conditionalFormatting>
  <conditionalFormatting sqref="BR47:CX47 BR37:CX40 BR10:CX10 BR20:CX25 BR12:CX17 BR27:CX31 BR33:CX35 BR49:CX49">
    <cfRule type="expression" dxfId="6230" priority="2566">
      <formula>$U$4=""</formula>
    </cfRule>
  </conditionalFormatting>
  <conditionalFormatting sqref="BR47:CX47 BR37:CX40 BR10:CX10 BR20:CX25 BR12:CX17 BR27:CX31 BR33:CX35 BR49:CX49">
    <cfRule type="expression" dxfId="6229" priority="2565">
      <formula>$V$4=""</formula>
    </cfRule>
  </conditionalFormatting>
  <conditionalFormatting sqref="BR47:CX47 BR37:CX40 BR10:CX10 BR20:CX25 BR12:CX17 BR27:CX31 BR33:CX35 BR49:CX49">
    <cfRule type="expression" dxfId="6228" priority="2564">
      <formula>$W$4=""</formula>
    </cfRule>
  </conditionalFormatting>
  <conditionalFormatting sqref="BR47:CX47 BR37:CX40 BR10:CX10 BR20:CX25 BR12:CX17 BR27:CX31 BR33:CX35 BR49:CX49">
    <cfRule type="expression" dxfId="6227" priority="2563">
      <formula>$X$4=""</formula>
    </cfRule>
  </conditionalFormatting>
  <conditionalFormatting sqref="BR47:CX47 BR37:CX40 BR10:CX10 BR20:CX25 BR12:CX17 BR27:CX31 BR33:CX35 BR49:CX49">
    <cfRule type="expression" dxfId="6226" priority="2562">
      <formula>$Y$4=""</formula>
    </cfRule>
  </conditionalFormatting>
  <conditionalFormatting sqref="BR47:CX47 BR37:CX40 BR10:CX10 BR20:CX25 BR12:CX17 BR27:CX31 BR33:CX35 BR49:CX49">
    <cfRule type="expression" dxfId="6225" priority="2561">
      <formula>$Z$4=""</formula>
    </cfRule>
  </conditionalFormatting>
  <conditionalFormatting sqref="BR47:CX47 BR37:CX40 BR10:CX10 BR20:CX25 BR12:CX17 BR27:CX31 BR33:CX35 BR49:CX49">
    <cfRule type="expression" dxfId="6224" priority="2560">
      <formula>$AA$4=""</formula>
    </cfRule>
  </conditionalFormatting>
  <conditionalFormatting sqref="BR47:CX47 BR37:CX40 BR10:CX10 BR20:CX25 BR12:CX17 BR27:CX31 BR33:CX35 BR49:CX49">
    <cfRule type="expression" dxfId="6223" priority="2536">
      <formula>$AY$4=""</formula>
    </cfRule>
  </conditionalFormatting>
  <conditionalFormatting sqref="BR47:CX47 BR37:CX40 BR10:CX10 BR20:CX25 BR12:CX17 BR27:CX31 BR33:CX35 BR49:CX49">
    <cfRule type="expression" dxfId="6222" priority="2537">
      <formula>$AX$4=""</formula>
    </cfRule>
  </conditionalFormatting>
  <conditionalFormatting sqref="BR47:CX47 BR37:CX40 BR10:CX10 BR20:CX25 BR12:CX17 BR27:CX31 BR33:CX35 BR49:CX49">
    <cfRule type="expression" dxfId="6221" priority="2538">
      <formula>$AW$4=""</formula>
    </cfRule>
  </conditionalFormatting>
  <conditionalFormatting sqref="BR47:CX47 BR37:CX40 BR10:CX10 BR20:CX25 BR12:CX17 BR27:CX31 BR33:CX35 BR49:CX49">
    <cfRule type="expression" dxfId="6220" priority="2539">
      <formula>$AV$4=""</formula>
    </cfRule>
  </conditionalFormatting>
  <conditionalFormatting sqref="BR47:CX47 BR37:CX40 BR10:CX10 BR20:CX25 BR12:CX17 BR27:CX31 BR33:CX35 BR49:CX49">
    <cfRule type="expression" dxfId="6219" priority="2540">
      <formula>$AU$4=""</formula>
    </cfRule>
  </conditionalFormatting>
  <conditionalFormatting sqref="BR47:CX47 BR37:CX40 BR10:CX10 BR20:CX25 BR12:CX17 BR27:CX31 BR33:CX35 BR49:CX49">
    <cfRule type="expression" dxfId="6218" priority="2541">
      <formula>$AT$4=""</formula>
    </cfRule>
  </conditionalFormatting>
  <conditionalFormatting sqref="BR47:CX47 BR37:CX40 BR10:CX10 BR20:CX25 BR12:CX17 BR27:CX31 BR33:CX35 BR49:CX49">
    <cfRule type="expression" dxfId="6217" priority="2542">
      <formula>$AS$4=""</formula>
    </cfRule>
  </conditionalFormatting>
  <conditionalFormatting sqref="BR47:CX47 BR37:CX40 BR10:CX10 BR20:CX25 BR12:CX17 BR27:CX31 BR33:CX35 BR49:CX49">
    <cfRule type="expression" dxfId="6216" priority="2543">
      <formula>$AR$4=""</formula>
    </cfRule>
  </conditionalFormatting>
  <conditionalFormatting sqref="BR47:CX47 BR37:CX40 BR10:CX10 BR20:CX25 BR12:CX17 BR27:CX31 BR33:CX35 BR49:CX49">
    <cfRule type="expression" dxfId="6215" priority="2544">
      <formula>$AQ$4=""</formula>
    </cfRule>
  </conditionalFormatting>
  <conditionalFormatting sqref="BR47:CX47 BR37:CX40 BR10:CX10 BR20:CX25 BR12:CX17 BR27:CX31 BR33:CX35 BR49:CX49">
    <cfRule type="expression" dxfId="6214" priority="2545">
      <formula>$AP$4=""</formula>
    </cfRule>
  </conditionalFormatting>
  <conditionalFormatting sqref="BR47:CX47 BR37:CX40 BR10:CX10 BR20:CX25 BR12:CX17 BR27:CX31 BR33:CX35 BR49:CX49">
    <cfRule type="expression" dxfId="6213" priority="2546">
      <formula>$AO$4=""</formula>
    </cfRule>
  </conditionalFormatting>
  <conditionalFormatting sqref="BR47:CX47 BR37:CX40 BR10:CX10 BR20:CX25 BR12:CX17 BR27:CX31 BR33:CX35 BR49:CX49">
    <cfRule type="expression" dxfId="6212" priority="2547">
      <formula>$AN$4=""</formula>
    </cfRule>
  </conditionalFormatting>
  <conditionalFormatting sqref="BR47:CX47 BR37:CX40 BR10:CX10 BR20:CX25 BR12:CX17 BR27:CX31 BR33:CX35 BR49:CX49">
    <cfRule type="expression" dxfId="6211" priority="2548">
      <formula>$AM$4=""</formula>
    </cfRule>
  </conditionalFormatting>
  <conditionalFormatting sqref="BR47:CX47 BR37:CX40 BR10:CX10 BR20:CX25 BR12:CX17 BR27:CX31 BR33:CX35 BR49:CX49">
    <cfRule type="expression" dxfId="6210" priority="2549">
      <formula>$AL$4=""</formula>
    </cfRule>
  </conditionalFormatting>
  <conditionalFormatting sqref="BR47:CX47 BR37:CX40 BR10:CX10 BR20:CX25 BR12:CX17 BR27:CX31 BR33:CX35 BR49:CX49">
    <cfRule type="expression" dxfId="6209" priority="2550">
      <formula>$AK$4=""</formula>
    </cfRule>
  </conditionalFormatting>
  <conditionalFormatting sqref="BR47:CX47 BR37:CX40 BR10:CX10 BR20:CX25 BR12:CX17 BR27:CX31 BR33:CX35 BR49:CX49">
    <cfRule type="expression" dxfId="6208" priority="2551">
      <formula>$AJ$4=""</formula>
    </cfRule>
  </conditionalFormatting>
  <conditionalFormatting sqref="BR47:CX47 BR37:CX40 BR10:CX10 BR20:CX25 BR12:CX17 BR27:CX31 BR33:CX35 BR49:CX49">
    <cfRule type="expression" dxfId="6207" priority="2552">
      <formula>$AI$4=""</formula>
    </cfRule>
  </conditionalFormatting>
  <conditionalFormatting sqref="BR47:CX47 BR37:CX40 BR10:CX10 BR20:CX25 BR12:CX17 BR27:CX31 BR33:CX35 BR49:CX49">
    <cfRule type="expression" dxfId="6206" priority="2553">
      <formula>$AH$4=""</formula>
    </cfRule>
  </conditionalFormatting>
  <conditionalFormatting sqref="BR47:CX47 BR37:CX40 BR10:CX10 BR20:CX25 BR12:CX17 BR27:CX31 BR33:CX35 BR49:CX49">
    <cfRule type="expression" dxfId="6205" priority="2554">
      <formula>$AG$4=""</formula>
    </cfRule>
  </conditionalFormatting>
  <conditionalFormatting sqref="BR47:CX47 BR37:CX40 BR10:CX10 BR20:CX25 BR12:CX17 BR27:CX31 BR33:CX35 BR49:CX49">
    <cfRule type="expression" dxfId="6204" priority="2555">
      <formula>$AF$4=""</formula>
    </cfRule>
  </conditionalFormatting>
  <conditionalFormatting sqref="BR47:CX47 BR37:CX40 BR10:CX10 BR20:CX25 BR12:CX17 BR27:CX31 BR33:CX35 BR49:CX49">
    <cfRule type="expression" dxfId="6203" priority="2556">
      <formula>$AE$4=""</formula>
    </cfRule>
  </conditionalFormatting>
  <conditionalFormatting sqref="BR47:CX47 BR37:CX40 BR10:CX10 BR20:CX25 BR12:CX17 BR27:CX31 BR33:CX35 BR49:CX49">
    <cfRule type="expression" dxfId="6202" priority="2557">
      <formula>$AD$4=""</formula>
    </cfRule>
  </conditionalFormatting>
  <conditionalFormatting sqref="BR47:CX47 BR37:CX40 BR10:CX10 BR20:CX25 BR12:CX17 BR27:CX31 BR33:CX35 BR49:CX49">
    <cfRule type="expression" dxfId="6201" priority="2558">
      <formula>$AC$4=""</formula>
    </cfRule>
  </conditionalFormatting>
  <conditionalFormatting sqref="BR47:CX47 BR37:CX40 BR10:CX10 BR20:CX25 BR12:CX17 BR27:CX31 BR33:CX35 BR49:CX49">
    <cfRule type="expression" dxfId="6200" priority="2559">
      <formula>$AB$4=""</formula>
    </cfRule>
  </conditionalFormatting>
  <conditionalFormatting sqref="BR47:CX47 BR37:CX40 BR10:CX10 BR20:CX25 BR12:CX17 BR27:CX31 BR33:CX35 BR49:CX49">
    <cfRule type="expression" dxfId="6199" priority="2534">
      <formula>$BA$4=""</formula>
    </cfRule>
  </conditionalFormatting>
  <conditionalFormatting sqref="BR47:CX47 BR37:CX40 BR10:CX10 BR20:CX25 BR12:CX17 BR27:CX31 BR33:CX35 BR49:CX49">
    <cfRule type="expression" dxfId="6198" priority="2520">
      <formula>$BO$4=""</formula>
    </cfRule>
  </conditionalFormatting>
  <conditionalFormatting sqref="BR47:CX47 BR37:CX40 BR10:CX10 BR20:CX25 BR12:CX17 BR27:CX31 BR33:CX35 BR49:CX49">
    <cfRule type="expression" dxfId="6197" priority="2521">
      <formula>$BN$4=""</formula>
    </cfRule>
  </conditionalFormatting>
  <conditionalFormatting sqref="BR47:CX47 BR37:CX40 BR10:CX10 BR20:CX25 BR12:CX17 BR27:CX31 BR33:CX35 BR49:CX49">
    <cfRule type="expression" dxfId="6196" priority="2522">
      <formula>$BM$4=""</formula>
    </cfRule>
  </conditionalFormatting>
  <conditionalFormatting sqref="BR47:CX47 BR37:CX40 BR10:CX10 BR20:CX25 BR12:CX17 BR27:CX31 BR33:CX35 BR49:CX49">
    <cfRule type="expression" dxfId="6195" priority="2523">
      <formula>$BL$4=""</formula>
    </cfRule>
  </conditionalFormatting>
  <conditionalFormatting sqref="BR47:CX47 BR37:CX40 BR10:CX10 BR20:CX25 BR12:CX17 BR27:CX31 BR33:CX35 BR49:CX49">
    <cfRule type="expression" dxfId="6194" priority="2524">
      <formula>$BK$4=""</formula>
    </cfRule>
  </conditionalFormatting>
  <conditionalFormatting sqref="BR47:CX47 BR37:CX40 BR10:CX10 BR20:CX25 BR12:CX17 BR27:CX31 BR33:CX35 BR49:CX49">
    <cfRule type="expression" dxfId="6193" priority="2525">
      <formula>$BJ$4=""</formula>
    </cfRule>
  </conditionalFormatting>
  <conditionalFormatting sqref="BR47:CX47 BR37:CX40 BR10:CX10 BR20:CX25 BR12:CX17 BR27:CX31 BR33:CX35 BR49:CX49">
    <cfRule type="expression" dxfId="6192" priority="2526">
      <formula>$BI$4=""</formula>
    </cfRule>
  </conditionalFormatting>
  <conditionalFormatting sqref="BR47:CX47 BR37:CX40 BR10:CX10 BR20:CX25 BR12:CX17 BR27:CX31 BR33:CX35 BR49:CX49">
    <cfRule type="expression" dxfId="6191" priority="2527">
      <formula>$BH$4=""</formula>
    </cfRule>
  </conditionalFormatting>
  <conditionalFormatting sqref="BR47:CX47 BR37:CX40 BR10:CX10 BR20:CX25 BR12:CX17 BR27:CX31 BR33:CX35 BR49:CX49">
    <cfRule type="expression" dxfId="6190" priority="2528">
      <formula>$BG$4=""</formula>
    </cfRule>
  </conditionalFormatting>
  <conditionalFormatting sqref="BR47:CX47 BR37:CX40 BR10:CX10 BR20:CX25 BR12:CX17 BR27:CX31 BR33:CX35 BR49:CX49">
    <cfRule type="expression" dxfId="6189" priority="2529">
      <formula>$BF$4=""</formula>
    </cfRule>
  </conditionalFormatting>
  <conditionalFormatting sqref="BR47:CX47 BR37:CX40 BR10:CX10 BR20:CX25 BR12:CX17 BR27:CX31 BR33:CX35 BR49:CX49">
    <cfRule type="expression" dxfId="6188" priority="2530">
      <formula>$BE$4=""</formula>
    </cfRule>
  </conditionalFormatting>
  <conditionalFormatting sqref="BR47:CX47 BR37:CX40 BR10:CX10 BR20:CX25 BR12:CX17 BR27:CX31 BR33:CX35 BR49:CX49">
    <cfRule type="expression" dxfId="6187" priority="2531">
      <formula>$BD$4=""</formula>
    </cfRule>
  </conditionalFormatting>
  <conditionalFormatting sqref="BR47:CX47 BR37:CX40 BR10:CX10 BR20:CX25 BR12:CX17 BR27:CX31 BR33:CX35 BR49:CX49">
    <cfRule type="expression" dxfId="6186" priority="2533">
      <formula>$BB$4=""</formula>
    </cfRule>
  </conditionalFormatting>
  <conditionalFormatting sqref="BR47:CX47 BR37:CX40 BR10:CX10 BR20:CX25 BR12:CX17 BR27:CX31 BR33:CX35 BR49:CX49">
    <cfRule type="expression" dxfId="6185" priority="2535">
      <formula>$AZ$4=""</formula>
    </cfRule>
  </conditionalFormatting>
  <conditionalFormatting sqref="CD47:CX47 CD37:CX40 CD10:CX10 CD20:CX25 CD12:CX17 CD27:CX31 CD33:CX35 CD49:CX49">
    <cfRule type="expression" dxfId="6184" priority="2505">
      <formula>$CD$4=""</formula>
    </cfRule>
  </conditionalFormatting>
  <conditionalFormatting sqref="BR47:CX47 BR37:CX40 BR10:CX10 BR20:CX25 BR12:CX17 BR27:CX31 BR33:CX35 BR49:CX49">
    <cfRule type="expression" dxfId="6183" priority="2519">
      <formula>$BP$4=""</formula>
    </cfRule>
  </conditionalFormatting>
  <conditionalFormatting sqref="BR47:CX47 BR37:CX40 BR10:CX10 BR20:CX25 BR12:CX17 BR27:CX31 BR33:CX35 BR49:CX49">
    <cfRule type="expression" dxfId="6182" priority="2518">
      <formula>$BQ$4=""</formula>
    </cfRule>
  </conditionalFormatting>
  <conditionalFormatting sqref="BR47:CX47 BR37:CX40 BR10:CX10 BR20:CX25 BR12:CX17 BR27:CX31 BR33:CX35 BR49:CX49">
    <cfRule type="expression" dxfId="6181" priority="2517">
      <formula>$BR$4=""</formula>
    </cfRule>
  </conditionalFormatting>
  <conditionalFormatting sqref="BS47:CX47 BS37:CX40 BS10:CX10 BS20:CX25 BS12:CX17 BS27:CX31 BS33:CX35 BS49:CX49">
    <cfRule type="expression" dxfId="6180" priority="2516">
      <formula>$BS$4=""</formula>
    </cfRule>
  </conditionalFormatting>
  <conditionalFormatting sqref="BT47:CX47 BT37:CX40 BT10:CX10 BT20:CX25 BT12:CX17 BT27:CX31 BT33:CX35 BT49:CX49">
    <cfRule type="expression" dxfId="6179" priority="2515">
      <formula>$BT$4=""</formula>
    </cfRule>
  </conditionalFormatting>
  <conditionalFormatting sqref="BU47:CX47 BU37:CX40 BU10:CX10 BU20:CX25 BU12:CX17 BU27:CX31 BU33:CX35 BU49:CX49">
    <cfRule type="expression" dxfId="6178" priority="2514">
      <formula>$BU$4=""</formula>
    </cfRule>
  </conditionalFormatting>
  <conditionalFormatting sqref="BV47:CX47 BV37:CX40 BV10:CX10 BV20:CX25 BV12:CX17 BV27:CX31 BV33:CX35 BV49:CX49">
    <cfRule type="expression" dxfId="6177" priority="2513">
      <formula>$BV$4=""</formula>
    </cfRule>
  </conditionalFormatting>
  <conditionalFormatting sqref="BW47:CX47 BW37:CX40 BW10:CX10 BW20:CX25 BW12:CX17 BW27:CX31 BW33:CX35 BW49:CX49">
    <cfRule type="expression" dxfId="6176" priority="2512">
      <formula>$BW$4=""</formula>
    </cfRule>
  </conditionalFormatting>
  <conditionalFormatting sqref="BX47:CX47 BX37:CX40 BX10:CX10 BX20:CX25 BX12:CX17 BX27:CX31 BX33:CX35 BX49:CX49">
    <cfRule type="expression" dxfId="6175" priority="2511">
      <formula>$BX$4=""</formula>
    </cfRule>
  </conditionalFormatting>
  <conditionalFormatting sqref="BY47:CX47 BY37:CX40 BY10:CX10 BY20:CX25 BY12:CX17 BY27:CX31 BY33:CX35 BY49:CX49">
    <cfRule type="expression" dxfId="6174" priority="2510">
      <formula>$BY$4=""</formula>
    </cfRule>
  </conditionalFormatting>
  <conditionalFormatting sqref="BZ47:CX47 BZ37:CX40 BZ10:CX10 BZ20:CX25 BZ12:CX17 BZ27:CX31 BZ33:CX35 BZ49:CX49">
    <cfRule type="expression" dxfId="6173" priority="2509">
      <formula>$BZ$4=""</formula>
    </cfRule>
  </conditionalFormatting>
  <conditionalFormatting sqref="CA47:CX47 CA37:CX40 CA10:CX10 CA20:CX25 CA12:CX17 CA27:CX31 CA33:CX35 CA49:CX49">
    <cfRule type="expression" dxfId="6172" priority="2508">
      <formula>$CA$4=""</formula>
    </cfRule>
  </conditionalFormatting>
  <conditionalFormatting sqref="CB47:CX47 CB37:CX40 CB10:CX10 CB20:CX25 CB12:CX17 CB27:CX31 CB33:CX35 CB49:CX49">
    <cfRule type="expression" dxfId="6171" priority="2507">
      <formula>$CB$4=""</formula>
    </cfRule>
  </conditionalFormatting>
  <conditionalFormatting sqref="CC47:CX47 CC37:CX40 CC10:CX10 CC20:CX25 CC12:CX17 CC27:CX31 CC33:CX35 CC49:CX49">
    <cfRule type="expression" dxfId="6170" priority="2506">
      <formula>$CC$4=""</formula>
    </cfRule>
  </conditionalFormatting>
  <conditionalFormatting sqref="BR47:CX47 BR37:CX40 BR10:CX10 BR20:CX25 BR12:CX17 BR27:CX31 BR33:CX35 BR49:CX49">
    <cfRule type="expression" dxfId="6169" priority="2532">
      <formula>$BC$4=""</formula>
    </cfRule>
  </conditionalFormatting>
  <conditionalFormatting sqref="BR41:CX41">
    <cfRule type="expression" dxfId="6168" priority="2504">
      <formula>$D$4=""</formula>
    </cfRule>
  </conditionalFormatting>
  <conditionalFormatting sqref="BR41:CX41">
    <cfRule type="expression" dxfId="6167" priority="2503">
      <formula>$E$4=""</formula>
    </cfRule>
  </conditionalFormatting>
  <conditionalFormatting sqref="BR41:CX41">
    <cfRule type="expression" dxfId="6166" priority="2502">
      <formula>$F$4=""</formula>
    </cfRule>
  </conditionalFormatting>
  <conditionalFormatting sqref="BR41:CX41">
    <cfRule type="expression" dxfId="6165" priority="2501">
      <formula>$G$4=""</formula>
    </cfRule>
  </conditionalFormatting>
  <conditionalFormatting sqref="BR41:CX41">
    <cfRule type="expression" dxfId="6164" priority="2500">
      <formula>$H$4=""</formula>
    </cfRule>
  </conditionalFormatting>
  <conditionalFormatting sqref="BR41:CX41">
    <cfRule type="expression" dxfId="6163" priority="2499">
      <formula>$I$4=""</formula>
    </cfRule>
  </conditionalFormatting>
  <conditionalFormatting sqref="BR41:CX41">
    <cfRule type="expression" dxfId="6162" priority="2498">
      <formula>$J$4=""</formula>
    </cfRule>
  </conditionalFormatting>
  <conditionalFormatting sqref="BR41:CX41">
    <cfRule type="expression" dxfId="6161" priority="2497">
      <formula>$K$4=""</formula>
    </cfRule>
  </conditionalFormatting>
  <conditionalFormatting sqref="BR41:CX41">
    <cfRule type="expression" dxfId="6160" priority="2496">
      <formula>$L$4=""</formula>
    </cfRule>
  </conditionalFormatting>
  <conditionalFormatting sqref="BR41:CX41">
    <cfRule type="expression" dxfId="6159" priority="2495">
      <formula>$M$4=""</formula>
    </cfRule>
  </conditionalFormatting>
  <conditionalFormatting sqref="BR41:CX41">
    <cfRule type="expression" dxfId="6158" priority="2494">
      <formula>$N$4=""</formula>
    </cfRule>
  </conditionalFormatting>
  <conditionalFormatting sqref="BR41:CX41">
    <cfRule type="expression" dxfId="6157" priority="2493">
      <formula>$O$4=""</formula>
    </cfRule>
  </conditionalFormatting>
  <conditionalFormatting sqref="BR41:CX41">
    <cfRule type="expression" dxfId="6156" priority="2492">
      <formula>$P$4=""</formula>
    </cfRule>
  </conditionalFormatting>
  <conditionalFormatting sqref="BR41:CX41">
    <cfRule type="expression" dxfId="6155" priority="2491">
      <formula>$Q$4=""</formula>
    </cfRule>
  </conditionalFormatting>
  <conditionalFormatting sqref="BR41:CX41">
    <cfRule type="expression" dxfId="6154" priority="2490">
      <formula>$R$4=""</formula>
    </cfRule>
  </conditionalFormatting>
  <conditionalFormatting sqref="BR41:CX41">
    <cfRule type="expression" dxfId="6153" priority="2489">
      <formula>$S$4=""</formula>
    </cfRule>
  </conditionalFormatting>
  <conditionalFormatting sqref="BR41:CX41">
    <cfRule type="expression" dxfId="6152" priority="2488">
      <formula>$T$4=""</formula>
    </cfRule>
  </conditionalFormatting>
  <conditionalFormatting sqref="BR41:CX41">
    <cfRule type="expression" dxfId="6151" priority="2487">
      <formula>$U$4=""</formula>
    </cfRule>
  </conditionalFormatting>
  <conditionalFormatting sqref="BR41:CX41">
    <cfRule type="expression" dxfId="6150" priority="2486">
      <formula>$V$4=""</formula>
    </cfRule>
  </conditionalFormatting>
  <conditionalFormatting sqref="BR41:CX41">
    <cfRule type="expression" dxfId="6149" priority="2485">
      <formula>$W$4=""</formula>
    </cfRule>
  </conditionalFormatting>
  <conditionalFormatting sqref="BR41:CX41">
    <cfRule type="expression" dxfId="6148" priority="2484">
      <formula>$X$4=""</formula>
    </cfRule>
  </conditionalFormatting>
  <conditionalFormatting sqref="BR41:CX41">
    <cfRule type="expression" dxfId="6147" priority="2483">
      <formula>$Y$4=""</formula>
    </cfRule>
  </conditionalFormatting>
  <conditionalFormatting sqref="BR41:CX41">
    <cfRule type="expression" dxfId="6146" priority="2482">
      <formula>$Z$4=""</formula>
    </cfRule>
  </conditionalFormatting>
  <conditionalFormatting sqref="BR41:CX41">
    <cfRule type="expression" dxfId="6145" priority="2481">
      <formula>$AA$4=""</formula>
    </cfRule>
  </conditionalFormatting>
  <conditionalFormatting sqref="BR41:CX41">
    <cfRule type="expression" dxfId="6144" priority="2457">
      <formula>$AY$4=""</formula>
    </cfRule>
  </conditionalFormatting>
  <conditionalFormatting sqref="BR41:CX41">
    <cfRule type="expression" dxfId="6143" priority="2458">
      <formula>$AX$4=""</formula>
    </cfRule>
  </conditionalFormatting>
  <conditionalFormatting sqref="BR41:CX41">
    <cfRule type="expression" dxfId="6142" priority="2459">
      <formula>$AW$4=""</formula>
    </cfRule>
  </conditionalFormatting>
  <conditionalFormatting sqref="BR41:CX41">
    <cfRule type="expression" dxfId="6141" priority="2460">
      <formula>$AV$4=""</formula>
    </cfRule>
  </conditionalFormatting>
  <conditionalFormatting sqref="BR41:CX41">
    <cfRule type="expression" dxfId="6140" priority="2461">
      <formula>$AU$4=""</formula>
    </cfRule>
  </conditionalFormatting>
  <conditionalFormatting sqref="BR41:CX41">
    <cfRule type="expression" dxfId="6139" priority="2462">
      <formula>$AT$4=""</formula>
    </cfRule>
  </conditionalFormatting>
  <conditionalFormatting sqref="BR41:CX41">
    <cfRule type="expression" dxfId="6138" priority="2463">
      <formula>$AS$4=""</formula>
    </cfRule>
  </conditionalFormatting>
  <conditionalFormatting sqref="BR41:CX41">
    <cfRule type="expression" dxfId="6137" priority="2464">
      <formula>$AR$4=""</formula>
    </cfRule>
  </conditionalFormatting>
  <conditionalFormatting sqref="BR41:CX41">
    <cfRule type="expression" dxfId="6136" priority="2465">
      <formula>$AQ$4=""</formula>
    </cfRule>
  </conditionalFormatting>
  <conditionalFormatting sqref="BR41:CX41">
    <cfRule type="expression" dxfId="6135" priority="2466">
      <formula>$AP$4=""</formula>
    </cfRule>
  </conditionalFormatting>
  <conditionalFormatting sqref="BR41:CX41">
    <cfRule type="expression" dxfId="6134" priority="2467">
      <formula>$AO$4=""</formula>
    </cfRule>
  </conditionalFormatting>
  <conditionalFormatting sqref="BR41:CX41">
    <cfRule type="expression" dxfId="6133" priority="2468">
      <formula>$AN$4=""</formula>
    </cfRule>
  </conditionalFormatting>
  <conditionalFormatting sqref="BR41:CX41">
    <cfRule type="expression" dxfId="6132" priority="2469">
      <formula>$AM$4=""</formula>
    </cfRule>
  </conditionalFormatting>
  <conditionalFormatting sqref="BR41:CX41">
    <cfRule type="expression" dxfId="6131" priority="2470">
      <formula>$AL$4=""</formula>
    </cfRule>
  </conditionalFormatting>
  <conditionalFormatting sqref="BR41:CX41">
    <cfRule type="expression" dxfId="6130" priority="2471">
      <formula>$AK$4=""</formula>
    </cfRule>
  </conditionalFormatting>
  <conditionalFormatting sqref="BR41:CX41">
    <cfRule type="expression" dxfId="6129" priority="2472">
      <formula>$AJ$4=""</formula>
    </cfRule>
  </conditionalFormatting>
  <conditionalFormatting sqref="BR41:CX41">
    <cfRule type="expression" dxfId="6128" priority="2473">
      <formula>$AI$4=""</formula>
    </cfRule>
  </conditionalFormatting>
  <conditionalFormatting sqref="BR41:CX41">
    <cfRule type="expression" dxfId="6127" priority="2474">
      <formula>$AH$4=""</formula>
    </cfRule>
  </conditionalFormatting>
  <conditionalFormatting sqref="BR41:CX41">
    <cfRule type="expression" dxfId="6126" priority="2475">
      <formula>$AG$4=""</formula>
    </cfRule>
  </conditionalFormatting>
  <conditionalFormatting sqref="BR41:CX41">
    <cfRule type="expression" dxfId="6125" priority="2476">
      <formula>$AF$4=""</formula>
    </cfRule>
  </conditionalFormatting>
  <conditionalFormatting sqref="BR41:CX41">
    <cfRule type="expression" dxfId="6124" priority="2477">
      <formula>$AE$4=""</formula>
    </cfRule>
  </conditionalFormatting>
  <conditionalFormatting sqref="BR41:CX41">
    <cfRule type="expression" dxfId="6123" priority="2478">
      <formula>$AD$4=""</formula>
    </cfRule>
  </conditionalFormatting>
  <conditionalFormatting sqref="BR41:CX41">
    <cfRule type="expression" dxfId="6122" priority="2479">
      <formula>$AC$4=""</formula>
    </cfRule>
  </conditionalFormatting>
  <conditionalFormatting sqref="BR41:CX41">
    <cfRule type="expression" dxfId="6121" priority="2480">
      <formula>$AB$4=""</formula>
    </cfRule>
  </conditionalFormatting>
  <conditionalFormatting sqref="BR41:CX41">
    <cfRule type="expression" dxfId="6120" priority="2455">
      <formula>$BA$4=""</formula>
    </cfRule>
  </conditionalFormatting>
  <conditionalFormatting sqref="BR41:CX41">
    <cfRule type="expression" dxfId="6119" priority="2441">
      <formula>$BO$4=""</formula>
    </cfRule>
  </conditionalFormatting>
  <conditionalFormatting sqref="BR41:CX41">
    <cfRule type="expression" dxfId="6118" priority="2442">
      <formula>$BN$4=""</formula>
    </cfRule>
  </conditionalFormatting>
  <conditionalFormatting sqref="BR41:CX41">
    <cfRule type="expression" dxfId="6117" priority="2443">
      <formula>$BM$4=""</formula>
    </cfRule>
  </conditionalFormatting>
  <conditionalFormatting sqref="BR41:CX41">
    <cfRule type="expression" dxfId="6116" priority="2444">
      <formula>$BL$4=""</formula>
    </cfRule>
  </conditionalFormatting>
  <conditionalFormatting sqref="BR41:CX41">
    <cfRule type="expression" dxfId="6115" priority="2445">
      <formula>$BK$4=""</formula>
    </cfRule>
  </conditionalFormatting>
  <conditionalFormatting sqref="BR41:CX41">
    <cfRule type="expression" dxfId="6114" priority="2446">
      <formula>$BJ$4=""</formula>
    </cfRule>
  </conditionalFormatting>
  <conditionalFormatting sqref="BR41:CX41">
    <cfRule type="expression" dxfId="6113" priority="2447">
      <formula>$BI$4=""</formula>
    </cfRule>
  </conditionalFormatting>
  <conditionalFormatting sqref="BR41:CX41">
    <cfRule type="expression" dxfId="6112" priority="2448">
      <formula>$BH$4=""</formula>
    </cfRule>
  </conditionalFormatting>
  <conditionalFormatting sqref="BR41:CX41">
    <cfRule type="expression" dxfId="6111" priority="2449">
      <formula>$BG$4=""</formula>
    </cfRule>
  </conditionalFormatting>
  <conditionalFormatting sqref="BR41:CX41">
    <cfRule type="expression" dxfId="6110" priority="2450">
      <formula>$BF$4=""</formula>
    </cfRule>
  </conditionalFormatting>
  <conditionalFormatting sqref="BR41:CX41">
    <cfRule type="expression" dxfId="6109" priority="2451">
      <formula>$BE$4=""</formula>
    </cfRule>
  </conditionalFormatting>
  <conditionalFormatting sqref="BR41:CX41">
    <cfRule type="expression" dxfId="6108" priority="2452">
      <formula>$BD$4=""</formula>
    </cfRule>
  </conditionalFormatting>
  <conditionalFormatting sqref="BR41:CX41">
    <cfRule type="expression" dxfId="6107" priority="2454">
      <formula>$BB$4=""</formula>
    </cfRule>
  </conditionalFormatting>
  <conditionalFormatting sqref="BR41:CX41">
    <cfRule type="expression" dxfId="6106" priority="2456">
      <formula>$AZ$4=""</formula>
    </cfRule>
  </conditionalFormatting>
  <conditionalFormatting sqref="CD41:CX41">
    <cfRule type="expression" dxfId="6105" priority="2426">
      <formula>$CD$4=""</formula>
    </cfRule>
  </conditionalFormatting>
  <conditionalFormatting sqref="BR41:CX41">
    <cfRule type="expression" dxfId="6104" priority="2440">
      <formula>$BP$4=""</formula>
    </cfRule>
  </conditionalFormatting>
  <conditionalFormatting sqref="BR41:CX41">
    <cfRule type="expression" dxfId="6103" priority="2439">
      <formula>$BQ$4=""</formula>
    </cfRule>
  </conditionalFormatting>
  <conditionalFormatting sqref="BR41:CX41">
    <cfRule type="expression" dxfId="6102" priority="2438">
      <formula>$BR$4=""</formula>
    </cfRule>
  </conditionalFormatting>
  <conditionalFormatting sqref="BS41:CX41">
    <cfRule type="expression" dxfId="6101" priority="2437">
      <formula>$BS$4=""</formula>
    </cfRule>
  </conditionalFormatting>
  <conditionalFormatting sqref="BT41:CX41">
    <cfRule type="expression" dxfId="6100" priority="2436">
      <formula>$BT$4=""</formula>
    </cfRule>
  </conditionalFormatting>
  <conditionalFormatting sqref="BU41:CX41">
    <cfRule type="expression" dxfId="6099" priority="2435">
      <formula>$BU$4=""</formula>
    </cfRule>
  </conditionalFormatting>
  <conditionalFormatting sqref="BV41:CX41">
    <cfRule type="expression" dxfId="6098" priority="2434">
      <formula>$BV$4=""</formula>
    </cfRule>
  </conditionalFormatting>
  <conditionalFormatting sqref="BW41:CX41">
    <cfRule type="expression" dxfId="6097" priority="2433">
      <formula>$BW$4=""</formula>
    </cfRule>
  </conditionalFormatting>
  <conditionalFormatting sqref="BX41:CX41">
    <cfRule type="expression" dxfId="6096" priority="2432">
      <formula>$BX$4=""</formula>
    </cfRule>
  </conditionalFormatting>
  <conditionalFormatting sqref="BY41:CX41">
    <cfRule type="expression" dxfId="6095" priority="2431">
      <formula>$BY$4=""</formula>
    </cfRule>
  </conditionalFormatting>
  <conditionalFormatting sqref="BZ41:CX41">
    <cfRule type="expression" dxfId="6094" priority="2430">
      <formula>$BZ$4=""</formula>
    </cfRule>
  </conditionalFormatting>
  <conditionalFormatting sqref="CA41:CX41">
    <cfRule type="expression" dxfId="6093" priority="2429">
      <formula>$CA$4=""</formula>
    </cfRule>
  </conditionalFormatting>
  <conditionalFormatting sqref="CB41:CX41">
    <cfRule type="expression" dxfId="6092" priority="2428">
      <formula>$CB$4=""</formula>
    </cfRule>
  </conditionalFormatting>
  <conditionalFormatting sqref="CC41:CX41">
    <cfRule type="expression" dxfId="6091" priority="2427">
      <formula>$CC$4=""</formula>
    </cfRule>
  </conditionalFormatting>
  <conditionalFormatting sqref="BR41:CX41">
    <cfRule type="expression" dxfId="6090" priority="2453">
      <formula>$BC$4=""</formula>
    </cfRule>
  </conditionalFormatting>
  <conditionalFormatting sqref="BR42:CX42">
    <cfRule type="expression" dxfId="6089" priority="2425">
      <formula>$D$4=""</formula>
    </cfRule>
  </conditionalFormatting>
  <conditionalFormatting sqref="BR42:CX42">
    <cfRule type="expression" dxfId="6088" priority="2424">
      <formula>$E$4=""</formula>
    </cfRule>
  </conditionalFormatting>
  <conditionalFormatting sqref="BR42:CX42">
    <cfRule type="expression" dxfId="6087" priority="2423">
      <formula>$F$4=""</formula>
    </cfRule>
  </conditionalFormatting>
  <conditionalFormatting sqref="BR42:CX42">
    <cfRule type="expression" dxfId="6086" priority="2422">
      <formula>$G$4=""</formula>
    </cfRule>
  </conditionalFormatting>
  <conditionalFormatting sqref="BR42:CX42">
    <cfRule type="expression" dxfId="6085" priority="2421">
      <formula>$H$4=""</formula>
    </cfRule>
  </conditionalFormatting>
  <conditionalFormatting sqref="BR42:CX42">
    <cfRule type="expression" dxfId="6084" priority="2420">
      <formula>$I$4=""</formula>
    </cfRule>
  </conditionalFormatting>
  <conditionalFormatting sqref="BR42:CX42">
    <cfRule type="expression" dxfId="6083" priority="2419">
      <formula>$J$4=""</formula>
    </cfRule>
  </conditionalFormatting>
  <conditionalFormatting sqref="BR42:CX42">
    <cfRule type="expression" dxfId="6082" priority="2418">
      <formula>$K$4=""</formula>
    </cfRule>
  </conditionalFormatting>
  <conditionalFormatting sqref="BR42:CX42">
    <cfRule type="expression" dxfId="6081" priority="2417">
      <formula>$L$4=""</formula>
    </cfRule>
  </conditionalFormatting>
  <conditionalFormatting sqref="BR42:CX42">
    <cfRule type="expression" dxfId="6080" priority="2416">
      <formula>$M$4=""</formula>
    </cfRule>
  </conditionalFormatting>
  <conditionalFormatting sqref="BR42:CX42">
    <cfRule type="expression" dxfId="6079" priority="2415">
      <formula>$N$4=""</formula>
    </cfRule>
  </conditionalFormatting>
  <conditionalFormatting sqref="BR42:CX42">
    <cfRule type="expression" dxfId="6078" priority="2414">
      <formula>$O$4=""</formula>
    </cfRule>
  </conditionalFormatting>
  <conditionalFormatting sqref="BR42:CX42">
    <cfRule type="expression" dxfId="6077" priority="2413">
      <formula>$P$4=""</formula>
    </cfRule>
  </conditionalFormatting>
  <conditionalFormatting sqref="BR42:CX42">
    <cfRule type="expression" dxfId="6076" priority="2412">
      <formula>$Q$4=""</formula>
    </cfRule>
  </conditionalFormatting>
  <conditionalFormatting sqref="BR42:CX42">
    <cfRule type="expression" dxfId="6075" priority="2411">
      <formula>$R$4=""</formula>
    </cfRule>
  </conditionalFormatting>
  <conditionalFormatting sqref="BR42:CX42">
    <cfRule type="expression" dxfId="6074" priority="2410">
      <formula>$S$4=""</formula>
    </cfRule>
  </conditionalFormatting>
  <conditionalFormatting sqref="BR42:CX42">
    <cfRule type="expression" dxfId="6073" priority="2409">
      <formula>$T$4=""</formula>
    </cfRule>
  </conditionalFormatting>
  <conditionalFormatting sqref="BR42:CX42">
    <cfRule type="expression" dxfId="6072" priority="2408">
      <formula>$U$4=""</formula>
    </cfRule>
  </conditionalFormatting>
  <conditionalFormatting sqref="BR42:CX42">
    <cfRule type="expression" dxfId="6071" priority="2407">
      <formula>$V$4=""</formula>
    </cfRule>
  </conditionalFormatting>
  <conditionalFormatting sqref="BR42:CX42">
    <cfRule type="expression" dxfId="6070" priority="2406">
      <formula>$W$4=""</formula>
    </cfRule>
  </conditionalFormatting>
  <conditionalFormatting sqref="BR42:CX42">
    <cfRule type="expression" dxfId="6069" priority="2405">
      <formula>$X$4=""</formula>
    </cfRule>
  </conditionalFormatting>
  <conditionalFormatting sqref="BR42:CX42">
    <cfRule type="expression" dxfId="6068" priority="2404">
      <formula>$Y$4=""</formula>
    </cfRule>
  </conditionalFormatting>
  <conditionalFormatting sqref="BR42:CX42">
    <cfRule type="expression" dxfId="6067" priority="2403">
      <formula>$Z$4=""</formula>
    </cfRule>
  </conditionalFormatting>
  <conditionalFormatting sqref="BR42:CX42">
    <cfRule type="expression" dxfId="6066" priority="2402">
      <formula>$AA$4=""</formula>
    </cfRule>
  </conditionalFormatting>
  <conditionalFormatting sqref="BR42:CX42">
    <cfRule type="expression" dxfId="6065" priority="2378">
      <formula>$AY$4=""</formula>
    </cfRule>
  </conditionalFormatting>
  <conditionalFormatting sqref="BR42:CX42">
    <cfRule type="expression" dxfId="6064" priority="2379">
      <formula>$AX$4=""</formula>
    </cfRule>
  </conditionalFormatting>
  <conditionalFormatting sqref="BR42:CX42">
    <cfRule type="expression" dxfId="6063" priority="2380">
      <formula>$AW$4=""</formula>
    </cfRule>
  </conditionalFormatting>
  <conditionalFormatting sqref="BR42:CX42">
    <cfRule type="expression" dxfId="6062" priority="2381">
      <formula>$AV$4=""</formula>
    </cfRule>
  </conditionalFormatting>
  <conditionalFormatting sqref="BR42:CX42">
    <cfRule type="expression" dxfId="6061" priority="2382">
      <formula>$AU$4=""</formula>
    </cfRule>
  </conditionalFormatting>
  <conditionalFormatting sqref="BR42:CX42">
    <cfRule type="expression" dxfId="6060" priority="2383">
      <formula>$AT$4=""</formula>
    </cfRule>
  </conditionalFormatting>
  <conditionalFormatting sqref="BR42:CX42">
    <cfRule type="expression" dxfId="6059" priority="2384">
      <formula>$AS$4=""</formula>
    </cfRule>
  </conditionalFormatting>
  <conditionalFormatting sqref="BR42:CX42">
    <cfRule type="expression" dxfId="6058" priority="2385">
      <formula>$AR$4=""</formula>
    </cfRule>
  </conditionalFormatting>
  <conditionalFormatting sqref="BR42:CX42">
    <cfRule type="expression" dxfId="6057" priority="2386">
      <formula>$AQ$4=""</formula>
    </cfRule>
  </conditionalFormatting>
  <conditionalFormatting sqref="BR42:CX42">
    <cfRule type="expression" dxfId="6056" priority="2387">
      <formula>$AP$4=""</formula>
    </cfRule>
  </conditionalFormatting>
  <conditionalFormatting sqref="BR42:CX42">
    <cfRule type="expression" dxfId="6055" priority="2388">
      <formula>$AO$4=""</formula>
    </cfRule>
  </conditionalFormatting>
  <conditionalFormatting sqref="BR42:CX42">
    <cfRule type="expression" dxfId="6054" priority="2389">
      <formula>$AN$4=""</formula>
    </cfRule>
  </conditionalFormatting>
  <conditionalFormatting sqref="BR42:CX42">
    <cfRule type="expression" dxfId="6053" priority="2390">
      <formula>$AM$4=""</formula>
    </cfRule>
  </conditionalFormatting>
  <conditionalFormatting sqref="BR42:CX42">
    <cfRule type="expression" dxfId="6052" priority="2391">
      <formula>$AL$4=""</formula>
    </cfRule>
  </conditionalFormatting>
  <conditionalFormatting sqref="BR42:CX42">
    <cfRule type="expression" dxfId="6051" priority="2392">
      <formula>$AK$4=""</formula>
    </cfRule>
  </conditionalFormatting>
  <conditionalFormatting sqref="BR42:CX42">
    <cfRule type="expression" dxfId="6050" priority="2393">
      <formula>$AJ$4=""</formula>
    </cfRule>
  </conditionalFormatting>
  <conditionalFormatting sqref="BR42:CX42">
    <cfRule type="expression" dxfId="6049" priority="2394">
      <formula>$AI$4=""</formula>
    </cfRule>
  </conditionalFormatting>
  <conditionalFormatting sqref="BR42:CX42">
    <cfRule type="expression" dxfId="6048" priority="2395">
      <formula>$AH$4=""</formula>
    </cfRule>
  </conditionalFormatting>
  <conditionalFormatting sqref="BR42:CX42">
    <cfRule type="expression" dxfId="6047" priority="2396">
      <formula>$AG$4=""</formula>
    </cfRule>
  </conditionalFormatting>
  <conditionalFormatting sqref="BR42:CX42">
    <cfRule type="expression" dxfId="6046" priority="2397">
      <formula>$AF$4=""</formula>
    </cfRule>
  </conditionalFormatting>
  <conditionalFormatting sqref="BR42:CX42">
    <cfRule type="expression" dxfId="6045" priority="2398">
      <formula>$AE$4=""</formula>
    </cfRule>
  </conditionalFormatting>
  <conditionalFormatting sqref="BR42:CX42">
    <cfRule type="expression" dxfId="6044" priority="2399">
      <formula>$AD$4=""</formula>
    </cfRule>
  </conditionalFormatting>
  <conditionalFormatting sqref="BR42:CX42">
    <cfRule type="expression" dxfId="6043" priority="2400">
      <formula>$AC$4=""</formula>
    </cfRule>
  </conditionalFormatting>
  <conditionalFormatting sqref="BR42:CX42">
    <cfRule type="expression" dxfId="6042" priority="2401">
      <formula>$AB$4=""</formula>
    </cfRule>
  </conditionalFormatting>
  <conditionalFormatting sqref="BR42:CX42">
    <cfRule type="expression" dxfId="6041" priority="2376">
      <formula>$BA$4=""</formula>
    </cfRule>
  </conditionalFormatting>
  <conditionalFormatting sqref="BR42:CX42">
    <cfRule type="expression" dxfId="6040" priority="2362">
      <formula>$BO$4=""</formula>
    </cfRule>
  </conditionalFormatting>
  <conditionalFormatting sqref="BR42:CX42">
    <cfRule type="expression" dxfId="6039" priority="2363">
      <formula>$BN$4=""</formula>
    </cfRule>
  </conditionalFormatting>
  <conditionalFormatting sqref="BR42:CX42">
    <cfRule type="expression" dxfId="6038" priority="2364">
      <formula>$BM$4=""</formula>
    </cfRule>
  </conditionalFormatting>
  <conditionalFormatting sqref="BR42:CX42">
    <cfRule type="expression" dxfId="6037" priority="2365">
      <formula>$BL$4=""</formula>
    </cfRule>
  </conditionalFormatting>
  <conditionalFormatting sqref="BR42:CX42">
    <cfRule type="expression" dxfId="6036" priority="2366">
      <formula>$BK$4=""</formula>
    </cfRule>
  </conditionalFormatting>
  <conditionalFormatting sqref="BR42:CX42">
    <cfRule type="expression" dxfId="6035" priority="2367">
      <formula>$BJ$4=""</formula>
    </cfRule>
  </conditionalFormatting>
  <conditionalFormatting sqref="BR42:CX42">
    <cfRule type="expression" dxfId="6034" priority="2368">
      <formula>$BI$4=""</formula>
    </cfRule>
  </conditionalFormatting>
  <conditionalFormatting sqref="BR42:CX42">
    <cfRule type="expression" dxfId="6033" priority="2369">
      <formula>$BH$4=""</formula>
    </cfRule>
  </conditionalFormatting>
  <conditionalFormatting sqref="BR42:CX42">
    <cfRule type="expression" dxfId="6032" priority="2370">
      <formula>$BG$4=""</formula>
    </cfRule>
  </conditionalFormatting>
  <conditionalFormatting sqref="BR42:CX42">
    <cfRule type="expression" dxfId="6031" priority="2371">
      <formula>$BF$4=""</formula>
    </cfRule>
  </conditionalFormatting>
  <conditionalFormatting sqref="BR42:CX42">
    <cfRule type="expression" dxfId="6030" priority="2372">
      <formula>$BE$4=""</formula>
    </cfRule>
  </conditionalFormatting>
  <conditionalFormatting sqref="BR42:CX42">
    <cfRule type="expression" dxfId="6029" priority="2373">
      <formula>$BD$4=""</formula>
    </cfRule>
  </conditionalFormatting>
  <conditionalFormatting sqref="BR42:CX42">
    <cfRule type="expression" dxfId="6028" priority="2375">
      <formula>$BB$4=""</formula>
    </cfRule>
  </conditionalFormatting>
  <conditionalFormatting sqref="BR42:CX42">
    <cfRule type="expression" dxfId="6027" priority="2377">
      <formula>$AZ$4=""</formula>
    </cfRule>
  </conditionalFormatting>
  <conditionalFormatting sqref="CD42:CX42">
    <cfRule type="expression" dxfId="6026" priority="2347">
      <formula>$CD$4=""</formula>
    </cfRule>
  </conditionalFormatting>
  <conditionalFormatting sqref="BR42:CX42">
    <cfRule type="expression" dxfId="6025" priority="2361">
      <formula>$BP$4=""</formula>
    </cfRule>
  </conditionalFormatting>
  <conditionalFormatting sqref="BR42:CX42">
    <cfRule type="expression" dxfId="6024" priority="2360">
      <formula>$BQ$4=""</formula>
    </cfRule>
  </conditionalFormatting>
  <conditionalFormatting sqref="BR42:CX42">
    <cfRule type="expression" dxfId="6023" priority="2359">
      <formula>$BR$4=""</formula>
    </cfRule>
  </conditionalFormatting>
  <conditionalFormatting sqref="BS42:CX42">
    <cfRule type="expression" dxfId="6022" priority="2358">
      <formula>$BS$4=""</formula>
    </cfRule>
  </conditionalFormatting>
  <conditionalFormatting sqref="BT42:CX42">
    <cfRule type="expression" dxfId="6021" priority="2357">
      <formula>$BT$4=""</formula>
    </cfRule>
  </conditionalFormatting>
  <conditionalFormatting sqref="BU42:CX42">
    <cfRule type="expression" dxfId="6020" priority="2356">
      <formula>$BU$4=""</formula>
    </cfRule>
  </conditionalFormatting>
  <conditionalFormatting sqref="BV42:CX42">
    <cfRule type="expression" dxfId="6019" priority="2355">
      <formula>$BV$4=""</formula>
    </cfRule>
  </conditionalFormatting>
  <conditionalFormatting sqref="BW42:CX42">
    <cfRule type="expression" dxfId="6018" priority="2354">
      <formula>$BW$4=""</formula>
    </cfRule>
  </conditionalFormatting>
  <conditionalFormatting sqref="BX42:CX42">
    <cfRule type="expression" dxfId="6017" priority="2353">
      <formula>$BX$4=""</formula>
    </cfRule>
  </conditionalFormatting>
  <conditionalFormatting sqref="BY42:CX42">
    <cfRule type="expression" dxfId="6016" priority="2352">
      <formula>$BY$4=""</formula>
    </cfRule>
  </conditionalFormatting>
  <conditionalFormatting sqref="BZ42:CX42">
    <cfRule type="expression" dxfId="6015" priority="2351">
      <formula>$BZ$4=""</formula>
    </cfRule>
  </conditionalFormatting>
  <conditionalFormatting sqref="CA42:CX42">
    <cfRule type="expression" dxfId="6014" priority="2350">
      <formula>$CA$4=""</formula>
    </cfRule>
  </conditionalFormatting>
  <conditionalFormatting sqref="CB42:CX42">
    <cfRule type="expression" dxfId="6013" priority="2349">
      <formula>$CB$4=""</formula>
    </cfRule>
  </conditionalFormatting>
  <conditionalFormatting sqref="CC42:CX42">
    <cfRule type="expression" dxfId="6012" priority="2348">
      <formula>$CC$4=""</formula>
    </cfRule>
  </conditionalFormatting>
  <conditionalFormatting sqref="BR42:CX42">
    <cfRule type="expression" dxfId="6011" priority="2374">
      <formula>$BC$4=""</formula>
    </cfRule>
  </conditionalFormatting>
  <conditionalFormatting sqref="BR44:CX45">
    <cfRule type="expression" dxfId="6010" priority="2346">
      <formula>$D$4=""</formula>
    </cfRule>
  </conditionalFormatting>
  <conditionalFormatting sqref="BR44:CX45">
    <cfRule type="expression" dxfId="6009" priority="2345">
      <formula>$E$4=""</formula>
    </cfRule>
  </conditionalFormatting>
  <conditionalFormatting sqref="BR44:CX45">
    <cfRule type="expression" dxfId="6008" priority="2344">
      <formula>$F$4=""</formula>
    </cfRule>
  </conditionalFormatting>
  <conditionalFormatting sqref="BR44:CX45">
    <cfRule type="expression" dxfId="6007" priority="2343">
      <formula>$G$4=""</formula>
    </cfRule>
  </conditionalFormatting>
  <conditionalFormatting sqref="BR44:CX45">
    <cfRule type="expression" dxfId="6006" priority="2342">
      <formula>$H$4=""</formula>
    </cfRule>
  </conditionalFormatting>
  <conditionalFormatting sqref="BR44:CX45">
    <cfRule type="expression" dxfId="6005" priority="2341">
      <formula>$I$4=""</formula>
    </cfRule>
  </conditionalFormatting>
  <conditionalFormatting sqref="BR44:CX45">
    <cfRule type="expression" dxfId="6004" priority="2340">
      <formula>$J$4=""</formula>
    </cfRule>
  </conditionalFormatting>
  <conditionalFormatting sqref="BR44:CX45">
    <cfRule type="expression" dxfId="6003" priority="2339">
      <formula>$K$4=""</formula>
    </cfRule>
  </conditionalFormatting>
  <conditionalFormatting sqref="BR44:CX45">
    <cfRule type="expression" dxfId="6002" priority="2338">
      <formula>$L$4=""</formula>
    </cfRule>
  </conditionalFormatting>
  <conditionalFormatting sqref="BR44:CX45">
    <cfRule type="expression" dxfId="6001" priority="2337">
      <formula>$M$4=""</formula>
    </cfRule>
  </conditionalFormatting>
  <conditionalFormatting sqref="BR44:CX45">
    <cfRule type="expression" dxfId="6000" priority="2336">
      <formula>$N$4=""</formula>
    </cfRule>
  </conditionalFormatting>
  <conditionalFormatting sqref="BR44:CX45">
    <cfRule type="expression" dxfId="5999" priority="2335">
      <formula>$O$4=""</formula>
    </cfRule>
  </conditionalFormatting>
  <conditionalFormatting sqref="BR44:CX45">
    <cfRule type="expression" dxfId="5998" priority="2334">
      <formula>$P$4=""</formula>
    </cfRule>
  </conditionalFormatting>
  <conditionalFormatting sqref="BR44:CX45">
    <cfRule type="expression" dxfId="5997" priority="2333">
      <formula>$Q$4=""</formula>
    </cfRule>
  </conditionalFormatting>
  <conditionalFormatting sqref="BR44:CX45">
    <cfRule type="expression" dxfId="5996" priority="2332">
      <formula>$R$4=""</formula>
    </cfRule>
  </conditionalFormatting>
  <conditionalFormatting sqref="BR44:CX45">
    <cfRule type="expression" dxfId="5995" priority="2331">
      <formula>$S$4=""</formula>
    </cfRule>
  </conditionalFormatting>
  <conditionalFormatting sqref="BR44:CX45">
    <cfRule type="expression" dxfId="5994" priority="2330">
      <formula>$T$4=""</formula>
    </cfRule>
  </conditionalFormatting>
  <conditionalFormatting sqref="BR44:CX45">
    <cfRule type="expression" dxfId="5993" priority="2329">
      <formula>$U$4=""</formula>
    </cfRule>
  </conditionalFormatting>
  <conditionalFormatting sqref="BR44:CX45">
    <cfRule type="expression" dxfId="5992" priority="2328">
      <formula>$V$4=""</formula>
    </cfRule>
  </conditionalFormatting>
  <conditionalFormatting sqref="BR44:CX45">
    <cfRule type="expression" dxfId="5991" priority="2327">
      <formula>$W$4=""</formula>
    </cfRule>
  </conditionalFormatting>
  <conditionalFormatting sqref="BR44:CX45">
    <cfRule type="expression" dxfId="5990" priority="2326">
      <formula>$X$4=""</formula>
    </cfRule>
  </conditionalFormatting>
  <conditionalFormatting sqref="BR44:CX45">
    <cfRule type="expression" dxfId="5989" priority="2325">
      <formula>$Y$4=""</formula>
    </cfRule>
  </conditionalFormatting>
  <conditionalFormatting sqref="BR44:CX45">
    <cfRule type="expression" dxfId="5988" priority="2324">
      <formula>$Z$4=""</formula>
    </cfRule>
  </conditionalFormatting>
  <conditionalFormatting sqref="BR44:CX45">
    <cfRule type="expression" dxfId="5987" priority="2323">
      <formula>$AA$4=""</formula>
    </cfRule>
  </conditionalFormatting>
  <conditionalFormatting sqref="BR44:CX45">
    <cfRule type="expression" dxfId="5986" priority="2299">
      <formula>$AY$4=""</formula>
    </cfRule>
  </conditionalFormatting>
  <conditionalFormatting sqref="BR44:CX45">
    <cfRule type="expression" dxfId="5985" priority="2300">
      <formula>$AX$4=""</formula>
    </cfRule>
  </conditionalFormatting>
  <conditionalFormatting sqref="BR44:CX45">
    <cfRule type="expression" dxfId="5984" priority="2301">
      <formula>$AW$4=""</formula>
    </cfRule>
  </conditionalFormatting>
  <conditionalFormatting sqref="BR44:CX45">
    <cfRule type="expression" dxfId="5983" priority="2302">
      <formula>$AV$4=""</formula>
    </cfRule>
  </conditionalFormatting>
  <conditionalFormatting sqref="BR44:CX45">
    <cfRule type="expression" dxfId="5982" priority="2303">
      <formula>$AU$4=""</formula>
    </cfRule>
  </conditionalFormatting>
  <conditionalFormatting sqref="BR44:CX45">
    <cfRule type="expression" dxfId="5981" priority="2304">
      <formula>$AT$4=""</formula>
    </cfRule>
  </conditionalFormatting>
  <conditionalFormatting sqref="BR44:CX45">
    <cfRule type="expression" dxfId="5980" priority="2305">
      <formula>$AS$4=""</formula>
    </cfRule>
  </conditionalFormatting>
  <conditionalFormatting sqref="BR44:CX45">
    <cfRule type="expression" dxfId="5979" priority="2306">
      <formula>$AR$4=""</formula>
    </cfRule>
  </conditionalFormatting>
  <conditionalFormatting sqref="BR44:CX45">
    <cfRule type="expression" dxfId="5978" priority="2307">
      <formula>$AQ$4=""</formula>
    </cfRule>
  </conditionalFormatting>
  <conditionalFormatting sqref="BR44:CX45">
    <cfRule type="expression" dxfId="5977" priority="2308">
      <formula>$AP$4=""</formula>
    </cfRule>
  </conditionalFormatting>
  <conditionalFormatting sqref="BR44:CX45">
    <cfRule type="expression" dxfId="5976" priority="2309">
      <formula>$AO$4=""</formula>
    </cfRule>
  </conditionalFormatting>
  <conditionalFormatting sqref="BR44:CX45">
    <cfRule type="expression" dxfId="5975" priority="2310">
      <formula>$AN$4=""</formula>
    </cfRule>
  </conditionalFormatting>
  <conditionalFormatting sqref="BR44:CX45">
    <cfRule type="expression" dxfId="5974" priority="2311">
      <formula>$AM$4=""</formula>
    </cfRule>
  </conditionalFormatting>
  <conditionalFormatting sqref="BR44:CX45">
    <cfRule type="expression" dxfId="5973" priority="2312">
      <formula>$AL$4=""</formula>
    </cfRule>
  </conditionalFormatting>
  <conditionalFormatting sqref="BR44:CX45">
    <cfRule type="expression" dxfId="5972" priority="2313">
      <formula>$AK$4=""</formula>
    </cfRule>
  </conditionalFormatting>
  <conditionalFormatting sqref="BR44:CX45">
    <cfRule type="expression" dxfId="5971" priority="2314">
      <formula>$AJ$4=""</formula>
    </cfRule>
  </conditionalFormatting>
  <conditionalFormatting sqref="BR44:CX45">
    <cfRule type="expression" dxfId="5970" priority="2315">
      <formula>$AI$4=""</formula>
    </cfRule>
  </conditionalFormatting>
  <conditionalFormatting sqref="BR44:CX45">
    <cfRule type="expression" dxfId="5969" priority="2316">
      <formula>$AH$4=""</formula>
    </cfRule>
  </conditionalFormatting>
  <conditionalFormatting sqref="BR44:CX45">
    <cfRule type="expression" dxfId="5968" priority="2317">
      <formula>$AG$4=""</formula>
    </cfRule>
  </conditionalFormatting>
  <conditionalFormatting sqref="BR44:CX45">
    <cfRule type="expression" dxfId="5967" priority="2318">
      <formula>$AF$4=""</formula>
    </cfRule>
  </conditionalFormatting>
  <conditionalFormatting sqref="BR44:CX45">
    <cfRule type="expression" dxfId="5966" priority="2319">
      <formula>$AE$4=""</formula>
    </cfRule>
  </conditionalFormatting>
  <conditionalFormatting sqref="BR44:CX45">
    <cfRule type="expression" dxfId="5965" priority="2320">
      <formula>$AD$4=""</formula>
    </cfRule>
  </conditionalFormatting>
  <conditionalFormatting sqref="BR44:CX45">
    <cfRule type="expression" dxfId="5964" priority="2321">
      <formula>$AC$4=""</formula>
    </cfRule>
  </conditionalFormatting>
  <conditionalFormatting sqref="BR44:CX45">
    <cfRule type="expression" dxfId="5963" priority="2322">
      <formula>$AB$4=""</formula>
    </cfRule>
  </conditionalFormatting>
  <conditionalFormatting sqref="BR44:CX45">
    <cfRule type="expression" dxfId="5962" priority="2297">
      <formula>$BA$4=""</formula>
    </cfRule>
  </conditionalFormatting>
  <conditionalFormatting sqref="BR44:CX45">
    <cfRule type="expression" dxfId="5961" priority="2283">
      <formula>$BO$4=""</formula>
    </cfRule>
  </conditionalFormatting>
  <conditionalFormatting sqref="BR44:CX45">
    <cfRule type="expression" dxfId="5960" priority="2284">
      <formula>$BN$4=""</formula>
    </cfRule>
  </conditionalFormatting>
  <conditionalFormatting sqref="BR44:CX45">
    <cfRule type="expression" dxfId="5959" priority="2285">
      <formula>$BM$4=""</formula>
    </cfRule>
  </conditionalFormatting>
  <conditionalFormatting sqref="BR44:CX45">
    <cfRule type="expression" dxfId="5958" priority="2286">
      <formula>$BL$4=""</formula>
    </cfRule>
  </conditionalFormatting>
  <conditionalFormatting sqref="BR44:CX45">
    <cfRule type="expression" dxfId="5957" priority="2287">
      <formula>$BK$4=""</formula>
    </cfRule>
  </conditionalFormatting>
  <conditionalFormatting sqref="BR44:CX45">
    <cfRule type="expression" dxfId="5956" priority="2288">
      <formula>$BJ$4=""</formula>
    </cfRule>
  </conditionalFormatting>
  <conditionalFormatting sqref="BR44:CX45">
    <cfRule type="expression" dxfId="5955" priority="2289">
      <formula>$BI$4=""</formula>
    </cfRule>
  </conditionalFormatting>
  <conditionalFormatting sqref="BR44:CX45">
    <cfRule type="expression" dxfId="5954" priority="2290">
      <formula>$BH$4=""</formula>
    </cfRule>
  </conditionalFormatting>
  <conditionalFormatting sqref="BR44:CX45">
    <cfRule type="expression" dxfId="5953" priority="2291">
      <formula>$BG$4=""</formula>
    </cfRule>
  </conditionalFormatting>
  <conditionalFormatting sqref="BR44:CX45">
    <cfRule type="expression" dxfId="5952" priority="2292">
      <formula>$BF$4=""</formula>
    </cfRule>
  </conditionalFormatting>
  <conditionalFormatting sqref="BR44:CX45">
    <cfRule type="expression" dxfId="5951" priority="2293">
      <formula>$BE$4=""</formula>
    </cfRule>
  </conditionalFormatting>
  <conditionalFormatting sqref="BR44:CX45">
    <cfRule type="expression" dxfId="5950" priority="2294">
      <formula>$BD$4=""</formula>
    </cfRule>
  </conditionalFormatting>
  <conditionalFormatting sqref="BR44:CX45">
    <cfRule type="expression" dxfId="5949" priority="2296">
      <formula>$BB$4=""</formula>
    </cfRule>
  </conditionalFormatting>
  <conditionalFormatting sqref="BR44:CX45">
    <cfRule type="expression" dxfId="5948" priority="2298">
      <formula>$AZ$4=""</formula>
    </cfRule>
  </conditionalFormatting>
  <conditionalFormatting sqref="CD44:CX45">
    <cfRule type="expression" dxfId="5947" priority="2268">
      <formula>$CD$4=""</formula>
    </cfRule>
  </conditionalFormatting>
  <conditionalFormatting sqref="BR44:CX45">
    <cfRule type="expression" dxfId="5946" priority="2282">
      <formula>$BP$4=""</formula>
    </cfRule>
  </conditionalFormatting>
  <conditionalFormatting sqref="BR44:CX45">
    <cfRule type="expression" dxfId="5945" priority="2281">
      <formula>$BQ$4=""</formula>
    </cfRule>
  </conditionalFormatting>
  <conditionalFormatting sqref="BR44:CX45">
    <cfRule type="expression" dxfId="5944" priority="2280">
      <formula>$BR$4=""</formula>
    </cfRule>
  </conditionalFormatting>
  <conditionalFormatting sqref="BS44:CX45">
    <cfRule type="expression" dxfId="5943" priority="2279">
      <formula>$BS$4=""</formula>
    </cfRule>
  </conditionalFormatting>
  <conditionalFormatting sqref="BT44:CX45">
    <cfRule type="expression" dxfId="5942" priority="2278">
      <formula>$BT$4=""</formula>
    </cfRule>
  </conditionalFormatting>
  <conditionalFormatting sqref="BU44:CX45">
    <cfRule type="expression" dxfId="5941" priority="2277">
      <formula>$BU$4=""</formula>
    </cfRule>
  </conditionalFormatting>
  <conditionalFormatting sqref="BV44:CX45">
    <cfRule type="expression" dxfId="5940" priority="2276">
      <formula>$BV$4=""</formula>
    </cfRule>
  </conditionalFormatting>
  <conditionalFormatting sqref="BW44:CX45">
    <cfRule type="expression" dxfId="5939" priority="2275">
      <formula>$BW$4=""</formula>
    </cfRule>
  </conditionalFormatting>
  <conditionalFormatting sqref="BX44:CX45">
    <cfRule type="expression" dxfId="5938" priority="2274">
      <formula>$BX$4=""</formula>
    </cfRule>
  </conditionalFormatting>
  <conditionalFormatting sqref="BY44:CX45">
    <cfRule type="expression" dxfId="5937" priority="2273">
      <formula>$BY$4=""</formula>
    </cfRule>
  </conditionalFormatting>
  <conditionalFormatting sqref="BZ44:CX45">
    <cfRule type="expression" dxfId="5936" priority="2272">
      <formula>$BZ$4=""</formula>
    </cfRule>
  </conditionalFormatting>
  <conditionalFormatting sqref="CA44:CX45">
    <cfRule type="expression" dxfId="5935" priority="2271">
      <formula>$CA$4=""</formula>
    </cfRule>
  </conditionalFormatting>
  <conditionalFormatting sqref="CB44:CX45">
    <cfRule type="expression" dxfId="5934" priority="2270">
      <formula>$CB$4=""</formula>
    </cfRule>
  </conditionalFormatting>
  <conditionalFormatting sqref="CC44:CX45">
    <cfRule type="expression" dxfId="5933" priority="2269">
      <formula>$CC$4=""</formula>
    </cfRule>
  </conditionalFormatting>
  <conditionalFormatting sqref="BR44:CX45">
    <cfRule type="expression" dxfId="5932" priority="2295">
      <formula>$BC$4=""</formula>
    </cfRule>
  </conditionalFormatting>
  <conditionalFormatting sqref="BR46:CX46">
    <cfRule type="expression" dxfId="5931" priority="2267">
      <formula>$D$4=""</formula>
    </cfRule>
  </conditionalFormatting>
  <conditionalFormatting sqref="BR46:CX46">
    <cfRule type="expression" dxfId="5930" priority="2266">
      <formula>$E$4=""</formula>
    </cfRule>
  </conditionalFormatting>
  <conditionalFormatting sqref="BR46:CX46">
    <cfRule type="expression" dxfId="5929" priority="2265">
      <formula>$F$4=""</formula>
    </cfRule>
  </conditionalFormatting>
  <conditionalFormatting sqref="BR46:CX46">
    <cfRule type="expression" dxfId="5928" priority="2264">
      <formula>$G$4=""</formula>
    </cfRule>
  </conditionalFormatting>
  <conditionalFormatting sqref="BR46:CX46">
    <cfRule type="expression" dxfId="5927" priority="2263">
      <formula>$H$4=""</formula>
    </cfRule>
  </conditionalFormatting>
  <conditionalFormatting sqref="BR46:CX46">
    <cfRule type="expression" dxfId="5926" priority="2262">
      <formula>$I$4=""</formula>
    </cfRule>
  </conditionalFormatting>
  <conditionalFormatting sqref="BR46:CX46">
    <cfRule type="expression" dxfId="5925" priority="2261">
      <formula>$J$4=""</formula>
    </cfRule>
  </conditionalFormatting>
  <conditionalFormatting sqref="BR46:CX46">
    <cfRule type="expression" dxfId="5924" priority="2260">
      <formula>$K$4=""</formula>
    </cfRule>
  </conditionalFormatting>
  <conditionalFormatting sqref="BR46:CX46">
    <cfRule type="expression" dxfId="5923" priority="2259">
      <formula>$L$4=""</formula>
    </cfRule>
  </conditionalFormatting>
  <conditionalFormatting sqref="BR46:CX46">
    <cfRule type="expression" dxfId="5922" priority="2258">
      <formula>$M$4=""</formula>
    </cfRule>
  </conditionalFormatting>
  <conditionalFormatting sqref="BR46:CX46">
    <cfRule type="expression" dxfId="5921" priority="2257">
      <formula>$N$4=""</formula>
    </cfRule>
  </conditionalFormatting>
  <conditionalFormatting sqref="BR46:CX46">
    <cfRule type="expression" dxfId="5920" priority="2256">
      <formula>$O$4=""</formula>
    </cfRule>
  </conditionalFormatting>
  <conditionalFormatting sqref="BR46:CX46">
    <cfRule type="expression" dxfId="5919" priority="2255">
      <formula>$P$4=""</formula>
    </cfRule>
  </conditionalFormatting>
  <conditionalFormatting sqref="BR46:CX46">
    <cfRule type="expression" dxfId="5918" priority="2254">
      <formula>$Q$4=""</formula>
    </cfRule>
  </conditionalFormatting>
  <conditionalFormatting sqref="BR46:CX46">
    <cfRule type="expression" dxfId="5917" priority="2253">
      <formula>$R$4=""</formula>
    </cfRule>
  </conditionalFormatting>
  <conditionalFormatting sqref="BR46:CX46">
    <cfRule type="expression" dxfId="5916" priority="2252">
      <formula>$S$4=""</formula>
    </cfRule>
  </conditionalFormatting>
  <conditionalFormatting sqref="BR46:CX46">
    <cfRule type="expression" dxfId="5915" priority="2251">
      <formula>$T$4=""</formula>
    </cfRule>
  </conditionalFormatting>
  <conditionalFormatting sqref="BR46:CX46">
    <cfRule type="expression" dxfId="5914" priority="2250">
      <formula>$U$4=""</formula>
    </cfRule>
  </conditionalFormatting>
  <conditionalFormatting sqref="BR46:CX46">
    <cfRule type="expression" dxfId="5913" priority="2249">
      <formula>$V$4=""</formula>
    </cfRule>
  </conditionalFormatting>
  <conditionalFormatting sqref="BR46:CX46">
    <cfRule type="expression" dxfId="5912" priority="2248">
      <formula>$W$4=""</formula>
    </cfRule>
  </conditionalFormatting>
  <conditionalFormatting sqref="BR46:CX46">
    <cfRule type="expression" dxfId="5911" priority="2247">
      <formula>$X$4=""</formula>
    </cfRule>
  </conditionalFormatting>
  <conditionalFormatting sqref="BR46:CX46">
    <cfRule type="expression" dxfId="5910" priority="2246">
      <formula>$Y$4=""</formula>
    </cfRule>
  </conditionalFormatting>
  <conditionalFormatting sqref="BR46:CX46">
    <cfRule type="expression" dxfId="5909" priority="2245">
      <formula>$Z$4=""</formula>
    </cfRule>
  </conditionalFormatting>
  <conditionalFormatting sqref="BR46:CX46">
    <cfRule type="expression" dxfId="5908" priority="2244">
      <formula>$AA$4=""</formula>
    </cfRule>
  </conditionalFormatting>
  <conditionalFormatting sqref="BR46:CX46">
    <cfRule type="expression" dxfId="5907" priority="2220">
      <formula>$AY$4=""</formula>
    </cfRule>
  </conditionalFormatting>
  <conditionalFormatting sqref="BR46:CX46">
    <cfRule type="expression" dxfId="5906" priority="2221">
      <formula>$AX$4=""</formula>
    </cfRule>
  </conditionalFormatting>
  <conditionalFormatting sqref="BR46:CX46">
    <cfRule type="expression" dxfId="5905" priority="2222">
      <formula>$AW$4=""</formula>
    </cfRule>
  </conditionalFormatting>
  <conditionalFormatting sqref="BR46:CX46">
    <cfRule type="expression" dxfId="5904" priority="2223">
      <formula>$AV$4=""</formula>
    </cfRule>
  </conditionalFormatting>
  <conditionalFormatting sqref="BR46:CX46">
    <cfRule type="expression" dxfId="5903" priority="2224">
      <formula>$AU$4=""</formula>
    </cfRule>
  </conditionalFormatting>
  <conditionalFormatting sqref="BR46:CX46">
    <cfRule type="expression" dxfId="5902" priority="2225">
      <formula>$AT$4=""</formula>
    </cfRule>
  </conditionalFormatting>
  <conditionalFormatting sqref="BR46:CX46">
    <cfRule type="expression" dxfId="5901" priority="2226">
      <formula>$AS$4=""</formula>
    </cfRule>
  </conditionalFormatting>
  <conditionalFormatting sqref="BR46:CX46">
    <cfRule type="expression" dxfId="5900" priority="2227">
      <formula>$AR$4=""</formula>
    </cfRule>
  </conditionalFormatting>
  <conditionalFormatting sqref="BR46:CX46">
    <cfRule type="expression" dxfId="5899" priority="2228">
      <formula>$AQ$4=""</formula>
    </cfRule>
  </conditionalFormatting>
  <conditionalFormatting sqref="BR46:CX46">
    <cfRule type="expression" dxfId="5898" priority="2229">
      <formula>$AP$4=""</formula>
    </cfRule>
  </conditionalFormatting>
  <conditionalFormatting sqref="BR46:CX46">
    <cfRule type="expression" dxfId="5897" priority="2230">
      <formula>$AO$4=""</formula>
    </cfRule>
  </conditionalFormatting>
  <conditionalFormatting sqref="BR46:CX46">
    <cfRule type="expression" dxfId="5896" priority="2231">
      <formula>$AN$4=""</formula>
    </cfRule>
  </conditionalFormatting>
  <conditionalFormatting sqref="BR46:CX46">
    <cfRule type="expression" dxfId="5895" priority="2232">
      <formula>$AM$4=""</formula>
    </cfRule>
  </conditionalFormatting>
  <conditionalFormatting sqref="BR46:CX46">
    <cfRule type="expression" dxfId="5894" priority="2233">
      <formula>$AL$4=""</formula>
    </cfRule>
  </conditionalFormatting>
  <conditionalFormatting sqref="BR46:CX46">
    <cfRule type="expression" dxfId="5893" priority="2234">
      <formula>$AK$4=""</formula>
    </cfRule>
  </conditionalFormatting>
  <conditionalFormatting sqref="BR46:CX46">
    <cfRule type="expression" dxfId="5892" priority="2235">
      <formula>$AJ$4=""</formula>
    </cfRule>
  </conditionalFormatting>
  <conditionalFormatting sqref="BR46:CX46">
    <cfRule type="expression" dxfId="5891" priority="2236">
      <formula>$AI$4=""</formula>
    </cfRule>
  </conditionalFormatting>
  <conditionalFormatting sqref="BR46:CX46">
    <cfRule type="expression" dxfId="5890" priority="2237">
      <formula>$AH$4=""</formula>
    </cfRule>
  </conditionalFormatting>
  <conditionalFormatting sqref="BR46:CX46">
    <cfRule type="expression" dxfId="5889" priority="2238">
      <formula>$AG$4=""</formula>
    </cfRule>
  </conditionalFormatting>
  <conditionalFormatting sqref="BR46:CX46">
    <cfRule type="expression" dxfId="5888" priority="2239">
      <formula>$AF$4=""</formula>
    </cfRule>
  </conditionalFormatting>
  <conditionalFormatting sqref="BR46:CX46">
    <cfRule type="expression" dxfId="5887" priority="2240">
      <formula>$AE$4=""</formula>
    </cfRule>
  </conditionalFormatting>
  <conditionalFormatting sqref="BR46:CX46">
    <cfRule type="expression" dxfId="5886" priority="2241">
      <formula>$AD$4=""</formula>
    </cfRule>
  </conditionalFormatting>
  <conditionalFormatting sqref="BR46:CX46">
    <cfRule type="expression" dxfId="5885" priority="2242">
      <formula>$AC$4=""</formula>
    </cfRule>
  </conditionalFormatting>
  <conditionalFormatting sqref="BR46:CX46">
    <cfRule type="expression" dxfId="5884" priority="2243">
      <formula>$AB$4=""</formula>
    </cfRule>
  </conditionalFormatting>
  <conditionalFormatting sqref="BR46:CX46">
    <cfRule type="expression" dxfId="5883" priority="2218">
      <formula>$BA$4=""</formula>
    </cfRule>
  </conditionalFormatting>
  <conditionalFormatting sqref="BR46:CX46">
    <cfRule type="expression" dxfId="5882" priority="2204">
      <formula>$BO$4=""</formula>
    </cfRule>
  </conditionalFormatting>
  <conditionalFormatting sqref="BR46:CX46">
    <cfRule type="expression" dxfId="5881" priority="2205">
      <formula>$BN$4=""</formula>
    </cfRule>
  </conditionalFormatting>
  <conditionalFormatting sqref="BR46:CX46">
    <cfRule type="expression" dxfId="5880" priority="2206">
      <formula>$BM$4=""</formula>
    </cfRule>
  </conditionalFormatting>
  <conditionalFormatting sqref="BR46:CX46">
    <cfRule type="expression" dxfId="5879" priority="2207">
      <formula>$BL$4=""</formula>
    </cfRule>
  </conditionalFormatting>
  <conditionalFormatting sqref="BR46:CX46">
    <cfRule type="expression" dxfId="5878" priority="2208">
      <formula>$BK$4=""</formula>
    </cfRule>
  </conditionalFormatting>
  <conditionalFormatting sqref="BR46:CX46">
    <cfRule type="expression" dxfId="5877" priority="2209">
      <formula>$BJ$4=""</formula>
    </cfRule>
  </conditionalFormatting>
  <conditionalFormatting sqref="BR46:CX46">
    <cfRule type="expression" dxfId="5876" priority="2210">
      <formula>$BI$4=""</formula>
    </cfRule>
  </conditionalFormatting>
  <conditionalFormatting sqref="BR46:CX46">
    <cfRule type="expression" dxfId="5875" priority="2211">
      <formula>$BH$4=""</formula>
    </cfRule>
  </conditionalFormatting>
  <conditionalFormatting sqref="BR46:CX46">
    <cfRule type="expression" dxfId="5874" priority="2212">
      <formula>$BG$4=""</formula>
    </cfRule>
  </conditionalFormatting>
  <conditionalFormatting sqref="BR46:CX46">
    <cfRule type="expression" dxfId="5873" priority="2213">
      <formula>$BF$4=""</formula>
    </cfRule>
  </conditionalFormatting>
  <conditionalFormatting sqref="BR46:CX46">
    <cfRule type="expression" dxfId="5872" priority="2214">
      <formula>$BE$4=""</formula>
    </cfRule>
  </conditionalFormatting>
  <conditionalFormatting sqref="BR46:CX46">
    <cfRule type="expression" dxfId="5871" priority="2215">
      <formula>$BD$4=""</formula>
    </cfRule>
  </conditionalFormatting>
  <conditionalFormatting sqref="BR46:CX46">
    <cfRule type="expression" dxfId="5870" priority="2217">
      <formula>$BB$4=""</formula>
    </cfRule>
  </conditionalFormatting>
  <conditionalFormatting sqref="BR46:CX46">
    <cfRule type="expression" dxfId="5869" priority="2219">
      <formula>$AZ$4=""</formula>
    </cfRule>
  </conditionalFormatting>
  <conditionalFormatting sqref="CD46:CX46">
    <cfRule type="expression" dxfId="5868" priority="2189">
      <formula>$CD$4=""</formula>
    </cfRule>
  </conditionalFormatting>
  <conditionalFormatting sqref="BR46:CX46">
    <cfRule type="expression" dxfId="5867" priority="2203">
      <formula>$BP$4=""</formula>
    </cfRule>
  </conditionalFormatting>
  <conditionalFormatting sqref="BR46:CX46">
    <cfRule type="expression" dxfId="5866" priority="2202">
      <formula>$BQ$4=""</formula>
    </cfRule>
  </conditionalFormatting>
  <conditionalFormatting sqref="BR46:CX46">
    <cfRule type="expression" dxfId="5865" priority="2201">
      <formula>$BR$4=""</formula>
    </cfRule>
  </conditionalFormatting>
  <conditionalFormatting sqref="BS46:CX46">
    <cfRule type="expression" dxfId="5864" priority="2200">
      <formula>$BS$4=""</formula>
    </cfRule>
  </conditionalFormatting>
  <conditionalFormatting sqref="BT46:CX46">
    <cfRule type="expression" dxfId="5863" priority="2199">
      <formula>$BT$4=""</formula>
    </cfRule>
  </conditionalFormatting>
  <conditionalFormatting sqref="BU46:CX46">
    <cfRule type="expression" dxfId="5862" priority="2198">
      <formula>$BU$4=""</formula>
    </cfRule>
  </conditionalFormatting>
  <conditionalFormatting sqref="BV46:CX46">
    <cfRule type="expression" dxfId="5861" priority="2197">
      <formula>$BV$4=""</formula>
    </cfRule>
  </conditionalFormatting>
  <conditionalFormatting sqref="BW46:CX46">
    <cfRule type="expression" dxfId="5860" priority="2196">
      <formula>$BW$4=""</formula>
    </cfRule>
  </conditionalFormatting>
  <conditionalFormatting sqref="BX46:CX46">
    <cfRule type="expression" dxfId="5859" priority="2195">
      <formula>$BX$4=""</formula>
    </cfRule>
  </conditionalFormatting>
  <conditionalFormatting sqref="BY46:CX46">
    <cfRule type="expression" dxfId="5858" priority="2194">
      <formula>$BY$4=""</formula>
    </cfRule>
  </conditionalFormatting>
  <conditionalFormatting sqref="BZ46:CX46">
    <cfRule type="expression" dxfId="5857" priority="2193">
      <formula>$BZ$4=""</formula>
    </cfRule>
  </conditionalFormatting>
  <conditionalFormatting sqref="CA46:CX46">
    <cfRule type="expression" dxfId="5856" priority="2192">
      <formula>$CA$4=""</formula>
    </cfRule>
  </conditionalFormatting>
  <conditionalFormatting sqref="CB46:CX46">
    <cfRule type="expression" dxfId="5855" priority="2191">
      <formula>$CB$4=""</formula>
    </cfRule>
  </conditionalFormatting>
  <conditionalFormatting sqref="CC46:CX46">
    <cfRule type="expression" dxfId="5854" priority="2190">
      <formula>$CC$4=""</formula>
    </cfRule>
  </conditionalFormatting>
  <conditionalFormatting sqref="BR46:CX46">
    <cfRule type="expression" dxfId="5853" priority="2216">
      <formula>$BC$4=""</formula>
    </cfRule>
  </conditionalFormatting>
  <conditionalFormatting sqref="BR19:CX19">
    <cfRule type="expression" dxfId="5852" priority="2109">
      <formula>$D$4=""</formula>
    </cfRule>
  </conditionalFormatting>
  <conditionalFormatting sqref="BR19:CX19">
    <cfRule type="expression" dxfId="5851" priority="2108">
      <formula>$E$4=""</formula>
    </cfRule>
  </conditionalFormatting>
  <conditionalFormatting sqref="BR19:CX19">
    <cfRule type="expression" dxfId="5850" priority="2107">
      <formula>$F$4=""</formula>
    </cfRule>
  </conditionalFormatting>
  <conditionalFormatting sqref="BR19:CX19">
    <cfRule type="expression" dxfId="5849" priority="2106">
      <formula>$G$4=""</formula>
    </cfRule>
  </conditionalFormatting>
  <conditionalFormatting sqref="BR19:CX19">
    <cfRule type="expression" dxfId="5848" priority="2105">
      <formula>$H$4=""</formula>
    </cfRule>
  </conditionalFormatting>
  <conditionalFormatting sqref="BR19:CX19">
    <cfRule type="expression" dxfId="5847" priority="2104">
      <formula>$I$4=""</formula>
    </cfRule>
  </conditionalFormatting>
  <conditionalFormatting sqref="BR19:CX19">
    <cfRule type="expression" dxfId="5846" priority="2103">
      <formula>$J$4=""</formula>
    </cfRule>
  </conditionalFormatting>
  <conditionalFormatting sqref="BR19:CX19">
    <cfRule type="expression" dxfId="5845" priority="2102">
      <formula>$K$4=""</formula>
    </cfRule>
  </conditionalFormatting>
  <conditionalFormatting sqref="BR19:CX19">
    <cfRule type="expression" dxfId="5844" priority="2101">
      <formula>$L$4=""</formula>
    </cfRule>
  </conditionalFormatting>
  <conditionalFormatting sqref="BR19:CX19">
    <cfRule type="expression" dxfId="5843" priority="2100">
      <formula>$M$4=""</formula>
    </cfRule>
  </conditionalFormatting>
  <conditionalFormatting sqref="BR19:CX19">
    <cfRule type="expression" dxfId="5842" priority="2099">
      <formula>$N$4=""</formula>
    </cfRule>
  </conditionalFormatting>
  <conditionalFormatting sqref="BR19:CX19">
    <cfRule type="expression" dxfId="5841" priority="2098">
      <formula>$O$4=""</formula>
    </cfRule>
  </conditionalFormatting>
  <conditionalFormatting sqref="BR19:CX19">
    <cfRule type="expression" dxfId="5840" priority="2097">
      <formula>$P$4=""</formula>
    </cfRule>
  </conditionalFormatting>
  <conditionalFormatting sqref="BR19:CX19">
    <cfRule type="expression" dxfId="5839" priority="2096">
      <formula>$Q$4=""</formula>
    </cfRule>
  </conditionalFormatting>
  <conditionalFormatting sqref="BR19:CX19">
    <cfRule type="expression" dxfId="5838" priority="2095">
      <formula>$R$4=""</formula>
    </cfRule>
  </conditionalFormatting>
  <conditionalFormatting sqref="BR19:CX19">
    <cfRule type="expression" dxfId="5837" priority="2094">
      <formula>$S$4=""</formula>
    </cfRule>
  </conditionalFormatting>
  <conditionalFormatting sqref="BR19:CX19">
    <cfRule type="expression" dxfId="5836" priority="2093">
      <formula>$T$4=""</formula>
    </cfRule>
  </conditionalFormatting>
  <conditionalFormatting sqref="BR19:CX19">
    <cfRule type="expression" dxfId="5835" priority="2092">
      <formula>$U$4=""</formula>
    </cfRule>
  </conditionalFormatting>
  <conditionalFormatting sqref="BR19:CX19">
    <cfRule type="expression" dxfId="5834" priority="2091">
      <formula>$V$4=""</formula>
    </cfRule>
  </conditionalFormatting>
  <conditionalFormatting sqref="BR19:CX19">
    <cfRule type="expression" dxfId="5833" priority="2090">
      <formula>$W$4=""</formula>
    </cfRule>
  </conditionalFormatting>
  <conditionalFormatting sqref="BR19:CX19">
    <cfRule type="expression" dxfId="5832" priority="2089">
      <formula>$X$4=""</formula>
    </cfRule>
  </conditionalFormatting>
  <conditionalFormatting sqref="BR19:CX19">
    <cfRule type="expression" dxfId="5831" priority="2088">
      <formula>$Y$4=""</formula>
    </cfRule>
  </conditionalFormatting>
  <conditionalFormatting sqref="BR19:CX19">
    <cfRule type="expression" dxfId="5830" priority="2087">
      <formula>$Z$4=""</formula>
    </cfRule>
  </conditionalFormatting>
  <conditionalFormatting sqref="BR19:CX19">
    <cfRule type="expression" dxfId="5829" priority="2086">
      <formula>$AA$4=""</formula>
    </cfRule>
  </conditionalFormatting>
  <conditionalFormatting sqref="BR19:CX19">
    <cfRule type="expression" dxfId="5828" priority="2062">
      <formula>$AY$4=""</formula>
    </cfRule>
  </conditionalFormatting>
  <conditionalFormatting sqref="BR19:CX19">
    <cfRule type="expression" dxfId="5827" priority="2063">
      <formula>$AX$4=""</formula>
    </cfRule>
  </conditionalFormatting>
  <conditionalFormatting sqref="BR19:CX19">
    <cfRule type="expression" dxfId="5826" priority="2064">
      <formula>$AW$4=""</formula>
    </cfRule>
  </conditionalFormatting>
  <conditionalFormatting sqref="BR19:CX19">
    <cfRule type="expression" dxfId="5825" priority="2065">
      <formula>$AV$4=""</formula>
    </cfRule>
  </conditionalFormatting>
  <conditionalFormatting sqref="BR19:CX19">
    <cfRule type="expression" dxfId="5824" priority="2066">
      <formula>$AU$4=""</formula>
    </cfRule>
  </conditionalFormatting>
  <conditionalFormatting sqref="BR19:CX19">
    <cfRule type="expression" dxfId="5823" priority="2067">
      <formula>$AT$4=""</formula>
    </cfRule>
  </conditionalFormatting>
  <conditionalFormatting sqref="BR19:CX19">
    <cfRule type="expression" dxfId="5822" priority="2068">
      <formula>$AS$4=""</formula>
    </cfRule>
  </conditionalFormatting>
  <conditionalFormatting sqref="BR19:CX19">
    <cfRule type="expression" dxfId="5821" priority="2069">
      <formula>$AR$4=""</formula>
    </cfRule>
  </conditionalFormatting>
  <conditionalFormatting sqref="BR19:CX19">
    <cfRule type="expression" dxfId="5820" priority="2070">
      <formula>$AQ$4=""</formula>
    </cfRule>
  </conditionalFormatting>
  <conditionalFormatting sqref="BR19:CX19">
    <cfRule type="expression" dxfId="5819" priority="2071">
      <formula>$AP$4=""</formula>
    </cfRule>
  </conditionalFormatting>
  <conditionalFormatting sqref="BR19:CX19">
    <cfRule type="expression" dxfId="5818" priority="2072">
      <formula>$AO$4=""</formula>
    </cfRule>
  </conditionalFormatting>
  <conditionalFormatting sqref="BR19:CX19">
    <cfRule type="expression" dxfId="5817" priority="2073">
      <formula>$AN$4=""</formula>
    </cfRule>
  </conditionalFormatting>
  <conditionalFormatting sqref="BR19:CX19">
    <cfRule type="expression" dxfId="5816" priority="2074">
      <formula>$AM$4=""</formula>
    </cfRule>
  </conditionalFormatting>
  <conditionalFormatting sqref="BR19:CX19">
    <cfRule type="expression" dxfId="5815" priority="2075">
      <formula>$AL$4=""</formula>
    </cfRule>
  </conditionalFormatting>
  <conditionalFormatting sqref="BR19:CX19">
    <cfRule type="expression" dxfId="5814" priority="2076">
      <formula>$AK$4=""</formula>
    </cfRule>
  </conditionalFormatting>
  <conditionalFormatting sqref="BR19:CX19">
    <cfRule type="expression" dxfId="5813" priority="2077">
      <formula>$AJ$4=""</formula>
    </cfRule>
  </conditionalFormatting>
  <conditionalFormatting sqref="BR19:CX19">
    <cfRule type="expression" dxfId="5812" priority="2078">
      <formula>$AI$4=""</formula>
    </cfRule>
  </conditionalFormatting>
  <conditionalFormatting sqref="BR19:CX19">
    <cfRule type="expression" dxfId="5811" priority="2079">
      <formula>$AH$4=""</formula>
    </cfRule>
  </conditionalFormatting>
  <conditionalFormatting sqref="BR19:CX19">
    <cfRule type="expression" dxfId="5810" priority="2080">
      <formula>$AG$4=""</formula>
    </cfRule>
  </conditionalFormatting>
  <conditionalFormatting sqref="BR19:CX19">
    <cfRule type="expression" dxfId="5809" priority="2081">
      <formula>$AF$4=""</formula>
    </cfRule>
  </conditionalFormatting>
  <conditionalFormatting sqref="BR19:CX19">
    <cfRule type="expression" dxfId="5808" priority="2082">
      <formula>$AE$4=""</formula>
    </cfRule>
  </conditionalFormatting>
  <conditionalFormatting sqref="BR19:CX19">
    <cfRule type="expression" dxfId="5807" priority="2083">
      <formula>$AD$4=""</formula>
    </cfRule>
  </conditionalFormatting>
  <conditionalFormatting sqref="BR19:CX19">
    <cfRule type="expression" dxfId="5806" priority="2084">
      <formula>$AC$4=""</formula>
    </cfRule>
  </conditionalFormatting>
  <conditionalFormatting sqref="BR19:CX19">
    <cfRule type="expression" dxfId="5805" priority="2085">
      <formula>$AB$4=""</formula>
    </cfRule>
  </conditionalFormatting>
  <conditionalFormatting sqref="BR19:CX19">
    <cfRule type="expression" dxfId="5804" priority="2060">
      <formula>$BA$4=""</formula>
    </cfRule>
  </conditionalFormatting>
  <conditionalFormatting sqref="BR19:CX19">
    <cfRule type="expression" dxfId="5803" priority="2046">
      <formula>$BO$4=""</formula>
    </cfRule>
  </conditionalFormatting>
  <conditionalFormatting sqref="BR19:CX19">
    <cfRule type="expression" dxfId="5802" priority="2047">
      <formula>$BN$4=""</formula>
    </cfRule>
  </conditionalFormatting>
  <conditionalFormatting sqref="BR19:CX19">
    <cfRule type="expression" dxfId="5801" priority="2048">
      <formula>$BM$4=""</formula>
    </cfRule>
  </conditionalFormatting>
  <conditionalFormatting sqref="BR19:CX19">
    <cfRule type="expression" dxfId="5800" priority="2049">
      <formula>$BL$4=""</formula>
    </cfRule>
  </conditionalFormatting>
  <conditionalFormatting sqref="BR19:CX19">
    <cfRule type="expression" dxfId="5799" priority="2050">
      <formula>$BK$4=""</formula>
    </cfRule>
  </conditionalFormatting>
  <conditionalFormatting sqref="BR19:CX19">
    <cfRule type="expression" dxfId="5798" priority="2051">
      <formula>$BJ$4=""</formula>
    </cfRule>
  </conditionalFormatting>
  <conditionalFormatting sqref="BR19:CX19">
    <cfRule type="expression" dxfId="5797" priority="2052">
      <formula>$BI$4=""</formula>
    </cfRule>
  </conditionalFormatting>
  <conditionalFormatting sqref="BR19:CX19">
    <cfRule type="expression" dxfId="5796" priority="2053">
      <formula>$BH$4=""</formula>
    </cfRule>
  </conditionalFormatting>
  <conditionalFormatting sqref="BR19:CX19">
    <cfRule type="expression" dxfId="5795" priority="2054">
      <formula>$BG$4=""</formula>
    </cfRule>
  </conditionalFormatting>
  <conditionalFormatting sqref="BR19:CX19">
    <cfRule type="expression" dxfId="5794" priority="2055">
      <formula>$BF$4=""</formula>
    </cfRule>
  </conditionalFormatting>
  <conditionalFormatting sqref="BR19:CX19">
    <cfRule type="expression" dxfId="5793" priority="2056">
      <formula>$BE$4=""</formula>
    </cfRule>
  </conditionalFormatting>
  <conditionalFormatting sqref="BR19:CX19">
    <cfRule type="expression" dxfId="5792" priority="2057">
      <formula>$BD$4=""</formula>
    </cfRule>
  </conditionalFormatting>
  <conditionalFormatting sqref="BR19:CX19">
    <cfRule type="expression" dxfId="5791" priority="2059">
      <formula>$BB$4=""</formula>
    </cfRule>
  </conditionalFormatting>
  <conditionalFormatting sqref="BR19:CX19">
    <cfRule type="expression" dxfId="5790" priority="2061">
      <formula>$AZ$4=""</formula>
    </cfRule>
  </conditionalFormatting>
  <conditionalFormatting sqref="CD19:CX19">
    <cfRule type="expression" dxfId="5789" priority="2031">
      <formula>$CD$4=""</formula>
    </cfRule>
  </conditionalFormatting>
  <conditionalFormatting sqref="BR19:CX19">
    <cfRule type="expression" dxfId="5788" priority="2045">
      <formula>$BP$4=""</formula>
    </cfRule>
  </conditionalFormatting>
  <conditionalFormatting sqref="BR19:CX19">
    <cfRule type="expression" dxfId="5787" priority="2044">
      <formula>$BQ$4=""</formula>
    </cfRule>
  </conditionalFormatting>
  <conditionalFormatting sqref="BR19:CX19">
    <cfRule type="expression" dxfId="5786" priority="2043">
      <formula>$BR$4=""</formula>
    </cfRule>
  </conditionalFormatting>
  <conditionalFormatting sqref="BS19:CX19">
    <cfRule type="expression" dxfId="5785" priority="2042">
      <formula>$BS$4=""</formula>
    </cfRule>
  </conditionalFormatting>
  <conditionalFormatting sqref="BT19:CX19">
    <cfRule type="expression" dxfId="5784" priority="2041">
      <formula>$BT$4=""</formula>
    </cfRule>
  </conditionalFormatting>
  <conditionalFormatting sqref="BU19:CX19">
    <cfRule type="expression" dxfId="5783" priority="2040">
      <formula>$BU$4=""</formula>
    </cfRule>
  </conditionalFormatting>
  <conditionalFormatting sqref="BV19:CX19">
    <cfRule type="expression" dxfId="5782" priority="2039">
      <formula>$BV$4=""</formula>
    </cfRule>
  </conditionalFormatting>
  <conditionalFormatting sqref="BW19:CX19">
    <cfRule type="expression" dxfId="5781" priority="2038">
      <formula>$BW$4=""</formula>
    </cfRule>
  </conditionalFormatting>
  <conditionalFormatting sqref="BX19:CX19">
    <cfRule type="expression" dxfId="5780" priority="2037">
      <formula>$BX$4=""</formula>
    </cfRule>
  </conditionalFormatting>
  <conditionalFormatting sqref="BY19:CX19">
    <cfRule type="expression" dxfId="5779" priority="2036">
      <formula>$BY$4=""</formula>
    </cfRule>
  </conditionalFormatting>
  <conditionalFormatting sqref="BZ19:CX19">
    <cfRule type="expression" dxfId="5778" priority="2035">
      <formula>$BZ$4=""</formula>
    </cfRule>
  </conditionalFormatting>
  <conditionalFormatting sqref="CA19:CX19">
    <cfRule type="expression" dxfId="5777" priority="2034">
      <formula>$CA$4=""</formula>
    </cfRule>
  </conditionalFormatting>
  <conditionalFormatting sqref="CB19:CX19">
    <cfRule type="expression" dxfId="5776" priority="2033">
      <formula>$CB$4=""</formula>
    </cfRule>
  </conditionalFormatting>
  <conditionalFormatting sqref="CC19:CX19">
    <cfRule type="expression" dxfId="5775" priority="2032">
      <formula>$CC$4=""</formula>
    </cfRule>
  </conditionalFormatting>
  <conditionalFormatting sqref="BR19:CX19">
    <cfRule type="expression" dxfId="5774" priority="2058">
      <formula>$BC$4=""</formula>
    </cfRule>
  </conditionalFormatting>
  <conditionalFormatting sqref="D26:BQ26">
    <cfRule type="expression" dxfId="5773" priority="1885">
      <formula>$D$4=""</formula>
    </cfRule>
  </conditionalFormatting>
  <conditionalFormatting sqref="E26:BQ26">
    <cfRule type="expression" dxfId="5772" priority="1884">
      <formula>$E$4=""</formula>
    </cfRule>
  </conditionalFormatting>
  <conditionalFormatting sqref="F26:BQ26">
    <cfRule type="expression" dxfId="5771" priority="1883">
      <formula>$F$4=""</formula>
    </cfRule>
  </conditionalFormatting>
  <conditionalFormatting sqref="G26:BQ26">
    <cfRule type="expression" dxfId="5770" priority="1882">
      <formula>$G$4=""</formula>
    </cfRule>
  </conditionalFormatting>
  <conditionalFormatting sqref="H26:BQ26">
    <cfRule type="expression" dxfId="5769" priority="1881">
      <formula>$H$4=""</formula>
    </cfRule>
  </conditionalFormatting>
  <conditionalFormatting sqref="I26:BQ26">
    <cfRule type="expression" dxfId="5768" priority="1880">
      <formula>$I$4=""</formula>
    </cfRule>
  </conditionalFormatting>
  <conditionalFormatting sqref="J26:BQ26">
    <cfRule type="expression" dxfId="5767" priority="1879">
      <formula>$J$4=""</formula>
    </cfRule>
  </conditionalFormatting>
  <conditionalFormatting sqref="K26:BQ26">
    <cfRule type="expression" dxfId="5766" priority="1878">
      <formula>$K$4=""</formula>
    </cfRule>
  </conditionalFormatting>
  <conditionalFormatting sqref="L26:BQ26">
    <cfRule type="expression" dxfId="5765" priority="1877">
      <formula>$L$4=""</formula>
    </cfRule>
  </conditionalFormatting>
  <conditionalFormatting sqref="M26:BQ26">
    <cfRule type="expression" dxfId="5764" priority="1876">
      <formula>$M$4=""</formula>
    </cfRule>
  </conditionalFormatting>
  <conditionalFormatting sqref="N26:BQ26">
    <cfRule type="expression" dxfId="5763" priority="1875">
      <formula>$N$4=""</formula>
    </cfRule>
  </conditionalFormatting>
  <conditionalFormatting sqref="O26:BQ26">
    <cfRule type="expression" dxfId="5762" priority="1874">
      <formula>$O$4=""</formula>
    </cfRule>
  </conditionalFormatting>
  <conditionalFormatting sqref="P26:BQ26">
    <cfRule type="expression" dxfId="5761" priority="1873">
      <formula>$P$4=""</formula>
    </cfRule>
  </conditionalFormatting>
  <conditionalFormatting sqref="Q26:BQ26">
    <cfRule type="expression" dxfId="5760" priority="1872">
      <formula>$Q$4=""</formula>
    </cfRule>
  </conditionalFormatting>
  <conditionalFormatting sqref="R26:BQ26">
    <cfRule type="expression" dxfId="5759" priority="1871">
      <formula>$R$4=""</formula>
    </cfRule>
  </conditionalFormatting>
  <conditionalFormatting sqref="S26:BQ26">
    <cfRule type="expression" dxfId="5758" priority="1870">
      <formula>$S$4=""</formula>
    </cfRule>
  </conditionalFormatting>
  <conditionalFormatting sqref="T26:BQ26">
    <cfRule type="expression" dxfId="5757" priority="1869">
      <formula>$T$4=""</formula>
    </cfRule>
  </conditionalFormatting>
  <conditionalFormatting sqref="U26:BQ26">
    <cfRule type="expression" dxfId="5756" priority="1868">
      <formula>$U$4=""</formula>
    </cfRule>
  </conditionalFormatting>
  <conditionalFormatting sqref="V26:BQ26">
    <cfRule type="expression" dxfId="5755" priority="1867">
      <formula>$V$4=""</formula>
    </cfRule>
  </conditionalFormatting>
  <conditionalFormatting sqref="W26:BQ26">
    <cfRule type="expression" dxfId="5754" priority="1866">
      <formula>$W$4=""</formula>
    </cfRule>
  </conditionalFormatting>
  <conditionalFormatting sqref="X26:BQ26">
    <cfRule type="expression" dxfId="5753" priority="1865">
      <formula>$X$4=""</formula>
    </cfRule>
  </conditionalFormatting>
  <conditionalFormatting sqref="Y26:BQ26">
    <cfRule type="expression" dxfId="5752" priority="1864">
      <formula>$Y$4=""</formula>
    </cfRule>
  </conditionalFormatting>
  <conditionalFormatting sqref="Z26:BQ26">
    <cfRule type="expression" dxfId="5751" priority="1863">
      <formula>$Z$4=""</formula>
    </cfRule>
  </conditionalFormatting>
  <conditionalFormatting sqref="AA26:BQ26">
    <cfRule type="expression" dxfId="5750" priority="1862">
      <formula>$AA$4=""</formula>
    </cfRule>
  </conditionalFormatting>
  <conditionalFormatting sqref="AY26:BQ26">
    <cfRule type="expression" dxfId="5749" priority="1838">
      <formula>$AY$4=""</formula>
    </cfRule>
  </conditionalFormatting>
  <conditionalFormatting sqref="AX26:BQ26">
    <cfRule type="expression" dxfId="5748" priority="1839">
      <formula>$AX$4=""</formula>
    </cfRule>
  </conditionalFormatting>
  <conditionalFormatting sqref="AW26:BQ26">
    <cfRule type="expression" dxfId="5747" priority="1840">
      <formula>$AW$4=""</formula>
    </cfRule>
  </conditionalFormatting>
  <conditionalFormatting sqref="AV26:BQ26">
    <cfRule type="expression" dxfId="5746" priority="1841">
      <formula>$AV$4=""</formula>
    </cfRule>
  </conditionalFormatting>
  <conditionalFormatting sqref="AU26:BQ26">
    <cfRule type="expression" dxfId="5745" priority="1842">
      <formula>$AU$4=""</formula>
    </cfRule>
  </conditionalFormatting>
  <conditionalFormatting sqref="AT26:BQ26">
    <cfRule type="expression" dxfId="5744" priority="1843">
      <formula>$AT$4=""</formula>
    </cfRule>
  </conditionalFormatting>
  <conditionalFormatting sqref="AS26:BQ26">
    <cfRule type="expression" dxfId="5743" priority="1844">
      <formula>$AS$4=""</formula>
    </cfRule>
  </conditionalFormatting>
  <conditionalFormatting sqref="AR26:BQ26">
    <cfRule type="expression" dxfId="5742" priority="1845">
      <formula>$AR$4=""</formula>
    </cfRule>
  </conditionalFormatting>
  <conditionalFormatting sqref="AQ26:BQ26">
    <cfRule type="expression" dxfId="5741" priority="1846">
      <formula>$AQ$4=""</formula>
    </cfRule>
  </conditionalFormatting>
  <conditionalFormatting sqref="AP26:BQ26">
    <cfRule type="expression" dxfId="5740" priority="1847">
      <formula>$AP$4=""</formula>
    </cfRule>
  </conditionalFormatting>
  <conditionalFormatting sqref="AO26:BQ26">
    <cfRule type="expression" dxfId="5739" priority="1848">
      <formula>$AO$4=""</formula>
    </cfRule>
  </conditionalFormatting>
  <conditionalFormatting sqref="AN26:BQ26">
    <cfRule type="expression" dxfId="5738" priority="1849">
      <formula>$AN$4=""</formula>
    </cfRule>
  </conditionalFormatting>
  <conditionalFormatting sqref="AM26:BQ26">
    <cfRule type="expression" dxfId="5737" priority="1850">
      <formula>$AM$4=""</formula>
    </cfRule>
  </conditionalFormatting>
  <conditionalFormatting sqref="AL26:BQ26">
    <cfRule type="expression" dxfId="5736" priority="1851">
      <formula>$AL$4=""</formula>
    </cfRule>
  </conditionalFormatting>
  <conditionalFormatting sqref="AK26:BQ26">
    <cfRule type="expression" dxfId="5735" priority="1852">
      <formula>$AK$4=""</formula>
    </cfRule>
  </conditionalFormatting>
  <conditionalFormatting sqref="AJ26:BQ26">
    <cfRule type="expression" dxfId="5734" priority="1853">
      <formula>$AJ$4=""</formula>
    </cfRule>
  </conditionalFormatting>
  <conditionalFormatting sqref="AI26:BQ26">
    <cfRule type="expression" dxfId="5733" priority="1854">
      <formula>$AI$4=""</formula>
    </cfRule>
  </conditionalFormatting>
  <conditionalFormatting sqref="AH26:BQ26">
    <cfRule type="expression" dxfId="5732" priority="1855">
      <formula>$AH$4=""</formula>
    </cfRule>
  </conditionalFormatting>
  <conditionalFormatting sqref="AG26:BQ26">
    <cfRule type="expression" dxfId="5731" priority="1856">
      <formula>$AG$4=""</formula>
    </cfRule>
  </conditionalFormatting>
  <conditionalFormatting sqref="AF26:BQ26">
    <cfRule type="expression" dxfId="5730" priority="1857">
      <formula>$AF$4=""</formula>
    </cfRule>
  </conditionalFormatting>
  <conditionalFormatting sqref="AE26:BQ26">
    <cfRule type="expression" dxfId="5729" priority="1858">
      <formula>$AE$4=""</formula>
    </cfRule>
  </conditionalFormatting>
  <conditionalFormatting sqref="AD26:BQ26">
    <cfRule type="expression" dxfId="5728" priority="1859">
      <formula>$AD$4=""</formula>
    </cfRule>
  </conditionalFormatting>
  <conditionalFormatting sqref="AC26:BQ26">
    <cfRule type="expression" dxfId="5727" priority="1860">
      <formula>$AC$4=""</formula>
    </cfRule>
  </conditionalFormatting>
  <conditionalFormatting sqref="AB26:BQ26">
    <cfRule type="expression" dxfId="5726" priority="1861">
      <formula>$AB$4=""</formula>
    </cfRule>
  </conditionalFormatting>
  <conditionalFormatting sqref="BA26:BQ26">
    <cfRule type="expression" dxfId="5725" priority="1836">
      <formula>$BA$4=""</formula>
    </cfRule>
  </conditionalFormatting>
  <conditionalFormatting sqref="BO26:BQ26">
    <cfRule type="expression" dxfId="5724" priority="1822">
      <formula>$BO$4=""</formula>
    </cfRule>
  </conditionalFormatting>
  <conditionalFormatting sqref="BN26:BQ26">
    <cfRule type="expression" dxfId="5723" priority="1823">
      <formula>$BN$4=""</formula>
    </cfRule>
  </conditionalFormatting>
  <conditionalFormatting sqref="BM26:BQ26">
    <cfRule type="expression" dxfId="5722" priority="1824">
      <formula>$BM$4=""</formula>
    </cfRule>
  </conditionalFormatting>
  <conditionalFormatting sqref="BL26:BQ26">
    <cfRule type="expression" dxfId="5721" priority="1825">
      <formula>$BL$4=""</formula>
    </cfRule>
  </conditionalFormatting>
  <conditionalFormatting sqref="BK26:BQ26">
    <cfRule type="expression" dxfId="5720" priority="1826">
      <formula>$BK$4=""</formula>
    </cfRule>
  </conditionalFormatting>
  <conditionalFormatting sqref="BJ26:BQ26">
    <cfRule type="expression" dxfId="5719" priority="1827">
      <formula>$BJ$4=""</formula>
    </cfRule>
  </conditionalFormatting>
  <conditionalFormatting sqref="BI26:BQ26">
    <cfRule type="expression" dxfId="5718" priority="1828">
      <formula>$BI$4=""</formula>
    </cfRule>
  </conditionalFormatting>
  <conditionalFormatting sqref="BH26:BQ26">
    <cfRule type="expression" dxfId="5717" priority="1829">
      <formula>$BH$4=""</formula>
    </cfRule>
  </conditionalFormatting>
  <conditionalFormatting sqref="BG26:BQ26">
    <cfRule type="expression" dxfId="5716" priority="1830">
      <formula>$BG$4=""</formula>
    </cfRule>
  </conditionalFormatting>
  <conditionalFormatting sqref="BF26:BQ26">
    <cfRule type="expression" dxfId="5715" priority="1831">
      <formula>$BF$4=""</formula>
    </cfRule>
  </conditionalFormatting>
  <conditionalFormatting sqref="BE26:BQ26">
    <cfRule type="expression" dxfId="5714" priority="1832">
      <formula>$BE$4=""</formula>
    </cfRule>
  </conditionalFormatting>
  <conditionalFormatting sqref="BD26:BQ26">
    <cfRule type="expression" dxfId="5713" priority="1833">
      <formula>$BD$4=""</formula>
    </cfRule>
  </conditionalFormatting>
  <conditionalFormatting sqref="BB26:BQ26">
    <cfRule type="expression" dxfId="5712" priority="1835">
      <formula>$BB$4=""</formula>
    </cfRule>
  </conditionalFormatting>
  <conditionalFormatting sqref="AZ26:BQ26">
    <cfRule type="expression" dxfId="5711" priority="1837">
      <formula>$AZ$4=""</formula>
    </cfRule>
  </conditionalFormatting>
  <conditionalFormatting sqref="BP26:BQ26">
    <cfRule type="expression" dxfId="5710" priority="1821">
      <formula>$BP$4=""</formula>
    </cfRule>
  </conditionalFormatting>
  <conditionalFormatting sqref="BQ26">
    <cfRule type="expression" dxfId="5709" priority="1820">
      <formula>$BQ$4=""</formula>
    </cfRule>
  </conditionalFormatting>
  <conditionalFormatting sqref="BC26:BQ26">
    <cfRule type="expression" dxfId="5708" priority="1834">
      <formula>$BC$4=""</formula>
    </cfRule>
  </conditionalFormatting>
  <conditionalFormatting sqref="BR26:CX26">
    <cfRule type="expression" dxfId="5707" priority="1819">
      <formula>$D$4=""</formula>
    </cfRule>
  </conditionalFormatting>
  <conditionalFormatting sqref="BR26:CX26">
    <cfRule type="expression" dxfId="5706" priority="1818">
      <formula>$E$4=""</formula>
    </cfRule>
  </conditionalFormatting>
  <conditionalFormatting sqref="BR26:CX26">
    <cfRule type="expression" dxfId="5705" priority="1817">
      <formula>$F$4=""</formula>
    </cfRule>
  </conditionalFormatting>
  <conditionalFormatting sqref="BR26:CX26">
    <cfRule type="expression" dxfId="5704" priority="1816">
      <formula>$G$4=""</formula>
    </cfRule>
  </conditionalFormatting>
  <conditionalFormatting sqref="BR26:CX26">
    <cfRule type="expression" dxfId="5703" priority="1815">
      <formula>$H$4=""</formula>
    </cfRule>
  </conditionalFormatting>
  <conditionalFormatting sqref="BR26:CX26">
    <cfRule type="expression" dxfId="5702" priority="1814">
      <formula>$I$4=""</formula>
    </cfRule>
  </conditionalFormatting>
  <conditionalFormatting sqref="BR26:CX26">
    <cfRule type="expression" dxfId="5701" priority="1813">
      <formula>$J$4=""</formula>
    </cfRule>
  </conditionalFormatting>
  <conditionalFormatting sqref="BR26:CX26">
    <cfRule type="expression" dxfId="5700" priority="1812">
      <formula>$K$4=""</formula>
    </cfRule>
  </conditionalFormatting>
  <conditionalFormatting sqref="BR26:CX26">
    <cfRule type="expression" dxfId="5699" priority="1811">
      <formula>$L$4=""</formula>
    </cfRule>
  </conditionalFormatting>
  <conditionalFormatting sqref="BR26:CX26">
    <cfRule type="expression" dxfId="5698" priority="1810">
      <formula>$M$4=""</formula>
    </cfRule>
  </conditionalFormatting>
  <conditionalFormatting sqref="BR26:CX26">
    <cfRule type="expression" dxfId="5697" priority="1809">
      <formula>$N$4=""</formula>
    </cfRule>
  </conditionalFormatting>
  <conditionalFormatting sqref="BR26:CX26">
    <cfRule type="expression" dxfId="5696" priority="1808">
      <formula>$O$4=""</formula>
    </cfRule>
  </conditionalFormatting>
  <conditionalFormatting sqref="BR26:CX26">
    <cfRule type="expression" dxfId="5695" priority="1807">
      <formula>$P$4=""</formula>
    </cfRule>
  </conditionalFormatting>
  <conditionalFormatting sqref="BR26:CX26">
    <cfRule type="expression" dxfId="5694" priority="1806">
      <formula>$Q$4=""</formula>
    </cfRule>
  </conditionalFormatting>
  <conditionalFormatting sqref="BR26:CX26">
    <cfRule type="expression" dxfId="5693" priority="1805">
      <formula>$R$4=""</formula>
    </cfRule>
  </conditionalFormatting>
  <conditionalFormatting sqref="BR26:CX26">
    <cfRule type="expression" dxfId="5692" priority="1804">
      <formula>$S$4=""</formula>
    </cfRule>
  </conditionalFormatting>
  <conditionalFormatting sqref="BR26:CX26">
    <cfRule type="expression" dxfId="5691" priority="1803">
      <formula>$T$4=""</formula>
    </cfRule>
  </conditionalFormatting>
  <conditionalFormatting sqref="BR26:CX26">
    <cfRule type="expression" dxfId="5690" priority="1802">
      <formula>$U$4=""</formula>
    </cfRule>
  </conditionalFormatting>
  <conditionalFormatting sqref="BR26:CX26">
    <cfRule type="expression" dxfId="5689" priority="1801">
      <formula>$V$4=""</formula>
    </cfRule>
  </conditionalFormatting>
  <conditionalFormatting sqref="BR26:CX26">
    <cfRule type="expression" dxfId="5688" priority="1800">
      <formula>$W$4=""</formula>
    </cfRule>
  </conditionalFormatting>
  <conditionalFormatting sqref="BR26:CX26">
    <cfRule type="expression" dxfId="5687" priority="1799">
      <formula>$X$4=""</formula>
    </cfRule>
  </conditionalFormatting>
  <conditionalFormatting sqref="BR26:CX26">
    <cfRule type="expression" dxfId="5686" priority="1798">
      <formula>$Y$4=""</formula>
    </cfRule>
  </conditionalFormatting>
  <conditionalFormatting sqref="BR26:CX26">
    <cfRule type="expression" dxfId="5685" priority="1797">
      <formula>$Z$4=""</formula>
    </cfRule>
  </conditionalFormatting>
  <conditionalFormatting sqref="BR26:CX26">
    <cfRule type="expression" dxfId="5684" priority="1796">
      <formula>$AA$4=""</formula>
    </cfRule>
  </conditionalFormatting>
  <conditionalFormatting sqref="BR26:CX26">
    <cfRule type="expression" dxfId="5683" priority="1772">
      <formula>$AY$4=""</formula>
    </cfRule>
  </conditionalFormatting>
  <conditionalFormatting sqref="BR26:CX26">
    <cfRule type="expression" dxfId="5682" priority="1773">
      <formula>$AX$4=""</formula>
    </cfRule>
  </conditionalFormatting>
  <conditionalFormatting sqref="BR26:CX26">
    <cfRule type="expression" dxfId="5681" priority="1774">
      <formula>$AW$4=""</formula>
    </cfRule>
  </conditionalFormatting>
  <conditionalFormatting sqref="BR26:CX26">
    <cfRule type="expression" dxfId="5680" priority="1775">
      <formula>$AV$4=""</formula>
    </cfRule>
  </conditionalFormatting>
  <conditionalFormatting sqref="BR26:CX26">
    <cfRule type="expression" dxfId="5679" priority="1776">
      <formula>$AU$4=""</formula>
    </cfRule>
  </conditionalFormatting>
  <conditionalFormatting sqref="BR26:CX26">
    <cfRule type="expression" dxfId="5678" priority="1777">
      <formula>$AT$4=""</formula>
    </cfRule>
  </conditionalFormatting>
  <conditionalFormatting sqref="BR26:CX26">
    <cfRule type="expression" dxfId="5677" priority="1778">
      <formula>$AS$4=""</formula>
    </cfRule>
  </conditionalFormatting>
  <conditionalFormatting sqref="BR26:CX26">
    <cfRule type="expression" dxfId="5676" priority="1779">
      <formula>$AR$4=""</formula>
    </cfRule>
  </conditionalFormatting>
  <conditionalFormatting sqref="BR26:CX26">
    <cfRule type="expression" dxfId="5675" priority="1780">
      <formula>$AQ$4=""</formula>
    </cfRule>
  </conditionalFormatting>
  <conditionalFormatting sqref="BR26:CX26">
    <cfRule type="expression" dxfId="5674" priority="1781">
      <formula>$AP$4=""</formula>
    </cfRule>
  </conditionalFormatting>
  <conditionalFormatting sqref="BR26:CX26">
    <cfRule type="expression" dxfId="5673" priority="1782">
      <formula>$AO$4=""</formula>
    </cfRule>
  </conditionalFormatting>
  <conditionalFormatting sqref="BR26:CX26">
    <cfRule type="expression" dxfId="5672" priority="1783">
      <formula>$AN$4=""</formula>
    </cfRule>
  </conditionalFormatting>
  <conditionalFormatting sqref="BR26:CX26">
    <cfRule type="expression" dxfId="5671" priority="1784">
      <formula>$AM$4=""</formula>
    </cfRule>
  </conditionalFormatting>
  <conditionalFormatting sqref="BR26:CX26">
    <cfRule type="expression" dxfId="5670" priority="1785">
      <formula>$AL$4=""</formula>
    </cfRule>
  </conditionalFormatting>
  <conditionalFormatting sqref="BR26:CX26">
    <cfRule type="expression" dxfId="5669" priority="1786">
      <formula>$AK$4=""</formula>
    </cfRule>
  </conditionalFormatting>
  <conditionalFormatting sqref="BR26:CX26">
    <cfRule type="expression" dxfId="5668" priority="1787">
      <formula>$AJ$4=""</formula>
    </cfRule>
  </conditionalFormatting>
  <conditionalFormatting sqref="BR26:CX26">
    <cfRule type="expression" dxfId="5667" priority="1788">
      <formula>$AI$4=""</formula>
    </cfRule>
  </conditionalFormatting>
  <conditionalFormatting sqref="BR26:CX26">
    <cfRule type="expression" dxfId="5666" priority="1789">
      <formula>$AH$4=""</formula>
    </cfRule>
  </conditionalFormatting>
  <conditionalFormatting sqref="BR26:CX26">
    <cfRule type="expression" dxfId="5665" priority="1790">
      <formula>$AG$4=""</formula>
    </cfRule>
  </conditionalFormatting>
  <conditionalFormatting sqref="BR26:CX26">
    <cfRule type="expression" dxfId="5664" priority="1791">
      <formula>$AF$4=""</formula>
    </cfRule>
  </conditionalFormatting>
  <conditionalFormatting sqref="BR26:CX26">
    <cfRule type="expression" dxfId="5663" priority="1792">
      <formula>$AE$4=""</formula>
    </cfRule>
  </conditionalFormatting>
  <conditionalFormatting sqref="BR26:CX26">
    <cfRule type="expression" dxfId="5662" priority="1793">
      <formula>$AD$4=""</formula>
    </cfRule>
  </conditionalFormatting>
  <conditionalFormatting sqref="BR26:CX26">
    <cfRule type="expression" dxfId="5661" priority="1794">
      <formula>$AC$4=""</formula>
    </cfRule>
  </conditionalFormatting>
  <conditionalFormatting sqref="BR26:CX26">
    <cfRule type="expression" dxfId="5660" priority="1795">
      <formula>$AB$4=""</formula>
    </cfRule>
  </conditionalFormatting>
  <conditionalFormatting sqref="BR26:CX26">
    <cfRule type="expression" dxfId="5659" priority="1770">
      <formula>$BA$4=""</formula>
    </cfRule>
  </conditionalFormatting>
  <conditionalFormatting sqref="BR26:CX26">
    <cfRule type="expression" dxfId="5658" priority="1756">
      <formula>$BO$4=""</formula>
    </cfRule>
  </conditionalFormatting>
  <conditionalFormatting sqref="BR26:CX26">
    <cfRule type="expression" dxfId="5657" priority="1757">
      <formula>$BN$4=""</formula>
    </cfRule>
  </conditionalFormatting>
  <conditionalFormatting sqref="BR26:CX26">
    <cfRule type="expression" dxfId="5656" priority="1758">
      <formula>$BM$4=""</formula>
    </cfRule>
  </conditionalFormatting>
  <conditionalFormatting sqref="BR26:CX26">
    <cfRule type="expression" dxfId="5655" priority="1759">
      <formula>$BL$4=""</formula>
    </cfRule>
  </conditionalFormatting>
  <conditionalFormatting sqref="BR26:CX26">
    <cfRule type="expression" dxfId="5654" priority="1760">
      <formula>$BK$4=""</formula>
    </cfRule>
  </conditionalFormatting>
  <conditionalFormatting sqref="BR26:CX26">
    <cfRule type="expression" dxfId="5653" priority="1761">
      <formula>$BJ$4=""</formula>
    </cfRule>
  </conditionalFormatting>
  <conditionalFormatting sqref="BR26:CX26">
    <cfRule type="expression" dxfId="5652" priority="1762">
      <formula>$BI$4=""</formula>
    </cfRule>
  </conditionalFormatting>
  <conditionalFormatting sqref="BR26:CX26">
    <cfRule type="expression" dxfId="5651" priority="1763">
      <formula>$BH$4=""</formula>
    </cfRule>
  </conditionalFormatting>
  <conditionalFormatting sqref="BR26:CX26">
    <cfRule type="expression" dxfId="5650" priority="1764">
      <formula>$BG$4=""</formula>
    </cfRule>
  </conditionalFormatting>
  <conditionalFormatting sqref="BR26:CX26">
    <cfRule type="expression" dxfId="5649" priority="1765">
      <formula>$BF$4=""</formula>
    </cfRule>
  </conditionalFormatting>
  <conditionalFormatting sqref="BR26:CX26">
    <cfRule type="expression" dxfId="5648" priority="1766">
      <formula>$BE$4=""</formula>
    </cfRule>
  </conditionalFormatting>
  <conditionalFormatting sqref="BR26:CX26">
    <cfRule type="expression" dxfId="5647" priority="1767">
      <formula>$BD$4=""</formula>
    </cfRule>
  </conditionalFormatting>
  <conditionalFormatting sqref="BR26:CX26">
    <cfRule type="expression" dxfId="5646" priority="1769">
      <formula>$BB$4=""</formula>
    </cfRule>
  </conditionalFormatting>
  <conditionalFormatting sqref="BR26:CX26">
    <cfRule type="expression" dxfId="5645" priority="1771">
      <formula>$AZ$4=""</formula>
    </cfRule>
  </conditionalFormatting>
  <conditionalFormatting sqref="CD26:CX26">
    <cfRule type="expression" dxfId="5644" priority="1741">
      <formula>$CD$4=""</formula>
    </cfRule>
  </conditionalFormatting>
  <conditionalFormatting sqref="BR26:CX26">
    <cfRule type="expression" dxfId="5643" priority="1755">
      <formula>$BP$4=""</formula>
    </cfRule>
  </conditionalFormatting>
  <conditionalFormatting sqref="BR26:CX26">
    <cfRule type="expression" dxfId="5642" priority="1754">
      <formula>$BQ$4=""</formula>
    </cfRule>
  </conditionalFormatting>
  <conditionalFormatting sqref="BR26:CX26">
    <cfRule type="expression" dxfId="5641" priority="1753">
      <formula>$BR$4=""</formula>
    </cfRule>
  </conditionalFormatting>
  <conditionalFormatting sqref="BS26:CX26">
    <cfRule type="expression" dxfId="5640" priority="1752">
      <formula>$BS$4=""</formula>
    </cfRule>
  </conditionalFormatting>
  <conditionalFormatting sqref="BT26:CX26">
    <cfRule type="expression" dxfId="5639" priority="1751">
      <formula>$BT$4=""</formula>
    </cfRule>
  </conditionalFormatting>
  <conditionalFormatting sqref="BU26:CX26">
    <cfRule type="expression" dxfId="5638" priority="1750">
      <formula>$BU$4=""</formula>
    </cfRule>
  </conditionalFormatting>
  <conditionalFormatting sqref="BV26:CX26">
    <cfRule type="expression" dxfId="5637" priority="1749">
      <formula>$BV$4=""</formula>
    </cfRule>
  </conditionalFormatting>
  <conditionalFormatting sqref="BW26:CX26">
    <cfRule type="expression" dxfId="5636" priority="1748">
      <formula>$BW$4=""</formula>
    </cfRule>
  </conditionalFormatting>
  <conditionalFormatting sqref="BX26:CX26">
    <cfRule type="expression" dxfId="5635" priority="1747">
      <formula>$BX$4=""</formula>
    </cfRule>
  </conditionalFormatting>
  <conditionalFormatting sqref="BY26:CX26">
    <cfRule type="expression" dxfId="5634" priority="1746">
      <formula>$BY$4=""</formula>
    </cfRule>
  </conditionalFormatting>
  <conditionalFormatting sqref="BZ26:CX26">
    <cfRule type="expression" dxfId="5633" priority="1745">
      <formula>$BZ$4=""</formula>
    </cfRule>
  </conditionalFormatting>
  <conditionalFormatting sqref="CA26:CX26">
    <cfRule type="expression" dxfId="5632" priority="1744">
      <formula>$CA$4=""</formula>
    </cfRule>
  </conditionalFormatting>
  <conditionalFormatting sqref="CB26:CX26">
    <cfRule type="expression" dxfId="5631" priority="1743">
      <formula>$CB$4=""</formula>
    </cfRule>
  </conditionalFormatting>
  <conditionalFormatting sqref="CC26:CX26">
    <cfRule type="expression" dxfId="5630" priority="1742">
      <formula>$CC$4=""</formula>
    </cfRule>
  </conditionalFormatting>
  <conditionalFormatting sqref="BR26:CX26">
    <cfRule type="expression" dxfId="5629" priority="1768">
      <formula>$BC$4=""</formula>
    </cfRule>
  </conditionalFormatting>
  <conditionalFormatting sqref="D32:BQ32">
    <cfRule type="expression" dxfId="5628" priority="1740">
      <formula>$D$4=""</formula>
    </cfRule>
  </conditionalFormatting>
  <conditionalFormatting sqref="E32:BQ32">
    <cfRule type="expression" dxfId="5627" priority="1739">
      <formula>$E$4=""</formula>
    </cfRule>
  </conditionalFormatting>
  <conditionalFormatting sqref="F32:BQ32">
    <cfRule type="expression" dxfId="5626" priority="1738">
      <formula>$F$4=""</formula>
    </cfRule>
  </conditionalFormatting>
  <conditionalFormatting sqref="G32:BQ32">
    <cfRule type="expression" dxfId="5625" priority="1737">
      <formula>$G$4=""</formula>
    </cfRule>
  </conditionalFormatting>
  <conditionalFormatting sqref="H32:BQ32">
    <cfRule type="expression" dxfId="5624" priority="1736">
      <formula>$H$4=""</formula>
    </cfRule>
  </conditionalFormatting>
  <conditionalFormatting sqref="I32:BQ32">
    <cfRule type="expression" dxfId="5623" priority="1735">
      <formula>$I$4=""</formula>
    </cfRule>
  </conditionalFormatting>
  <conditionalFormatting sqref="J32:BQ32">
    <cfRule type="expression" dxfId="5622" priority="1734">
      <formula>$J$4=""</formula>
    </cfRule>
  </conditionalFormatting>
  <conditionalFormatting sqref="K32:BQ32">
    <cfRule type="expression" dxfId="5621" priority="1733">
      <formula>$K$4=""</formula>
    </cfRule>
  </conditionalFormatting>
  <conditionalFormatting sqref="L32:BQ32">
    <cfRule type="expression" dxfId="5620" priority="1732">
      <formula>$L$4=""</formula>
    </cfRule>
  </conditionalFormatting>
  <conditionalFormatting sqref="M32:BQ32">
    <cfRule type="expression" dxfId="5619" priority="1731">
      <formula>$M$4=""</formula>
    </cfRule>
  </conditionalFormatting>
  <conditionalFormatting sqref="N32:BQ32">
    <cfRule type="expression" dxfId="5618" priority="1730">
      <formula>$N$4=""</formula>
    </cfRule>
  </conditionalFormatting>
  <conditionalFormatting sqref="O32:BQ32">
    <cfRule type="expression" dxfId="5617" priority="1729">
      <formula>$O$4=""</formula>
    </cfRule>
  </conditionalFormatting>
  <conditionalFormatting sqref="P32:BQ32">
    <cfRule type="expression" dxfId="5616" priority="1728">
      <formula>$P$4=""</formula>
    </cfRule>
  </conditionalFormatting>
  <conditionalFormatting sqref="Q32:BQ32">
    <cfRule type="expression" dxfId="5615" priority="1727">
      <formula>$Q$4=""</formula>
    </cfRule>
  </conditionalFormatting>
  <conditionalFormatting sqref="R32:BQ32">
    <cfRule type="expression" dxfId="5614" priority="1726">
      <formula>$R$4=""</formula>
    </cfRule>
  </conditionalFormatting>
  <conditionalFormatting sqref="S32:BQ32">
    <cfRule type="expression" dxfId="5613" priority="1725">
      <formula>$S$4=""</formula>
    </cfRule>
  </conditionalFormatting>
  <conditionalFormatting sqref="T32:BQ32">
    <cfRule type="expression" dxfId="5612" priority="1724">
      <formula>$T$4=""</formula>
    </cfRule>
  </conditionalFormatting>
  <conditionalFormatting sqref="U32:BQ32">
    <cfRule type="expression" dxfId="5611" priority="1723">
      <formula>$U$4=""</formula>
    </cfRule>
  </conditionalFormatting>
  <conditionalFormatting sqref="V32:BQ32">
    <cfRule type="expression" dxfId="5610" priority="1722">
      <formula>$V$4=""</formula>
    </cfRule>
  </conditionalFormatting>
  <conditionalFormatting sqref="W32:BQ32">
    <cfRule type="expression" dxfId="5609" priority="1721">
      <formula>$W$4=""</formula>
    </cfRule>
  </conditionalFormatting>
  <conditionalFormatting sqref="X32:BQ32">
    <cfRule type="expression" dxfId="5608" priority="1720">
      <formula>$X$4=""</formula>
    </cfRule>
  </conditionalFormatting>
  <conditionalFormatting sqref="Y32:BQ32">
    <cfRule type="expression" dxfId="5607" priority="1719">
      <formula>$Y$4=""</formula>
    </cfRule>
  </conditionalFormatting>
  <conditionalFormatting sqref="Z32:BQ32">
    <cfRule type="expression" dxfId="5606" priority="1718">
      <formula>$Z$4=""</formula>
    </cfRule>
  </conditionalFormatting>
  <conditionalFormatting sqref="AA32:BQ32">
    <cfRule type="expression" dxfId="5605" priority="1717">
      <formula>$AA$4=""</formula>
    </cfRule>
  </conditionalFormatting>
  <conditionalFormatting sqref="AY32:BQ32">
    <cfRule type="expression" dxfId="5604" priority="1693">
      <formula>$AY$4=""</formula>
    </cfRule>
  </conditionalFormatting>
  <conditionalFormatting sqref="AX32:BQ32">
    <cfRule type="expression" dxfId="5603" priority="1694">
      <formula>$AX$4=""</formula>
    </cfRule>
  </conditionalFormatting>
  <conditionalFormatting sqref="AW32:BQ32">
    <cfRule type="expression" dxfId="5602" priority="1695">
      <formula>$AW$4=""</formula>
    </cfRule>
  </conditionalFormatting>
  <conditionalFormatting sqref="AV32:BQ32">
    <cfRule type="expression" dxfId="5601" priority="1696">
      <formula>$AV$4=""</formula>
    </cfRule>
  </conditionalFormatting>
  <conditionalFormatting sqref="AU32:BQ32">
    <cfRule type="expression" dxfId="5600" priority="1697">
      <formula>$AU$4=""</formula>
    </cfRule>
  </conditionalFormatting>
  <conditionalFormatting sqref="AT32:BQ32">
    <cfRule type="expression" dxfId="5599" priority="1698">
      <formula>$AT$4=""</formula>
    </cfRule>
  </conditionalFormatting>
  <conditionalFormatting sqref="AS32:BQ32">
    <cfRule type="expression" dxfId="5598" priority="1699">
      <formula>$AS$4=""</formula>
    </cfRule>
  </conditionalFormatting>
  <conditionalFormatting sqref="AR32:BQ32">
    <cfRule type="expression" dxfId="5597" priority="1700">
      <formula>$AR$4=""</formula>
    </cfRule>
  </conditionalFormatting>
  <conditionalFormatting sqref="AQ32:BQ32">
    <cfRule type="expression" dxfId="5596" priority="1701">
      <formula>$AQ$4=""</formula>
    </cfRule>
  </conditionalFormatting>
  <conditionalFormatting sqref="AP32:BQ32">
    <cfRule type="expression" dxfId="5595" priority="1702">
      <formula>$AP$4=""</formula>
    </cfRule>
  </conditionalFormatting>
  <conditionalFormatting sqref="AO32:BQ32">
    <cfRule type="expression" dxfId="5594" priority="1703">
      <formula>$AO$4=""</formula>
    </cfRule>
  </conditionalFormatting>
  <conditionalFormatting sqref="AN32:BQ32">
    <cfRule type="expression" dxfId="5593" priority="1704">
      <formula>$AN$4=""</formula>
    </cfRule>
  </conditionalFormatting>
  <conditionalFormatting sqref="AM32:BQ32">
    <cfRule type="expression" dxfId="5592" priority="1705">
      <formula>$AM$4=""</formula>
    </cfRule>
  </conditionalFormatting>
  <conditionalFormatting sqref="AL32:BQ32">
    <cfRule type="expression" dxfId="5591" priority="1706">
      <formula>$AL$4=""</formula>
    </cfRule>
  </conditionalFormatting>
  <conditionalFormatting sqref="AK32:BQ32">
    <cfRule type="expression" dxfId="5590" priority="1707">
      <formula>$AK$4=""</formula>
    </cfRule>
  </conditionalFormatting>
  <conditionalFormatting sqref="AJ32:BQ32">
    <cfRule type="expression" dxfId="5589" priority="1708">
      <formula>$AJ$4=""</formula>
    </cfRule>
  </conditionalFormatting>
  <conditionalFormatting sqref="AI32:BQ32">
    <cfRule type="expression" dxfId="5588" priority="1709">
      <formula>$AI$4=""</formula>
    </cfRule>
  </conditionalFormatting>
  <conditionalFormatting sqref="AH32:BQ32">
    <cfRule type="expression" dxfId="5587" priority="1710">
      <formula>$AH$4=""</formula>
    </cfRule>
  </conditionalFormatting>
  <conditionalFormatting sqref="AG32:BQ32">
    <cfRule type="expression" dxfId="5586" priority="1711">
      <formula>$AG$4=""</formula>
    </cfRule>
  </conditionalFormatting>
  <conditionalFormatting sqref="AF32:BQ32">
    <cfRule type="expression" dxfId="5585" priority="1712">
      <formula>$AF$4=""</formula>
    </cfRule>
  </conditionalFormatting>
  <conditionalFormatting sqref="AE32:BQ32">
    <cfRule type="expression" dxfId="5584" priority="1713">
      <formula>$AE$4=""</formula>
    </cfRule>
  </conditionalFormatting>
  <conditionalFormatting sqref="AD32:BQ32">
    <cfRule type="expression" dxfId="5583" priority="1714">
      <formula>$AD$4=""</formula>
    </cfRule>
  </conditionalFormatting>
  <conditionalFormatting sqref="AC32:BQ32">
    <cfRule type="expression" dxfId="5582" priority="1715">
      <formula>$AC$4=""</formula>
    </cfRule>
  </conditionalFormatting>
  <conditionalFormatting sqref="AB32:BQ32">
    <cfRule type="expression" dxfId="5581" priority="1716">
      <formula>$AB$4=""</formula>
    </cfRule>
  </conditionalFormatting>
  <conditionalFormatting sqref="BA32:BQ32">
    <cfRule type="expression" dxfId="5580" priority="1691">
      <formula>$BA$4=""</formula>
    </cfRule>
  </conditionalFormatting>
  <conditionalFormatting sqref="BO32:BQ32">
    <cfRule type="expression" dxfId="5579" priority="1677">
      <formula>$BO$4=""</formula>
    </cfRule>
  </conditionalFormatting>
  <conditionalFormatting sqref="BN32:BQ32">
    <cfRule type="expression" dxfId="5578" priority="1678">
      <formula>$BN$4=""</formula>
    </cfRule>
  </conditionalFormatting>
  <conditionalFormatting sqref="BM32:BQ32">
    <cfRule type="expression" dxfId="5577" priority="1679">
      <formula>$BM$4=""</formula>
    </cfRule>
  </conditionalFormatting>
  <conditionalFormatting sqref="BL32:BQ32">
    <cfRule type="expression" dxfId="5576" priority="1680">
      <formula>$BL$4=""</formula>
    </cfRule>
  </conditionalFormatting>
  <conditionalFormatting sqref="BK32:BQ32">
    <cfRule type="expression" dxfId="5575" priority="1681">
      <formula>$BK$4=""</formula>
    </cfRule>
  </conditionalFormatting>
  <conditionalFormatting sqref="BJ32:BQ32">
    <cfRule type="expression" dxfId="5574" priority="1682">
      <formula>$BJ$4=""</formula>
    </cfRule>
  </conditionalFormatting>
  <conditionalFormatting sqref="BI32:BQ32">
    <cfRule type="expression" dxfId="5573" priority="1683">
      <formula>$BI$4=""</formula>
    </cfRule>
  </conditionalFormatting>
  <conditionalFormatting sqref="BH32:BQ32">
    <cfRule type="expression" dxfId="5572" priority="1684">
      <formula>$BH$4=""</formula>
    </cfRule>
  </conditionalFormatting>
  <conditionalFormatting sqref="BG32:BQ32">
    <cfRule type="expression" dxfId="5571" priority="1685">
      <formula>$BG$4=""</formula>
    </cfRule>
  </conditionalFormatting>
  <conditionalFormatting sqref="BF32:BQ32">
    <cfRule type="expression" dxfId="5570" priority="1686">
      <formula>$BF$4=""</formula>
    </cfRule>
  </conditionalFormatting>
  <conditionalFormatting sqref="BE32:BQ32">
    <cfRule type="expression" dxfId="5569" priority="1687">
      <formula>$BE$4=""</formula>
    </cfRule>
  </conditionalFormatting>
  <conditionalFormatting sqref="BD32:BQ32">
    <cfRule type="expression" dxfId="5568" priority="1688">
      <formula>$BD$4=""</formula>
    </cfRule>
  </conditionalFormatting>
  <conditionalFormatting sqref="BB32:BQ32">
    <cfRule type="expression" dxfId="5567" priority="1690">
      <formula>$BB$4=""</formula>
    </cfRule>
  </conditionalFormatting>
  <conditionalFormatting sqref="AZ32:BQ32">
    <cfRule type="expression" dxfId="5566" priority="1692">
      <formula>$AZ$4=""</formula>
    </cfRule>
  </conditionalFormatting>
  <conditionalFormatting sqref="BP32:BQ32">
    <cfRule type="expression" dxfId="5565" priority="1676">
      <formula>$BP$4=""</formula>
    </cfRule>
  </conditionalFormatting>
  <conditionalFormatting sqref="BQ32">
    <cfRule type="expression" dxfId="5564" priority="1675">
      <formula>$BQ$4=""</formula>
    </cfRule>
  </conditionalFormatting>
  <conditionalFormatting sqref="BC32:BQ32">
    <cfRule type="expression" dxfId="5563" priority="1689">
      <formula>$BC$4=""</formula>
    </cfRule>
  </conditionalFormatting>
  <conditionalFormatting sqref="BR32:CX32">
    <cfRule type="expression" dxfId="5562" priority="1674">
      <formula>$D$4=""</formula>
    </cfRule>
  </conditionalFormatting>
  <conditionalFormatting sqref="BR32:CX32">
    <cfRule type="expression" dxfId="5561" priority="1673">
      <formula>$E$4=""</formula>
    </cfRule>
  </conditionalFormatting>
  <conditionalFormatting sqref="BR32:CX32">
    <cfRule type="expression" dxfId="5560" priority="1672">
      <formula>$F$4=""</formula>
    </cfRule>
  </conditionalFormatting>
  <conditionalFormatting sqref="BR32:CX32">
    <cfRule type="expression" dxfId="5559" priority="1671">
      <formula>$G$4=""</formula>
    </cfRule>
  </conditionalFormatting>
  <conditionalFormatting sqref="BR32:CX32">
    <cfRule type="expression" dxfId="5558" priority="1670">
      <formula>$H$4=""</formula>
    </cfRule>
  </conditionalFormatting>
  <conditionalFormatting sqref="BR32:CX32">
    <cfRule type="expression" dxfId="5557" priority="1669">
      <formula>$I$4=""</formula>
    </cfRule>
  </conditionalFormatting>
  <conditionalFormatting sqref="BR32:CX32">
    <cfRule type="expression" dxfId="5556" priority="1668">
      <formula>$J$4=""</formula>
    </cfRule>
  </conditionalFormatting>
  <conditionalFormatting sqref="BR32:CX32">
    <cfRule type="expression" dxfId="5555" priority="1667">
      <formula>$K$4=""</formula>
    </cfRule>
  </conditionalFormatting>
  <conditionalFormatting sqref="BR32:CX32">
    <cfRule type="expression" dxfId="5554" priority="1666">
      <formula>$L$4=""</formula>
    </cfRule>
  </conditionalFormatting>
  <conditionalFormatting sqref="BR32:CX32">
    <cfRule type="expression" dxfId="5553" priority="1665">
      <formula>$M$4=""</formula>
    </cfRule>
  </conditionalFormatting>
  <conditionalFormatting sqref="BR32:CX32">
    <cfRule type="expression" dxfId="5552" priority="1664">
      <formula>$N$4=""</formula>
    </cfRule>
  </conditionalFormatting>
  <conditionalFormatting sqref="BR32:CX32">
    <cfRule type="expression" dxfId="5551" priority="1663">
      <formula>$O$4=""</formula>
    </cfRule>
  </conditionalFormatting>
  <conditionalFormatting sqref="BR32:CX32">
    <cfRule type="expression" dxfId="5550" priority="1662">
      <formula>$P$4=""</formula>
    </cfRule>
  </conditionalFormatting>
  <conditionalFormatting sqref="BR32:CX32">
    <cfRule type="expression" dxfId="5549" priority="1661">
      <formula>$Q$4=""</formula>
    </cfRule>
  </conditionalFormatting>
  <conditionalFormatting sqref="BR32:CX32">
    <cfRule type="expression" dxfId="5548" priority="1660">
      <formula>$R$4=""</formula>
    </cfRule>
  </conditionalFormatting>
  <conditionalFormatting sqref="BR32:CX32">
    <cfRule type="expression" dxfId="5547" priority="1659">
      <formula>$S$4=""</formula>
    </cfRule>
  </conditionalFormatting>
  <conditionalFormatting sqref="BR32:CX32">
    <cfRule type="expression" dxfId="5546" priority="1658">
      <formula>$T$4=""</formula>
    </cfRule>
  </conditionalFormatting>
  <conditionalFormatting sqref="BR32:CX32">
    <cfRule type="expression" dxfId="5545" priority="1657">
      <formula>$U$4=""</formula>
    </cfRule>
  </conditionalFormatting>
  <conditionalFormatting sqref="BR32:CX32">
    <cfRule type="expression" dxfId="5544" priority="1656">
      <formula>$V$4=""</formula>
    </cfRule>
  </conditionalFormatting>
  <conditionalFormatting sqref="BR32:CX32">
    <cfRule type="expression" dxfId="5543" priority="1655">
      <formula>$W$4=""</formula>
    </cfRule>
  </conditionalFormatting>
  <conditionalFormatting sqref="BR32:CX32">
    <cfRule type="expression" dxfId="5542" priority="1654">
      <formula>$X$4=""</formula>
    </cfRule>
  </conditionalFormatting>
  <conditionalFormatting sqref="BR32:CX32">
    <cfRule type="expression" dxfId="5541" priority="1653">
      <formula>$Y$4=""</formula>
    </cfRule>
  </conditionalFormatting>
  <conditionalFormatting sqref="BR32:CX32">
    <cfRule type="expression" dxfId="5540" priority="1652">
      <formula>$Z$4=""</formula>
    </cfRule>
  </conditionalFormatting>
  <conditionalFormatting sqref="BR32:CX32">
    <cfRule type="expression" dxfId="5539" priority="1651">
      <formula>$AA$4=""</formula>
    </cfRule>
  </conditionalFormatting>
  <conditionalFormatting sqref="BR32:CX32">
    <cfRule type="expression" dxfId="5538" priority="1627">
      <formula>$AY$4=""</formula>
    </cfRule>
  </conditionalFormatting>
  <conditionalFormatting sqref="BR32:CX32">
    <cfRule type="expression" dxfId="5537" priority="1628">
      <formula>$AX$4=""</formula>
    </cfRule>
  </conditionalFormatting>
  <conditionalFormatting sqref="BR32:CX32">
    <cfRule type="expression" dxfId="5536" priority="1629">
      <formula>$AW$4=""</formula>
    </cfRule>
  </conditionalFormatting>
  <conditionalFormatting sqref="BR32:CX32">
    <cfRule type="expression" dxfId="5535" priority="1630">
      <formula>$AV$4=""</formula>
    </cfRule>
  </conditionalFormatting>
  <conditionalFormatting sqref="BR32:CX32">
    <cfRule type="expression" dxfId="5534" priority="1631">
      <formula>$AU$4=""</formula>
    </cfRule>
  </conditionalFormatting>
  <conditionalFormatting sqref="BR32:CX32">
    <cfRule type="expression" dxfId="5533" priority="1632">
      <formula>$AT$4=""</formula>
    </cfRule>
  </conditionalFormatting>
  <conditionalFormatting sqref="BR32:CX32">
    <cfRule type="expression" dxfId="5532" priority="1633">
      <formula>$AS$4=""</formula>
    </cfRule>
  </conditionalFormatting>
  <conditionalFormatting sqref="BR32:CX32">
    <cfRule type="expression" dxfId="5531" priority="1634">
      <formula>$AR$4=""</formula>
    </cfRule>
  </conditionalFormatting>
  <conditionalFormatting sqref="BR32:CX32">
    <cfRule type="expression" dxfId="5530" priority="1635">
      <formula>$AQ$4=""</formula>
    </cfRule>
  </conditionalFormatting>
  <conditionalFormatting sqref="BR32:CX32">
    <cfRule type="expression" dxfId="5529" priority="1636">
      <formula>$AP$4=""</formula>
    </cfRule>
  </conditionalFormatting>
  <conditionalFormatting sqref="BR32:CX32">
    <cfRule type="expression" dxfId="5528" priority="1637">
      <formula>$AO$4=""</formula>
    </cfRule>
  </conditionalFormatting>
  <conditionalFormatting sqref="BR32:CX32">
    <cfRule type="expression" dxfId="5527" priority="1638">
      <formula>$AN$4=""</formula>
    </cfRule>
  </conditionalFormatting>
  <conditionalFormatting sqref="BR32:CX32">
    <cfRule type="expression" dxfId="5526" priority="1639">
      <formula>$AM$4=""</formula>
    </cfRule>
  </conditionalFormatting>
  <conditionalFormatting sqref="BR32:CX32">
    <cfRule type="expression" dxfId="5525" priority="1640">
      <formula>$AL$4=""</formula>
    </cfRule>
  </conditionalFormatting>
  <conditionalFormatting sqref="BR32:CX32">
    <cfRule type="expression" dxfId="5524" priority="1641">
      <formula>$AK$4=""</formula>
    </cfRule>
  </conditionalFormatting>
  <conditionalFormatting sqref="BR32:CX32">
    <cfRule type="expression" dxfId="5523" priority="1642">
      <formula>$AJ$4=""</formula>
    </cfRule>
  </conditionalFormatting>
  <conditionalFormatting sqref="BR32:CX32">
    <cfRule type="expression" dxfId="5522" priority="1643">
      <formula>$AI$4=""</formula>
    </cfRule>
  </conditionalFormatting>
  <conditionalFormatting sqref="BR32:CX32">
    <cfRule type="expression" dxfId="5521" priority="1644">
      <formula>$AH$4=""</formula>
    </cfRule>
  </conditionalFormatting>
  <conditionalFormatting sqref="BR32:CX32">
    <cfRule type="expression" dxfId="5520" priority="1645">
      <formula>$AG$4=""</formula>
    </cfRule>
  </conditionalFormatting>
  <conditionalFormatting sqref="BR32:CX32">
    <cfRule type="expression" dxfId="5519" priority="1646">
      <formula>$AF$4=""</formula>
    </cfRule>
  </conditionalFormatting>
  <conditionalFormatting sqref="BR32:CX32">
    <cfRule type="expression" dxfId="5518" priority="1647">
      <formula>$AE$4=""</formula>
    </cfRule>
  </conditionalFormatting>
  <conditionalFormatting sqref="BR32:CX32">
    <cfRule type="expression" dxfId="5517" priority="1648">
      <formula>$AD$4=""</formula>
    </cfRule>
  </conditionalFormatting>
  <conditionalFormatting sqref="BR32:CX32">
    <cfRule type="expression" dxfId="5516" priority="1649">
      <formula>$AC$4=""</formula>
    </cfRule>
  </conditionalFormatting>
  <conditionalFormatting sqref="BR32:CX32">
    <cfRule type="expression" dxfId="5515" priority="1650">
      <formula>$AB$4=""</formula>
    </cfRule>
  </conditionalFormatting>
  <conditionalFormatting sqref="BR32:CX32">
    <cfRule type="expression" dxfId="5514" priority="1625">
      <formula>$BA$4=""</formula>
    </cfRule>
  </conditionalFormatting>
  <conditionalFormatting sqref="BR32:CX32">
    <cfRule type="expression" dxfId="5513" priority="1611">
      <formula>$BO$4=""</formula>
    </cfRule>
  </conditionalFormatting>
  <conditionalFormatting sqref="BR32:CX32">
    <cfRule type="expression" dxfId="5512" priority="1612">
      <formula>$BN$4=""</formula>
    </cfRule>
  </conditionalFormatting>
  <conditionalFormatting sqref="BR32:CX32">
    <cfRule type="expression" dxfId="5511" priority="1613">
      <formula>$BM$4=""</formula>
    </cfRule>
  </conditionalFormatting>
  <conditionalFormatting sqref="BR32:CX32">
    <cfRule type="expression" dxfId="5510" priority="1614">
      <formula>$BL$4=""</formula>
    </cfRule>
  </conditionalFormatting>
  <conditionalFormatting sqref="BR32:CX32">
    <cfRule type="expression" dxfId="5509" priority="1615">
      <formula>$BK$4=""</formula>
    </cfRule>
  </conditionalFormatting>
  <conditionalFormatting sqref="BR32:CX32">
    <cfRule type="expression" dxfId="5508" priority="1616">
      <formula>$BJ$4=""</formula>
    </cfRule>
  </conditionalFormatting>
  <conditionalFormatting sqref="BR32:CX32">
    <cfRule type="expression" dxfId="5507" priority="1617">
      <formula>$BI$4=""</formula>
    </cfRule>
  </conditionalFormatting>
  <conditionalFormatting sqref="BR32:CX32">
    <cfRule type="expression" dxfId="5506" priority="1618">
      <formula>$BH$4=""</formula>
    </cfRule>
  </conditionalFormatting>
  <conditionalFormatting sqref="BR32:CX32">
    <cfRule type="expression" dxfId="5505" priority="1619">
      <formula>$BG$4=""</formula>
    </cfRule>
  </conditionalFormatting>
  <conditionalFormatting sqref="BR32:CX32">
    <cfRule type="expression" dxfId="5504" priority="1620">
      <formula>$BF$4=""</formula>
    </cfRule>
  </conditionalFormatting>
  <conditionalFormatting sqref="BR32:CX32">
    <cfRule type="expression" dxfId="5503" priority="1621">
      <formula>$BE$4=""</formula>
    </cfRule>
  </conditionalFormatting>
  <conditionalFormatting sqref="BR32:CX32">
    <cfRule type="expression" dxfId="5502" priority="1622">
      <formula>$BD$4=""</formula>
    </cfRule>
  </conditionalFormatting>
  <conditionalFormatting sqref="BR32:CX32">
    <cfRule type="expression" dxfId="5501" priority="1624">
      <formula>$BB$4=""</formula>
    </cfRule>
  </conditionalFormatting>
  <conditionalFormatting sqref="BR32:CX32">
    <cfRule type="expression" dxfId="5500" priority="1626">
      <formula>$AZ$4=""</formula>
    </cfRule>
  </conditionalFormatting>
  <conditionalFormatting sqref="CD32:CX32">
    <cfRule type="expression" dxfId="5499" priority="1596">
      <formula>$CD$4=""</formula>
    </cfRule>
  </conditionalFormatting>
  <conditionalFormatting sqref="BR32:CX32">
    <cfRule type="expression" dxfId="5498" priority="1610">
      <formula>$BP$4=""</formula>
    </cfRule>
  </conditionalFormatting>
  <conditionalFormatting sqref="BR32:CX32">
    <cfRule type="expression" dxfId="5497" priority="1609">
      <formula>$BQ$4=""</formula>
    </cfRule>
  </conditionalFormatting>
  <conditionalFormatting sqref="BR32:CX32">
    <cfRule type="expression" dxfId="5496" priority="1608">
      <formula>$BR$4=""</formula>
    </cfRule>
  </conditionalFormatting>
  <conditionalFormatting sqref="BS32:CX32">
    <cfRule type="expression" dxfId="5495" priority="1607">
      <formula>$BS$4=""</formula>
    </cfRule>
  </conditionalFormatting>
  <conditionalFormatting sqref="BT32:CX32">
    <cfRule type="expression" dxfId="5494" priority="1606">
      <formula>$BT$4=""</formula>
    </cfRule>
  </conditionalFormatting>
  <conditionalFormatting sqref="BU32:CX32">
    <cfRule type="expression" dxfId="5493" priority="1605">
      <formula>$BU$4=""</formula>
    </cfRule>
  </conditionalFormatting>
  <conditionalFormatting sqref="BV32:CX32">
    <cfRule type="expression" dxfId="5492" priority="1604">
      <formula>$BV$4=""</formula>
    </cfRule>
  </conditionalFormatting>
  <conditionalFormatting sqref="BW32:CX32">
    <cfRule type="expression" dxfId="5491" priority="1603">
      <formula>$BW$4=""</formula>
    </cfRule>
  </conditionalFormatting>
  <conditionalFormatting sqref="BX32:CX32">
    <cfRule type="expression" dxfId="5490" priority="1602">
      <formula>$BX$4=""</formula>
    </cfRule>
  </conditionalFormatting>
  <conditionalFormatting sqref="BY32:CX32">
    <cfRule type="expression" dxfId="5489" priority="1601">
      <formula>$BY$4=""</formula>
    </cfRule>
  </conditionalFormatting>
  <conditionalFormatting sqref="BZ32:CX32">
    <cfRule type="expression" dxfId="5488" priority="1600">
      <formula>$BZ$4=""</formula>
    </cfRule>
  </conditionalFormatting>
  <conditionalFormatting sqref="CA32:CX32">
    <cfRule type="expression" dxfId="5487" priority="1599">
      <formula>$CA$4=""</formula>
    </cfRule>
  </conditionalFormatting>
  <conditionalFormatting sqref="CB32:CX32">
    <cfRule type="expression" dxfId="5486" priority="1598">
      <formula>$CB$4=""</formula>
    </cfRule>
  </conditionalFormatting>
  <conditionalFormatting sqref="CC32:CX32">
    <cfRule type="expression" dxfId="5485" priority="1597">
      <formula>$CC$4=""</formula>
    </cfRule>
  </conditionalFormatting>
  <conditionalFormatting sqref="BR32:CX32">
    <cfRule type="expression" dxfId="5484" priority="1623">
      <formula>$BC$4=""</formula>
    </cfRule>
  </conditionalFormatting>
  <conditionalFormatting sqref="D43:BQ43">
    <cfRule type="expression" dxfId="5483" priority="1595">
      <formula>$D$4=""</formula>
    </cfRule>
  </conditionalFormatting>
  <conditionalFormatting sqref="E43:BQ43">
    <cfRule type="expression" dxfId="5482" priority="1594">
      <formula>$E$4=""</formula>
    </cfRule>
  </conditionalFormatting>
  <conditionalFormatting sqref="F43:BQ43">
    <cfRule type="expression" dxfId="5481" priority="1593">
      <formula>$F$4=""</formula>
    </cfRule>
  </conditionalFormatting>
  <conditionalFormatting sqref="G43:BQ43">
    <cfRule type="expression" dxfId="5480" priority="1592">
      <formula>$G$4=""</formula>
    </cfRule>
  </conditionalFormatting>
  <conditionalFormatting sqref="H43:BQ43">
    <cfRule type="expression" dxfId="5479" priority="1591">
      <formula>$H$4=""</formula>
    </cfRule>
  </conditionalFormatting>
  <conditionalFormatting sqref="I43:BQ43">
    <cfRule type="expression" dxfId="5478" priority="1590">
      <formula>$I$4=""</formula>
    </cfRule>
  </conditionalFormatting>
  <conditionalFormatting sqref="J43:BQ43">
    <cfRule type="expression" dxfId="5477" priority="1589">
      <formula>$J$4=""</formula>
    </cfRule>
  </conditionalFormatting>
  <conditionalFormatting sqref="K43:BQ43">
    <cfRule type="expression" dxfId="5476" priority="1588">
      <formula>$K$4=""</formula>
    </cfRule>
  </conditionalFormatting>
  <conditionalFormatting sqref="L43:BQ43">
    <cfRule type="expression" dxfId="5475" priority="1587">
      <formula>$L$4=""</formula>
    </cfRule>
  </conditionalFormatting>
  <conditionalFormatting sqref="M43:BQ43">
    <cfRule type="expression" dxfId="5474" priority="1586">
      <formula>$M$4=""</formula>
    </cfRule>
  </conditionalFormatting>
  <conditionalFormatting sqref="N43:BQ43">
    <cfRule type="expression" dxfId="5473" priority="1585">
      <formula>$N$4=""</formula>
    </cfRule>
  </conditionalFormatting>
  <conditionalFormatting sqref="O43:BQ43">
    <cfRule type="expression" dxfId="5472" priority="1584">
      <formula>$O$4=""</formula>
    </cfRule>
  </conditionalFormatting>
  <conditionalFormatting sqref="P43:BQ43">
    <cfRule type="expression" dxfId="5471" priority="1583">
      <formula>$P$4=""</formula>
    </cfRule>
  </conditionalFormatting>
  <conditionalFormatting sqref="Q43:BQ43">
    <cfRule type="expression" dxfId="5470" priority="1582">
      <formula>$Q$4=""</formula>
    </cfRule>
  </conditionalFormatting>
  <conditionalFormatting sqref="R43:BQ43">
    <cfRule type="expression" dxfId="5469" priority="1581">
      <formula>$R$4=""</formula>
    </cfRule>
  </conditionalFormatting>
  <conditionalFormatting sqref="S43:BQ43">
    <cfRule type="expression" dxfId="5468" priority="1580">
      <formula>$S$4=""</formula>
    </cfRule>
  </conditionalFormatting>
  <conditionalFormatting sqref="T43:BQ43">
    <cfRule type="expression" dxfId="5467" priority="1579">
      <formula>$T$4=""</formula>
    </cfRule>
  </conditionalFormatting>
  <conditionalFormatting sqref="U43:BQ43">
    <cfRule type="expression" dxfId="5466" priority="1578">
      <formula>$U$4=""</formula>
    </cfRule>
  </conditionalFormatting>
  <conditionalFormatting sqref="V43:BQ43">
    <cfRule type="expression" dxfId="5465" priority="1577">
      <formula>$V$4=""</formula>
    </cfRule>
  </conditionalFormatting>
  <conditionalFormatting sqref="W43:BQ43">
    <cfRule type="expression" dxfId="5464" priority="1576">
      <formula>$W$4=""</formula>
    </cfRule>
  </conditionalFormatting>
  <conditionalFormatting sqref="X43:BQ43">
    <cfRule type="expression" dxfId="5463" priority="1575">
      <formula>$X$4=""</formula>
    </cfRule>
  </conditionalFormatting>
  <conditionalFormatting sqref="Y43:BQ43">
    <cfRule type="expression" dxfId="5462" priority="1574">
      <formula>$Y$4=""</formula>
    </cfRule>
  </conditionalFormatting>
  <conditionalFormatting sqref="Z43:BQ43">
    <cfRule type="expression" dxfId="5461" priority="1573">
      <formula>$Z$4=""</formula>
    </cfRule>
  </conditionalFormatting>
  <conditionalFormatting sqref="AA43:BQ43">
    <cfRule type="expression" dxfId="5460" priority="1572">
      <formula>$AA$4=""</formula>
    </cfRule>
  </conditionalFormatting>
  <conditionalFormatting sqref="AY43:BQ43">
    <cfRule type="expression" dxfId="5459" priority="1548">
      <formula>$AY$4=""</formula>
    </cfRule>
  </conditionalFormatting>
  <conditionalFormatting sqref="AX43:BQ43">
    <cfRule type="expression" dxfId="5458" priority="1549">
      <formula>$AX$4=""</formula>
    </cfRule>
  </conditionalFormatting>
  <conditionalFormatting sqref="AW43:BQ43">
    <cfRule type="expression" dxfId="5457" priority="1550">
      <formula>$AW$4=""</formula>
    </cfRule>
  </conditionalFormatting>
  <conditionalFormatting sqref="AV43:BQ43">
    <cfRule type="expression" dxfId="5456" priority="1551">
      <formula>$AV$4=""</formula>
    </cfRule>
  </conditionalFormatting>
  <conditionalFormatting sqref="AU43:BQ43">
    <cfRule type="expression" dxfId="5455" priority="1552">
      <formula>$AU$4=""</formula>
    </cfRule>
  </conditionalFormatting>
  <conditionalFormatting sqref="AT43:BQ43">
    <cfRule type="expression" dxfId="5454" priority="1553">
      <formula>$AT$4=""</formula>
    </cfRule>
  </conditionalFormatting>
  <conditionalFormatting sqref="AS43:BQ43">
    <cfRule type="expression" dxfId="5453" priority="1554">
      <formula>$AS$4=""</formula>
    </cfRule>
  </conditionalFormatting>
  <conditionalFormatting sqref="AR43:BQ43">
    <cfRule type="expression" dxfId="5452" priority="1555">
      <formula>$AR$4=""</formula>
    </cfRule>
  </conditionalFormatting>
  <conditionalFormatting sqref="AQ43:BQ43">
    <cfRule type="expression" dxfId="5451" priority="1556">
      <formula>$AQ$4=""</formula>
    </cfRule>
  </conditionalFormatting>
  <conditionalFormatting sqref="AP43:BQ43">
    <cfRule type="expression" dxfId="5450" priority="1557">
      <formula>$AP$4=""</formula>
    </cfRule>
  </conditionalFormatting>
  <conditionalFormatting sqref="AO43:BQ43">
    <cfRule type="expression" dxfId="5449" priority="1558">
      <formula>$AO$4=""</formula>
    </cfRule>
  </conditionalFormatting>
  <conditionalFormatting sqref="AN43:BQ43">
    <cfRule type="expression" dxfId="5448" priority="1559">
      <formula>$AN$4=""</formula>
    </cfRule>
  </conditionalFormatting>
  <conditionalFormatting sqref="AM43:BQ43">
    <cfRule type="expression" dxfId="5447" priority="1560">
      <formula>$AM$4=""</formula>
    </cfRule>
  </conditionalFormatting>
  <conditionalFormatting sqref="AL43:BQ43">
    <cfRule type="expression" dxfId="5446" priority="1561">
      <formula>$AL$4=""</formula>
    </cfRule>
  </conditionalFormatting>
  <conditionalFormatting sqref="AK43:BQ43">
    <cfRule type="expression" dxfId="5445" priority="1562">
      <formula>$AK$4=""</formula>
    </cfRule>
  </conditionalFormatting>
  <conditionalFormatting sqref="AJ43:BQ43">
    <cfRule type="expression" dxfId="5444" priority="1563">
      <formula>$AJ$4=""</formula>
    </cfRule>
  </conditionalFormatting>
  <conditionalFormatting sqref="AI43:BQ43">
    <cfRule type="expression" dxfId="5443" priority="1564">
      <formula>$AI$4=""</formula>
    </cfRule>
  </conditionalFormatting>
  <conditionalFormatting sqref="AH43:BQ43">
    <cfRule type="expression" dxfId="5442" priority="1565">
      <formula>$AH$4=""</formula>
    </cfRule>
  </conditionalFormatting>
  <conditionalFormatting sqref="AG43:BQ43">
    <cfRule type="expression" dxfId="5441" priority="1566">
      <formula>$AG$4=""</formula>
    </cfRule>
  </conditionalFormatting>
  <conditionalFormatting sqref="AF43:BQ43">
    <cfRule type="expression" dxfId="5440" priority="1567">
      <formula>$AF$4=""</formula>
    </cfRule>
  </conditionalFormatting>
  <conditionalFormatting sqref="AE43:BQ43">
    <cfRule type="expression" dxfId="5439" priority="1568">
      <formula>$AE$4=""</formula>
    </cfRule>
  </conditionalFormatting>
  <conditionalFormatting sqref="AD43:BQ43">
    <cfRule type="expression" dxfId="5438" priority="1569">
      <formula>$AD$4=""</formula>
    </cfRule>
  </conditionalFormatting>
  <conditionalFormatting sqref="AC43:BQ43">
    <cfRule type="expression" dxfId="5437" priority="1570">
      <formula>$AC$4=""</formula>
    </cfRule>
  </conditionalFormatting>
  <conditionalFormatting sqref="AB43:BQ43">
    <cfRule type="expression" dxfId="5436" priority="1571">
      <formula>$AB$4=""</formula>
    </cfRule>
  </conditionalFormatting>
  <conditionalFormatting sqref="BA43:BQ43">
    <cfRule type="expression" dxfId="5435" priority="1546">
      <formula>$BA$4=""</formula>
    </cfRule>
  </conditionalFormatting>
  <conditionalFormatting sqref="BO43:BQ43">
    <cfRule type="expression" dxfId="5434" priority="1532">
      <formula>$BO$4=""</formula>
    </cfRule>
  </conditionalFormatting>
  <conditionalFormatting sqref="BN43:BQ43">
    <cfRule type="expression" dxfId="5433" priority="1533">
      <formula>$BN$4=""</formula>
    </cfRule>
  </conditionalFormatting>
  <conditionalFormatting sqref="BM43:BQ43">
    <cfRule type="expression" dxfId="5432" priority="1534">
      <formula>$BM$4=""</formula>
    </cfRule>
  </conditionalFormatting>
  <conditionalFormatting sqref="BL43:BQ43">
    <cfRule type="expression" dxfId="5431" priority="1535">
      <formula>$BL$4=""</formula>
    </cfRule>
  </conditionalFormatting>
  <conditionalFormatting sqref="BK43:BQ43">
    <cfRule type="expression" dxfId="5430" priority="1536">
      <formula>$BK$4=""</formula>
    </cfRule>
  </conditionalFormatting>
  <conditionalFormatting sqref="BJ43:BQ43">
    <cfRule type="expression" dxfId="5429" priority="1537">
      <formula>$BJ$4=""</formula>
    </cfRule>
  </conditionalFormatting>
  <conditionalFormatting sqref="BI43:BQ43">
    <cfRule type="expression" dxfId="5428" priority="1538">
      <formula>$BI$4=""</formula>
    </cfRule>
  </conditionalFormatting>
  <conditionalFormatting sqref="BH43:BQ43">
    <cfRule type="expression" dxfId="5427" priority="1539">
      <formula>$BH$4=""</formula>
    </cfRule>
  </conditionalFormatting>
  <conditionalFormatting sqref="BG43:BQ43">
    <cfRule type="expression" dxfId="5426" priority="1540">
      <formula>$BG$4=""</formula>
    </cfRule>
  </conditionalFormatting>
  <conditionalFormatting sqref="BF43:BQ43">
    <cfRule type="expression" dxfId="5425" priority="1541">
      <formula>$BF$4=""</formula>
    </cfRule>
  </conditionalFormatting>
  <conditionalFormatting sqref="BE43:BQ43">
    <cfRule type="expression" dxfId="5424" priority="1542">
      <formula>$BE$4=""</formula>
    </cfRule>
  </conditionalFormatting>
  <conditionalFormatting sqref="BD43:BQ43">
    <cfRule type="expression" dxfId="5423" priority="1543">
      <formula>$BD$4=""</formula>
    </cfRule>
  </conditionalFormatting>
  <conditionalFormatting sqref="BB43:BQ43">
    <cfRule type="expression" dxfId="5422" priority="1545">
      <formula>$BB$4=""</formula>
    </cfRule>
  </conditionalFormatting>
  <conditionalFormatting sqref="AZ43:BQ43">
    <cfRule type="expression" dxfId="5421" priority="1547">
      <formula>$AZ$4=""</formula>
    </cfRule>
  </conditionalFormatting>
  <conditionalFormatting sqref="BP43:BQ43">
    <cfRule type="expression" dxfId="5420" priority="1531">
      <formula>$BP$4=""</formula>
    </cfRule>
  </conditionalFormatting>
  <conditionalFormatting sqref="BQ43">
    <cfRule type="expression" dxfId="5419" priority="1530">
      <formula>$BQ$4=""</formula>
    </cfRule>
  </conditionalFormatting>
  <conditionalFormatting sqref="BC43:BQ43">
    <cfRule type="expression" dxfId="5418" priority="1544">
      <formula>$BC$4=""</formula>
    </cfRule>
  </conditionalFormatting>
  <conditionalFormatting sqref="BR43:CX43">
    <cfRule type="expression" dxfId="5417" priority="1529">
      <formula>$D$4=""</formula>
    </cfRule>
  </conditionalFormatting>
  <conditionalFormatting sqref="BR43:CX43">
    <cfRule type="expression" dxfId="5416" priority="1528">
      <formula>$E$4=""</formula>
    </cfRule>
  </conditionalFormatting>
  <conditionalFormatting sqref="BR43:CX43">
    <cfRule type="expression" dxfId="5415" priority="1527">
      <formula>$F$4=""</formula>
    </cfRule>
  </conditionalFormatting>
  <conditionalFormatting sqref="BR43:CX43">
    <cfRule type="expression" dxfId="5414" priority="1526">
      <formula>$G$4=""</formula>
    </cfRule>
  </conditionalFormatting>
  <conditionalFormatting sqref="BR43:CX43">
    <cfRule type="expression" dxfId="5413" priority="1525">
      <formula>$H$4=""</formula>
    </cfRule>
  </conditionalFormatting>
  <conditionalFormatting sqref="BR43:CX43">
    <cfRule type="expression" dxfId="5412" priority="1524">
      <formula>$I$4=""</formula>
    </cfRule>
  </conditionalFormatting>
  <conditionalFormatting sqref="BR43:CX43">
    <cfRule type="expression" dxfId="5411" priority="1523">
      <formula>$J$4=""</formula>
    </cfRule>
  </conditionalFormatting>
  <conditionalFormatting sqref="BR43:CX43">
    <cfRule type="expression" dxfId="5410" priority="1522">
      <formula>$K$4=""</formula>
    </cfRule>
  </conditionalFormatting>
  <conditionalFormatting sqref="BR43:CX43">
    <cfRule type="expression" dxfId="5409" priority="1521">
      <formula>$L$4=""</formula>
    </cfRule>
  </conditionalFormatting>
  <conditionalFormatting sqref="BR43:CX43">
    <cfRule type="expression" dxfId="5408" priority="1520">
      <formula>$M$4=""</formula>
    </cfRule>
  </conditionalFormatting>
  <conditionalFormatting sqref="BR43:CX43">
    <cfRule type="expression" dxfId="5407" priority="1519">
      <formula>$N$4=""</formula>
    </cfRule>
  </conditionalFormatting>
  <conditionalFormatting sqref="BR43:CX43">
    <cfRule type="expression" dxfId="5406" priority="1518">
      <formula>$O$4=""</formula>
    </cfRule>
  </conditionalFormatting>
  <conditionalFormatting sqref="BR43:CX43">
    <cfRule type="expression" dxfId="5405" priority="1517">
      <formula>$P$4=""</formula>
    </cfRule>
  </conditionalFormatting>
  <conditionalFormatting sqref="BR43:CX43">
    <cfRule type="expression" dxfId="5404" priority="1516">
      <formula>$Q$4=""</formula>
    </cfRule>
  </conditionalFormatting>
  <conditionalFormatting sqref="BR43:CX43">
    <cfRule type="expression" dxfId="5403" priority="1515">
      <formula>$R$4=""</formula>
    </cfRule>
  </conditionalFormatting>
  <conditionalFormatting sqref="BR43:CX43">
    <cfRule type="expression" dxfId="5402" priority="1514">
      <formula>$S$4=""</formula>
    </cfRule>
  </conditionalFormatting>
  <conditionalFormatting sqref="BR43:CX43">
    <cfRule type="expression" dxfId="5401" priority="1513">
      <formula>$T$4=""</formula>
    </cfRule>
  </conditionalFormatting>
  <conditionalFormatting sqref="BR43:CX43">
    <cfRule type="expression" dxfId="5400" priority="1512">
      <formula>$U$4=""</formula>
    </cfRule>
  </conditionalFormatting>
  <conditionalFormatting sqref="BR43:CX43">
    <cfRule type="expression" dxfId="5399" priority="1511">
      <formula>$V$4=""</formula>
    </cfRule>
  </conditionalFormatting>
  <conditionalFormatting sqref="BR43:CX43">
    <cfRule type="expression" dxfId="5398" priority="1510">
      <formula>$W$4=""</formula>
    </cfRule>
  </conditionalFormatting>
  <conditionalFormatting sqref="BR43:CX43">
    <cfRule type="expression" dxfId="5397" priority="1509">
      <formula>$X$4=""</formula>
    </cfRule>
  </conditionalFormatting>
  <conditionalFormatting sqref="BR43:CX43">
    <cfRule type="expression" dxfId="5396" priority="1508">
      <formula>$Y$4=""</formula>
    </cfRule>
  </conditionalFormatting>
  <conditionalFormatting sqref="BR43:CX43">
    <cfRule type="expression" dxfId="5395" priority="1507">
      <formula>$Z$4=""</formula>
    </cfRule>
  </conditionalFormatting>
  <conditionalFormatting sqref="BR43:CX43">
    <cfRule type="expression" dxfId="5394" priority="1506">
      <formula>$AA$4=""</formula>
    </cfRule>
  </conditionalFormatting>
  <conditionalFormatting sqref="BR43:CX43">
    <cfRule type="expression" dxfId="5393" priority="1482">
      <formula>$AY$4=""</formula>
    </cfRule>
  </conditionalFormatting>
  <conditionalFormatting sqref="BR43:CX43">
    <cfRule type="expression" dxfId="5392" priority="1483">
      <formula>$AX$4=""</formula>
    </cfRule>
  </conditionalFormatting>
  <conditionalFormatting sqref="BR43:CX43">
    <cfRule type="expression" dxfId="5391" priority="1484">
      <formula>$AW$4=""</formula>
    </cfRule>
  </conditionalFormatting>
  <conditionalFormatting sqref="BR43:CX43">
    <cfRule type="expression" dxfId="5390" priority="1485">
      <formula>$AV$4=""</formula>
    </cfRule>
  </conditionalFormatting>
  <conditionalFormatting sqref="BR43:CX43">
    <cfRule type="expression" dxfId="5389" priority="1486">
      <formula>$AU$4=""</formula>
    </cfRule>
  </conditionalFormatting>
  <conditionalFormatting sqref="BR43:CX43">
    <cfRule type="expression" dxfId="5388" priority="1487">
      <formula>$AT$4=""</formula>
    </cfRule>
  </conditionalFormatting>
  <conditionalFormatting sqref="BR43:CX43">
    <cfRule type="expression" dxfId="5387" priority="1488">
      <formula>$AS$4=""</formula>
    </cfRule>
  </conditionalFormatting>
  <conditionalFormatting sqref="BR43:CX43">
    <cfRule type="expression" dxfId="5386" priority="1489">
      <formula>$AR$4=""</formula>
    </cfRule>
  </conditionalFormatting>
  <conditionalFormatting sqref="BR43:CX43">
    <cfRule type="expression" dxfId="5385" priority="1490">
      <formula>$AQ$4=""</formula>
    </cfRule>
  </conditionalFormatting>
  <conditionalFormatting sqref="BR43:CX43">
    <cfRule type="expression" dxfId="5384" priority="1491">
      <formula>$AP$4=""</formula>
    </cfRule>
  </conditionalFormatting>
  <conditionalFormatting sqref="BR43:CX43">
    <cfRule type="expression" dxfId="5383" priority="1492">
      <formula>$AO$4=""</formula>
    </cfRule>
  </conditionalFormatting>
  <conditionalFormatting sqref="BR43:CX43">
    <cfRule type="expression" dxfId="5382" priority="1493">
      <formula>$AN$4=""</formula>
    </cfRule>
  </conditionalFormatting>
  <conditionalFormatting sqref="BR43:CX43">
    <cfRule type="expression" dxfId="5381" priority="1494">
      <formula>$AM$4=""</formula>
    </cfRule>
  </conditionalFormatting>
  <conditionalFormatting sqref="BR43:CX43">
    <cfRule type="expression" dxfId="5380" priority="1495">
      <formula>$AL$4=""</formula>
    </cfRule>
  </conditionalFormatting>
  <conditionalFormatting sqref="BR43:CX43">
    <cfRule type="expression" dxfId="5379" priority="1496">
      <formula>$AK$4=""</formula>
    </cfRule>
  </conditionalFormatting>
  <conditionalFormatting sqref="BR43:CX43">
    <cfRule type="expression" dxfId="5378" priority="1497">
      <formula>$AJ$4=""</formula>
    </cfRule>
  </conditionalFormatting>
  <conditionalFormatting sqref="BR43:CX43">
    <cfRule type="expression" dxfId="5377" priority="1498">
      <formula>$AI$4=""</formula>
    </cfRule>
  </conditionalFormatting>
  <conditionalFormatting sqref="BR43:CX43">
    <cfRule type="expression" dxfId="5376" priority="1499">
      <formula>$AH$4=""</formula>
    </cfRule>
  </conditionalFormatting>
  <conditionalFormatting sqref="BR43:CX43">
    <cfRule type="expression" dxfId="5375" priority="1500">
      <formula>$AG$4=""</formula>
    </cfRule>
  </conditionalFormatting>
  <conditionalFormatting sqref="BR43:CX43">
    <cfRule type="expression" dxfId="5374" priority="1501">
      <formula>$AF$4=""</formula>
    </cfRule>
  </conditionalFormatting>
  <conditionalFormatting sqref="BR43:CX43">
    <cfRule type="expression" dxfId="5373" priority="1502">
      <formula>$AE$4=""</formula>
    </cfRule>
  </conditionalFormatting>
  <conditionalFormatting sqref="BR43:CX43">
    <cfRule type="expression" dxfId="5372" priority="1503">
      <formula>$AD$4=""</formula>
    </cfRule>
  </conditionalFormatting>
  <conditionalFormatting sqref="BR43:CX43">
    <cfRule type="expression" dxfId="5371" priority="1504">
      <formula>$AC$4=""</formula>
    </cfRule>
  </conditionalFormatting>
  <conditionalFormatting sqref="BR43:CX43">
    <cfRule type="expression" dxfId="5370" priority="1505">
      <formula>$AB$4=""</formula>
    </cfRule>
  </conditionalFormatting>
  <conditionalFormatting sqref="BR43:CX43">
    <cfRule type="expression" dxfId="5369" priority="1480">
      <formula>$BA$4=""</formula>
    </cfRule>
  </conditionalFormatting>
  <conditionalFormatting sqref="BR43:CX43">
    <cfRule type="expression" dxfId="5368" priority="1466">
      <formula>$BO$4=""</formula>
    </cfRule>
  </conditionalFormatting>
  <conditionalFormatting sqref="BR43:CX43">
    <cfRule type="expression" dxfId="5367" priority="1467">
      <formula>$BN$4=""</formula>
    </cfRule>
  </conditionalFormatting>
  <conditionalFormatting sqref="BR43:CX43">
    <cfRule type="expression" dxfId="5366" priority="1468">
      <formula>$BM$4=""</formula>
    </cfRule>
  </conditionalFormatting>
  <conditionalFormatting sqref="BR43:CX43">
    <cfRule type="expression" dxfId="5365" priority="1469">
      <formula>$BL$4=""</formula>
    </cfRule>
  </conditionalFormatting>
  <conditionalFormatting sqref="BR43:CX43">
    <cfRule type="expression" dxfId="5364" priority="1470">
      <formula>$BK$4=""</formula>
    </cfRule>
  </conditionalFormatting>
  <conditionalFormatting sqref="BR43:CX43">
    <cfRule type="expression" dxfId="5363" priority="1471">
      <formula>$BJ$4=""</formula>
    </cfRule>
  </conditionalFormatting>
  <conditionalFormatting sqref="BR43:CX43">
    <cfRule type="expression" dxfId="5362" priority="1472">
      <formula>$BI$4=""</formula>
    </cfRule>
  </conditionalFormatting>
  <conditionalFormatting sqref="BR43:CX43">
    <cfRule type="expression" dxfId="5361" priority="1473">
      <formula>$BH$4=""</formula>
    </cfRule>
  </conditionalFormatting>
  <conditionalFormatting sqref="BR43:CX43">
    <cfRule type="expression" dxfId="5360" priority="1474">
      <formula>$BG$4=""</formula>
    </cfRule>
  </conditionalFormatting>
  <conditionalFormatting sqref="BR43:CX43">
    <cfRule type="expression" dxfId="5359" priority="1475">
      <formula>$BF$4=""</formula>
    </cfRule>
  </conditionalFormatting>
  <conditionalFormatting sqref="BR43:CX43">
    <cfRule type="expression" dxfId="5358" priority="1476">
      <formula>$BE$4=""</formula>
    </cfRule>
  </conditionalFormatting>
  <conditionalFormatting sqref="BR43:CX43">
    <cfRule type="expression" dxfId="5357" priority="1477">
      <formula>$BD$4=""</formula>
    </cfRule>
  </conditionalFormatting>
  <conditionalFormatting sqref="BR43:CX43">
    <cfRule type="expression" dxfId="5356" priority="1479">
      <formula>$BB$4=""</formula>
    </cfRule>
  </conditionalFormatting>
  <conditionalFormatting sqref="BR43:CX43">
    <cfRule type="expression" dxfId="5355" priority="1481">
      <formula>$AZ$4=""</formula>
    </cfRule>
  </conditionalFormatting>
  <conditionalFormatting sqref="CD43:CX43">
    <cfRule type="expression" dxfId="5354" priority="1451">
      <formula>$CD$4=""</formula>
    </cfRule>
  </conditionalFormatting>
  <conditionalFormatting sqref="BR43:CX43">
    <cfRule type="expression" dxfId="5353" priority="1465">
      <formula>$BP$4=""</formula>
    </cfRule>
  </conditionalFormatting>
  <conditionalFormatting sqref="BR43:CX43">
    <cfRule type="expression" dxfId="5352" priority="1464">
      <formula>$BQ$4=""</formula>
    </cfRule>
  </conditionalFormatting>
  <conditionalFormatting sqref="BR43:CX43">
    <cfRule type="expression" dxfId="5351" priority="1463">
      <formula>$BR$4=""</formula>
    </cfRule>
  </conditionalFormatting>
  <conditionalFormatting sqref="BS43:CX43">
    <cfRule type="expression" dxfId="5350" priority="1462">
      <formula>$BS$4=""</formula>
    </cfRule>
  </conditionalFormatting>
  <conditionalFormatting sqref="BT43:CX43">
    <cfRule type="expression" dxfId="5349" priority="1461">
      <formula>$BT$4=""</formula>
    </cfRule>
  </conditionalFormatting>
  <conditionalFormatting sqref="BU43:CX43">
    <cfRule type="expression" dxfId="5348" priority="1460">
      <formula>$BU$4=""</formula>
    </cfRule>
  </conditionalFormatting>
  <conditionalFormatting sqref="BV43:CX43">
    <cfRule type="expression" dxfId="5347" priority="1459">
      <formula>$BV$4=""</formula>
    </cfRule>
  </conditionalFormatting>
  <conditionalFormatting sqref="BW43:CX43">
    <cfRule type="expression" dxfId="5346" priority="1458">
      <formula>$BW$4=""</formula>
    </cfRule>
  </conditionalFormatting>
  <conditionalFormatting sqref="BX43:CX43">
    <cfRule type="expression" dxfId="5345" priority="1457">
      <formula>$BX$4=""</formula>
    </cfRule>
  </conditionalFormatting>
  <conditionalFormatting sqref="BY43:CX43">
    <cfRule type="expression" dxfId="5344" priority="1456">
      <formula>$BY$4=""</formula>
    </cfRule>
  </conditionalFormatting>
  <conditionalFormatting sqref="BZ43:CX43">
    <cfRule type="expression" dxfId="5343" priority="1455">
      <formula>$BZ$4=""</formula>
    </cfRule>
  </conditionalFormatting>
  <conditionalFormatting sqref="CA43:CX43">
    <cfRule type="expression" dxfId="5342" priority="1454">
      <formula>$CA$4=""</formula>
    </cfRule>
  </conditionalFormatting>
  <conditionalFormatting sqref="CB43:CX43">
    <cfRule type="expression" dxfId="5341" priority="1453">
      <formula>$CB$4=""</formula>
    </cfRule>
  </conditionalFormatting>
  <conditionalFormatting sqref="CC43:CX43">
    <cfRule type="expression" dxfId="5340" priority="1452">
      <formula>$CC$4=""</formula>
    </cfRule>
  </conditionalFormatting>
  <conditionalFormatting sqref="BR43:CX43">
    <cfRule type="expression" dxfId="5339" priority="1478">
      <formula>$BC$4=""</formula>
    </cfRule>
  </conditionalFormatting>
  <conditionalFormatting sqref="D48:BQ48">
    <cfRule type="expression" dxfId="5338" priority="1450">
      <formula>$D$4=""</formula>
    </cfRule>
  </conditionalFormatting>
  <conditionalFormatting sqref="E48:BQ48">
    <cfRule type="expression" dxfId="5337" priority="1449">
      <formula>$E$4=""</formula>
    </cfRule>
  </conditionalFormatting>
  <conditionalFormatting sqref="F48:BQ48">
    <cfRule type="expression" dxfId="5336" priority="1448">
      <formula>$F$4=""</formula>
    </cfRule>
  </conditionalFormatting>
  <conditionalFormatting sqref="G48:BQ48">
    <cfRule type="expression" dxfId="5335" priority="1447">
      <formula>$G$4=""</formula>
    </cfRule>
  </conditionalFormatting>
  <conditionalFormatting sqref="H48:BQ48">
    <cfRule type="expression" dxfId="5334" priority="1446">
      <formula>$H$4=""</formula>
    </cfRule>
  </conditionalFormatting>
  <conditionalFormatting sqref="I48:BQ48">
    <cfRule type="expression" dxfId="5333" priority="1445">
      <formula>$I$4=""</formula>
    </cfRule>
  </conditionalFormatting>
  <conditionalFormatting sqref="J48:BQ48">
    <cfRule type="expression" dxfId="5332" priority="1444">
      <formula>$J$4=""</formula>
    </cfRule>
  </conditionalFormatting>
  <conditionalFormatting sqref="K48:BQ48">
    <cfRule type="expression" dxfId="5331" priority="1443">
      <formula>$K$4=""</formula>
    </cfRule>
  </conditionalFormatting>
  <conditionalFormatting sqref="L48:BQ48">
    <cfRule type="expression" dxfId="5330" priority="1442">
      <formula>$L$4=""</formula>
    </cfRule>
  </conditionalFormatting>
  <conditionalFormatting sqref="M48:BQ48">
    <cfRule type="expression" dxfId="5329" priority="1441">
      <formula>$M$4=""</formula>
    </cfRule>
  </conditionalFormatting>
  <conditionalFormatting sqref="N48:BQ48">
    <cfRule type="expression" dxfId="5328" priority="1440">
      <formula>$N$4=""</formula>
    </cfRule>
  </conditionalFormatting>
  <conditionalFormatting sqref="O48:BQ48">
    <cfRule type="expression" dxfId="5327" priority="1439">
      <formula>$O$4=""</formula>
    </cfRule>
  </conditionalFormatting>
  <conditionalFormatting sqref="P48:BQ48">
    <cfRule type="expression" dxfId="5326" priority="1438">
      <formula>$P$4=""</formula>
    </cfRule>
  </conditionalFormatting>
  <conditionalFormatting sqref="Q48:BQ48">
    <cfRule type="expression" dxfId="5325" priority="1437">
      <formula>$Q$4=""</formula>
    </cfRule>
  </conditionalFormatting>
  <conditionalFormatting sqref="R48:BQ48">
    <cfRule type="expression" dxfId="5324" priority="1436">
      <formula>$R$4=""</formula>
    </cfRule>
  </conditionalFormatting>
  <conditionalFormatting sqref="S48:BQ48">
    <cfRule type="expression" dxfId="5323" priority="1435">
      <formula>$S$4=""</formula>
    </cfRule>
  </conditionalFormatting>
  <conditionalFormatting sqref="T48:BQ48">
    <cfRule type="expression" dxfId="5322" priority="1434">
      <formula>$T$4=""</formula>
    </cfRule>
  </conditionalFormatting>
  <conditionalFormatting sqref="U48:BQ48">
    <cfRule type="expression" dxfId="5321" priority="1433">
      <formula>$U$4=""</formula>
    </cfRule>
  </conditionalFormatting>
  <conditionalFormatting sqref="V48:BQ48">
    <cfRule type="expression" dxfId="5320" priority="1432">
      <formula>$V$4=""</formula>
    </cfRule>
  </conditionalFormatting>
  <conditionalFormatting sqref="W48:BQ48">
    <cfRule type="expression" dxfId="5319" priority="1431">
      <formula>$W$4=""</formula>
    </cfRule>
  </conditionalFormatting>
  <conditionalFormatting sqref="X48:BQ48">
    <cfRule type="expression" dxfId="5318" priority="1430">
      <formula>$X$4=""</formula>
    </cfRule>
  </conditionalFormatting>
  <conditionalFormatting sqref="Y48:BQ48">
    <cfRule type="expression" dxfId="5317" priority="1429">
      <formula>$Y$4=""</formula>
    </cfRule>
  </conditionalFormatting>
  <conditionalFormatting sqref="Z48:BQ48">
    <cfRule type="expression" dxfId="5316" priority="1428">
      <formula>$Z$4=""</formula>
    </cfRule>
  </conditionalFormatting>
  <conditionalFormatting sqref="AA48:BQ48">
    <cfRule type="expression" dxfId="5315" priority="1427">
      <formula>$AA$4=""</formula>
    </cfRule>
  </conditionalFormatting>
  <conditionalFormatting sqref="AY48:BQ48">
    <cfRule type="expression" dxfId="5314" priority="1403">
      <formula>$AY$4=""</formula>
    </cfRule>
  </conditionalFormatting>
  <conditionalFormatting sqref="AX48:BQ48">
    <cfRule type="expression" dxfId="5313" priority="1404">
      <formula>$AX$4=""</formula>
    </cfRule>
  </conditionalFormatting>
  <conditionalFormatting sqref="AW48:BQ48">
    <cfRule type="expression" dxfId="5312" priority="1405">
      <formula>$AW$4=""</formula>
    </cfRule>
  </conditionalFormatting>
  <conditionalFormatting sqref="AV48:BQ48">
    <cfRule type="expression" dxfId="5311" priority="1406">
      <formula>$AV$4=""</formula>
    </cfRule>
  </conditionalFormatting>
  <conditionalFormatting sqref="AU48:BQ48">
    <cfRule type="expression" dxfId="5310" priority="1407">
      <formula>$AU$4=""</formula>
    </cfRule>
  </conditionalFormatting>
  <conditionalFormatting sqref="AT48:BQ48">
    <cfRule type="expression" dxfId="5309" priority="1408">
      <formula>$AT$4=""</formula>
    </cfRule>
  </conditionalFormatting>
  <conditionalFormatting sqref="AS48:BQ48">
    <cfRule type="expression" dxfId="5308" priority="1409">
      <formula>$AS$4=""</formula>
    </cfRule>
  </conditionalFormatting>
  <conditionalFormatting sqref="AR48:BQ48">
    <cfRule type="expression" dxfId="5307" priority="1410">
      <formula>$AR$4=""</formula>
    </cfRule>
  </conditionalFormatting>
  <conditionalFormatting sqref="AQ48:BQ48">
    <cfRule type="expression" dxfId="5306" priority="1411">
      <formula>$AQ$4=""</formula>
    </cfRule>
  </conditionalFormatting>
  <conditionalFormatting sqref="AP48:BQ48">
    <cfRule type="expression" dxfId="5305" priority="1412">
      <formula>$AP$4=""</formula>
    </cfRule>
  </conditionalFormatting>
  <conditionalFormatting sqref="AO48:BQ48">
    <cfRule type="expression" dxfId="5304" priority="1413">
      <formula>$AO$4=""</formula>
    </cfRule>
  </conditionalFormatting>
  <conditionalFormatting sqref="AN48:BQ48">
    <cfRule type="expression" dxfId="5303" priority="1414">
      <formula>$AN$4=""</formula>
    </cfRule>
  </conditionalFormatting>
  <conditionalFormatting sqref="AM48:BQ48">
    <cfRule type="expression" dxfId="5302" priority="1415">
      <formula>$AM$4=""</formula>
    </cfRule>
  </conditionalFormatting>
  <conditionalFormatting sqref="AL48:BQ48">
    <cfRule type="expression" dxfId="5301" priority="1416">
      <formula>$AL$4=""</formula>
    </cfRule>
  </conditionalFormatting>
  <conditionalFormatting sqref="AK48:BQ48">
    <cfRule type="expression" dxfId="5300" priority="1417">
      <formula>$AK$4=""</formula>
    </cfRule>
  </conditionalFormatting>
  <conditionalFormatting sqref="AJ48:BQ48">
    <cfRule type="expression" dxfId="5299" priority="1418">
      <formula>$AJ$4=""</formula>
    </cfRule>
  </conditionalFormatting>
  <conditionalFormatting sqref="AI48:BQ48">
    <cfRule type="expression" dxfId="5298" priority="1419">
      <formula>$AI$4=""</formula>
    </cfRule>
  </conditionalFormatting>
  <conditionalFormatting sqref="AH48:BQ48">
    <cfRule type="expression" dxfId="5297" priority="1420">
      <formula>$AH$4=""</formula>
    </cfRule>
  </conditionalFormatting>
  <conditionalFormatting sqref="AG48:BQ48">
    <cfRule type="expression" dxfId="5296" priority="1421">
      <formula>$AG$4=""</formula>
    </cfRule>
  </conditionalFormatting>
  <conditionalFormatting sqref="AF48:BQ48">
    <cfRule type="expression" dxfId="5295" priority="1422">
      <formula>$AF$4=""</formula>
    </cfRule>
  </conditionalFormatting>
  <conditionalFormatting sqref="AE48:BQ48">
    <cfRule type="expression" dxfId="5294" priority="1423">
      <formula>$AE$4=""</formula>
    </cfRule>
  </conditionalFormatting>
  <conditionalFormatting sqref="AD48:BQ48">
    <cfRule type="expression" dxfId="5293" priority="1424">
      <formula>$AD$4=""</formula>
    </cfRule>
  </conditionalFormatting>
  <conditionalFormatting sqref="AC48:BQ48">
    <cfRule type="expression" dxfId="5292" priority="1425">
      <formula>$AC$4=""</formula>
    </cfRule>
  </conditionalFormatting>
  <conditionalFormatting sqref="AB48:BQ48">
    <cfRule type="expression" dxfId="5291" priority="1426">
      <formula>$AB$4=""</formula>
    </cfRule>
  </conditionalFormatting>
  <conditionalFormatting sqref="BA48:BQ48">
    <cfRule type="expression" dxfId="5290" priority="1401">
      <formula>$BA$4=""</formula>
    </cfRule>
  </conditionalFormatting>
  <conditionalFormatting sqref="BO48:BQ48">
    <cfRule type="expression" dxfId="5289" priority="1387">
      <formula>$BO$4=""</formula>
    </cfRule>
  </conditionalFormatting>
  <conditionalFormatting sqref="BN48:BQ48">
    <cfRule type="expression" dxfId="5288" priority="1388">
      <formula>$BN$4=""</formula>
    </cfRule>
  </conditionalFormatting>
  <conditionalFormatting sqref="BM48:BQ48">
    <cfRule type="expression" dxfId="5287" priority="1389">
      <formula>$BM$4=""</formula>
    </cfRule>
  </conditionalFormatting>
  <conditionalFormatting sqref="BL48:BQ48">
    <cfRule type="expression" dxfId="5286" priority="1390">
      <formula>$BL$4=""</formula>
    </cfRule>
  </conditionalFormatting>
  <conditionalFormatting sqref="BK48:BQ48">
    <cfRule type="expression" dxfId="5285" priority="1391">
      <formula>$BK$4=""</formula>
    </cfRule>
  </conditionalFormatting>
  <conditionalFormatting sqref="BJ48:BQ48">
    <cfRule type="expression" dxfId="5284" priority="1392">
      <formula>$BJ$4=""</formula>
    </cfRule>
  </conditionalFormatting>
  <conditionalFormatting sqref="BI48:BQ48">
    <cfRule type="expression" dxfId="5283" priority="1393">
      <formula>$BI$4=""</formula>
    </cfRule>
  </conditionalFormatting>
  <conditionalFormatting sqref="BH48:BQ48">
    <cfRule type="expression" dxfId="5282" priority="1394">
      <formula>$BH$4=""</formula>
    </cfRule>
  </conditionalFormatting>
  <conditionalFormatting sqref="BG48:BQ48">
    <cfRule type="expression" dxfId="5281" priority="1395">
      <formula>$BG$4=""</formula>
    </cfRule>
  </conditionalFormatting>
  <conditionalFormatting sqref="BF48:BQ48">
    <cfRule type="expression" dxfId="5280" priority="1396">
      <formula>$BF$4=""</formula>
    </cfRule>
  </conditionalFormatting>
  <conditionalFormatting sqref="BE48:BQ48">
    <cfRule type="expression" dxfId="5279" priority="1397">
      <formula>$BE$4=""</formula>
    </cfRule>
  </conditionalFormatting>
  <conditionalFormatting sqref="BD48:BQ48">
    <cfRule type="expression" dxfId="5278" priority="1398">
      <formula>$BD$4=""</formula>
    </cfRule>
  </conditionalFormatting>
  <conditionalFormatting sqref="BB48:BQ48">
    <cfRule type="expression" dxfId="5277" priority="1400">
      <formula>$BB$4=""</formula>
    </cfRule>
  </conditionalFormatting>
  <conditionalFormatting sqref="AZ48:BQ48">
    <cfRule type="expression" dxfId="5276" priority="1402">
      <formula>$AZ$4=""</formula>
    </cfRule>
  </conditionalFormatting>
  <conditionalFormatting sqref="BP48:BQ48">
    <cfRule type="expression" dxfId="5275" priority="1386">
      <formula>$BP$4=""</formula>
    </cfRule>
  </conditionalFormatting>
  <conditionalFormatting sqref="BQ48">
    <cfRule type="expression" dxfId="5274" priority="1385">
      <formula>$BQ$4=""</formula>
    </cfRule>
  </conditionalFormatting>
  <conditionalFormatting sqref="BC48:BQ48">
    <cfRule type="expression" dxfId="5273" priority="1399">
      <formula>$BC$4=""</formula>
    </cfRule>
  </conditionalFormatting>
  <conditionalFormatting sqref="BR48:CX48">
    <cfRule type="expression" dxfId="5272" priority="1384">
      <formula>$D$4=""</formula>
    </cfRule>
  </conditionalFormatting>
  <conditionalFormatting sqref="BR48:CX48">
    <cfRule type="expression" dxfId="5271" priority="1383">
      <formula>$E$4=""</formula>
    </cfRule>
  </conditionalFormatting>
  <conditionalFormatting sqref="BR48:CX48">
    <cfRule type="expression" dxfId="5270" priority="1382">
      <formula>$F$4=""</formula>
    </cfRule>
  </conditionalFormatting>
  <conditionalFormatting sqref="BR48:CX48">
    <cfRule type="expression" dxfId="5269" priority="1381">
      <formula>$G$4=""</formula>
    </cfRule>
  </conditionalFormatting>
  <conditionalFormatting sqref="BR48:CX48">
    <cfRule type="expression" dxfId="5268" priority="1380">
      <formula>$H$4=""</formula>
    </cfRule>
  </conditionalFormatting>
  <conditionalFormatting sqref="BR48:CX48">
    <cfRule type="expression" dxfId="5267" priority="1379">
      <formula>$I$4=""</formula>
    </cfRule>
  </conditionalFormatting>
  <conditionalFormatting sqref="BR48:CX48">
    <cfRule type="expression" dxfId="5266" priority="1378">
      <formula>$J$4=""</formula>
    </cfRule>
  </conditionalFormatting>
  <conditionalFormatting sqref="BR48:CX48">
    <cfRule type="expression" dxfId="5265" priority="1377">
      <formula>$K$4=""</formula>
    </cfRule>
  </conditionalFormatting>
  <conditionalFormatting sqref="BR48:CX48">
    <cfRule type="expression" dxfId="5264" priority="1376">
      <formula>$L$4=""</formula>
    </cfRule>
  </conditionalFormatting>
  <conditionalFormatting sqref="BR48:CX48">
    <cfRule type="expression" dxfId="5263" priority="1375">
      <formula>$M$4=""</formula>
    </cfRule>
  </conditionalFormatting>
  <conditionalFormatting sqref="BR48:CX48">
    <cfRule type="expression" dxfId="5262" priority="1374">
      <formula>$N$4=""</formula>
    </cfRule>
  </conditionalFormatting>
  <conditionalFormatting sqref="BR48:CX48">
    <cfRule type="expression" dxfId="5261" priority="1373">
      <formula>$O$4=""</formula>
    </cfRule>
  </conditionalFormatting>
  <conditionalFormatting sqref="BR48:CX48">
    <cfRule type="expression" dxfId="5260" priority="1372">
      <formula>$P$4=""</formula>
    </cfRule>
  </conditionalFormatting>
  <conditionalFormatting sqref="BR48:CX48">
    <cfRule type="expression" dxfId="5259" priority="1371">
      <formula>$Q$4=""</formula>
    </cfRule>
  </conditionalFormatting>
  <conditionalFormatting sqref="BR48:CX48">
    <cfRule type="expression" dxfId="5258" priority="1370">
      <formula>$R$4=""</formula>
    </cfRule>
  </conditionalFormatting>
  <conditionalFormatting sqref="BR48:CX48">
    <cfRule type="expression" dxfId="5257" priority="1369">
      <formula>$S$4=""</formula>
    </cfRule>
  </conditionalFormatting>
  <conditionalFormatting sqref="BR48:CX48">
    <cfRule type="expression" dxfId="5256" priority="1368">
      <formula>$T$4=""</formula>
    </cfRule>
  </conditionalFormatting>
  <conditionalFormatting sqref="BR48:CX48">
    <cfRule type="expression" dxfId="5255" priority="1367">
      <formula>$U$4=""</formula>
    </cfRule>
  </conditionalFormatting>
  <conditionalFormatting sqref="BR48:CX48">
    <cfRule type="expression" dxfId="5254" priority="1366">
      <formula>$V$4=""</formula>
    </cfRule>
  </conditionalFormatting>
  <conditionalFormatting sqref="BR48:CX48">
    <cfRule type="expression" dxfId="5253" priority="1365">
      <formula>$W$4=""</formula>
    </cfRule>
  </conditionalFormatting>
  <conditionalFormatting sqref="BR48:CX48">
    <cfRule type="expression" dxfId="5252" priority="1364">
      <formula>$X$4=""</formula>
    </cfRule>
  </conditionalFormatting>
  <conditionalFormatting sqref="BR48:CX48">
    <cfRule type="expression" dxfId="5251" priority="1363">
      <formula>$Y$4=""</formula>
    </cfRule>
  </conditionalFormatting>
  <conditionalFormatting sqref="BR48:CX48">
    <cfRule type="expression" dxfId="5250" priority="1362">
      <formula>$Z$4=""</formula>
    </cfRule>
  </conditionalFormatting>
  <conditionalFormatting sqref="BR48:CX48">
    <cfRule type="expression" dxfId="5249" priority="1361">
      <formula>$AA$4=""</formula>
    </cfRule>
  </conditionalFormatting>
  <conditionalFormatting sqref="BR48:CX48">
    <cfRule type="expression" dxfId="5248" priority="1337">
      <formula>$AY$4=""</formula>
    </cfRule>
  </conditionalFormatting>
  <conditionalFormatting sqref="BR48:CX48">
    <cfRule type="expression" dxfId="5247" priority="1338">
      <formula>$AX$4=""</formula>
    </cfRule>
  </conditionalFormatting>
  <conditionalFormatting sqref="BR48:CX48">
    <cfRule type="expression" dxfId="5246" priority="1339">
      <formula>$AW$4=""</formula>
    </cfRule>
  </conditionalFormatting>
  <conditionalFormatting sqref="BR48:CX48">
    <cfRule type="expression" dxfId="5245" priority="1340">
      <formula>$AV$4=""</formula>
    </cfRule>
  </conditionalFormatting>
  <conditionalFormatting sqref="BR48:CX48">
    <cfRule type="expression" dxfId="5244" priority="1341">
      <formula>$AU$4=""</formula>
    </cfRule>
  </conditionalFormatting>
  <conditionalFormatting sqref="BR48:CX48">
    <cfRule type="expression" dxfId="5243" priority="1342">
      <formula>$AT$4=""</formula>
    </cfRule>
  </conditionalFormatting>
  <conditionalFormatting sqref="BR48:CX48">
    <cfRule type="expression" dxfId="5242" priority="1343">
      <formula>$AS$4=""</formula>
    </cfRule>
  </conditionalFormatting>
  <conditionalFormatting sqref="BR48:CX48">
    <cfRule type="expression" dxfId="5241" priority="1344">
      <formula>$AR$4=""</formula>
    </cfRule>
  </conditionalFormatting>
  <conditionalFormatting sqref="BR48:CX48">
    <cfRule type="expression" dxfId="5240" priority="1345">
      <formula>$AQ$4=""</formula>
    </cfRule>
  </conditionalFormatting>
  <conditionalFormatting sqref="BR48:CX48">
    <cfRule type="expression" dxfId="5239" priority="1346">
      <formula>$AP$4=""</formula>
    </cfRule>
  </conditionalFormatting>
  <conditionalFormatting sqref="BR48:CX48">
    <cfRule type="expression" dxfId="5238" priority="1347">
      <formula>$AO$4=""</formula>
    </cfRule>
  </conditionalFormatting>
  <conditionalFormatting sqref="BR48:CX48">
    <cfRule type="expression" dxfId="5237" priority="1348">
      <formula>$AN$4=""</formula>
    </cfRule>
  </conditionalFormatting>
  <conditionalFormatting sqref="BR48:CX48">
    <cfRule type="expression" dxfId="5236" priority="1349">
      <formula>$AM$4=""</formula>
    </cfRule>
  </conditionalFormatting>
  <conditionalFormatting sqref="BR48:CX48">
    <cfRule type="expression" dxfId="5235" priority="1350">
      <formula>$AL$4=""</formula>
    </cfRule>
  </conditionalFormatting>
  <conditionalFormatting sqref="BR48:CX48">
    <cfRule type="expression" dxfId="5234" priority="1351">
      <formula>$AK$4=""</formula>
    </cfRule>
  </conditionalFormatting>
  <conditionalFormatting sqref="BR48:CX48">
    <cfRule type="expression" dxfId="5233" priority="1352">
      <formula>$AJ$4=""</formula>
    </cfRule>
  </conditionalFormatting>
  <conditionalFormatting sqref="BR48:CX48">
    <cfRule type="expression" dxfId="5232" priority="1353">
      <formula>$AI$4=""</formula>
    </cfRule>
  </conditionalFormatting>
  <conditionalFormatting sqref="BR48:CX48">
    <cfRule type="expression" dxfId="5231" priority="1354">
      <formula>$AH$4=""</formula>
    </cfRule>
  </conditionalFormatting>
  <conditionalFormatting sqref="BR48:CX48">
    <cfRule type="expression" dxfId="5230" priority="1355">
      <formula>$AG$4=""</formula>
    </cfRule>
  </conditionalFormatting>
  <conditionalFormatting sqref="BR48:CX48">
    <cfRule type="expression" dxfId="5229" priority="1356">
      <formula>$AF$4=""</formula>
    </cfRule>
  </conditionalFormatting>
  <conditionalFormatting sqref="BR48:CX48">
    <cfRule type="expression" dxfId="5228" priority="1357">
      <formula>$AE$4=""</formula>
    </cfRule>
  </conditionalFormatting>
  <conditionalFormatting sqref="BR48:CX48">
    <cfRule type="expression" dxfId="5227" priority="1358">
      <formula>$AD$4=""</formula>
    </cfRule>
  </conditionalFormatting>
  <conditionalFormatting sqref="BR48:CX48">
    <cfRule type="expression" dxfId="5226" priority="1359">
      <formula>$AC$4=""</formula>
    </cfRule>
  </conditionalFormatting>
  <conditionalFormatting sqref="BR48:CX48">
    <cfRule type="expression" dxfId="5225" priority="1360">
      <formula>$AB$4=""</formula>
    </cfRule>
  </conditionalFormatting>
  <conditionalFormatting sqref="BR48:CX48">
    <cfRule type="expression" dxfId="5224" priority="1335">
      <formula>$BA$4=""</formula>
    </cfRule>
  </conditionalFormatting>
  <conditionalFormatting sqref="BR48:CX48">
    <cfRule type="expression" dxfId="5223" priority="1321">
      <formula>$BO$4=""</formula>
    </cfRule>
  </conditionalFormatting>
  <conditionalFormatting sqref="BR48:CX48">
    <cfRule type="expression" dxfId="5222" priority="1322">
      <formula>$BN$4=""</formula>
    </cfRule>
  </conditionalFormatting>
  <conditionalFormatting sqref="BR48:CX48">
    <cfRule type="expression" dxfId="5221" priority="1323">
      <formula>$BM$4=""</formula>
    </cfRule>
  </conditionalFormatting>
  <conditionalFormatting sqref="BR48:CX48">
    <cfRule type="expression" dxfId="5220" priority="1324">
      <formula>$BL$4=""</formula>
    </cfRule>
  </conditionalFormatting>
  <conditionalFormatting sqref="BR48:CX48">
    <cfRule type="expression" dxfId="5219" priority="1325">
      <formula>$BK$4=""</formula>
    </cfRule>
  </conditionalFormatting>
  <conditionalFormatting sqref="BR48:CX48">
    <cfRule type="expression" dxfId="5218" priority="1326">
      <formula>$BJ$4=""</formula>
    </cfRule>
  </conditionalFormatting>
  <conditionalFormatting sqref="BR48:CX48">
    <cfRule type="expression" dxfId="5217" priority="1327">
      <formula>$BI$4=""</formula>
    </cfRule>
  </conditionalFormatting>
  <conditionalFormatting sqref="BR48:CX48">
    <cfRule type="expression" dxfId="5216" priority="1328">
      <formula>$BH$4=""</formula>
    </cfRule>
  </conditionalFormatting>
  <conditionalFormatting sqref="BR48:CX48">
    <cfRule type="expression" dxfId="5215" priority="1329">
      <formula>$BG$4=""</formula>
    </cfRule>
  </conditionalFormatting>
  <conditionalFormatting sqref="BR48:CX48">
    <cfRule type="expression" dxfId="5214" priority="1330">
      <formula>$BF$4=""</formula>
    </cfRule>
  </conditionalFormatting>
  <conditionalFormatting sqref="BR48:CX48">
    <cfRule type="expression" dxfId="5213" priority="1331">
      <formula>$BE$4=""</formula>
    </cfRule>
  </conditionalFormatting>
  <conditionalFormatting sqref="BR48:CX48">
    <cfRule type="expression" dxfId="5212" priority="1332">
      <formula>$BD$4=""</formula>
    </cfRule>
  </conditionalFormatting>
  <conditionalFormatting sqref="BR48:CX48">
    <cfRule type="expression" dxfId="5211" priority="1334">
      <formula>$BB$4=""</formula>
    </cfRule>
  </conditionalFormatting>
  <conditionalFormatting sqref="BR48:CX48">
    <cfRule type="expression" dxfId="5210" priority="1336">
      <formula>$AZ$4=""</formula>
    </cfRule>
  </conditionalFormatting>
  <conditionalFormatting sqref="CD48:CX48">
    <cfRule type="expression" dxfId="5209" priority="1306">
      <formula>$CD$4=""</formula>
    </cfRule>
  </conditionalFormatting>
  <conditionalFormatting sqref="BR48:CX48">
    <cfRule type="expression" dxfId="5208" priority="1320">
      <formula>$BP$4=""</formula>
    </cfRule>
  </conditionalFormatting>
  <conditionalFormatting sqref="BR48:CX48">
    <cfRule type="expression" dxfId="5207" priority="1319">
      <formula>$BQ$4=""</formula>
    </cfRule>
  </conditionalFormatting>
  <conditionalFormatting sqref="BR48:CX48">
    <cfRule type="expression" dxfId="5206" priority="1318">
      <formula>$BR$4=""</formula>
    </cfRule>
  </conditionalFormatting>
  <conditionalFormatting sqref="BS48:CX48">
    <cfRule type="expression" dxfId="5205" priority="1317">
      <formula>$BS$4=""</formula>
    </cfRule>
  </conditionalFormatting>
  <conditionalFormatting sqref="BT48:CX48">
    <cfRule type="expression" dxfId="5204" priority="1316">
      <formula>$BT$4=""</formula>
    </cfRule>
  </conditionalFormatting>
  <conditionalFormatting sqref="BU48:CX48">
    <cfRule type="expression" dxfId="5203" priority="1315">
      <formula>$BU$4=""</formula>
    </cfRule>
  </conditionalFormatting>
  <conditionalFormatting sqref="BV48:CX48">
    <cfRule type="expression" dxfId="5202" priority="1314">
      <formula>$BV$4=""</formula>
    </cfRule>
  </conditionalFormatting>
  <conditionalFormatting sqref="BW48:CX48">
    <cfRule type="expression" dxfId="5201" priority="1313">
      <formula>$BW$4=""</formula>
    </cfRule>
  </conditionalFormatting>
  <conditionalFormatting sqref="BX48:CX48">
    <cfRule type="expression" dxfId="5200" priority="1312">
      <formula>$BX$4=""</formula>
    </cfRule>
  </conditionalFormatting>
  <conditionalFormatting sqref="BY48:CX48">
    <cfRule type="expression" dxfId="5199" priority="1311">
      <formula>$BY$4=""</formula>
    </cfRule>
  </conditionalFormatting>
  <conditionalFormatting sqref="BZ48:CX48">
    <cfRule type="expression" dxfId="5198" priority="1310">
      <formula>$BZ$4=""</formula>
    </cfRule>
  </conditionalFormatting>
  <conditionalFormatting sqref="CA48:CX48">
    <cfRule type="expression" dxfId="5197" priority="1309">
      <formula>$CA$4=""</formula>
    </cfRule>
  </conditionalFormatting>
  <conditionalFormatting sqref="CB48:CX48">
    <cfRule type="expression" dxfId="5196" priority="1308">
      <formula>$CB$4=""</formula>
    </cfRule>
  </conditionalFormatting>
  <conditionalFormatting sqref="CC48:CX48">
    <cfRule type="expression" dxfId="5195" priority="1307">
      <formula>$CC$4=""</formula>
    </cfRule>
  </conditionalFormatting>
  <conditionalFormatting sqref="BR48:CX48">
    <cfRule type="expression" dxfId="5194" priority="1333">
      <formula>$BC$4=""</formula>
    </cfRule>
  </conditionalFormatting>
  <conditionalFormatting sqref="D9:BQ9">
    <cfRule type="expression" dxfId="5193" priority="949">
      <formula>$D$4=""</formula>
    </cfRule>
  </conditionalFormatting>
  <conditionalFormatting sqref="E9:BQ9">
    <cfRule type="expression" dxfId="5192" priority="948">
      <formula>$E$4=""</formula>
    </cfRule>
  </conditionalFormatting>
  <conditionalFormatting sqref="F9:BQ9">
    <cfRule type="expression" dxfId="5191" priority="947">
      <formula>$F$4=""</formula>
    </cfRule>
  </conditionalFormatting>
  <conditionalFormatting sqref="G9:BQ9">
    <cfRule type="expression" dxfId="5190" priority="946">
      <formula>$G$4=""</formula>
    </cfRule>
  </conditionalFormatting>
  <conditionalFormatting sqref="H9:BQ9">
    <cfRule type="expression" dxfId="5189" priority="945">
      <formula>$H$4=""</formula>
    </cfRule>
  </conditionalFormatting>
  <conditionalFormatting sqref="I9:BQ9">
    <cfRule type="expression" dxfId="5188" priority="944">
      <formula>$I$4=""</formula>
    </cfRule>
  </conditionalFormatting>
  <conditionalFormatting sqref="J9:BQ9">
    <cfRule type="expression" dxfId="5187" priority="943">
      <formula>$J$4=""</formula>
    </cfRule>
  </conditionalFormatting>
  <conditionalFormatting sqref="K9:BQ9">
    <cfRule type="expression" dxfId="5186" priority="942">
      <formula>$K$4=""</formula>
    </cfRule>
  </conditionalFormatting>
  <conditionalFormatting sqref="L9:BQ9">
    <cfRule type="expression" dxfId="5185" priority="941">
      <formula>$L$4=""</formula>
    </cfRule>
  </conditionalFormatting>
  <conditionalFormatting sqref="M9:BQ9">
    <cfRule type="expression" dxfId="5184" priority="940">
      <formula>$M$4=""</formula>
    </cfRule>
  </conditionalFormatting>
  <conditionalFormatting sqref="N9:BQ9">
    <cfRule type="expression" dxfId="5183" priority="939">
      <formula>$N$4=""</formula>
    </cfRule>
  </conditionalFormatting>
  <conditionalFormatting sqref="O9:BQ9">
    <cfRule type="expression" dxfId="5182" priority="938">
      <formula>$O$4=""</formula>
    </cfRule>
  </conditionalFormatting>
  <conditionalFormatting sqref="P9:BQ9">
    <cfRule type="expression" dxfId="5181" priority="937">
      <formula>$P$4=""</formula>
    </cfRule>
  </conditionalFormatting>
  <conditionalFormatting sqref="Q9:BQ9">
    <cfRule type="expression" dxfId="5180" priority="936">
      <formula>$Q$4=""</formula>
    </cfRule>
  </conditionalFormatting>
  <conditionalFormatting sqref="R9:BQ9">
    <cfRule type="expression" dxfId="5179" priority="935">
      <formula>$R$4=""</formula>
    </cfRule>
  </conditionalFormatting>
  <conditionalFormatting sqref="S9:BQ9">
    <cfRule type="expression" dxfId="5178" priority="934">
      <formula>$S$4=""</formula>
    </cfRule>
  </conditionalFormatting>
  <conditionalFormatting sqref="T9:BQ9">
    <cfRule type="expression" dxfId="5177" priority="933">
      <formula>$T$4=""</formula>
    </cfRule>
  </conditionalFormatting>
  <conditionalFormatting sqref="U9:BQ9">
    <cfRule type="expression" dxfId="5176" priority="932">
      <formula>$U$4=""</formula>
    </cfRule>
  </conditionalFormatting>
  <conditionalFormatting sqref="V9:BQ9">
    <cfRule type="expression" dxfId="5175" priority="931">
      <formula>$V$4=""</formula>
    </cfRule>
  </conditionalFormatting>
  <conditionalFormatting sqref="W9:BQ9">
    <cfRule type="expression" dxfId="5174" priority="930">
      <formula>$W$4=""</formula>
    </cfRule>
  </conditionalFormatting>
  <conditionalFormatting sqref="X9:BQ9">
    <cfRule type="expression" dxfId="5173" priority="929">
      <formula>$X$4=""</formula>
    </cfRule>
  </conditionalFormatting>
  <conditionalFormatting sqref="Y9:BQ9">
    <cfRule type="expression" dxfId="5172" priority="928">
      <formula>$Y$4=""</formula>
    </cfRule>
  </conditionalFormatting>
  <conditionalFormatting sqref="Z9:BQ9">
    <cfRule type="expression" dxfId="5171" priority="927">
      <formula>$Z$4=""</formula>
    </cfRule>
  </conditionalFormatting>
  <conditionalFormatting sqref="AA9:BQ9">
    <cfRule type="expression" dxfId="5170" priority="926">
      <formula>$AA$4=""</formula>
    </cfRule>
  </conditionalFormatting>
  <conditionalFormatting sqref="AY9:BQ9">
    <cfRule type="expression" dxfId="5169" priority="902">
      <formula>$AY$4=""</formula>
    </cfRule>
  </conditionalFormatting>
  <conditionalFormatting sqref="AX9:BQ9">
    <cfRule type="expression" dxfId="5168" priority="903">
      <formula>$AX$4=""</formula>
    </cfRule>
  </conditionalFormatting>
  <conditionalFormatting sqref="AW9:BQ9">
    <cfRule type="expression" dxfId="5167" priority="904">
      <formula>$AW$4=""</formula>
    </cfRule>
  </conditionalFormatting>
  <conditionalFormatting sqref="AV9:BQ9">
    <cfRule type="expression" dxfId="5166" priority="905">
      <formula>$AV$4=""</formula>
    </cfRule>
  </conditionalFormatting>
  <conditionalFormatting sqref="AU9:BQ9">
    <cfRule type="expression" dxfId="5165" priority="906">
      <formula>$AU$4=""</formula>
    </cfRule>
  </conditionalFormatting>
  <conditionalFormatting sqref="AT9:BQ9">
    <cfRule type="expression" dxfId="5164" priority="907">
      <formula>$AT$4=""</formula>
    </cfRule>
  </conditionalFormatting>
  <conditionalFormatting sqref="AS9:BQ9">
    <cfRule type="expression" dxfId="5163" priority="908">
      <formula>$AS$4=""</formula>
    </cfRule>
  </conditionalFormatting>
  <conditionalFormatting sqref="AR9:BQ9">
    <cfRule type="expression" dxfId="5162" priority="909">
      <formula>$AR$4=""</formula>
    </cfRule>
  </conditionalFormatting>
  <conditionalFormatting sqref="AQ9:BQ9">
    <cfRule type="expression" dxfId="5161" priority="910">
      <formula>$AQ$4=""</formula>
    </cfRule>
  </conditionalFormatting>
  <conditionalFormatting sqref="AP9:BQ9">
    <cfRule type="expression" dxfId="5160" priority="911">
      <formula>$AP$4=""</formula>
    </cfRule>
  </conditionalFormatting>
  <conditionalFormatting sqref="AO9:BQ9">
    <cfRule type="expression" dxfId="5159" priority="912">
      <formula>$AO$4=""</formula>
    </cfRule>
  </conditionalFormatting>
  <conditionalFormatting sqref="AN9:BQ9">
    <cfRule type="expression" dxfId="5158" priority="913">
      <formula>$AN$4=""</formula>
    </cfRule>
  </conditionalFormatting>
  <conditionalFormatting sqref="AM9:BQ9">
    <cfRule type="expression" dxfId="5157" priority="914">
      <formula>$AM$4=""</formula>
    </cfRule>
  </conditionalFormatting>
  <conditionalFormatting sqref="AL9:BQ9">
    <cfRule type="expression" dxfId="5156" priority="915">
      <formula>$AL$4=""</formula>
    </cfRule>
  </conditionalFormatting>
  <conditionalFormatting sqref="AK9:BQ9">
    <cfRule type="expression" dxfId="5155" priority="916">
      <formula>$AK$4=""</formula>
    </cfRule>
  </conditionalFormatting>
  <conditionalFormatting sqref="AJ9:BQ9">
    <cfRule type="expression" dxfId="5154" priority="917">
      <formula>$AJ$4=""</formula>
    </cfRule>
  </conditionalFormatting>
  <conditionalFormatting sqref="AI9:BQ9">
    <cfRule type="expression" dxfId="5153" priority="918">
      <formula>$AI$4=""</formula>
    </cfRule>
  </conditionalFormatting>
  <conditionalFormatting sqref="AH9:BQ9">
    <cfRule type="expression" dxfId="5152" priority="919">
      <formula>$AH$4=""</formula>
    </cfRule>
  </conditionalFormatting>
  <conditionalFormatting sqref="AG9:BQ9">
    <cfRule type="expression" dxfId="5151" priority="920">
      <formula>$AG$4=""</formula>
    </cfRule>
  </conditionalFormatting>
  <conditionalFormatting sqref="AF9:BQ9">
    <cfRule type="expression" dxfId="5150" priority="921">
      <formula>$AF$4=""</formula>
    </cfRule>
  </conditionalFormatting>
  <conditionalFormatting sqref="AE9:BQ9">
    <cfRule type="expression" dxfId="5149" priority="922">
      <formula>$AE$4=""</formula>
    </cfRule>
  </conditionalFormatting>
  <conditionalFormatting sqref="AD9:BQ9">
    <cfRule type="expression" dxfId="5148" priority="923">
      <formula>$AD$4=""</formula>
    </cfRule>
  </conditionalFormatting>
  <conditionalFormatting sqref="AC9:BQ9">
    <cfRule type="expression" dxfId="5147" priority="924">
      <formula>$AC$4=""</formula>
    </cfRule>
  </conditionalFormatting>
  <conditionalFormatting sqref="AB9:BQ9">
    <cfRule type="expression" dxfId="5146" priority="925">
      <formula>$AB$4=""</formula>
    </cfRule>
  </conditionalFormatting>
  <conditionalFormatting sqref="BA9:BQ9">
    <cfRule type="expression" dxfId="5145" priority="900">
      <formula>$BA$4=""</formula>
    </cfRule>
  </conditionalFormatting>
  <conditionalFormatting sqref="BO9:BQ9">
    <cfRule type="expression" dxfId="5144" priority="886">
      <formula>$BO$4=""</formula>
    </cfRule>
  </conditionalFormatting>
  <conditionalFormatting sqref="BN9:BQ9">
    <cfRule type="expression" dxfId="5143" priority="887">
      <formula>$BN$4=""</formula>
    </cfRule>
  </conditionalFormatting>
  <conditionalFormatting sqref="BM9:BQ9">
    <cfRule type="expression" dxfId="5142" priority="888">
      <formula>$BM$4=""</formula>
    </cfRule>
  </conditionalFormatting>
  <conditionalFormatting sqref="BL9:BQ9">
    <cfRule type="expression" dxfId="5141" priority="889">
      <formula>$BL$4=""</formula>
    </cfRule>
  </conditionalFormatting>
  <conditionalFormatting sqref="BK9:BQ9">
    <cfRule type="expression" dxfId="5140" priority="890">
      <formula>$BK$4=""</formula>
    </cfRule>
  </conditionalFormatting>
  <conditionalFormatting sqref="BJ9:BQ9">
    <cfRule type="expression" dxfId="5139" priority="891">
      <formula>$BJ$4=""</formula>
    </cfRule>
  </conditionalFormatting>
  <conditionalFormatting sqref="BI9:BQ9">
    <cfRule type="expression" dxfId="5138" priority="892">
      <formula>$BI$4=""</formula>
    </cfRule>
  </conditionalFormatting>
  <conditionalFormatting sqref="BH9:BQ9">
    <cfRule type="expression" dxfId="5137" priority="893">
      <formula>$BH$4=""</formula>
    </cfRule>
  </conditionalFormatting>
  <conditionalFormatting sqref="BG9:BQ9">
    <cfRule type="expression" dxfId="5136" priority="894">
      <formula>$BG$4=""</formula>
    </cfRule>
  </conditionalFormatting>
  <conditionalFormatting sqref="BF9:BQ9">
    <cfRule type="expression" dxfId="5135" priority="895">
      <formula>$BF$4=""</formula>
    </cfRule>
  </conditionalFormatting>
  <conditionalFormatting sqref="BE9:BQ9">
    <cfRule type="expression" dxfId="5134" priority="896">
      <formula>$BE$4=""</formula>
    </cfRule>
  </conditionalFormatting>
  <conditionalFormatting sqref="BD9:BQ9">
    <cfRule type="expression" dxfId="5133" priority="897">
      <formula>$BD$4=""</formula>
    </cfRule>
  </conditionalFormatting>
  <conditionalFormatting sqref="BB9:BQ9">
    <cfRule type="expression" dxfId="5132" priority="899">
      <formula>$BB$4=""</formula>
    </cfRule>
  </conditionalFormatting>
  <conditionalFormatting sqref="AZ9:BQ9">
    <cfRule type="expression" dxfId="5131" priority="901">
      <formula>$AZ$4=""</formula>
    </cfRule>
  </conditionalFormatting>
  <conditionalFormatting sqref="BP9:BQ9">
    <cfRule type="expression" dxfId="5130" priority="885">
      <formula>$BP$4=""</formula>
    </cfRule>
  </conditionalFormatting>
  <conditionalFormatting sqref="BQ9">
    <cfRule type="expression" dxfId="5129" priority="884">
      <formula>$BQ$4=""</formula>
    </cfRule>
  </conditionalFormatting>
  <conditionalFormatting sqref="BC9:BQ9">
    <cfRule type="expression" dxfId="5128" priority="898">
      <formula>$BC$4=""</formula>
    </cfRule>
  </conditionalFormatting>
  <conditionalFormatting sqref="BR9:CX9">
    <cfRule type="expression" dxfId="5127" priority="804">
      <formula>$D$4=""</formula>
    </cfRule>
  </conditionalFormatting>
  <conditionalFormatting sqref="BR9:CX9">
    <cfRule type="expression" dxfId="5126" priority="803">
      <formula>$E$4=""</formula>
    </cfRule>
  </conditionalFormatting>
  <conditionalFormatting sqref="BR9:CX9">
    <cfRule type="expression" dxfId="5125" priority="802">
      <formula>$F$4=""</formula>
    </cfRule>
  </conditionalFormatting>
  <conditionalFormatting sqref="BR9:CX9">
    <cfRule type="expression" dxfId="5124" priority="801">
      <formula>$G$4=""</formula>
    </cfRule>
  </conditionalFormatting>
  <conditionalFormatting sqref="BR9:CX9">
    <cfRule type="expression" dxfId="5123" priority="800">
      <formula>$H$4=""</formula>
    </cfRule>
  </conditionalFormatting>
  <conditionalFormatting sqref="BR9:CX9">
    <cfRule type="expression" dxfId="5122" priority="799">
      <formula>$I$4=""</formula>
    </cfRule>
  </conditionalFormatting>
  <conditionalFormatting sqref="BR9:CX9">
    <cfRule type="expression" dxfId="5121" priority="798">
      <formula>$J$4=""</formula>
    </cfRule>
  </conditionalFormatting>
  <conditionalFormatting sqref="BR9:CX9">
    <cfRule type="expression" dxfId="5120" priority="797">
      <formula>$K$4=""</formula>
    </cfRule>
  </conditionalFormatting>
  <conditionalFormatting sqref="BR9:CX9">
    <cfRule type="expression" dxfId="5119" priority="796">
      <formula>$L$4=""</formula>
    </cfRule>
  </conditionalFormatting>
  <conditionalFormatting sqref="BR9:CX9">
    <cfRule type="expression" dxfId="5118" priority="795">
      <formula>$M$4=""</formula>
    </cfRule>
  </conditionalFormatting>
  <conditionalFormatting sqref="BR9:CX9">
    <cfRule type="expression" dxfId="5117" priority="794">
      <formula>$N$4=""</formula>
    </cfRule>
  </conditionalFormatting>
  <conditionalFormatting sqref="BR9:CX9">
    <cfRule type="expression" dxfId="5116" priority="793">
      <formula>$O$4=""</formula>
    </cfRule>
  </conditionalFormatting>
  <conditionalFormatting sqref="BR9:CX9">
    <cfRule type="expression" dxfId="5115" priority="792">
      <formula>$P$4=""</formula>
    </cfRule>
  </conditionalFormatting>
  <conditionalFormatting sqref="BR9:CX9">
    <cfRule type="expression" dxfId="5114" priority="791">
      <formula>$Q$4=""</formula>
    </cfRule>
  </conditionalFormatting>
  <conditionalFormatting sqref="BR9:CX9">
    <cfRule type="expression" dxfId="5113" priority="790">
      <formula>$R$4=""</formula>
    </cfRule>
  </conditionalFormatting>
  <conditionalFormatting sqref="BR9:CX9">
    <cfRule type="expression" dxfId="5112" priority="789">
      <formula>$S$4=""</formula>
    </cfRule>
  </conditionalFormatting>
  <conditionalFormatting sqref="BR9:CX9">
    <cfRule type="expression" dxfId="5111" priority="788">
      <formula>$T$4=""</formula>
    </cfRule>
  </conditionalFormatting>
  <conditionalFormatting sqref="BR9:CX9">
    <cfRule type="expression" dxfId="5110" priority="787">
      <formula>$U$4=""</formula>
    </cfRule>
  </conditionalFormatting>
  <conditionalFormatting sqref="BR9:CX9">
    <cfRule type="expression" dxfId="5109" priority="786">
      <formula>$V$4=""</formula>
    </cfRule>
  </conditionalFormatting>
  <conditionalFormatting sqref="BR9:CX9">
    <cfRule type="expression" dxfId="5108" priority="785">
      <formula>$W$4=""</formula>
    </cfRule>
  </conditionalFormatting>
  <conditionalFormatting sqref="BR9:CX9">
    <cfRule type="expression" dxfId="5107" priority="784">
      <formula>$X$4=""</formula>
    </cfRule>
  </conditionalFormatting>
  <conditionalFormatting sqref="BR9:CX9">
    <cfRule type="expression" dxfId="5106" priority="783">
      <formula>$Y$4=""</formula>
    </cfRule>
  </conditionalFormatting>
  <conditionalFormatting sqref="BR9:CX9">
    <cfRule type="expression" dxfId="5105" priority="782">
      <formula>$Z$4=""</formula>
    </cfRule>
  </conditionalFormatting>
  <conditionalFormatting sqref="BR9:CX9">
    <cfRule type="expression" dxfId="5104" priority="781">
      <formula>$AA$4=""</formula>
    </cfRule>
  </conditionalFormatting>
  <conditionalFormatting sqref="BR9:CX9">
    <cfRule type="expression" dxfId="5103" priority="757">
      <formula>$AY$4=""</formula>
    </cfRule>
  </conditionalFormatting>
  <conditionalFormatting sqref="BR9:CX9">
    <cfRule type="expression" dxfId="5102" priority="758">
      <formula>$AX$4=""</formula>
    </cfRule>
  </conditionalFormatting>
  <conditionalFormatting sqref="BR9:CX9">
    <cfRule type="expression" dxfId="5101" priority="759">
      <formula>$AW$4=""</formula>
    </cfRule>
  </conditionalFormatting>
  <conditionalFormatting sqref="BR9:CX9">
    <cfRule type="expression" dxfId="5100" priority="760">
      <formula>$AV$4=""</formula>
    </cfRule>
  </conditionalFormatting>
  <conditionalFormatting sqref="BR9:CX9">
    <cfRule type="expression" dxfId="5099" priority="761">
      <formula>$AU$4=""</formula>
    </cfRule>
  </conditionalFormatting>
  <conditionalFormatting sqref="BR9:CX9">
    <cfRule type="expression" dxfId="5098" priority="762">
      <formula>$AT$4=""</formula>
    </cfRule>
  </conditionalFormatting>
  <conditionalFormatting sqref="BR9:CX9">
    <cfRule type="expression" dxfId="5097" priority="763">
      <formula>$AS$4=""</formula>
    </cfRule>
  </conditionalFormatting>
  <conditionalFormatting sqref="BR9:CX9">
    <cfRule type="expression" dxfId="5096" priority="764">
      <formula>$AR$4=""</formula>
    </cfRule>
  </conditionalFormatting>
  <conditionalFormatting sqref="BR9:CX9">
    <cfRule type="expression" dxfId="5095" priority="765">
      <formula>$AQ$4=""</formula>
    </cfRule>
  </conditionalFormatting>
  <conditionalFormatting sqref="BR9:CX9">
    <cfRule type="expression" dxfId="5094" priority="766">
      <formula>$AP$4=""</formula>
    </cfRule>
  </conditionalFormatting>
  <conditionalFormatting sqref="BR9:CX9">
    <cfRule type="expression" dxfId="5093" priority="767">
      <formula>$AO$4=""</formula>
    </cfRule>
  </conditionalFormatting>
  <conditionalFormatting sqref="BR9:CX9">
    <cfRule type="expression" dxfId="5092" priority="768">
      <formula>$AN$4=""</formula>
    </cfRule>
  </conditionalFormatting>
  <conditionalFormatting sqref="BR9:CX9">
    <cfRule type="expression" dxfId="5091" priority="769">
      <formula>$AM$4=""</formula>
    </cfRule>
  </conditionalFormatting>
  <conditionalFormatting sqref="BR9:CX9">
    <cfRule type="expression" dxfId="5090" priority="770">
      <formula>$AL$4=""</formula>
    </cfRule>
  </conditionalFormatting>
  <conditionalFormatting sqref="BR9:CX9">
    <cfRule type="expression" dxfId="5089" priority="771">
      <formula>$AK$4=""</formula>
    </cfRule>
  </conditionalFormatting>
  <conditionalFormatting sqref="BR9:CX9">
    <cfRule type="expression" dxfId="5088" priority="772">
      <formula>$AJ$4=""</formula>
    </cfRule>
  </conditionalFormatting>
  <conditionalFormatting sqref="BR9:CX9">
    <cfRule type="expression" dxfId="5087" priority="773">
      <formula>$AI$4=""</formula>
    </cfRule>
  </conditionalFormatting>
  <conditionalFormatting sqref="BR9:CX9">
    <cfRule type="expression" dxfId="5086" priority="774">
      <formula>$AH$4=""</formula>
    </cfRule>
  </conditionalFormatting>
  <conditionalFormatting sqref="BR9:CX9">
    <cfRule type="expression" dxfId="5085" priority="775">
      <formula>$AG$4=""</formula>
    </cfRule>
  </conditionalFormatting>
  <conditionalFormatting sqref="BR9:CX9">
    <cfRule type="expression" dxfId="5084" priority="776">
      <formula>$AF$4=""</formula>
    </cfRule>
  </conditionalFormatting>
  <conditionalFormatting sqref="BR9:CX9">
    <cfRule type="expression" dxfId="5083" priority="777">
      <formula>$AE$4=""</formula>
    </cfRule>
  </conditionalFormatting>
  <conditionalFormatting sqref="BR9:CX9">
    <cfRule type="expression" dxfId="5082" priority="778">
      <formula>$AD$4=""</formula>
    </cfRule>
  </conditionalFormatting>
  <conditionalFormatting sqref="BR9:CX9">
    <cfRule type="expression" dxfId="5081" priority="779">
      <formula>$AC$4=""</formula>
    </cfRule>
  </conditionalFormatting>
  <conditionalFormatting sqref="BR9:CX9">
    <cfRule type="expression" dxfId="5080" priority="780">
      <formula>$AB$4=""</formula>
    </cfRule>
  </conditionalFormatting>
  <conditionalFormatting sqref="BR9:CX9">
    <cfRule type="expression" dxfId="5079" priority="755">
      <formula>$BA$4=""</formula>
    </cfRule>
  </conditionalFormatting>
  <conditionalFormatting sqref="BR9:CX9">
    <cfRule type="expression" dxfId="5078" priority="741">
      <formula>$BO$4=""</formula>
    </cfRule>
  </conditionalFormatting>
  <conditionalFormatting sqref="BR9:CX9">
    <cfRule type="expression" dxfId="5077" priority="742">
      <formula>$BN$4=""</formula>
    </cfRule>
  </conditionalFormatting>
  <conditionalFormatting sqref="BR9:CX9">
    <cfRule type="expression" dxfId="5076" priority="743">
      <formula>$BM$4=""</formula>
    </cfRule>
  </conditionalFormatting>
  <conditionalFormatting sqref="BR9:CX9">
    <cfRule type="expression" dxfId="5075" priority="744">
      <formula>$BL$4=""</formula>
    </cfRule>
  </conditionalFormatting>
  <conditionalFormatting sqref="BR9:CX9">
    <cfRule type="expression" dxfId="5074" priority="745">
      <formula>$BK$4=""</formula>
    </cfRule>
  </conditionalFormatting>
  <conditionalFormatting sqref="BR9:CX9">
    <cfRule type="expression" dxfId="5073" priority="746">
      <formula>$BJ$4=""</formula>
    </cfRule>
  </conditionalFormatting>
  <conditionalFormatting sqref="BR9:CX9">
    <cfRule type="expression" dxfId="5072" priority="747">
      <formula>$BI$4=""</formula>
    </cfRule>
  </conditionalFormatting>
  <conditionalFormatting sqref="BR9:CX9">
    <cfRule type="expression" dxfId="5071" priority="748">
      <formula>$BH$4=""</formula>
    </cfRule>
  </conditionalFormatting>
  <conditionalFormatting sqref="BR9:CX9">
    <cfRule type="expression" dxfId="5070" priority="749">
      <formula>$BG$4=""</formula>
    </cfRule>
  </conditionalFormatting>
  <conditionalFormatting sqref="BR9:CX9">
    <cfRule type="expression" dxfId="5069" priority="750">
      <formula>$BF$4=""</formula>
    </cfRule>
  </conditionalFormatting>
  <conditionalFormatting sqref="BR9:CX9">
    <cfRule type="expression" dxfId="5068" priority="751">
      <formula>$BE$4=""</formula>
    </cfRule>
  </conditionalFormatting>
  <conditionalFormatting sqref="BR9:CX9">
    <cfRule type="expression" dxfId="5067" priority="752">
      <formula>$BD$4=""</formula>
    </cfRule>
  </conditionalFormatting>
  <conditionalFormatting sqref="BR9:CX9">
    <cfRule type="expression" dxfId="5066" priority="754">
      <formula>$BB$4=""</formula>
    </cfRule>
  </conditionalFormatting>
  <conditionalFormatting sqref="BR9:CX9">
    <cfRule type="expression" dxfId="5065" priority="756">
      <formula>$AZ$4=""</formula>
    </cfRule>
  </conditionalFormatting>
  <conditionalFormatting sqref="CD9:CX9">
    <cfRule type="expression" dxfId="5064" priority="726">
      <formula>$CD$4=""</formula>
    </cfRule>
  </conditionalFormatting>
  <conditionalFormatting sqref="BR9:CX9">
    <cfRule type="expression" dxfId="5063" priority="740">
      <formula>$BP$4=""</formula>
    </cfRule>
  </conditionalFormatting>
  <conditionalFormatting sqref="BR9:CX9">
    <cfRule type="expression" dxfId="5062" priority="739">
      <formula>$BQ$4=""</formula>
    </cfRule>
  </conditionalFormatting>
  <conditionalFormatting sqref="BR9:CX9">
    <cfRule type="expression" dxfId="5061" priority="738">
      <formula>$BR$4=""</formula>
    </cfRule>
  </conditionalFormatting>
  <conditionalFormatting sqref="BS9:CX9">
    <cfRule type="expression" dxfId="5060" priority="737">
      <formula>$BS$4=""</formula>
    </cfRule>
  </conditionalFormatting>
  <conditionalFormatting sqref="BT9:CX9">
    <cfRule type="expression" dxfId="5059" priority="736">
      <formula>$BT$4=""</formula>
    </cfRule>
  </conditionalFormatting>
  <conditionalFormatting sqref="BU9:CX9">
    <cfRule type="expression" dxfId="5058" priority="735">
      <formula>$BU$4=""</formula>
    </cfRule>
  </conditionalFormatting>
  <conditionalFormatting sqref="BV9:CX9">
    <cfRule type="expression" dxfId="5057" priority="734">
      <formula>$BV$4=""</formula>
    </cfRule>
  </conditionalFormatting>
  <conditionalFormatting sqref="BW9:CX9">
    <cfRule type="expression" dxfId="5056" priority="733">
      <formula>$BW$4=""</formula>
    </cfRule>
  </conditionalFormatting>
  <conditionalFormatting sqref="BX9:CX9">
    <cfRule type="expression" dxfId="5055" priority="732">
      <formula>$BX$4=""</formula>
    </cfRule>
  </conditionalFormatting>
  <conditionalFormatting sqref="BY9:CX9">
    <cfRule type="expression" dxfId="5054" priority="731">
      <formula>$BY$4=""</formula>
    </cfRule>
  </conditionalFormatting>
  <conditionalFormatting sqref="BZ9:CX9">
    <cfRule type="expression" dxfId="5053" priority="730">
      <formula>$BZ$4=""</formula>
    </cfRule>
  </conditionalFormatting>
  <conditionalFormatting sqref="CA9:CX9">
    <cfRule type="expression" dxfId="5052" priority="729">
      <formula>$CA$4=""</formula>
    </cfRule>
  </conditionalFormatting>
  <conditionalFormatting sqref="CB9:CX9">
    <cfRule type="expression" dxfId="5051" priority="728">
      <formula>$CB$4=""</formula>
    </cfRule>
  </conditionalFormatting>
  <conditionalFormatting sqref="CC9:CX9">
    <cfRule type="expression" dxfId="5050" priority="727">
      <formula>$CC$4=""</formula>
    </cfRule>
  </conditionalFormatting>
  <conditionalFormatting sqref="BR9:CX9">
    <cfRule type="expression" dxfId="5049" priority="753">
      <formula>$BC$4=""</formula>
    </cfRule>
  </conditionalFormatting>
  <conditionalFormatting sqref="D18:BQ18">
    <cfRule type="expression" dxfId="5048" priority="435">
      <formula>$D$4=""</formula>
    </cfRule>
  </conditionalFormatting>
  <conditionalFormatting sqref="E18:BQ18">
    <cfRule type="expression" dxfId="5047" priority="434">
      <formula>$E$4=""</formula>
    </cfRule>
  </conditionalFormatting>
  <conditionalFormatting sqref="F18:BQ18">
    <cfRule type="expression" dxfId="5046" priority="433">
      <formula>$F$4=""</formula>
    </cfRule>
  </conditionalFormatting>
  <conditionalFormatting sqref="G18:BQ18">
    <cfRule type="expression" dxfId="5045" priority="432">
      <formula>$G$4=""</formula>
    </cfRule>
  </conditionalFormatting>
  <conditionalFormatting sqref="H18:BQ18">
    <cfRule type="expression" dxfId="5044" priority="431">
      <formula>$H$4=""</formula>
    </cfRule>
  </conditionalFormatting>
  <conditionalFormatting sqref="I18:BQ18">
    <cfRule type="expression" dxfId="5043" priority="430">
      <formula>$I$4=""</formula>
    </cfRule>
  </conditionalFormatting>
  <conditionalFormatting sqref="J18:BQ18">
    <cfRule type="expression" dxfId="5042" priority="429">
      <formula>$J$4=""</formula>
    </cfRule>
  </conditionalFormatting>
  <conditionalFormatting sqref="K18:BQ18">
    <cfRule type="expression" dxfId="5041" priority="428">
      <formula>$K$4=""</formula>
    </cfRule>
  </conditionalFormatting>
  <conditionalFormatting sqref="L18:BQ18">
    <cfRule type="expression" dxfId="5040" priority="427">
      <formula>$L$4=""</formula>
    </cfRule>
  </conditionalFormatting>
  <conditionalFormatting sqref="M18:BQ18">
    <cfRule type="expression" dxfId="5039" priority="426">
      <formula>$M$4=""</formula>
    </cfRule>
  </conditionalFormatting>
  <conditionalFormatting sqref="N18:BQ18">
    <cfRule type="expression" dxfId="5038" priority="425">
      <formula>$N$4=""</formula>
    </cfRule>
  </conditionalFormatting>
  <conditionalFormatting sqref="O18:BQ18">
    <cfRule type="expression" dxfId="5037" priority="424">
      <formula>$O$4=""</formula>
    </cfRule>
  </conditionalFormatting>
  <conditionalFormatting sqref="P18:BQ18">
    <cfRule type="expression" dxfId="5036" priority="423">
      <formula>$P$4=""</formula>
    </cfRule>
  </conditionalFormatting>
  <conditionalFormatting sqref="Q18:BQ18">
    <cfRule type="expression" dxfId="5035" priority="422">
      <formula>$Q$4=""</formula>
    </cfRule>
  </conditionalFormatting>
  <conditionalFormatting sqref="R18:BQ18">
    <cfRule type="expression" dxfId="5034" priority="421">
      <formula>$R$4=""</formula>
    </cfRule>
  </conditionalFormatting>
  <conditionalFormatting sqref="S18:BQ18">
    <cfRule type="expression" dxfId="5033" priority="420">
      <formula>$S$4=""</formula>
    </cfRule>
  </conditionalFormatting>
  <conditionalFormatting sqref="T18:BQ18">
    <cfRule type="expression" dxfId="5032" priority="419">
      <formula>$T$4=""</formula>
    </cfRule>
  </conditionalFormatting>
  <conditionalFormatting sqref="U18:BQ18">
    <cfRule type="expression" dxfId="5031" priority="418">
      <formula>$U$4=""</formula>
    </cfRule>
  </conditionalFormatting>
  <conditionalFormatting sqref="V18:BQ18">
    <cfRule type="expression" dxfId="5030" priority="417">
      <formula>$V$4=""</formula>
    </cfRule>
  </conditionalFormatting>
  <conditionalFormatting sqref="W18:BQ18">
    <cfRule type="expression" dxfId="5029" priority="416">
      <formula>$W$4=""</formula>
    </cfRule>
  </conditionalFormatting>
  <conditionalFormatting sqref="X18:BQ18">
    <cfRule type="expression" dxfId="5028" priority="415">
      <formula>$X$4=""</formula>
    </cfRule>
  </conditionalFormatting>
  <conditionalFormatting sqref="Y18:BQ18">
    <cfRule type="expression" dxfId="5027" priority="414">
      <formula>$Y$4=""</formula>
    </cfRule>
  </conditionalFormatting>
  <conditionalFormatting sqref="Z18:BQ18">
    <cfRule type="expression" dxfId="5026" priority="413">
      <formula>$Z$4=""</formula>
    </cfRule>
  </conditionalFormatting>
  <conditionalFormatting sqref="AA18:BQ18">
    <cfRule type="expression" dxfId="5025" priority="412">
      <formula>$AA$4=""</formula>
    </cfRule>
  </conditionalFormatting>
  <conditionalFormatting sqref="AY18:BQ18">
    <cfRule type="expression" dxfId="5024" priority="388">
      <formula>$AY$4=""</formula>
    </cfRule>
  </conditionalFormatting>
  <conditionalFormatting sqref="AX18:BQ18">
    <cfRule type="expression" dxfId="5023" priority="389">
      <formula>$AX$4=""</formula>
    </cfRule>
  </conditionalFormatting>
  <conditionalFormatting sqref="AW18:BQ18">
    <cfRule type="expression" dxfId="5022" priority="390">
      <formula>$AW$4=""</formula>
    </cfRule>
  </conditionalFormatting>
  <conditionalFormatting sqref="AV18:BQ18">
    <cfRule type="expression" dxfId="5021" priority="391">
      <formula>$AV$4=""</formula>
    </cfRule>
  </conditionalFormatting>
  <conditionalFormatting sqref="AU18:BQ18">
    <cfRule type="expression" dxfId="5020" priority="392">
      <formula>$AU$4=""</formula>
    </cfRule>
  </conditionalFormatting>
  <conditionalFormatting sqref="AT18:BQ18">
    <cfRule type="expression" dxfId="5019" priority="393">
      <formula>$AT$4=""</formula>
    </cfRule>
  </conditionalFormatting>
  <conditionalFormatting sqref="AS18:BQ18">
    <cfRule type="expression" dxfId="5018" priority="394">
      <formula>$AS$4=""</formula>
    </cfRule>
  </conditionalFormatting>
  <conditionalFormatting sqref="AR18:BQ18">
    <cfRule type="expression" dxfId="5017" priority="395">
      <formula>$AR$4=""</formula>
    </cfRule>
  </conditionalFormatting>
  <conditionalFormatting sqref="AQ18:BQ18">
    <cfRule type="expression" dxfId="5016" priority="396">
      <formula>$AQ$4=""</formula>
    </cfRule>
  </conditionalFormatting>
  <conditionalFormatting sqref="AP18:BQ18">
    <cfRule type="expression" dxfId="5015" priority="397">
      <formula>$AP$4=""</formula>
    </cfRule>
  </conditionalFormatting>
  <conditionalFormatting sqref="AO18:BQ18">
    <cfRule type="expression" dxfId="5014" priority="398">
      <formula>$AO$4=""</formula>
    </cfRule>
  </conditionalFormatting>
  <conditionalFormatting sqref="AN18:BQ18">
    <cfRule type="expression" dxfId="5013" priority="399">
      <formula>$AN$4=""</formula>
    </cfRule>
  </conditionalFormatting>
  <conditionalFormatting sqref="AM18:BQ18">
    <cfRule type="expression" dxfId="5012" priority="400">
      <formula>$AM$4=""</formula>
    </cfRule>
  </conditionalFormatting>
  <conditionalFormatting sqref="AL18:BQ18">
    <cfRule type="expression" dxfId="5011" priority="401">
      <formula>$AL$4=""</formula>
    </cfRule>
  </conditionalFormatting>
  <conditionalFormatting sqref="AK18:BQ18">
    <cfRule type="expression" dxfId="5010" priority="402">
      <formula>$AK$4=""</formula>
    </cfRule>
  </conditionalFormatting>
  <conditionalFormatting sqref="AJ18:BQ18">
    <cfRule type="expression" dxfId="5009" priority="403">
      <formula>$AJ$4=""</formula>
    </cfRule>
  </conditionalFormatting>
  <conditionalFormatting sqref="AI18:BQ18">
    <cfRule type="expression" dxfId="5008" priority="404">
      <formula>$AI$4=""</formula>
    </cfRule>
  </conditionalFormatting>
  <conditionalFormatting sqref="AH18:BQ18">
    <cfRule type="expression" dxfId="5007" priority="405">
      <formula>$AH$4=""</formula>
    </cfRule>
  </conditionalFormatting>
  <conditionalFormatting sqref="AG18:BQ18">
    <cfRule type="expression" dxfId="5006" priority="406">
      <formula>$AG$4=""</formula>
    </cfRule>
  </conditionalFormatting>
  <conditionalFormatting sqref="AF18:BQ18">
    <cfRule type="expression" dxfId="5005" priority="407">
      <formula>$AF$4=""</formula>
    </cfRule>
  </conditionalFormatting>
  <conditionalFormatting sqref="AE18:BQ18">
    <cfRule type="expression" dxfId="5004" priority="408">
      <formula>$AE$4=""</formula>
    </cfRule>
  </conditionalFormatting>
  <conditionalFormatting sqref="AD18:BQ18">
    <cfRule type="expression" dxfId="5003" priority="409">
      <formula>$AD$4=""</formula>
    </cfRule>
  </conditionalFormatting>
  <conditionalFormatting sqref="AC18:BQ18">
    <cfRule type="expression" dxfId="5002" priority="410">
      <formula>$AC$4=""</formula>
    </cfRule>
  </conditionalFormatting>
  <conditionalFormatting sqref="AB18:BQ18">
    <cfRule type="expression" dxfId="5001" priority="411">
      <formula>$AB$4=""</formula>
    </cfRule>
  </conditionalFormatting>
  <conditionalFormatting sqref="BA18:BQ18">
    <cfRule type="expression" dxfId="5000" priority="386">
      <formula>$BA$4=""</formula>
    </cfRule>
  </conditionalFormatting>
  <conditionalFormatting sqref="BO18:BQ18">
    <cfRule type="expression" dxfId="4999" priority="372">
      <formula>$BO$4=""</formula>
    </cfRule>
  </conditionalFormatting>
  <conditionalFormatting sqref="BN18:BQ18">
    <cfRule type="expression" dxfId="4998" priority="373">
      <formula>$BN$4=""</formula>
    </cfRule>
  </conditionalFormatting>
  <conditionalFormatting sqref="BM18:BQ18">
    <cfRule type="expression" dxfId="4997" priority="374">
      <formula>$BM$4=""</formula>
    </cfRule>
  </conditionalFormatting>
  <conditionalFormatting sqref="BL18:BQ18">
    <cfRule type="expression" dxfId="4996" priority="375">
      <formula>$BL$4=""</formula>
    </cfRule>
  </conditionalFormatting>
  <conditionalFormatting sqref="BK18:BQ18">
    <cfRule type="expression" dxfId="4995" priority="376">
      <formula>$BK$4=""</formula>
    </cfRule>
  </conditionalFormatting>
  <conditionalFormatting sqref="BJ18:BQ18">
    <cfRule type="expression" dxfId="4994" priority="377">
      <formula>$BJ$4=""</formula>
    </cfRule>
  </conditionalFormatting>
  <conditionalFormatting sqref="BI18:BQ18">
    <cfRule type="expression" dxfId="4993" priority="378">
      <formula>$BI$4=""</formula>
    </cfRule>
  </conditionalFormatting>
  <conditionalFormatting sqref="BH18:BQ18">
    <cfRule type="expression" dxfId="4992" priority="379">
      <formula>$BH$4=""</formula>
    </cfRule>
  </conditionalFormatting>
  <conditionalFormatting sqref="BG18:BQ18">
    <cfRule type="expression" dxfId="4991" priority="380">
      <formula>$BG$4=""</formula>
    </cfRule>
  </conditionalFormatting>
  <conditionalFormatting sqref="BF18:BQ18">
    <cfRule type="expression" dxfId="4990" priority="381">
      <formula>$BF$4=""</formula>
    </cfRule>
  </conditionalFormatting>
  <conditionalFormatting sqref="BE18:BQ18">
    <cfRule type="expression" dxfId="4989" priority="382">
      <formula>$BE$4=""</formula>
    </cfRule>
  </conditionalFormatting>
  <conditionalFormatting sqref="BD18:BQ18">
    <cfRule type="expression" dxfId="4988" priority="383">
      <formula>$BD$4=""</formula>
    </cfRule>
  </conditionalFormatting>
  <conditionalFormatting sqref="BB18:BQ18">
    <cfRule type="expression" dxfId="4987" priority="385">
      <formula>$BB$4=""</formula>
    </cfRule>
  </conditionalFormatting>
  <conditionalFormatting sqref="AZ18:BQ18">
    <cfRule type="expression" dxfId="4986" priority="387">
      <formula>$AZ$4=""</formula>
    </cfRule>
  </conditionalFormatting>
  <conditionalFormatting sqref="BP18:BQ18">
    <cfRule type="expression" dxfId="4985" priority="371">
      <formula>$BP$4=""</formula>
    </cfRule>
  </conditionalFormatting>
  <conditionalFormatting sqref="BQ18">
    <cfRule type="expression" dxfId="4984" priority="370">
      <formula>$BQ$4=""</formula>
    </cfRule>
  </conditionalFormatting>
  <conditionalFormatting sqref="BC18:BQ18">
    <cfRule type="expression" dxfId="4983" priority="384">
      <formula>$BC$4=""</formula>
    </cfRule>
  </conditionalFormatting>
  <conditionalFormatting sqref="BR18:CX18">
    <cfRule type="expression" dxfId="4982" priority="369">
      <formula>$D$4=""</formula>
    </cfRule>
  </conditionalFormatting>
  <conditionalFormatting sqref="BR18:CX18">
    <cfRule type="expression" dxfId="4981" priority="368">
      <formula>$E$4=""</formula>
    </cfRule>
  </conditionalFormatting>
  <conditionalFormatting sqref="BR18:CX18">
    <cfRule type="expression" dxfId="4980" priority="367">
      <formula>$F$4=""</formula>
    </cfRule>
  </conditionalFormatting>
  <conditionalFormatting sqref="BR18:CX18">
    <cfRule type="expression" dxfId="4979" priority="366">
      <formula>$G$4=""</formula>
    </cfRule>
  </conditionalFormatting>
  <conditionalFormatting sqref="BR18:CX18">
    <cfRule type="expression" dxfId="4978" priority="365">
      <formula>$H$4=""</formula>
    </cfRule>
  </conditionalFormatting>
  <conditionalFormatting sqref="BR18:CX18">
    <cfRule type="expression" dxfId="4977" priority="364">
      <formula>$I$4=""</formula>
    </cfRule>
  </conditionalFormatting>
  <conditionalFormatting sqref="BR18:CX18">
    <cfRule type="expression" dxfId="4976" priority="363">
      <formula>$J$4=""</formula>
    </cfRule>
  </conditionalFormatting>
  <conditionalFormatting sqref="BR18:CX18">
    <cfRule type="expression" dxfId="4975" priority="362">
      <formula>$K$4=""</formula>
    </cfRule>
  </conditionalFormatting>
  <conditionalFormatting sqref="BR18:CX18">
    <cfRule type="expression" dxfId="4974" priority="361">
      <formula>$L$4=""</formula>
    </cfRule>
  </conditionalFormatting>
  <conditionalFormatting sqref="BR18:CX18">
    <cfRule type="expression" dxfId="4973" priority="360">
      <formula>$M$4=""</formula>
    </cfRule>
  </conditionalFormatting>
  <conditionalFormatting sqref="BR18:CX18">
    <cfRule type="expression" dxfId="4972" priority="359">
      <formula>$N$4=""</formula>
    </cfRule>
  </conditionalFormatting>
  <conditionalFormatting sqref="BR18:CX18">
    <cfRule type="expression" dxfId="4971" priority="358">
      <formula>$O$4=""</formula>
    </cfRule>
  </conditionalFormatting>
  <conditionalFormatting sqref="BR18:CX18">
    <cfRule type="expression" dxfId="4970" priority="357">
      <formula>$P$4=""</formula>
    </cfRule>
  </conditionalFormatting>
  <conditionalFormatting sqref="BR18:CX18">
    <cfRule type="expression" dxfId="4969" priority="356">
      <formula>$Q$4=""</formula>
    </cfRule>
  </conditionalFormatting>
  <conditionalFormatting sqref="BR18:CX18">
    <cfRule type="expression" dxfId="4968" priority="355">
      <formula>$R$4=""</formula>
    </cfRule>
  </conditionalFormatting>
  <conditionalFormatting sqref="BR18:CX18">
    <cfRule type="expression" dxfId="4967" priority="354">
      <formula>$S$4=""</formula>
    </cfRule>
  </conditionalFormatting>
  <conditionalFormatting sqref="BR18:CX18">
    <cfRule type="expression" dxfId="4966" priority="353">
      <formula>$T$4=""</formula>
    </cfRule>
  </conditionalFormatting>
  <conditionalFormatting sqref="BR18:CX18">
    <cfRule type="expression" dxfId="4965" priority="352">
      <formula>$U$4=""</formula>
    </cfRule>
  </conditionalFormatting>
  <conditionalFormatting sqref="BR18:CX18">
    <cfRule type="expression" dxfId="4964" priority="351">
      <formula>$V$4=""</formula>
    </cfRule>
  </conditionalFormatting>
  <conditionalFormatting sqref="BR18:CX18">
    <cfRule type="expression" dxfId="4963" priority="350">
      <formula>$W$4=""</formula>
    </cfRule>
  </conditionalFormatting>
  <conditionalFormatting sqref="BR18:CX18">
    <cfRule type="expression" dxfId="4962" priority="349">
      <formula>$X$4=""</formula>
    </cfRule>
  </conditionalFormatting>
  <conditionalFormatting sqref="BR18:CX18">
    <cfRule type="expression" dxfId="4961" priority="348">
      <formula>$Y$4=""</formula>
    </cfRule>
  </conditionalFormatting>
  <conditionalFormatting sqref="BR18:CX18">
    <cfRule type="expression" dxfId="4960" priority="347">
      <formula>$Z$4=""</formula>
    </cfRule>
  </conditionalFormatting>
  <conditionalFormatting sqref="BR18:CX18">
    <cfRule type="expression" dxfId="4959" priority="346">
      <formula>$AA$4=""</formula>
    </cfRule>
  </conditionalFormatting>
  <conditionalFormatting sqref="BR18:CX18">
    <cfRule type="expression" dxfId="4958" priority="322">
      <formula>$AY$4=""</formula>
    </cfRule>
  </conditionalFormatting>
  <conditionalFormatting sqref="BR18:CX18">
    <cfRule type="expression" dxfId="4957" priority="323">
      <formula>$AX$4=""</formula>
    </cfRule>
  </conditionalFormatting>
  <conditionalFormatting sqref="BR18:CX18">
    <cfRule type="expression" dxfId="4956" priority="324">
      <formula>$AW$4=""</formula>
    </cfRule>
  </conditionalFormatting>
  <conditionalFormatting sqref="BR18:CX18">
    <cfRule type="expression" dxfId="4955" priority="325">
      <formula>$AV$4=""</formula>
    </cfRule>
  </conditionalFormatting>
  <conditionalFormatting sqref="BR18:CX18">
    <cfRule type="expression" dxfId="4954" priority="326">
      <formula>$AU$4=""</formula>
    </cfRule>
  </conditionalFormatting>
  <conditionalFormatting sqref="BR18:CX18">
    <cfRule type="expression" dxfId="4953" priority="327">
      <formula>$AT$4=""</formula>
    </cfRule>
  </conditionalFormatting>
  <conditionalFormatting sqref="BR18:CX18">
    <cfRule type="expression" dxfId="4952" priority="328">
      <formula>$AS$4=""</formula>
    </cfRule>
  </conditionalFormatting>
  <conditionalFormatting sqref="BR18:CX18">
    <cfRule type="expression" dxfId="4951" priority="329">
      <formula>$AR$4=""</formula>
    </cfRule>
  </conditionalFormatting>
  <conditionalFormatting sqref="BR18:CX18">
    <cfRule type="expression" dxfId="4950" priority="330">
      <formula>$AQ$4=""</formula>
    </cfRule>
  </conditionalFormatting>
  <conditionalFormatting sqref="BR18:CX18">
    <cfRule type="expression" dxfId="4949" priority="331">
      <formula>$AP$4=""</formula>
    </cfRule>
  </conditionalFormatting>
  <conditionalFormatting sqref="BR18:CX18">
    <cfRule type="expression" dxfId="4948" priority="332">
      <formula>$AO$4=""</formula>
    </cfRule>
  </conditionalFormatting>
  <conditionalFormatting sqref="BR18:CX18">
    <cfRule type="expression" dxfId="4947" priority="333">
      <formula>$AN$4=""</formula>
    </cfRule>
  </conditionalFormatting>
  <conditionalFormatting sqref="BR18:CX18">
    <cfRule type="expression" dxfId="4946" priority="334">
      <formula>$AM$4=""</formula>
    </cfRule>
  </conditionalFormatting>
  <conditionalFormatting sqref="BR18:CX18">
    <cfRule type="expression" dxfId="4945" priority="335">
      <formula>$AL$4=""</formula>
    </cfRule>
  </conditionalFormatting>
  <conditionalFormatting sqref="BR18:CX18">
    <cfRule type="expression" dxfId="4944" priority="336">
      <formula>$AK$4=""</formula>
    </cfRule>
  </conditionalFormatting>
  <conditionalFormatting sqref="BR18:CX18">
    <cfRule type="expression" dxfId="4943" priority="337">
      <formula>$AJ$4=""</formula>
    </cfRule>
  </conditionalFormatting>
  <conditionalFormatting sqref="BR18:CX18">
    <cfRule type="expression" dxfId="4942" priority="338">
      <formula>$AI$4=""</formula>
    </cfRule>
  </conditionalFormatting>
  <conditionalFormatting sqref="BR18:CX18">
    <cfRule type="expression" dxfId="4941" priority="339">
      <formula>$AH$4=""</formula>
    </cfRule>
  </conditionalFormatting>
  <conditionalFormatting sqref="BR18:CX18">
    <cfRule type="expression" dxfId="4940" priority="340">
      <formula>$AG$4=""</formula>
    </cfRule>
  </conditionalFormatting>
  <conditionalFormatting sqref="BR18:CX18">
    <cfRule type="expression" dxfId="4939" priority="341">
      <formula>$AF$4=""</formula>
    </cfRule>
  </conditionalFormatting>
  <conditionalFormatting sqref="BR18:CX18">
    <cfRule type="expression" dxfId="4938" priority="342">
      <formula>$AE$4=""</formula>
    </cfRule>
  </conditionalFormatting>
  <conditionalFormatting sqref="BR18:CX18">
    <cfRule type="expression" dxfId="4937" priority="343">
      <formula>$AD$4=""</formula>
    </cfRule>
  </conditionalFormatting>
  <conditionalFormatting sqref="BR18:CX18">
    <cfRule type="expression" dxfId="4936" priority="344">
      <formula>$AC$4=""</formula>
    </cfRule>
  </conditionalFormatting>
  <conditionalFormatting sqref="BR18:CX18">
    <cfRule type="expression" dxfId="4935" priority="345">
      <formula>$AB$4=""</formula>
    </cfRule>
  </conditionalFormatting>
  <conditionalFormatting sqref="BR18:CX18">
    <cfRule type="expression" dxfId="4934" priority="320">
      <formula>$BA$4=""</formula>
    </cfRule>
  </conditionalFormatting>
  <conditionalFormatting sqref="BR18:CX18">
    <cfRule type="expression" dxfId="4933" priority="306">
      <formula>$BO$4=""</formula>
    </cfRule>
  </conditionalFormatting>
  <conditionalFormatting sqref="BR18:CX18">
    <cfRule type="expression" dxfId="4932" priority="307">
      <formula>$BN$4=""</formula>
    </cfRule>
  </conditionalFormatting>
  <conditionalFormatting sqref="BR18:CX18">
    <cfRule type="expression" dxfId="4931" priority="308">
      <formula>$BM$4=""</formula>
    </cfRule>
  </conditionalFormatting>
  <conditionalFormatting sqref="BR18:CX18">
    <cfRule type="expression" dxfId="4930" priority="309">
      <formula>$BL$4=""</formula>
    </cfRule>
  </conditionalFormatting>
  <conditionalFormatting sqref="BR18:CX18">
    <cfRule type="expression" dxfId="4929" priority="310">
      <formula>$BK$4=""</formula>
    </cfRule>
  </conditionalFormatting>
  <conditionalFormatting sqref="BR18:CX18">
    <cfRule type="expression" dxfId="4928" priority="311">
      <formula>$BJ$4=""</formula>
    </cfRule>
  </conditionalFormatting>
  <conditionalFormatting sqref="BR18:CX18">
    <cfRule type="expression" dxfId="4927" priority="312">
      <formula>$BI$4=""</formula>
    </cfRule>
  </conditionalFormatting>
  <conditionalFormatting sqref="BR18:CX18">
    <cfRule type="expression" dxfId="4926" priority="313">
      <formula>$BH$4=""</formula>
    </cfRule>
  </conditionalFormatting>
  <conditionalFormatting sqref="BR18:CX18">
    <cfRule type="expression" dxfId="4925" priority="314">
      <formula>$BG$4=""</formula>
    </cfRule>
  </conditionalFormatting>
  <conditionalFormatting sqref="BR18:CX18">
    <cfRule type="expression" dxfId="4924" priority="315">
      <formula>$BF$4=""</formula>
    </cfRule>
  </conditionalFormatting>
  <conditionalFormatting sqref="BR18:CX18">
    <cfRule type="expression" dxfId="4923" priority="316">
      <formula>$BE$4=""</formula>
    </cfRule>
  </conditionalFormatting>
  <conditionalFormatting sqref="BR18:CX18">
    <cfRule type="expression" dxfId="4922" priority="317">
      <formula>$BD$4=""</formula>
    </cfRule>
  </conditionalFormatting>
  <conditionalFormatting sqref="BR18:CX18">
    <cfRule type="expression" dxfId="4921" priority="319">
      <formula>$BB$4=""</formula>
    </cfRule>
  </conditionalFormatting>
  <conditionalFormatting sqref="BR18:CX18">
    <cfRule type="expression" dxfId="4920" priority="321">
      <formula>$AZ$4=""</formula>
    </cfRule>
  </conditionalFormatting>
  <conditionalFormatting sqref="CD18:CX18">
    <cfRule type="expression" dxfId="4919" priority="291">
      <formula>$CD$4=""</formula>
    </cfRule>
  </conditionalFormatting>
  <conditionalFormatting sqref="BR18:CX18">
    <cfRule type="expression" dxfId="4918" priority="305">
      <formula>$BP$4=""</formula>
    </cfRule>
  </conditionalFormatting>
  <conditionalFormatting sqref="BR18:CX18">
    <cfRule type="expression" dxfId="4917" priority="304">
      <formula>$BQ$4=""</formula>
    </cfRule>
  </conditionalFormatting>
  <conditionalFormatting sqref="BR18:CX18">
    <cfRule type="expression" dxfId="4916" priority="303">
      <formula>$BR$4=""</formula>
    </cfRule>
  </conditionalFormatting>
  <conditionalFormatting sqref="BS18:CX18">
    <cfRule type="expression" dxfId="4915" priority="302">
      <formula>$BS$4=""</formula>
    </cfRule>
  </conditionalFormatting>
  <conditionalFormatting sqref="BT18:CX18">
    <cfRule type="expression" dxfId="4914" priority="301">
      <formula>$BT$4=""</formula>
    </cfRule>
  </conditionalFormatting>
  <conditionalFormatting sqref="BU18:CX18">
    <cfRule type="expression" dxfId="4913" priority="300">
      <formula>$BU$4=""</formula>
    </cfRule>
  </conditionalFormatting>
  <conditionalFormatting sqref="BV18:CX18">
    <cfRule type="expression" dxfId="4912" priority="299">
      <formula>$BV$4=""</formula>
    </cfRule>
  </conditionalFormatting>
  <conditionalFormatting sqref="BW18:CX18">
    <cfRule type="expression" dxfId="4911" priority="298">
      <formula>$BW$4=""</formula>
    </cfRule>
  </conditionalFormatting>
  <conditionalFormatting sqref="BX18:CX18">
    <cfRule type="expression" dxfId="4910" priority="297">
      <formula>$BX$4=""</formula>
    </cfRule>
  </conditionalFormatting>
  <conditionalFormatting sqref="BY18:CX18">
    <cfRule type="expression" dxfId="4909" priority="296">
      <formula>$BY$4=""</formula>
    </cfRule>
  </conditionalFormatting>
  <conditionalFormatting sqref="BZ18:CX18">
    <cfRule type="expression" dxfId="4908" priority="295">
      <formula>$BZ$4=""</formula>
    </cfRule>
  </conditionalFormatting>
  <conditionalFormatting sqref="CA18:CX18">
    <cfRule type="expression" dxfId="4907" priority="294">
      <formula>$CA$4=""</formula>
    </cfRule>
  </conditionalFormatting>
  <conditionalFormatting sqref="CB18:CX18">
    <cfRule type="expression" dxfId="4906" priority="293">
      <formula>$CB$4=""</formula>
    </cfRule>
  </conditionalFormatting>
  <conditionalFormatting sqref="CC18:CX18">
    <cfRule type="expression" dxfId="4905" priority="292">
      <formula>$CC$4=""</formula>
    </cfRule>
  </conditionalFormatting>
  <conditionalFormatting sqref="BR18:CX18">
    <cfRule type="expression" dxfId="4904" priority="318">
      <formula>$BC$4=""</formula>
    </cfRule>
  </conditionalFormatting>
  <conditionalFormatting sqref="D8:BQ8">
    <cfRule type="expression" dxfId="4903" priority="290">
      <formula>$D$4=""</formula>
    </cfRule>
  </conditionalFormatting>
  <conditionalFormatting sqref="E8:BQ8">
    <cfRule type="expression" dxfId="4902" priority="289">
      <formula>$E$4=""</formula>
    </cfRule>
  </conditionalFormatting>
  <conditionalFormatting sqref="F8:BQ8">
    <cfRule type="expression" dxfId="4901" priority="288">
      <formula>$F$4=""</formula>
    </cfRule>
  </conditionalFormatting>
  <conditionalFormatting sqref="G8:BQ8">
    <cfRule type="expression" dxfId="4900" priority="287">
      <formula>$G$4=""</formula>
    </cfRule>
  </conditionalFormatting>
  <conditionalFormatting sqref="H8:BQ8">
    <cfRule type="expression" dxfId="4899" priority="286">
      <formula>$H$4=""</formula>
    </cfRule>
  </conditionalFormatting>
  <conditionalFormatting sqref="I8:BQ8">
    <cfRule type="expression" dxfId="4898" priority="285">
      <formula>$I$4=""</formula>
    </cfRule>
  </conditionalFormatting>
  <conditionalFormatting sqref="J8:BQ8">
    <cfRule type="expression" dxfId="4897" priority="284">
      <formula>$J$4=""</formula>
    </cfRule>
  </conditionalFormatting>
  <conditionalFormatting sqref="K8:BQ8">
    <cfRule type="expression" dxfId="4896" priority="283">
      <formula>$K$4=""</formula>
    </cfRule>
  </conditionalFormatting>
  <conditionalFormatting sqref="L8:BQ8">
    <cfRule type="expression" dxfId="4895" priority="282">
      <formula>$L$4=""</formula>
    </cfRule>
  </conditionalFormatting>
  <conditionalFormatting sqref="M8:BQ8">
    <cfRule type="expression" dxfId="4894" priority="281">
      <formula>$M$4=""</formula>
    </cfRule>
  </conditionalFormatting>
  <conditionalFormatting sqref="N8:BQ8">
    <cfRule type="expression" dxfId="4893" priority="280">
      <formula>$N$4=""</formula>
    </cfRule>
  </conditionalFormatting>
  <conditionalFormatting sqref="O8:BQ8">
    <cfRule type="expression" dxfId="4892" priority="279">
      <formula>$O$4=""</formula>
    </cfRule>
  </conditionalFormatting>
  <conditionalFormatting sqref="P8:BQ8">
    <cfRule type="expression" dxfId="4891" priority="278">
      <formula>$P$4=""</formula>
    </cfRule>
  </conditionalFormatting>
  <conditionalFormatting sqref="Q8:BQ8">
    <cfRule type="expression" dxfId="4890" priority="277">
      <formula>$Q$4=""</formula>
    </cfRule>
  </conditionalFormatting>
  <conditionalFormatting sqref="R8:BQ8">
    <cfRule type="expression" dxfId="4889" priority="276">
      <formula>$R$4=""</formula>
    </cfRule>
  </conditionalFormatting>
  <conditionalFormatting sqref="S8:BQ8">
    <cfRule type="expression" dxfId="4888" priority="275">
      <formula>$S$4=""</formula>
    </cfRule>
  </conditionalFormatting>
  <conditionalFormatting sqref="T8:BQ8">
    <cfRule type="expression" dxfId="4887" priority="274">
      <formula>$T$4=""</formula>
    </cfRule>
  </conditionalFormatting>
  <conditionalFormatting sqref="U8:BQ8">
    <cfRule type="expression" dxfId="4886" priority="273">
      <formula>$U$4=""</formula>
    </cfRule>
  </conditionalFormatting>
  <conditionalFormatting sqref="V8:BQ8">
    <cfRule type="expression" dxfId="4885" priority="272">
      <formula>$V$4=""</formula>
    </cfRule>
  </conditionalFormatting>
  <conditionalFormatting sqref="W8:BQ8">
    <cfRule type="expression" dxfId="4884" priority="271">
      <formula>$W$4=""</formula>
    </cfRule>
  </conditionalFormatting>
  <conditionalFormatting sqref="X8:BQ8">
    <cfRule type="expression" dxfId="4883" priority="270">
      <formula>$X$4=""</formula>
    </cfRule>
  </conditionalFormatting>
  <conditionalFormatting sqref="Y8:BQ8">
    <cfRule type="expression" dxfId="4882" priority="269">
      <formula>$Y$4=""</formula>
    </cfRule>
  </conditionalFormatting>
  <conditionalFormatting sqref="Z8:BQ8">
    <cfRule type="expression" dxfId="4881" priority="268">
      <formula>$Z$4=""</formula>
    </cfRule>
  </conditionalFormatting>
  <conditionalFormatting sqref="AA8:BQ8">
    <cfRule type="expression" dxfId="4880" priority="267">
      <formula>$AA$4=""</formula>
    </cfRule>
  </conditionalFormatting>
  <conditionalFormatting sqref="AY8:BQ8">
    <cfRule type="expression" dxfId="4879" priority="243">
      <formula>$AY$4=""</formula>
    </cfRule>
  </conditionalFormatting>
  <conditionalFormatting sqref="AX8:BQ8">
    <cfRule type="expression" dxfId="4878" priority="244">
      <formula>$AX$4=""</formula>
    </cfRule>
  </conditionalFormatting>
  <conditionalFormatting sqref="AW8:BQ8">
    <cfRule type="expression" dxfId="4877" priority="245">
      <formula>$AW$4=""</formula>
    </cfRule>
  </conditionalFormatting>
  <conditionalFormatting sqref="AV8:BQ8">
    <cfRule type="expression" dxfId="4876" priority="246">
      <formula>$AV$4=""</formula>
    </cfRule>
  </conditionalFormatting>
  <conditionalFormatting sqref="AU8:BQ8">
    <cfRule type="expression" dxfId="4875" priority="247">
      <formula>$AU$4=""</formula>
    </cfRule>
  </conditionalFormatting>
  <conditionalFormatting sqref="AT8:BQ8">
    <cfRule type="expression" dxfId="4874" priority="248">
      <formula>$AT$4=""</formula>
    </cfRule>
  </conditionalFormatting>
  <conditionalFormatting sqref="AS8:BQ8">
    <cfRule type="expression" dxfId="4873" priority="249">
      <formula>$AS$4=""</formula>
    </cfRule>
  </conditionalFormatting>
  <conditionalFormatting sqref="AR8:BQ8">
    <cfRule type="expression" dxfId="4872" priority="250">
      <formula>$AR$4=""</formula>
    </cfRule>
  </conditionalFormatting>
  <conditionalFormatting sqref="AQ8:BQ8">
    <cfRule type="expression" dxfId="4871" priority="251">
      <formula>$AQ$4=""</formula>
    </cfRule>
  </conditionalFormatting>
  <conditionalFormatting sqref="AP8:BQ8">
    <cfRule type="expression" dxfId="4870" priority="252">
      <formula>$AP$4=""</formula>
    </cfRule>
  </conditionalFormatting>
  <conditionalFormatting sqref="AO8:BQ8">
    <cfRule type="expression" dxfId="4869" priority="253">
      <formula>$AO$4=""</formula>
    </cfRule>
  </conditionalFormatting>
  <conditionalFormatting sqref="AN8:BQ8">
    <cfRule type="expression" dxfId="4868" priority="254">
      <formula>$AN$4=""</formula>
    </cfRule>
  </conditionalFormatting>
  <conditionalFormatting sqref="AM8:BQ8">
    <cfRule type="expression" dxfId="4867" priority="255">
      <formula>$AM$4=""</formula>
    </cfRule>
  </conditionalFormatting>
  <conditionalFormatting sqref="AL8:BQ8">
    <cfRule type="expression" dxfId="4866" priority="256">
      <formula>$AL$4=""</formula>
    </cfRule>
  </conditionalFormatting>
  <conditionalFormatting sqref="AK8:BQ8">
    <cfRule type="expression" dxfId="4865" priority="257">
      <formula>$AK$4=""</formula>
    </cfRule>
  </conditionalFormatting>
  <conditionalFormatting sqref="AJ8:BQ8">
    <cfRule type="expression" dxfId="4864" priority="258">
      <formula>$AJ$4=""</formula>
    </cfRule>
  </conditionalFormatting>
  <conditionalFormatting sqref="AI8:BQ8">
    <cfRule type="expression" dxfId="4863" priority="259">
      <formula>$AI$4=""</formula>
    </cfRule>
  </conditionalFormatting>
  <conditionalFormatting sqref="AH8:BQ8">
    <cfRule type="expression" dxfId="4862" priority="260">
      <formula>$AH$4=""</formula>
    </cfRule>
  </conditionalFormatting>
  <conditionalFormatting sqref="AG8:BQ8">
    <cfRule type="expression" dxfId="4861" priority="261">
      <formula>$AG$4=""</formula>
    </cfRule>
  </conditionalFormatting>
  <conditionalFormatting sqref="AF8:BQ8">
    <cfRule type="expression" dxfId="4860" priority="262">
      <formula>$AF$4=""</formula>
    </cfRule>
  </conditionalFormatting>
  <conditionalFormatting sqref="AE8:BQ8">
    <cfRule type="expression" dxfId="4859" priority="263">
      <formula>$AE$4=""</formula>
    </cfRule>
  </conditionalFormatting>
  <conditionalFormatting sqref="AD8:BQ8">
    <cfRule type="expression" dxfId="4858" priority="264">
      <formula>$AD$4=""</formula>
    </cfRule>
  </conditionalFormatting>
  <conditionalFormatting sqref="AC8:BQ8">
    <cfRule type="expression" dxfId="4857" priority="265">
      <formula>$AC$4=""</formula>
    </cfRule>
  </conditionalFormatting>
  <conditionalFormatting sqref="AB8:BQ8">
    <cfRule type="expression" dxfId="4856" priority="266">
      <formula>$AB$4=""</formula>
    </cfRule>
  </conditionalFormatting>
  <conditionalFormatting sqref="BA8:BQ8">
    <cfRule type="expression" dxfId="4855" priority="241">
      <formula>$BA$4=""</formula>
    </cfRule>
  </conditionalFormatting>
  <conditionalFormatting sqref="BO8:BQ8">
    <cfRule type="expression" dxfId="4854" priority="227">
      <formula>$BO$4=""</formula>
    </cfRule>
  </conditionalFormatting>
  <conditionalFormatting sqref="BN8:BQ8">
    <cfRule type="expression" dxfId="4853" priority="228">
      <formula>$BN$4=""</formula>
    </cfRule>
  </conditionalFormatting>
  <conditionalFormatting sqref="BM8:BQ8">
    <cfRule type="expression" dxfId="4852" priority="229">
      <formula>$BM$4=""</formula>
    </cfRule>
  </conditionalFormatting>
  <conditionalFormatting sqref="BL8:BQ8">
    <cfRule type="expression" dxfId="4851" priority="230">
      <formula>$BL$4=""</formula>
    </cfRule>
  </conditionalFormatting>
  <conditionalFormatting sqref="BK8:BQ8">
    <cfRule type="expression" dxfId="4850" priority="231">
      <formula>$BK$4=""</formula>
    </cfRule>
  </conditionalFormatting>
  <conditionalFormatting sqref="BJ8:BQ8">
    <cfRule type="expression" dxfId="4849" priority="232">
      <formula>$BJ$4=""</formula>
    </cfRule>
  </conditionalFormatting>
  <conditionalFormatting sqref="BI8:BQ8">
    <cfRule type="expression" dxfId="4848" priority="233">
      <formula>$BI$4=""</formula>
    </cfRule>
  </conditionalFormatting>
  <conditionalFormatting sqref="BH8:BQ8">
    <cfRule type="expression" dxfId="4847" priority="234">
      <formula>$BH$4=""</formula>
    </cfRule>
  </conditionalFormatting>
  <conditionalFormatting sqref="BG8:BQ8">
    <cfRule type="expression" dxfId="4846" priority="235">
      <formula>$BG$4=""</formula>
    </cfRule>
  </conditionalFormatting>
  <conditionalFormatting sqref="BF8:BQ8">
    <cfRule type="expression" dxfId="4845" priority="236">
      <formula>$BF$4=""</formula>
    </cfRule>
  </conditionalFormatting>
  <conditionalFormatting sqref="BE8:BQ8">
    <cfRule type="expression" dxfId="4844" priority="237">
      <formula>$BE$4=""</formula>
    </cfRule>
  </conditionalFormatting>
  <conditionalFormatting sqref="BD8:BQ8">
    <cfRule type="expression" dxfId="4843" priority="238">
      <formula>$BD$4=""</formula>
    </cfRule>
  </conditionalFormatting>
  <conditionalFormatting sqref="BB8:BQ8">
    <cfRule type="expression" dxfId="4842" priority="240">
      <formula>$BB$4=""</formula>
    </cfRule>
  </conditionalFormatting>
  <conditionalFormatting sqref="AZ8:BQ8">
    <cfRule type="expression" dxfId="4841" priority="242">
      <formula>$AZ$4=""</formula>
    </cfRule>
  </conditionalFormatting>
  <conditionalFormatting sqref="BP8:BQ8">
    <cfRule type="expression" dxfId="4840" priority="226">
      <formula>$BP$4=""</formula>
    </cfRule>
  </conditionalFormatting>
  <conditionalFormatting sqref="BQ8">
    <cfRule type="expression" dxfId="4839" priority="225">
      <formula>$BQ$4=""</formula>
    </cfRule>
  </conditionalFormatting>
  <conditionalFormatting sqref="BC8:BQ8">
    <cfRule type="expression" dxfId="4838" priority="239">
      <formula>$BC$4=""</formula>
    </cfRule>
  </conditionalFormatting>
  <conditionalFormatting sqref="BR8:CX8">
    <cfRule type="expression" dxfId="4837" priority="224">
      <formula>$D$4=""</formula>
    </cfRule>
  </conditionalFormatting>
  <conditionalFormatting sqref="BR8:CX8">
    <cfRule type="expression" dxfId="4836" priority="223">
      <formula>$E$4=""</formula>
    </cfRule>
  </conditionalFormatting>
  <conditionalFormatting sqref="BR8:CX8">
    <cfRule type="expression" dxfId="4835" priority="222">
      <formula>$F$4=""</formula>
    </cfRule>
  </conditionalFormatting>
  <conditionalFormatting sqref="BR8:CX8">
    <cfRule type="expression" dxfId="4834" priority="221">
      <formula>$G$4=""</formula>
    </cfRule>
  </conditionalFormatting>
  <conditionalFormatting sqref="BR8:CX8">
    <cfRule type="expression" dxfId="4833" priority="220">
      <formula>$H$4=""</formula>
    </cfRule>
  </conditionalFormatting>
  <conditionalFormatting sqref="BR8:CX8">
    <cfRule type="expression" dxfId="4832" priority="219">
      <formula>$I$4=""</formula>
    </cfRule>
  </conditionalFormatting>
  <conditionalFormatting sqref="BR8:CX8">
    <cfRule type="expression" dxfId="4831" priority="218">
      <formula>$J$4=""</formula>
    </cfRule>
  </conditionalFormatting>
  <conditionalFormatting sqref="BR8:CX8">
    <cfRule type="expression" dxfId="4830" priority="217">
      <formula>$K$4=""</formula>
    </cfRule>
  </conditionalFormatting>
  <conditionalFormatting sqref="BR8:CX8">
    <cfRule type="expression" dxfId="4829" priority="216">
      <formula>$L$4=""</formula>
    </cfRule>
  </conditionalFormatting>
  <conditionalFormatting sqref="BR8:CX8">
    <cfRule type="expression" dxfId="4828" priority="215">
      <formula>$M$4=""</formula>
    </cfRule>
  </conditionalFormatting>
  <conditionalFormatting sqref="BR8:CX8">
    <cfRule type="expression" dxfId="4827" priority="214">
      <formula>$N$4=""</formula>
    </cfRule>
  </conditionalFormatting>
  <conditionalFormatting sqref="BR8:CX8">
    <cfRule type="expression" dxfId="4826" priority="213">
      <formula>$O$4=""</formula>
    </cfRule>
  </conditionalFormatting>
  <conditionalFormatting sqref="BR8:CX8">
    <cfRule type="expression" dxfId="4825" priority="212">
      <formula>$P$4=""</formula>
    </cfRule>
  </conditionalFormatting>
  <conditionalFormatting sqref="BR8:CX8">
    <cfRule type="expression" dxfId="4824" priority="211">
      <formula>$Q$4=""</formula>
    </cfRule>
  </conditionalFormatting>
  <conditionalFormatting sqref="BR8:CX8">
    <cfRule type="expression" dxfId="4823" priority="210">
      <formula>$R$4=""</formula>
    </cfRule>
  </conditionalFormatting>
  <conditionalFormatting sqref="BR8:CX8">
    <cfRule type="expression" dxfId="4822" priority="209">
      <formula>$S$4=""</formula>
    </cfRule>
  </conditionalFormatting>
  <conditionalFormatting sqref="BR8:CX8">
    <cfRule type="expression" dxfId="4821" priority="208">
      <formula>$T$4=""</formula>
    </cfRule>
  </conditionalFormatting>
  <conditionalFormatting sqref="BR8:CX8">
    <cfRule type="expression" dxfId="4820" priority="207">
      <formula>$U$4=""</formula>
    </cfRule>
  </conditionalFormatting>
  <conditionalFormatting sqref="BR8:CX8">
    <cfRule type="expression" dxfId="4819" priority="206">
      <formula>$V$4=""</formula>
    </cfRule>
  </conditionalFormatting>
  <conditionalFormatting sqref="BR8:CX8">
    <cfRule type="expression" dxfId="4818" priority="205">
      <formula>$W$4=""</formula>
    </cfRule>
  </conditionalFormatting>
  <conditionalFormatting sqref="BR8:CX8">
    <cfRule type="expression" dxfId="4817" priority="204">
      <formula>$X$4=""</formula>
    </cfRule>
  </conditionalFormatting>
  <conditionalFormatting sqref="BR8:CX8">
    <cfRule type="expression" dxfId="4816" priority="203">
      <formula>$Y$4=""</formula>
    </cfRule>
  </conditionalFormatting>
  <conditionalFormatting sqref="BR8:CX8">
    <cfRule type="expression" dxfId="4815" priority="202">
      <formula>$Z$4=""</formula>
    </cfRule>
  </conditionalFormatting>
  <conditionalFormatting sqref="BR8:CX8">
    <cfRule type="expression" dxfId="4814" priority="201">
      <formula>$AA$4=""</formula>
    </cfRule>
  </conditionalFormatting>
  <conditionalFormatting sqref="BR8:CX8">
    <cfRule type="expression" dxfId="4813" priority="177">
      <formula>$AY$4=""</formula>
    </cfRule>
  </conditionalFormatting>
  <conditionalFormatting sqref="BR8:CX8">
    <cfRule type="expression" dxfId="4812" priority="178">
      <formula>$AX$4=""</formula>
    </cfRule>
  </conditionalFormatting>
  <conditionalFormatting sqref="BR8:CX8">
    <cfRule type="expression" dxfId="4811" priority="179">
      <formula>$AW$4=""</formula>
    </cfRule>
  </conditionalFormatting>
  <conditionalFormatting sqref="BR8:CX8">
    <cfRule type="expression" dxfId="4810" priority="180">
      <formula>$AV$4=""</formula>
    </cfRule>
  </conditionalFormatting>
  <conditionalFormatting sqref="BR8:CX8">
    <cfRule type="expression" dxfId="4809" priority="181">
      <formula>$AU$4=""</formula>
    </cfRule>
  </conditionalFormatting>
  <conditionalFormatting sqref="BR8:CX8">
    <cfRule type="expression" dxfId="4808" priority="182">
      <formula>$AT$4=""</formula>
    </cfRule>
  </conditionalFormatting>
  <conditionalFormatting sqref="BR8:CX8">
    <cfRule type="expression" dxfId="4807" priority="183">
      <formula>$AS$4=""</formula>
    </cfRule>
  </conditionalFormatting>
  <conditionalFormatting sqref="BR8:CX8">
    <cfRule type="expression" dxfId="4806" priority="184">
      <formula>$AR$4=""</formula>
    </cfRule>
  </conditionalFormatting>
  <conditionalFormatting sqref="BR8:CX8">
    <cfRule type="expression" dxfId="4805" priority="185">
      <formula>$AQ$4=""</formula>
    </cfRule>
  </conditionalFormatting>
  <conditionalFormatting sqref="BR8:CX8">
    <cfRule type="expression" dxfId="4804" priority="186">
      <formula>$AP$4=""</formula>
    </cfRule>
  </conditionalFormatting>
  <conditionalFormatting sqref="BR8:CX8">
    <cfRule type="expression" dxfId="4803" priority="187">
      <formula>$AO$4=""</formula>
    </cfRule>
  </conditionalFormatting>
  <conditionalFormatting sqref="BR8:CX8">
    <cfRule type="expression" dxfId="4802" priority="188">
      <formula>$AN$4=""</formula>
    </cfRule>
  </conditionalFormatting>
  <conditionalFormatting sqref="BR8:CX8">
    <cfRule type="expression" dxfId="4801" priority="189">
      <formula>$AM$4=""</formula>
    </cfRule>
  </conditionalFormatting>
  <conditionalFormatting sqref="BR8:CX8">
    <cfRule type="expression" dxfId="4800" priority="190">
      <formula>$AL$4=""</formula>
    </cfRule>
  </conditionalFormatting>
  <conditionalFormatting sqref="BR8:CX8">
    <cfRule type="expression" dxfId="4799" priority="191">
      <formula>$AK$4=""</formula>
    </cfRule>
  </conditionalFormatting>
  <conditionalFormatting sqref="BR8:CX8">
    <cfRule type="expression" dxfId="4798" priority="192">
      <formula>$AJ$4=""</formula>
    </cfRule>
  </conditionalFormatting>
  <conditionalFormatting sqref="BR8:CX8">
    <cfRule type="expression" dxfId="4797" priority="193">
      <formula>$AI$4=""</formula>
    </cfRule>
  </conditionalFormatting>
  <conditionalFormatting sqref="BR8:CX8">
    <cfRule type="expression" dxfId="4796" priority="194">
      <formula>$AH$4=""</formula>
    </cfRule>
  </conditionalFormatting>
  <conditionalFormatting sqref="BR8:CX8">
    <cfRule type="expression" dxfId="4795" priority="195">
      <formula>$AG$4=""</formula>
    </cfRule>
  </conditionalFormatting>
  <conditionalFormatting sqref="BR8:CX8">
    <cfRule type="expression" dxfId="4794" priority="196">
      <formula>$AF$4=""</formula>
    </cfRule>
  </conditionalFormatting>
  <conditionalFormatting sqref="BR8:CX8">
    <cfRule type="expression" dxfId="4793" priority="197">
      <formula>$AE$4=""</formula>
    </cfRule>
  </conditionalFormatting>
  <conditionalFormatting sqref="BR8:CX8">
    <cfRule type="expression" dxfId="4792" priority="198">
      <formula>$AD$4=""</formula>
    </cfRule>
  </conditionalFormatting>
  <conditionalFormatting sqref="BR8:CX8">
    <cfRule type="expression" dxfId="4791" priority="199">
      <formula>$AC$4=""</formula>
    </cfRule>
  </conditionalFormatting>
  <conditionalFormatting sqref="BR8:CX8">
    <cfRule type="expression" dxfId="4790" priority="200">
      <formula>$AB$4=""</formula>
    </cfRule>
  </conditionalFormatting>
  <conditionalFormatting sqref="BR8:CX8">
    <cfRule type="expression" dxfId="4789" priority="175">
      <formula>$BA$4=""</formula>
    </cfRule>
  </conditionalFormatting>
  <conditionalFormatting sqref="BR8:CX8">
    <cfRule type="expression" dxfId="4788" priority="161">
      <formula>$BO$4=""</formula>
    </cfRule>
  </conditionalFormatting>
  <conditionalFormatting sqref="BR8:CX8">
    <cfRule type="expression" dxfId="4787" priority="162">
      <formula>$BN$4=""</formula>
    </cfRule>
  </conditionalFormatting>
  <conditionalFormatting sqref="BR8:CX8">
    <cfRule type="expression" dxfId="4786" priority="163">
      <formula>$BM$4=""</formula>
    </cfRule>
  </conditionalFormatting>
  <conditionalFormatting sqref="BR8:CX8">
    <cfRule type="expression" dxfId="4785" priority="164">
      <formula>$BL$4=""</formula>
    </cfRule>
  </conditionalFormatting>
  <conditionalFormatting sqref="BR8:CX8">
    <cfRule type="expression" dxfId="4784" priority="165">
      <formula>$BK$4=""</formula>
    </cfRule>
  </conditionalFormatting>
  <conditionalFormatting sqref="BR8:CX8">
    <cfRule type="expression" dxfId="4783" priority="166">
      <formula>$BJ$4=""</formula>
    </cfRule>
  </conditionalFormatting>
  <conditionalFormatting sqref="BR8:CX8">
    <cfRule type="expression" dxfId="4782" priority="167">
      <formula>$BI$4=""</formula>
    </cfRule>
  </conditionalFormatting>
  <conditionalFormatting sqref="BR8:CX8">
    <cfRule type="expression" dxfId="4781" priority="168">
      <formula>$BH$4=""</formula>
    </cfRule>
  </conditionalFormatting>
  <conditionalFormatting sqref="BR8:CX8">
    <cfRule type="expression" dxfId="4780" priority="169">
      <formula>$BG$4=""</formula>
    </cfRule>
  </conditionalFormatting>
  <conditionalFormatting sqref="BR8:CX8">
    <cfRule type="expression" dxfId="4779" priority="170">
      <formula>$BF$4=""</formula>
    </cfRule>
  </conditionalFormatting>
  <conditionalFormatting sqref="BR8:CX8">
    <cfRule type="expression" dxfId="4778" priority="171">
      <formula>$BE$4=""</formula>
    </cfRule>
  </conditionalFormatting>
  <conditionalFormatting sqref="BR8:CX8">
    <cfRule type="expression" dxfId="4777" priority="172">
      <formula>$BD$4=""</formula>
    </cfRule>
  </conditionalFormatting>
  <conditionalFormatting sqref="BR8:CX8">
    <cfRule type="expression" dxfId="4776" priority="174">
      <formula>$BB$4=""</formula>
    </cfRule>
  </conditionalFormatting>
  <conditionalFormatting sqref="BR8:CX8">
    <cfRule type="expression" dxfId="4775" priority="176">
      <formula>$AZ$4=""</formula>
    </cfRule>
  </conditionalFormatting>
  <conditionalFormatting sqref="CD8:CX8">
    <cfRule type="expression" dxfId="4774" priority="146">
      <formula>$CD$4=""</formula>
    </cfRule>
  </conditionalFormatting>
  <conditionalFormatting sqref="BR8:CX8">
    <cfRule type="expression" dxfId="4773" priority="160">
      <formula>$BP$4=""</formula>
    </cfRule>
  </conditionalFormatting>
  <conditionalFormatting sqref="BR8:CX8">
    <cfRule type="expression" dxfId="4772" priority="159">
      <formula>$BQ$4=""</formula>
    </cfRule>
  </conditionalFormatting>
  <conditionalFormatting sqref="BR8:CX8">
    <cfRule type="expression" dxfId="4771" priority="158">
      <formula>$BR$4=""</formula>
    </cfRule>
  </conditionalFormatting>
  <conditionalFormatting sqref="BS8:CX8">
    <cfRule type="expression" dxfId="4770" priority="157">
      <formula>$BS$4=""</formula>
    </cfRule>
  </conditionalFormatting>
  <conditionalFormatting sqref="BT8:CX8">
    <cfRule type="expression" dxfId="4769" priority="156">
      <formula>$BT$4=""</formula>
    </cfRule>
  </conditionalFormatting>
  <conditionalFormatting sqref="BU8:CX8">
    <cfRule type="expression" dxfId="4768" priority="155">
      <formula>$BU$4=""</formula>
    </cfRule>
  </conditionalFormatting>
  <conditionalFormatting sqref="BV8:CX8">
    <cfRule type="expression" dxfId="4767" priority="154">
      <formula>$BV$4=""</formula>
    </cfRule>
  </conditionalFormatting>
  <conditionalFormatting sqref="BW8:CX8">
    <cfRule type="expression" dxfId="4766" priority="153">
      <formula>$BW$4=""</formula>
    </cfRule>
  </conditionalFormatting>
  <conditionalFormatting sqref="BX8:CX8">
    <cfRule type="expression" dxfId="4765" priority="152">
      <formula>$BX$4=""</formula>
    </cfRule>
  </conditionalFormatting>
  <conditionalFormatting sqref="BY8:CX8">
    <cfRule type="expression" dxfId="4764" priority="151">
      <formula>$BY$4=""</formula>
    </cfRule>
  </conditionalFormatting>
  <conditionalFormatting sqref="BZ8:CX8">
    <cfRule type="expression" dxfId="4763" priority="150">
      <formula>$BZ$4=""</formula>
    </cfRule>
  </conditionalFormatting>
  <conditionalFormatting sqref="CA8:CX8">
    <cfRule type="expression" dxfId="4762" priority="149">
      <formula>$CA$4=""</formula>
    </cfRule>
  </conditionalFormatting>
  <conditionalFormatting sqref="CB8:CX8">
    <cfRule type="expression" dxfId="4761" priority="148">
      <formula>$CB$4=""</formula>
    </cfRule>
  </conditionalFormatting>
  <conditionalFormatting sqref="CC8:CX8">
    <cfRule type="expression" dxfId="4760" priority="147">
      <formula>$CC$4=""</formula>
    </cfRule>
  </conditionalFormatting>
  <conditionalFormatting sqref="BR8:CX8">
    <cfRule type="expression" dxfId="4759" priority="173">
      <formula>$BC$4=""</formula>
    </cfRule>
  </conditionalFormatting>
  <conditionalFormatting sqref="D11:BQ11">
    <cfRule type="expression" dxfId="4758" priority="145">
      <formula>$D$4=""</formula>
    </cfRule>
  </conditionalFormatting>
  <conditionalFormatting sqref="E11:BQ11">
    <cfRule type="expression" dxfId="4757" priority="144">
      <formula>$E$4=""</formula>
    </cfRule>
  </conditionalFormatting>
  <conditionalFormatting sqref="F11:BQ11">
    <cfRule type="expression" dxfId="4756" priority="143">
      <formula>$F$4=""</formula>
    </cfRule>
  </conditionalFormatting>
  <conditionalFormatting sqref="G11:BQ11">
    <cfRule type="expression" dxfId="4755" priority="142">
      <formula>$G$4=""</formula>
    </cfRule>
  </conditionalFormatting>
  <conditionalFormatting sqref="H11:BQ11">
    <cfRule type="expression" dxfId="4754" priority="141">
      <formula>$H$4=""</formula>
    </cfRule>
  </conditionalFormatting>
  <conditionalFormatting sqref="I11:BQ11">
    <cfRule type="expression" dxfId="4753" priority="140">
      <formula>$I$4=""</formula>
    </cfRule>
  </conditionalFormatting>
  <conditionalFormatting sqref="J11:BQ11">
    <cfRule type="expression" dxfId="4752" priority="139">
      <formula>$J$4=""</formula>
    </cfRule>
  </conditionalFormatting>
  <conditionalFormatting sqref="K11:BQ11">
    <cfRule type="expression" dxfId="4751" priority="138">
      <formula>$K$4=""</formula>
    </cfRule>
  </conditionalFormatting>
  <conditionalFormatting sqref="L11:BQ11">
    <cfRule type="expression" dxfId="4750" priority="137">
      <formula>$L$4=""</formula>
    </cfRule>
  </conditionalFormatting>
  <conditionalFormatting sqref="M11:BQ11">
    <cfRule type="expression" dxfId="4749" priority="136">
      <formula>$M$4=""</formula>
    </cfRule>
  </conditionalFormatting>
  <conditionalFormatting sqref="N11:BQ11">
    <cfRule type="expression" dxfId="4748" priority="135">
      <formula>$N$4=""</formula>
    </cfRule>
  </conditionalFormatting>
  <conditionalFormatting sqref="O11:BQ11">
    <cfRule type="expression" dxfId="4747" priority="134">
      <formula>$O$4=""</formula>
    </cfRule>
  </conditionalFormatting>
  <conditionalFormatting sqref="P11:BQ11">
    <cfRule type="expression" dxfId="4746" priority="133">
      <formula>$P$4=""</formula>
    </cfRule>
  </conditionalFormatting>
  <conditionalFormatting sqref="Q11:BQ11">
    <cfRule type="expression" dxfId="4745" priority="132">
      <formula>$Q$4=""</formula>
    </cfRule>
  </conditionalFormatting>
  <conditionalFormatting sqref="R11:BQ11">
    <cfRule type="expression" dxfId="4744" priority="131">
      <formula>$R$4=""</formula>
    </cfRule>
  </conditionalFormatting>
  <conditionalFormatting sqref="S11:BQ11">
    <cfRule type="expression" dxfId="4743" priority="130">
      <formula>$S$4=""</formula>
    </cfRule>
  </conditionalFormatting>
  <conditionalFormatting sqref="T11:BQ11">
    <cfRule type="expression" dxfId="4742" priority="129">
      <formula>$T$4=""</formula>
    </cfRule>
  </conditionalFormatting>
  <conditionalFormatting sqref="U11:BQ11">
    <cfRule type="expression" dxfId="4741" priority="128">
      <formula>$U$4=""</formula>
    </cfRule>
  </conditionalFormatting>
  <conditionalFormatting sqref="V11:BQ11">
    <cfRule type="expression" dxfId="4740" priority="127">
      <formula>$V$4=""</formula>
    </cfRule>
  </conditionalFormatting>
  <conditionalFormatting sqref="W11:BQ11">
    <cfRule type="expression" dxfId="4739" priority="126">
      <formula>$W$4=""</formula>
    </cfRule>
  </conditionalFormatting>
  <conditionalFormatting sqref="X11:BQ11">
    <cfRule type="expression" dxfId="4738" priority="125">
      <formula>$X$4=""</formula>
    </cfRule>
  </conditionalFormatting>
  <conditionalFormatting sqref="Y11:BQ11">
    <cfRule type="expression" dxfId="4737" priority="124">
      <formula>$Y$4=""</formula>
    </cfRule>
  </conditionalFormatting>
  <conditionalFormatting sqref="Z11:BQ11">
    <cfRule type="expression" dxfId="4736" priority="123">
      <formula>$Z$4=""</formula>
    </cfRule>
  </conditionalFormatting>
  <conditionalFormatting sqref="AA11:BQ11">
    <cfRule type="expression" dxfId="4735" priority="122">
      <formula>$AA$4=""</formula>
    </cfRule>
  </conditionalFormatting>
  <conditionalFormatting sqref="AY11:BQ11">
    <cfRule type="expression" dxfId="4734" priority="98">
      <formula>$AY$4=""</formula>
    </cfRule>
  </conditionalFormatting>
  <conditionalFormatting sqref="AX11:BQ11">
    <cfRule type="expression" dxfId="4733" priority="99">
      <formula>$AX$4=""</formula>
    </cfRule>
  </conditionalFormatting>
  <conditionalFormatting sqref="AW11:BQ11">
    <cfRule type="expression" dxfId="4732" priority="100">
      <formula>$AW$4=""</formula>
    </cfRule>
  </conditionalFormatting>
  <conditionalFormatting sqref="AV11:BQ11">
    <cfRule type="expression" dxfId="4731" priority="101">
      <formula>$AV$4=""</formula>
    </cfRule>
  </conditionalFormatting>
  <conditionalFormatting sqref="AU11:BQ11">
    <cfRule type="expression" dxfId="4730" priority="102">
      <formula>$AU$4=""</formula>
    </cfRule>
  </conditionalFormatting>
  <conditionalFormatting sqref="AT11:BQ11">
    <cfRule type="expression" dxfId="4729" priority="103">
      <formula>$AT$4=""</formula>
    </cfRule>
  </conditionalFormatting>
  <conditionalFormatting sqref="AS11:BQ11">
    <cfRule type="expression" dxfId="4728" priority="104">
      <formula>$AS$4=""</formula>
    </cfRule>
  </conditionalFormatting>
  <conditionalFormatting sqref="AR11:BQ11">
    <cfRule type="expression" dxfId="4727" priority="105">
      <formula>$AR$4=""</formula>
    </cfRule>
  </conditionalFormatting>
  <conditionalFormatting sqref="AQ11:BQ11">
    <cfRule type="expression" dxfId="4726" priority="106">
      <formula>$AQ$4=""</formula>
    </cfRule>
  </conditionalFormatting>
  <conditionalFormatting sqref="AP11:BQ11">
    <cfRule type="expression" dxfId="4725" priority="107">
      <formula>$AP$4=""</formula>
    </cfRule>
  </conditionalFormatting>
  <conditionalFormatting sqref="AO11:BQ11">
    <cfRule type="expression" dxfId="4724" priority="108">
      <formula>$AO$4=""</formula>
    </cfRule>
  </conditionalFormatting>
  <conditionalFormatting sqref="AN11:BQ11">
    <cfRule type="expression" dxfId="4723" priority="109">
      <formula>$AN$4=""</formula>
    </cfRule>
  </conditionalFormatting>
  <conditionalFormatting sqref="AM11:BQ11">
    <cfRule type="expression" dxfId="4722" priority="110">
      <formula>$AM$4=""</formula>
    </cfRule>
  </conditionalFormatting>
  <conditionalFormatting sqref="AL11:BQ11">
    <cfRule type="expression" dxfId="4721" priority="111">
      <formula>$AL$4=""</formula>
    </cfRule>
  </conditionalFormatting>
  <conditionalFormatting sqref="AK11:BQ11">
    <cfRule type="expression" dxfId="4720" priority="112">
      <formula>$AK$4=""</formula>
    </cfRule>
  </conditionalFormatting>
  <conditionalFormatting sqref="AJ11:BQ11">
    <cfRule type="expression" dxfId="4719" priority="113">
      <formula>$AJ$4=""</formula>
    </cfRule>
  </conditionalFormatting>
  <conditionalFormatting sqref="AI11:BQ11">
    <cfRule type="expression" dxfId="4718" priority="114">
      <formula>$AI$4=""</formula>
    </cfRule>
  </conditionalFormatting>
  <conditionalFormatting sqref="AH11:BQ11">
    <cfRule type="expression" dxfId="4717" priority="115">
      <formula>$AH$4=""</formula>
    </cfRule>
  </conditionalFormatting>
  <conditionalFormatting sqref="AG11:BQ11">
    <cfRule type="expression" dxfId="4716" priority="116">
      <formula>$AG$4=""</formula>
    </cfRule>
  </conditionalFormatting>
  <conditionalFormatting sqref="AF11:BQ11">
    <cfRule type="expression" dxfId="4715" priority="117">
      <formula>$AF$4=""</formula>
    </cfRule>
  </conditionalFormatting>
  <conditionalFormatting sqref="AE11:BQ11">
    <cfRule type="expression" dxfId="4714" priority="118">
      <formula>$AE$4=""</formula>
    </cfRule>
  </conditionalFormatting>
  <conditionalFormatting sqref="AD11:BQ11">
    <cfRule type="expression" dxfId="4713" priority="119">
      <formula>$AD$4=""</formula>
    </cfRule>
  </conditionalFormatting>
  <conditionalFormatting sqref="AC11:BQ11">
    <cfRule type="expression" dxfId="4712" priority="120">
      <formula>$AC$4=""</formula>
    </cfRule>
  </conditionalFormatting>
  <conditionalFormatting sqref="AB11:BQ11">
    <cfRule type="expression" dxfId="4711" priority="121">
      <formula>$AB$4=""</formula>
    </cfRule>
  </conditionalFormatting>
  <conditionalFormatting sqref="BA11:BQ11">
    <cfRule type="expression" dxfId="4710" priority="96">
      <formula>$BA$4=""</formula>
    </cfRule>
  </conditionalFormatting>
  <conditionalFormatting sqref="BO11:BQ11">
    <cfRule type="expression" dxfId="4709" priority="82">
      <formula>$BO$4=""</formula>
    </cfRule>
  </conditionalFormatting>
  <conditionalFormatting sqref="BN11:BQ11">
    <cfRule type="expression" dxfId="4708" priority="83">
      <formula>$BN$4=""</formula>
    </cfRule>
  </conditionalFormatting>
  <conditionalFormatting sqref="BM11:BQ11">
    <cfRule type="expression" dxfId="4707" priority="84">
      <formula>$BM$4=""</formula>
    </cfRule>
  </conditionalFormatting>
  <conditionalFormatting sqref="BL11:BQ11">
    <cfRule type="expression" dxfId="4706" priority="85">
      <formula>$BL$4=""</formula>
    </cfRule>
  </conditionalFormatting>
  <conditionalFormatting sqref="BK11:BQ11">
    <cfRule type="expression" dxfId="4705" priority="86">
      <formula>$BK$4=""</formula>
    </cfRule>
  </conditionalFormatting>
  <conditionalFormatting sqref="BJ11:BQ11">
    <cfRule type="expression" dxfId="4704" priority="87">
      <formula>$BJ$4=""</formula>
    </cfRule>
  </conditionalFormatting>
  <conditionalFormatting sqref="BI11:BQ11">
    <cfRule type="expression" dxfId="4703" priority="88">
      <formula>$BI$4=""</formula>
    </cfRule>
  </conditionalFormatting>
  <conditionalFormatting sqref="BH11:BQ11">
    <cfRule type="expression" dxfId="4702" priority="89">
      <formula>$BH$4=""</formula>
    </cfRule>
  </conditionalFormatting>
  <conditionalFormatting sqref="BG11:BQ11">
    <cfRule type="expression" dxfId="4701" priority="90">
      <formula>$BG$4=""</formula>
    </cfRule>
  </conditionalFormatting>
  <conditionalFormatting sqref="BF11:BQ11">
    <cfRule type="expression" dxfId="4700" priority="91">
      <formula>$BF$4=""</formula>
    </cfRule>
  </conditionalFormatting>
  <conditionalFormatting sqref="BE11:BQ11">
    <cfRule type="expression" dxfId="4699" priority="92">
      <formula>$BE$4=""</formula>
    </cfRule>
  </conditionalFormatting>
  <conditionalFormatting sqref="BD11:BQ11">
    <cfRule type="expression" dxfId="4698" priority="93">
      <formula>$BD$4=""</formula>
    </cfRule>
  </conditionalFormatting>
  <conditionalFormatting sqref="BB11:BQ11">
    <cfRule type="expression" dxfId="4697" priority="95">
      <formula>$BB$4=""</formula>
    </cfRule>
  </conditionalFormatting>
  <conditionalFormatting sqref="AZ11:BQ11">
    <cfRule type="expression" dxfId="4696" priority="97">
      <formula>$AZ$4=""</formula>
    </cfRule>
  </conditionalFormatting>
  <conditionalFormatting sqref="BP11:BQ11">
    <cfRule type="expression" dxfId="4695" priority="81">
      <formula>$BP$4=""</formula>
    </cfRule>
  </conditionalFormatting>
  <conditionalFormatting sqref="BQ11">
    <cfRule type="expression" dxfId="4694" priority="80">
      <formula>$BQ$4=""</formula>
    </cfRule>
  </conditionalFormatting>
  <conditionalFormatting sqref="BC11:BQ11">
    <cfRule type="expression" dxfId="4693" priority="94">
      <formula>$BC$4=""</formula>
    </cfRule>
  </conditionalFormatting>
  <conditionalFormatting sqref="BR11:CX11">
    <cfRule type="expression" dxfId="4692" priority="79">
      <formula>$D$4=""</formula>
    </cfRule>
  </conditionalFormatting>
  <conditionalFormatting sqref="BR11:CX11">
    <cfRule type="expression" dxfId="4691" priority="78">
      <formula>$E$4=""</formula>
    </cfRule>
  </conditionalFormatting>
  <conditionalFormatting sqref="BR11:CX11">
    <cfRule type="expression" dxfId="4690" priority="77">
      <formula>$F$4=""</formula>
    </cfRule>
  </conditionalFormatting>
  <conditionalFormatting sqref="BR11:CX11">
    <cfRule type="expression" dxfId="4689" priority="76">
      <formula>$G$4=""</formula>
    </cfRule>
  </conditionalFormatting>
  <conditionalFormatting sqref="BR11:CX11">
    <cfRule type="expression" dxfId="4688" priority="75">
      <formula>$H$4=""</formula>
    </cfRule>
  </conditionalFormatting>
  <conditionalFormatting sqref="BR11:CX11">
    <cfRule type="expression" dxfId="4687" priority="74">
      <formula>$I$4=""</formula>
    </cfRule>
  </conditionalFormatting>
  <conditionalFormatting sqref="BR11:CX11">
    <cfRule type="expression" dxfId="4686" priority="73">
      <formula>$J$4=""</formula>
    </cfRule>
  </conditionalFormatting>
  <conditionalFormatting sqref="BR11:CX11">
    <cfRule type="expression" dxfId="4685" priority="72">
      <formula>$K$4=""</formula>
    </cfRule>
  </conditionalFormatting>
  <conditionalFormatting sqref="BR11:CX11">
    <cfRule type="expression" dxfId="4684" priority="71">
      <formula>$L$4=""</formula>
    </cfRule>
  </conditionalFormatting>
  <conditionalFormatting sqref="BR11:CX11">
    <cfRule type="expression" dxfId="4683" priority="70">
      <formula>$M$4=""</formula>
    </cfRule>
  </conditionalFormatting>
  <conditionalFormatting sqref="BR11:CX11">
    <cfRule type="expression" dxfId="4682" priority="69">
      <formula>$N$4=""</formula>
    </cfRule>
  </conditionalFormatting>
  <conditionalFormatting sqref="BR11:CX11">
    <cfRule type="expression" dxfId="4681" priority="68">
      <formula>$O$4=""</formula>
    </cfRule>
  </conditionalFormatting>
  <conditionalFormatting sqref="BR11:CX11">
    <cfRule type="expression" dxfId="4680" priority="67">
      <formula>$P$4=""</formula>
    </cfRule>
  </conditionalFormatting>
  <conditionalFormatting sqref="BR11:CX11">
    <cfRule type="expression" dxfId="4679" priority="66">
      <formula>$Q$4=""</formula>
    </cfRule>
  </conditionalFormatting>
  <conditionalFormatting sqref="BR11:CX11">
    <cfRule type="expression" dxfId="4678" priority="65">
      <formula>$R$4=""</formula>
    </cfRule>
  </conditionalFormatting>
  <conditionalFormatting sqref="BR11:CX11">
    <cfRule type="expression" dxfId="4677" priority="64">
      <formula>$S$4=""</formula>
    </cfRule>
  </conditionalFormatting>
  <conditionalFormatting sqref="BR11:CX11">
    <cfRule type="expression" dxfId="4676" priority="63">
      <formula>$T$4=""</formula>
    </cfRule>
  </conditionalFormatting>
  <conditionalFormatting sqref="BR11:CX11">
    <cfRule type="expression" dxfId="4675" priority="62">
      <formula>$U$4=""</formula>
    </cfRule>
  </conditionalFormatting>
  <conditionalFormatting sqref="BR11:CX11">
    <cfRule type="expression" dxfId="4674" priority="61">
      <formula>$V$4=""</formula>
    </cfRule>
  </conditionalFormatting>
  <conditionalFormatting sqref="BR11:CX11">
    <cfRule type="expression" dxfId="4673" priority="60">
      <formula>$W$4=""</formula>
    </cfRule>
  </conditionalFormatting>
  <conditionalFormatting sqref="BR11:CX11">
    <cfRule type="expression" dxfId="4672" priority="59">
      <formula>$X$4=""</formula>
    </cfRule>
  </conditionalFormatting>
  <conditionalFormatting sqref="BR11:CX11">
    <cfRule type="expression" dxfId="4671" priority="58">
      <formula>$Y$4=""</formula>
    </cfRule>
  </conditionalFormatting>
  <conditionalFormatting sqref="BR11:CX11">
    <cfRule type="expression" dxfId="4670" priority="57">
      <formula>$Z$4=""</formula>
    </cfRule>
  </conditionalFormatting>
  <conditionalFormatting sqref="BR11:CX11">
    <cfRule type="expression" dxfId="4669" priority="56">
      <formula>$AA$4=""</formula>
    </cfRule>
  </conditionalFormatting>
  <conditionalFormatting sqref="BR11:CX11">
    <cfRule type="expression" dxfId="4668" priority="32">
      <formula>$AY$4=""</formula>
    </cfRule>
  </conditionalFormatting>
  <conditionalFormatting sqref="BR11:CX11">
    <cfRule type="expression" dxfId="4667" priority="33">
      <formula>$AX$4=""</formula>
    </cfRule>
  </conditionalFormatting>
  <conditionalFormatting sqref="BR11:CX11">
    <cfRule type="expression" dxfId="4666" priority="34">
      <formula>$AW$4=""</formula>
    </cfRule>
  </conditionalFormatting>
  <conditionalFormatting sqref="BR11:CX11">
    <cfRule type="expression" dxfId="4665" priority="35">
      <formula>$AV$4=""</formula>
    </cfRule>
  </conditionalFormatting>
  <conditionalFormatting sqref="BR11:CX11">
    <cfRule type="expression" dxfId="4664" priority="36">
      <formula>$AU$4=""</formula>
    </cfRule>
  </conditionalFormatting>
  <conditionalFormatting sqref="BR11:CX11">
    <cfRule type="expression" dxfId="4663" priority="37">
      <formula>$AT$4=""</formula>
    </cfRule>
  </conditionalFormatting>
  <conditionalFormatting sqref="BR11:CX11">
    <cfRule type="expression" dxfId="4662" priority="38">
      <formula>$AS$4=""</formula>
    </cfRule>
  </conditionalFormatting>
  <conditionalFormatting sqref="BR11:CX11">
    <cfRule type="expression" dxfId="4661" priority="39">
      <formula>$AR$4=""</formula>
    </cfRule>
  </conditionalFormatting>
  <conditionalFormatting sqref="BR11:CX11">
    <cfRule type="expression" dxfId="4660" priority="40">
      <formula>$AQ$4=""</formula>
    </cfRule>
  </conditionalFormatting>
  <conditionalFormatting sqref="BR11:CX11">
    <cfRule type="expression" dxfId="4659" priority="41">
      <formula>$AP$4=""</formula>
    </cfRule>
  </conditionalFormatting>
  <conditionalFormatting sqref="BR11:CX11">
    <cfRule type="expression" dxfId="4658" priority="42">
      <formula>$AO$4=""</formula>
    </cfRule>
  </conditionalFormatting>
  <conditionalFormatting sqref="BR11:CX11">
    <cfRule type="expression" dxfId="4657" priority="43">
      <formula>$AN$4=""</formula>
    </cfRule>
  </conditionalFormatting>
  <conditionalFormatting sqref="BR11:CX11">
    <cfRule type="expression" dxfId="4656" priority="44">
      <formula>$AM$4=""</formula>
    </cfRule>
  </conditionalFormatting>
  <conditionalFormatting sqref="BR11:CX11">
    <cfRule type="expression" dxfId="4655" priority="45">
      <formula>$AL$4=""</formula>
    </cfRule>
  </conditionalFormatting>
  <conditionalFormatting sqref="BR11:CX11">
    <cfRule type="expression" dxfId="4654" priority="46">
      <formula>$AK$4=""</formula>
    </cfRule>
  </conditionalFormatting>
  <conditionalFormatting sqref="BR11:CX11">
    <cfRule type="expression" dxfId="4653" priority="47">
      <formula>$AJ$4=""</formula>
    </cfRule>
  </conditionalFormatting>
  <conditionalFormatting sqref="BR11:CX11">
    <cfRule type="expression" dxfId="4652" priority="48">
      <formula>$AI$4=""</formula>
    </cfRule>
  </conditionalFormatting>
  <conditionalFormatting sqref="BR11:CX11">
    <cfRule type="expression" dxfId="4651" priority="49">
      <formula>$AH$4=""</formula>
    </cfRule>
  </conditionalFormatting>
  <conditionalFormatting sqref="BR11:CX11">
    <cfRule type="expression" dxfId="4650" priority="50">
      <formula>$AG$4=""</formula>
    </cfRule>
  </conditionalFormatting>
  <conditionalFormatting sqref="BR11:CX11">
    <cfRule type="expression" dxfId="4649" priority="51">
      <formula>$AF$4=""</formula>
    </cfRule>
  </conditionalFormatting>
  <conditionalFormatting sqref="BR11:CX11">
    <cfRule type="expression" dxfId="4648" priority="52">
      <formula>$AE$4=""</formula>
    </cfRule>
  </conditionalFormatting>
  <conditionalFormatting sqref="BR11:CX11">
    <cfRule type="expression" dxfId="4647" priority="53">
      <formula>$AD$4=""</formula>
    </cfRule>
  </conditionalFormatting>
  <conditionalFormatting sqref="BR11:CX11">
    <cfRule type="expression" dxfId="4646" priority="54">
      <formula>$AC$4=""</formula>
    </cfRule>
  </conditionalFormatting>
  <conditionalFormatting sqref="BR11:CX11">
    <cfRule type="expression" dxfId="4645" priority="55">
      <formula>$AB$4=""</formula>
    </cfRule>
  </conditionalFormatting>
  <conditionalFormatting sqref="BR11:CX11">
    <cfRule type="expression" dxfId="4644" priority="30">
      <formula>$BA$4=""</formula>
    </cfRule>
  </conditionalFormatting>
  <conditionalFormatting sqref="BR11:CX11">
    <cfRule type="expression" dxfId="4643" priority="16">
      <formula>$BO$4=""</formula>
    </cfRule>
  </conditionalFormatting>
  <conditionalFormatting sqref="BR11:CX11">
    <cfRule type="expression" dxfId="4642" priority="17">
      <formula>$BN$4=""</formula>
    </cfRule>
  </conditionalFormatting>
  <conditionalFormatting sqref="BR11:CX11">
    <cfRule type="expression" dxfId="4641" priority="18">
      <formula>$BM$4=""</formula>
    </cfRule>
  </conditionalFormatting>
  <conditionalFormatting sqref="BR11:CX11">
    <cfRule type="expression" dxfId="4640" priority="19">
      <formula>$BL$4=""</formula>
    </cfRule>
  </conditionalFormatting>
  <conditionalFormatting sqref="BR11:CX11">
    <cfRule type="expression" dxfId="4639" priority="20">
      <formula>$BK$4=""</formula>
    </cfRule>
  </conditionalFormatting>
  <conditionalFormatting sqref="BR11:CX11">
    <cfRule type="expression" dxfId="4638" priority="21">
      <formula>$BJ$4=""</formula>
    </cfRule>
  </conditionalFormatting>
  <conditionalFormatting sqref="BR11:CX11">
    <cfRule type="expression" dxfId="4637" priority="22">
      <formula>$BI$4=""</formula>
    </cfRule>
  </conditionalFormatting>
  <conditionalFormatting sqref="BR11:CX11">
    <cfRule type="expression" dxfId="4636" priority="23">
      <formula>$BH$4=""</formula>
    </cfRule>
  </conditionalFormatting>
  <conditionalFormatting sqref="BR11:CX11">
    <cfRule type="expression" dxfId="4635" priority="24">
      <formula>$BG$4=""</formula>
    </cfRule>
  </conditionalFormatting>
  <conditionalFormatting sqref="BR11:CX11">
    <cfRule type="expression" dxfId="4634" priority="25">
      <formula>$BF$4=""</formula>
    </cfRule>
  </conditionalFormatting>
  <conditionalFormatting sqref="BR11:CX11">
    <cfRule type="expression" dxfId="4633" priority="26">
      <formula>$BE$4=""</formula>
    </cfRule>
  </conditionalFormatting>
  <conditionalFormatting sqref="BR11:CX11">
    <cfRule type="expression" dxfId="4632" priority="27">
      <formula>$BD$4=""</formula>
    </cfRule>
  </conditionalFormatting>
  <conditionalFormatting sqref="BR11:CX11">
    <cfRule type="expression" dxfId="4631" priority="29">
      <formula>$BB$4=""</formula>
    </cfRule>
  </conditionalFormatting>
  <conditionalFormatting sqref="BR11:CX11">
    <cfRule type="expression" dxfId="4630" priority="31">
      <formula>$AZ$4=""</formula>
    </cfRule>
  </conditionalFormatting>
  <conditionalFormatting sqref="CD11:CX11">
    <cfRule type="expression" dxfId="4629" priority="1">
      <formula>$CD$4=""</formula>
    </cfRule>
  </conditionalFormatting>
  <conditionalFormatting sqref="BR11:CX11">
    <cfRule type="expression" dxfId="4628" priority="15">
      <formula>$BP$4=""</formula>
    </cfRule>
  </conditionalFormatting>
  <conditionalFormatting sqref="BR11:CX11">
    <cfRule type="expression" dxfId="4627" priority="14">
      <formula>$BQ$4=""</formula>
    </cfRule>
  </conditionalFormatting>
  <conditionalFormatting sqref="BR11:CX11">
    <cfRule type="expression" dxfId="4626" priority="13">
      <formula>$BR$4=""</formula>
    </cfRule>
  </conditionalFormatting>
  <conditionalFormatting sqref="BS11:CX11">
    <cfRule type="expression" dxfId="4625" priority="12">
      <formula>$BS$4=""</formula>
    </cfRule>
  </conditionalFormatting>
  <conditionalFormatting sqref="BT11:CX11">
    <cfRule type="expression" dxfId="4624" priority="11">
      <formula>$BT$4=""</formula>
    </cfRule>
  </conditionalFormatting>
  <conditionalFormatting sqref="BU11:CX11">
    <cfRule type="expression" dxfId="4623" priority="10">
      <formula>$BU$4=""</formula>
    </cfRule>
  </conditionalFormatting>
  <conditionalFormatting sqref="BV11:CX11">
    <cfRule type="expression" dxfId="4622" priority="9">
      <formula>$BV$4=""</formula>
    </cfRule>
  </conditionalFormatting>
  <conditionalFormatting sqref="BW11:CX11">
    <cfRule type="expression" dxfId="4621" priority="8">
      <formula>$BW$4=""</formula>
    </cfRule>
  </conditionalFormatting>
  <conditionalFormatting sqref="BX11:CX11">
    <cfRule type="expression" dxfId="4620" priority="7">
      <formula>$BX$4=""</formula>
    </cfRule>
  </conditionalFormatting>
  <conditionalFormatting sqref="BY11:CX11">
    <cfRule type="expression" dxfId="4619" priority="6">
      <formula>$BY$4=""</formula>
    </cfRule>
  </conditionalFormatting>
  <conditionalFormatting sqref="BZ11:CX11">
    <cfRule type="expression" dxfId="4618" priority="5">
      <formula>$BZ$4=""</formula>
    </cfRule>
  </conditionalFormatting>
  <conditionalFormatting sqref="CA11:CX11">
    <cfRule type="expression" dxfId="4617" priority="4">
      <formula>$CA$4=""</formula>
    </cfRule>
  </conditionalFormatting>
  <conditionalFormatting sqref="CB11:CX11">
    <cfRule type="expression" dxfId="4616" priority="3">
      <formula>$CB$4=""</formula>
    </cfRule>
  </conditionalFormatting>
  <conditionalFormatting sqref="CC11:CX11">
    <cfRule type="expression" dxfId="4615" priority="2">
      <formula>$CC$4=""</formula>
    </cfRule>
  </conditionalFormatting>
  <conditionalFormatting sqref="BR11:CX11">
    <cfRule type="expression" dxfId="4614" priority="28">
      <formula>$BC$4=""</formula>
    </cfRule>
  </conditionalFormatting>
  <pageMargins left="0.75" right="0.75" top="0.25" bottom="0.25" header="0.5" footer="0.5"/>
  <pageSetup scale="74" fitToWidth="0" orientation="landscape" r:id="rId1"/>
  <headerFooter alignWithMargins="0">
    <oddFooter>&amp;R&amp;"Times New Roman,Bold"Case No. 2021-00393
Attachment to Response to JI-2 Question No. 5
&amp;P of &amp;N
Arbough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2021</Year>
    <Review_x0020_Case_x0020_Doc_x0020_Types xmlns="65bfb563-8fe2-4d34-a09f-38a217d8feea">03 - 2nd Data Request</Review_x0020_Case_x0020_Doc_x0020_Types>
    <Case_x0020__x0023_ xmlns="f789fa03-9022-4931-acb2-79f11ac92edf" xsi:nil="true"/>
    <Data_x0020_Request_x0020_Party xmlns="f789fa03-9022-4931-acb2-79f11ac92edf">Metro. Housing Coalition</Data_x0020_Request_x0020_Party>
    <Status_x0020__x0028_Internal_x0020_Use_x0020_Only_x0029_ xmlns="2ad705b9-adad-42ba-803b-2580de5ca47a"/>
    <Company xmlns="65bfb563-8fe2-4d34-a09f-38a217d8feea">KU, LGE</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BAB922A9B45241A012E239AFE9F199" ma:contentTypeVersion="22" ma:contentTypeDescription="Create a new document." ma:contentTypeScope="" ma:versionID="429b22ae7845655ce15c15cde3046c4a">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09793e9917fc039eafb164c4d3896c17"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ma:displayName="Company" ma:default="KU, LGE" ma:description="KU, LGE" ma:internalName="Company">
      <xsd:simpleType>
        <xsd:restriction base="dms:Text">
          <xsd:maxLength value="255"/>
        </xsd:restriction>
      </xsd:simpleType>
    </xsd:element>
    <xsd:element name="Year" ma:index="3" ma:displayName="Year" ma:default="2021" ma:format="Dropdown" ma:internalName="Year">
      <xsd:simpleType>
        <xsd:restriction base="dms:Choice">
          <xsd:enumeration value="2021"/>
        </xsd:restriction>
      </xsd:simpleType>
    </xsd:element>
    <xsd:element name="Review_x0020_Case_x0020_Doc_x0020_Types" ma:index="4" ma:displayName="Document Types" ma:format="Dropdown" ma:internalName="Review_x0020_Case_x0020_Doc_x0020_Types">
      <xsd:simpleType>
        <xsd:restriction base="dms:Choice">
          <xsd:enumeration value="001- IRP Volumes"/>
          <xsd:enumeration value="003- Intervenor Comments"/>
          <xsd:enumeration value="004- LGE/KU Response Comments"/>
          <xsd:enumeration value="006- Witness Prep"/>
          <xsd:enumeration value="00 - Motions, Notices, and Orders"/>
          <xsd:enumeration value="01 - Application and Testimony"/>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Lovekamp, Rick"/>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SREA- Southern Renewable"/>
          <xsd:enumeration value="Louisville Metro"/>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C7D26D-DFDC-4024-8B2E-272AE8EDB2F6}">
  <ds:schemaRefs>
    <ds:schemaRef ds:uri="f789fa03-9022-4931-acb2-79f11ac92edf"/>
    <ds:schemaRef ds:uri="65bfb563-8fe2-4d34-a09f-38a217d8feea"/>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dcmitype/"/>
    <ds:schemaRef ds:uri="http://www.w3.org/XML/1998/namespace"/>
    <ds:schemaRef ds:uri="2ad705b9-adad-42ba-803b-2580de5ca47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3FBBDD4-4513-4135-9CEA-29AF746B412E}">
  <ds:schemaRefs>
    <ds:schemaRef ds:uri="http://schemas.microsoft.com/sharepoint/v3/contenttype/forms"/>
  </ds:schemaRefs>
</ds:datastoreItem>
</file>

<file path=customXml/itemProps3.xml><?xml version="1.0" encoding="utf-8"?>
<ds:datastoreItem xmlns:ds="http://schemas.openxmlformats.org/officeDocument/2006/customXml" ds:itemID="{65AB17B9-2BE3-4F53-99D5-B78A8CFF2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63</vt:i4>
      </vt:variant>
    </vt:vector>
  </HeadingPairs>
  <TitlesOfParts>
    <vt:vector size="75" baseType="lpstr">
      <vt:lpstr>Inputs</vt:lpstr>
      <vt:lpstr>LookUp Ranges</vt:lpstr>
      <vt:lpstr>Depr - Recommendation</vt:lpstr>
      <vt:lpstr>Depr - Alt #1</vt:lpstr>
      <vt:lpstr>Depr - Alt #2</vt:lpstr>
      <vt:lpstr>Depr - Alt #3</vt:lpstr>
      <vt:lpstr>Summary</vt:lpstr>
      <vt:lpstr>Outputs (for FP&amp;A use)==&gt;</vt:lpstr>
      <vt:lpstr>Outputs - Recommendation</vt:lpstr>
      <vt:lpstr>Outputs - Alt #1</vt:lpstr>
      <vt:lpstr>Outputs - Alt #2</vt:lpstr>
      <vt:lpstr>Outputs - Alt #3</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Inputs_costs</vt:lpstr>
      <vt:lpstr>Inservice</vt:lpstr>
      <vt:lpstr>InServiceAlt1</vt:lpstr>
      <vt:lpstr>InServiceAlt2</vt:lpstr>
      <vt:lpstr>InServiceAlt3</vt:lpstr>
      <vt:lpstr>LineOfBusiness</vt:lpstr>
      <vt:lpstr>'Outputs - Alt #1'!Print_Area</vt:lpstr>
      <vt:lpstr>'Outputs - Alt #2'!Print_Area</vt:lpstr>
      <vt:lpstr>'Outputs - Alt #3'!Print_Area</vt:lpstr>
      <vt:lpstr>'Outputs - Recommendation'!Print_Area</vt:lpstr>
      <vt:lpstr>Summary!Print_Area</vt:lpstr>
      <vt:lpstr>'Depr - Alt #1'!Print_Titles</vt:lpstr>
      <vt:lpstr>'Depr - Alt #2'!Print_Titles</vt:lpstr>
      <vt:lpstr>'Depr - Alt #3'!Print_Titles</vt:lpstr>
      <vt:lpstr>'Depr - Recommendation'!Print_Titles</vt:lpstr>
      <vt:lpstr>Inputs!Print_Titles</vt:lpstr>
      <vt:lpstr>'Outputs - Alt #1'!Print_Titles</vt:lpstr>
      <vt:lpstr>'Outputs - Alt #2'!Print_Titles</vt:lpstr>
      <vt:lpstr>'Outputs - Alt #3'!Print_Titles</vt:lpstr>
      <vt:lpstr>'Outputs - Recommendation'!Print_Titles</vt:lpstr>
      <vt:lpstr>Project_number</vt:lpstr>
      <vt:lpstr>Project_ROE</vt:lpstr>
      <vt:lpstr>Project_Title</vt:lpstr>
      <vt:lpstr>PropertyTaxRate</vt:lpstr>
      <vt:lpstr>'Outputs - Alt #1'!Rate_Case</vt:lpstr>
      <vt:lpstr>'Outputs - Alt #2'!Rate_Case</vt:lpstr>
      <vt:lpstr>'Outputs - Alt #3'!Rate_Case</vt:lpstr>
      <vt:lpstr>Rate_Case</vt:lpstr>
      <vt:lpstr>'Outputs - Alt #1'!Rate_Case_Dates2</vt:lpstr>
      <vt:lpstr>'Outputs - Alt #2'!Rate_Case_Dates2</vt:lpstr>
      <vt:lpstr>'Outputs - Alt #3'!Rate_Case_Dates2</vt:lpstr>
      <vt:lpstr>Rate_Case_Dates2</vt:lpstr>
      <vt:lpstr>'Outputs - Alt #1'!Rate_Case_Schedule2</vt:lpstr>
      <vt:lpstr>'Outputs - Alt #2'!Rate_Case_Schedule2</vt:lpstr>
      <vt:lpstr>'Outputs - Alt #3'!Rate_Case_Schedule2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2022-03-14T15:57:46Z</dcterms:created>
  <dcterms:modified xsi:type="dcterms:W3CDTF">2022-03-15T15:33:40Z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2022-03-14T16:00:58Z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e6f4eedf-855b-4ff3-a0d5-1661e4b420a9</vt:lpwstr>
  </property>
  <property fmtid="{D5CDD505-2E9C-101B-9397-08002B2CF9AE}" pid="8" name="MSIP_Label_e965de27-20ef-4eb5-94ff-abaf6a06cb9e_ContentBits">
    <vt:lpwstr>0</vt:lpwstr>
  </property>
  <property fmtid="{D5CDD505-2E9C-101B-9397-08002B2CF9AE}" pid="9" name="ContentTypeId">
    <vt:lpwstr>0x010100D7BAB922A9B45241A012E239AFE9F199</vt:lpwstr>
  </property>
</Properties>
</file>