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Christian County WD/"/>
    </mc:Choice>
  </mc:AlternateContent>
  <xr:revisionPtr revIDLastSave="0" documentId="8_{C756CB31-B41F-4F5B-8381-23AC609448C6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Table 1" sheetId="1" r:id="rId1"/>
    <sheet name="Trans" sheetId="6" r:id="rId2"/>
    <sheet name="GenPlt" sheetId="3" r:id="rId3"/>
    <sheet name="Pump" sheetId="4" r:id="rId4"/>
    <sheet name="T&amp;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G11" i="6"/>
  <c r="H601" i="5"/>
  <c r="H599" i="5"/>
  <c r="F599" i="5"/>
  <c r="H585" i="5"/>
  <c r="F585" i="5"/>
  <c r="H576" i="5"/>
  <c r="F576" i="5"/>
  <c r="H563" i="5"/>
  <c r="F563" i="5"/>
  <c r="H555" i="5"/>
  <c r="F555" i="5"/>
  <c r="F352" i="5"/>
  <c r="H352" i="5"/>
  <c r="H47" i="5"/>
  <c r="F47" i="5"/>
  <c r="D30" i="4"/>
  <c r="D31" i="4"/>
  <c r="F30" i="4"/>
  <c r="F28" i="4"/>
  <c r="E28" i="4"/>
  <c r="F20" i="4"/>
  <c r="E20" i="4"/>
  <c r="G67" i="3"/>
  <c r="G59" i="3"/>
  <c r="E59" i="3"/>
  <c r="G55" i="3"/>
  <c r="E55" i="3"/>
  <c r="G50" i="3"/>
  <c r="E50" i="3"/>
  <c r="G34" i="3"/>
  <c r="E34" i="3"/>
  <c r="G19" i="3"/>
  <c r="E19" i="3"/>
  <c r="G12" i="3"/>
  <c r="E12" i="3"/>
  <c r="V147" i="1"/>
  <c r="Y147" i="1"/>
  <c r="K147" i="1"/>
  <c r="E61" i="3" l="1"/>
  <c r="G61" i="3"/>
</calcChain>
</file>

<file path=xl/sharedStrings.xml><?xml version="1.0" encoding="utf-8"?>
<sst xmlns="http://schemas.openxmlformats.org/spreadsheetml/2006/main" count="3049" uniqueCount="817">
  <si>
    <r>
      <rPr>
        <sz val="9"/>
        <rFont val="Arial"/>
        <family val="2"/>
      </rPr>
      <t>Date In</t>
    </r>
  </si>
  <si>
    <r>
      <rPr>
        <sz val="9"/>
        <rFont val="Arial"/>
        <family val="2"/>
      </rPr>
      <t>Tax</t>
    </r>
  </si>
  <si>
    <r>
      <rPr>
        <sz val="9"/>
        <rFont val="Arial"/>
        <family val="2"/>
      </rPr>
      <t>Sec 179 Exp</t>
    </r>
  </si>
  <si>
    <r>
      <rPr>
        <sz val="9"/>
        <rFont val="Arial"/>
        <family val="2"/>
      </rPr>
      <t>Tax Prior</t>
    </r>
  </si>
  <si>
    <r>
      <rPr>
        <sz val="9"/>
        <rFont val="Arial"/>
        <family val="2"/>
      </rPr>
      <t>Tax Current</t>
    </r>
  </si>
  <si>
    <r>
      <rPr>
        <sz val="9"/>
        <rFont val="Arial"/>
        <family val="2"/>
      </rPr>
      <t>Tax Net</t>
    </r>
  </si>
  <si>
    <r>
      <rPr>
        <u/>
        <sz val="9"/>
        <rFont val="Arial"/>
        <family val="2"/>
      </rPr>
      <t>Service</t>
    </r>
  </si>
  <si>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</si>
  <si>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Current = c     </t>
    </r>
  </si>
  <si>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Bonus Amt</t>
    </r>
  </si>
  <si>
    <r>
      <rPr>
        <u/>
        <sz val="9"/>
        <rFont val="Arial"/>
        <family val="2"/>
      </rPr>
      <t>Depreciation</t>
    </r>
  </si>
  <si>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</si>
  <si>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Book Value</t>
    </r>
  </si>
  <si>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Method</t>
    </r>
  </si>
  <si>
    <r>
      <rPr>
        <u/>
        <sz val="9"/>
        <rFont val="Arial"/>
        <family val="2"/>
      </rPr>
      <t>Period</t>
    </r>
  </si>
  <si>
    <r>
      <rPr>
        <sz val="9"/>
        <rFont val="Arial"/>
        <family val="2"/>
      </rPr>
      <t xml:space="preserve">d
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 xml:space="preserve">Property Description          
</t>
    </r>
    <r>
      <rPr>
        <b/>
        <u/>
        <sz val="9"/>
        <rFont val="Times New Roman"/>
        <family val="1"/>
      </rPr>
      <t>Group:  GENERAL PLANT</t>
    </r>
  </si>
  <si>
    <r>
      <rPr>
        <sz val="9"/>
        <rFont val="Times New Roman"/>
        <family val="1"/>
      </rPr>
      <t>OFFICE BUILDING</t>
    </r>
  </si>
  <si>
    <r>
      <rPr>
        <sz val="9"/>
        <rFont val="Times New Roman"/>
        <family val="1"/>
      </rPr>
      <t>S/L</t>
    </r>
  </si>
  <si>
    <r>
      <rPr>
        <sz val="9"/>
        <rFont val="Times New Roman"/>
        <family val="1"/>
      </rPr>
      <t>Memo</t>
    </r>
  </si>
  <si>
    <r>
      <rPr>
        <sz val="9"/>
        <rFont val="Times New Roman"/>
        <family val="1"/>
      </rPr>
      <t>SAFE</t>
    </r>
  </si>
  <si>
    <r>
      <rPr>
        <sz val="9"/>
        <rFont val="Times New Roman"/>
        <family val="1"/>
      </rPr>
      <t>DATA FILE CABINET</t>
    </r>
  </si>
  <si>
    <r>
      <rPr>
        <sz val="9"/>
        <rFont val="Times New Roman"/>
        <family val="1"/>
      </rPr>
      <t>FILE CARD CABINET</t>
    </r>
  </si>
  <si>
    <r>
      <rPr>
        <sz val="9"/>
        <rFont val="Times New Roman"/>
        <family val="1"/>
      </rPr>
      <t>PAVIN OFF. BLDG</t>
    </r>
  </si>
  <si>
    <r>
      <rPr>
        <sz val="9"/>
        <rFont val="Times New Roman"/>
        <family val="1"/>
      </rPr>
      <t>MAP STORAGE FILE</t>
    </r>
  </si>
  <si>
    <r>
      <rPr>
        <sz val="9"/>
        <rFont val="Times New Roman"/>
        <family val="1"/>
      </rPr>
      <t>DESK</t>
    </r>
  </si>
  <si>
    <r>
      <rPr>
        <sz val="9"/>
        <rFont val="Times New Roman"/>
        <family val="1"/>
      </rPr>
      <t>SHELVES SHOP</t>
    </r>
  </si>
  <si>
    <r>
      <rPr>
        <sz val="9"/>
        <rFont val="Times New Roman"/>
        <family val="1"/>
      </rPr>
      <t>CARD FILE</t>
    </r>
  </si>
  <si>
    <r>
      <rPr>
        <sz val="9"/>
        <rFont val="Times New Roman"/>
        <family val="1"/>
      </rPr>
      <t>18X30 TABLE</t>
    </r>
  </si>
  <si>
    <r>
      <rPr>
        <sz val="9"/>
        <rFont val="Times New Roman"/>
        <family val="1"/>
      </rPr>
      <t>DESK TYPE ORGANIZER</t>
    </r>
  </si>
  <si>
    <r>
      <rPr>
        <sz val="9"/>
        <rFont val="Times New Roman"/>
        <family val="1"/>
      </rPr>
      <t>REFRIGERATOR</t>
    </r>
  </si>
  <si>
    <r>
      <rPr>
        <sz val="9"/>
        <rFont val="Times New Roman"/>
        <family val="1"/>
      </rPr>
      <t>AIR COMPRESSOR</t>
    </r>
  </si>
  <si>
    <r>
      <rPr>
        <sz val="9"/>
        <rFont val="Times New Roman"/>
        <family val="1"/>
      </rPr>
      <t>BORING MACHINE</t>
    </r>
  </si>
  <si>
    <r>
      <rPr>
        <sz val="9"/>
        <rFont val="Times New Roman"/>
        <family val="1"/>
      </rPr>
      <t>TRAILER</t>
    </r>
  </si>
  <si>
    <r>
      <rPr>
        <sz val="9"/>
        <rFont val="Times New Roman"/>
        <family val="1"/>
      </rPr>
      <t>CHECKWRITER</t>
    </r>
  </si>
  <si>
    <r>
      <rPr>
        <sz val="9"/>
        <rFont val="Times New Roman"/>
        <family val="1"/>
      </rPr>
      <t>HUTCH</t>
    </r>
  </si>
  <si>
    <r>
      <rPr>
        <sz val="9"/>
        <rFont val="Times New Roman"/>
        <family val="1"/>
      </rPr>
      <t>STORAGE CABINET</t>
    </r>
  </si>
  <si>
    <r>
      <rPr>
        <sz val="9"/>
        <rFont val="Times New Roman"/>
        <family val="1"/>
      </rPr>
      <t>BOOKCASE/TABLE</t>
    </r>
  </si>
  <si>
    <r>
      <rPr>
        <sz val="9"/>
        <rFont val="Times New Roman"/>
        <family val="1"/>
      </rPr>
      <t>BILL BURSTER</t>
    </r>
  </si>
  <si>
    <r>
      <rPr>
        <sz val="9"/>
        <rFont val="Times New Roman"/>
        <family val="1"/>
      </rPr>
      <t>HAMMER DRILL</t>
    </r>
  </si>
  <si>
    <r>
      <rPr>
        <sz val="9"/>
        <rFont val="Times New Roman"/>
        <family val="1"/>
      </rPr>
      <t>TILLER</t>
    </r>
  </si>
  <si>
    <r>
      <rPr>
        <sz val="9"/>
        <rFont val="Times New Roman"/>
        <family val="1"/>
      </rPr>
      <t>TRIMMER</t>
    </r>
  </si>
  <si>
    <r>
      <rPr>
        <sz val="9"/>
        <rFont val="Times New Roman"/>
        <family val="1"/>
      </rPr>
      <t>SPANNER WRENCH</t>
    </r>
  </si>
  <si>
    <r>
      <rPr>
        <sz val="9"/>
        <rFont val="Times New Roman"/>
        <family val="1"/>
      </rPr>
      <t>COMPRESSOR</t>
    </r>
  </si>
  <si>
    <r>
      <rPr>
        <sz val="9"/>
        <rFont val="Times New Roman"/>
        <family val="1"/>
      </rPr>
      <t>TOOL BOX</t>
    </r>
  </si>
  <si>
    <r>
      <rPr>
        <sz val="9"/>
        <rFont val="Times New Roman"/>
        <family val="1"/>
      </rPr>
      <t>AUGER</t>
    </r>
  </si>
  <si>
    <r>
      <rPr>
        <sz val="9"/>
        <rFont val="Times New Roman"/>
        <family val="1"/>
      </rPr>
      <t>COMPUTER</t>
    </r>
  </si>
  <si>
    <r>
      <rPr>
        <sz val="9"/>
        <rFont val="Times New Roman"/>
        <family val="1"/>
      </rPr>
      <t>2 COMPUTER DESKS</t>
    </r>
  </si>
  <si>
    <r>
      <rPr>
        <sz val="9"/>
        <rFont val="Times New Roman"/>
        <family val="1"/>
      </rPr>
      <t>8 AUGERS</t>
    </r>
  </si>
  <si>
    <r>
      <rPr>
        <sz val="9"/>
        <rFont val="Times New Roman"/>
        <family val="1"/>
      </rPr>
      <t>2 FILE CABINETS</t>
    </r>
  </si>
  <si>
    <r>
      <rPr>
        <sz val="9"/>
        <rFont val="Times New Roman"/>
        <family val="1"/>
      </rPr>
      <t>SOFTWARE/TRAINING</t>
    </r>
  </si>
  <si>
    <r>
      <rPr>
        <sz val="9"/>
        <rFont val="Times New Roman"/>
        <family val="1"/>
      </rPr>
      <t>BACKHOE</t>
    </r>
  </si>
  <si>
    <r>
      <rPr>
        <sz val="9"/>
        <rFont val="Times New Roman"/>
        <family val="1"/>
      </rPr>
      <t>BACKHOE DRILL ATTACHMEN</t>
    </r>
  </si>
  <si>
    <r>
      <rPr>
        <sz val="9"/>
        <rFont val="Times New Roman"/>
        <family val="1"/>
      </rPr>
      <t>BACKHOE FORKS</t>
    </r>
  </si>
  <si>
    <r>
      <rPr>
        <sz val="9"/>
        <rFont val="Times New Roman"/>
        <family val="1"/>
      </rPr>
      <t>MAP FILE</t>
    </r>
  </si>
  <si>
    <r>
      <rPr>
        <sz val="9"/>
        <rFont val="Times New Roman"/>
        <family val="1"/>
      </rPr>
      <t>LAWN MOWER</t>
    </r>
  </si>
  <si>
    <r>
      <rPr>
        <sz val="9"/>
        <rFont val="Times New Roman"/>
        <family val="1"/>
      </rPr>
      <t>WOODS TILLER</t>
    </r>
  </si>
  <si>
    <r>
      <rPr>
        <sz val="9"/>
        <rFont val="Times New Roman"/>
        <family val="1"/>
      </rPr>
      <t>WELDER</t>
    </r>
  </si>
  <si>
    <r>
      <rPr>
        <sz val="9"/>
        <rFont val="Times New Roman"/>
        <family val="1"/>
      </rPr>
      <t>TILE FLOORING-OFFICE</t>
    </r>
  </si>
  <si>
    <r>
      <rPr>
        <sz val="9"/>
        <rFont val="Times New Roman"/>
        <family val="1"/>
      </rPr>
      <t>METER TEST BENCH</t>
    </r>
  </si>
  <si>
    <r>
      <rPr>
        <sz val="9"/>
        <rFont val="Times New Roman"/>
        <family val="1"/>
      </rPr>
      <t>LAPTOP COMPUTER</t>
    </r>
  </si>
  <si>
    <r>
      <rPr>
        <sz val="9"/>
        <rFont val="Times New Roman"/>
        <family val="1"/>
      </rPr>
      <t>COPIER</t>
    </r>
  </si>
  <si>
    <r>
      <rPr>
        <sz val="9"/>
        <rFont val="Times New Roman"/>
        <family val="1"/>
      </rPr>
      <t>FILE CABINET</t>
    </r>
  </si>
  <si>
    <r>
      <rPr>
        <sz val="9"/>
        <rFont val="Times New Roman"/>
        <family val="1"/>
      </rPr>
      <t>CHAIN SAW</t>
    </r>
  </si>
  <si>
    <r>
      <rPr>
        <sz val="9"/>
        <rFont val="Times New Roman"/>
        <family val="1"/>
      </rPr>
      <t>LASER PRINTER</t>
    </r>
  </si>
  <si>
    <r>
      <rPr>
        <sz val="9"/>
        <rFont val="Times New Roman"/>
        <family val="1"/>
      </rPr>
      <t>SCANNER</t>
    </r>
  </si>
  <si>
    <r>
      <rPr>
        <sz val="9"/>
        <rFont val="Times New Roman"/>
        <family val="1"/>
      </rPr>
      <t>COMPUTERS (4)</t>
    </r>
  </si>
  <si>
    <r>
      <rPr>
        <sz val="9"/>
        <rFont val="Times New Roman"/>
        <family val="1"/>
      </rPr>
      <t>EPSON PRINTER</t>
    </r>
  </si>
  <si>
    <r>
      <rPr>
        <sz val="9"/>
        <rFont val="Times New Roman"/>
        <family val="1"/>
      </rPr>
      <t>SHEETCUTTER</t>
    </r>
  </si>
  <si>
    <r>
      <rPr>
        <sz val="9"/>
        <rFont val="Times New Roman"/>
        <family val="1"/>
      </rPr>
      <t>CARD FILE CABINET</t>
    </r>
  </si>
  <si>
    <r>
      <rPr>
        <sz val="9"/>
        <rFont val="Times New Roman"/>
        <family val="1"/>
      </rPr>
      <t>RADIO READ SOFTWARE</t>
    </r>
  </si>
  <si>
    <r>
      <rPr>
        <sz val="9"/>
        <rFont val="Times New Roman"/>
        <family val="1"/>
      </rPr>
      <t>LAPTOP/SOFTWARE</t>
    </r>
  </si>
  <si>
    <r>
      <rPr>
        <sz val="9"/>
        <rFont val="Times New Roman"/>
        <family val="1"/>
      </rPr>
      <t>LATERAL FILE</t>
    </r>
  </si>
  <si>
    <r>
      <rPr>
        <sz val="9"/>
        <rFont val="Times New Roman"/>
        <family val="1"/>
      </rPr>
      <t>KUBOTA TRACTOR</t>
    </r>
  </si>
  <si>
    <r>
      <rPr>
        <sz val="9"/>
        <rFont val="Times New Roman"/>
        <family val="1"/>
      </rPr>
      <t>WOODS POWER RAKE/FR END</t>
    </r>
  </si>
  <si>
    <r>
      <rPr>
        <sz val="9"/>
        <rFont val="Times New Roman"/>
        <family val="1"/>
      </rPr>
      <t>DATA COLLECTOR</t>
    </r>
  </si>
  <si>
    <r>
      <rPr>
        <sz val="9"/>
        <rFont val="Times New Roman"/>
        <family val="1"/>
      </rPr>
      <t>STEEL DISPENSER</t>
    </r>
  </si>
  <si>
    <r>
      <rPr>
        <sz val="9"/>
        <rFont val="Times New Roman"/>
        <family val="1"/>
      </rPr>
      <t>FAX MACHINE</t>
    </r>
  </si>
  <si>
    <r>
      <rPr>
        <sz val="9"/>
        <rFont val="Times New Roman"/>
        <family val="1"/>
      </rPr>
      <t>SOFTWARE</t>
    </r>
  </si>
  <si>
    <r>
      <rPr>
        <sz val="9"/>
        <rFont val="Times New Roman"/>
        <family val="1"/>
      </rPr>
      <t>CREDIT CARD MACHINE</t>
    </r>
  </si>
  <si>
    <r>
      <rPr>
        <sz val="9"/>
        <rFont val="Times New Roman"/>
        <family val="1"/>
      </rPr>
      <t>2 CB RADIOS</t>
    </r>
  </si>
  <si>
    <r>
      <rPr>
        <sz val="9"/>
        <rFont val="Times New Roman"/>
        <family val="1"/>
      </rPr>
      <t>PIPE SAW</t>
    </r>
  </si>
  <si>
    <r>
      <rPr>
        <sz val="9"/>
        <rFont val="Times New Roman"/>
        <family val="1"/>
      </rPr>
      <t>PARK LOT PAVING</t>
    </r>
  </si>
  <si>
    <r>
      <rPr>
        <sz val="9"/>
        <rFont val="Times New Roman"/>
        <family val="1"/>
      </rPr>
      <t>GUTTERS</t>
    </r>
  </si>
  <si>
    <r>
      <rPr>
        <sz val="9"/>
        <rFont val="Times New Roman"/>
        <family val="1"/>
      </rPr>
      <t>SIDING OFF BLDG</t>
    </r>
  </si>
  <si>
    <r>
      <rPr>
        <sz val="9"/>
        <rFont val="Times New Roman"/>
        <family val="1"/>
      </rPr>
      <t>HIGH TORQUE TRIMMER</t>
    </r>
  </si>
  <si>
    <r>
      <rPr>
        <sz val="9"/>
        <rFont val="Times New Roman"/>
        <family val="1"/>
      </rPr>
      <t>SNAPPER MOWER</t>
    </r>
  </si>
  <si>
    <r>
      <rPr>
        <sz val="9"/>
        <rFont val="Times New Roman"/>
        <family val="1"/>
      </rPr>
      <t>ROOF - OFF BLDG</t>
    </r>
  </si>
  <si>
    <r>
      <rPr>
        <sz val="9"/>
        <rFont val="Times New Roman"/>
        <family val="1"/>
      </rPr>
      <t>PHONE SYSTEM</t>
    </r>
  </si>
  <si>
    <r>
      <rPr>
        <sz val="9"/>
        <rFont val="Times New Roman"/>
        <family val="1"/>
      </rPr>
      <t>BADGER SOFTWARE</t>
    </r>
  </si>
  <si>
    <r>
      <rPr>
        <sz val="9"/>
        <rFont val="Times New Roman"/>
        <family val="1"/>
      </rPr>
      <t>NEW BLDG LOT</t>
    </r>
  </si>
  <si>
    <r>
      <rPr>
        <sz val="9"/>
        <rFont val="Times New Roman"/>
        <family val="1"/>
      </rPr>
      <t>Land</t>
    </r>
  </si>
  <si>
    <r>
      <rPr>
        <sz val="9"/>
        <rFont val="Times New Roman"/>
        <family val="1"/>
      </rPr>
      <t>DRILL KIT</t>
    </r>
  </si>
  <si>
    <r>
      <rPr>
        <sz val="9"/>
        <rFont val="Times New Roman"/>
        <family val="1"/>
      </rPr>
      <t>2" WATER PUMP</t>
    </r>
  </si>
  <si>
    <r>
      <rPr>
        <sz val="9"/>
        <rFont val="Times New Roman"/>
        <family val="1"/>
      </rPr>
      <t>POWER WASHER</t>
    </r>
  </si>
  <si>
    <r>
      <rPr>
        <sz val="9"/>
        <rFont val="Times New Roman"/>
        <family val="1"/>
      </rPr>
      <t>KUBOTA BACKHOE</t>
    </r>
  </si>
  <si>
    <r>
      <rPr>
        <sz val="9"/>
        <rFont val="Times New Roman"/>
        <family val="1"/>
      </rPr>
      <t>WEEDEATER</t>
    </r>
  </si>
  <si>
    <r>
      <rPr>
        <sz val="9"/>
        <rFont val="Times New Roman"/>
        <family val="1"/>
      </rPr>
      <t>14.4V LUBER</t>
    </r>
  </si>
  <si>
    <r>
      <rPr>
        <sz val="9"/>
        <rFont val="Times New Roman"/>
        <family val="1"/>
      </rPr>
      <t>TRIMBLE HANDHELD</t>
    </r>
  </si>
  <si>
    <r>
      <rPr>
        <sz val="9"/>
        <rFont val="Times New Roman"/>
        <family val="1"/>
      </rPr>
      <t>12 HANDHELD RADIOS/BASES</t>
    </r>
  </si>
  <si>
    <r>
      <rPr>
        <sz val="9"/>
        <rFont val="Times New Roman"/>
        <family val="1"/>
      </rPr>
      <t>BLDG SITE COSTS</t>
    </r>
  </si>
  <si>
    <r>
      <rPr>
        <sz val="9"/>
        <rFont val="Times New Roman"/>
        <family val="1"/>
      </rPr>
      <t>EASEMENTS</t>
    </r>
  </si>
  <si>
    <r>
      <rPr>
        <sz val="9"/>
        <rFont val="Times New Roman"/>
        <family val="1"/>
      </rPr>
      <t>TRENCHER</t>
    </r>
  </si>
  <si>
    <r>
      <rPr>
        <sz val="9"/>
        <rFont val="Times New Roman"/>
        <family val="1"/>
      </rPr>
      <t>PRINTER</t>
    </r>
  </si>
  <si>
    <r>
      <rPr>
        <sz val="9"/>
        <rFont val="Times New Roman"/>
        <family val="1"/>
      </rPr>
      <t>Received in trade for asset # 1261</t>
    </r>
  </si>
  <si>
    <r>
      <rPr>
        <sz val="9"/>
        <rFont val="Times New Roman"/>
        <family val="1"/>
      </rPr>
      <t>TRACTOR BALDE</t>
    </r>
  </si>
  <si>
    <r>
      <rPr>
        <sz val="9"/>
        <rFont val="Times New Roman"/>
        <family val="1"/>
      </rPr>
      <t>OFFICE FURNITURE</t>
    </r>
  </si>
  <si>
    <r>
      <rPr>
        <sz val="9"/>
        <rFont val="Times New Roman"/>
        <family val="1"/>
      </rPr>
      <t>KITCHEN APPLIANCES</t>
    </r>
  </si>
  <si>
    <r>
      <rPr>
        <sz val="9"/>
        <rFont val="Times New Roman"/>
        <family val="1"/>
      </rPr>
      <t>MOBILE READING SYSTEM</t>
    </r>
  </si>
  <si>
    <r>
      <rPr>
        <sz val="9"/>
        <rFont val="Times New Roman"/>
        <family val="1"/>
      </rPr>
      <t>COMPUTER &amp; MONITOR</t>
    </r>
  </si>
  <si>
    <r>
      <rPr>
        <sz val="9"/>
        <rFont val="Times New Roman"/>
        <family val="1"/>
      </rPr>
      <t>BOARD ROOM BUFFET</t>
    </r>
  </si>
  <si>
    <r>
      <rPr>
        <sz val="9"/>
        <rFont val="Times New Roman"/>
        <family val="1"/>
      </rPr>
      <t>KITCHEN TABLE</t>
    </r>
  </si>
  <si>
    <r>
      <rPr>
        <sz val="9"/>
        <rFont val="Times New Roman"/>
        <family val="1"/>
      </rPr>
      <t>XEROX 3550 COPIER #1</t>
    </r>
  </si>
  <si>
    <r>
      <rPr>
        <sz val="9"/>
        <rFont val="Times New Roman"/>
        <family val="1"/>
      </rPr>
      <t>XEROX 3550 COPIER #2</t>
    </r>
  </si>
  <si>
    <r>
      <rPr>
        <sz val="9"/>
        <rFont val="Times New Roman"/>
        <family val="1"/>
      </rPr>
      <t>SECURITY SYSTEM</t>
    </r>
  </si>
  <si>
    <r>
      <rPr>
        <sz val="9"/>
        <rFont val="Times New Roman"/>
        <family val="1"/>
      </rPr>
      <t>COMPUTER SYSTEM</t>
    </r>
  </si>
  <si>
    <r>
      <rPr>
        <sz val="9"/>
        <rFont val="Times New Roman"/>
        <family val="1"/>
      </rPr>
      <t>BLINDS/WINDOW TREATMNTS</t>
    </r>
  </si>
  <si>
    <r>
      <rPr>
        <sz val="9"/>
        <rFont val="Times New Roman"/>
        <family val="1"/>
      </rPr>
      <t>ROOF</t>
    </r>
  </si>
  <si>
    <r>
      <rPr>
        <sz val="9"/>
        <rFont val="Times New Roman"/>
        <family val="1"/>
      </rPr>
      <t>GENERATOR</t>
    </r>
  </si>
  <si>
    <r>
      <rPr>
        <sz val="9"/>
        <rFont val="Times New Roman"/>
        <family val="1"/>
      </rPr>
      <t>MOLE</t>
    </r>
  </si>
  <si>
    <r>
      <rPr>
        <sz val="9"/>
        <rFont val="Times New Roman"/>
        <family val="1"/>
      </rPr>
      <t>GENERATOR-ANTIOCH RD</t>
    </r>
  </si>
  <si>
    <r>
      <rPr>
        <sz val="9"/>
        <rFont val="Times New Roman"/>
        <family val="1"/>
      </rPr>
      <t>GENERATOR-GREENVILLE RD</t>
    </r>
  </si>
  <si>
    <r>
      <rPr>
        <sz val="9"/>
        <rFont val="Times New Roman"/>
        <family val="1"/>
      </rPr>
      <t>GENERATOR-DAWSON RD</t>
    </r>
  </si>
  <si>
    <r>
      <rPr>
        <sz val="9"/>
        <rFont val="Times New Roman"/>
        <family val="1"/>
      </rPr>
      <t>GPS SYSTEM</t>
    </r>
  </si>
  <si>
    <r>
      <rPr>
        <sz val="9"/>
        <rFont val="Times New Roman"/>
        <family val="1"/>
      </rPr>
      <t>SIGN</t>
    </r>
  </si>
  <si>
    <r>
      <rPr>
        <sz val="9"/>
        <rFont val="Times New Roman"/>
        <family val="1"/>
      </rPr>
      <t>FINAL BLDG SETTLEMENT</t>
    </r>
  </si>
  <si>
    <r>
      <rPr>
        <sz val="9"/>
        <rFont val="Times New Roman"/>
        <family val="1"/>
      </rPr>
      <t>LEAK NOISE CORRELATOR SY</t>
    </r>
  </si>
  <si>
    <r>
      <rPr>
        <sz val="9"/>
        <rFont val="Times New Roman"/>
        <family val="1"/>
      </rPr>
      <t>READING TOOL</t>
    </r>
  </si>
  <si>
    <r>
      <rPr>
        <sz val="9"/>
        <rFont val="Times New Roman"/>
        <family val="1"/>
      </rPr>
      <t>AUTOMATIC METER CONTROL</t>
    </r>
  </si>
  <si>
    <r>
      <rPr>
        <sz val="9"/>
        <rFont val="Times New Roman"/>
        <family val="1"/>
      </rPr>
      <t>COMPUTER &amp; EQUIPMENT</t>
    </r>
  </si>
  <si>
    <r>
      <rPr>
        <sz val="9"/>
        <rFont val="Times New Roman"/>
        <family val="1"/>
      </rPr>
      <t>TOWER TELEPHONE</t>
    </r>
  </si>
  <si>
    <r>
      <rPr>
        <sz val="9"/>
        <rFont val="Times New Roman"/>
        <family val="1"/>
      </rPr>
      <t>HYUNDAI EXCAVATOR</t>
    </r>
  </si>
  <si>
    <r>
      <rPr>
        <sz val="9"/>
        <rFont val="Times New Roman"/>
        <family val="1"/>
      </rPr>
      <t>DITCH WITCH UTG BLUETOOT</t>
    </r>
  </si>
  <si>
    <r>
      <rPr>
        <sz val="9"/>
        <rFont val="Times New Roman"/>
        <family val="1"/>
      </rPr>
      <t>PANASONIC CF-33</t>
    </r>
  </si>
  <si>
    <r>
      <rPr>
        <sz val="9"/>
        <rFont val="Times New Roman"/>
        <family val="1"/>
      </rPr>
      <t>Sam Estes Painting</t>
    </r>
  </si>
  <si>
    <r>
      <rPr>
        <sz val="9"/>
        <rFont val="Times New Roman"/>
        <family val="1"/>
      </rPr>
      <t>Wet or Dry Tank Inspection</t>
    </r>
  </si>
  <si>
    <r>
      <rPr>
        <sz val="9"/>
        <rFont val="Times New Roman"/>
        <family val="1"/>
      </rPr>
      <t>GRUNDOMAT MOLE 22431</t>
    </r>
  </si>
  <si>
    <r>
      <rPr>
        <sz val="9"/>
        <rFont val="Times New Roman"/>
        <family val="1"/>
      </rPr>
      <t>0.00c</t>
    </r>
  </si>
  <si>
    <r>
      <rPr>
        <sz val="9"/>
        <rFont val="Times New Roman"/>
        <family val="1"/>
      </rPr>
      <t>LEXMARK PRINTER</t>
    </r>
  </si>
  <si>
    <r>
      <rPr>
        <u/>
        <sz val="9"/>
        <rFont val="Times New Roman"/>
        <family val="1"/>
      </rPr>
      <t>                0.00</t>
    </r>
    <r>
      <rPr>
        <sz val="9"/>
        <rFont val="Times New Roman"/>
        <family val="1"/>
      </rPr>
      <t>c</t>
    </r>
  </si>
  <si>
    <r>
      <rPr>
        <b/>
        <sz val="9"/>
        <rFont val="Times New Roman"/>
        <family val="1"/>
      </rPr>
      <t>GENERAL PLANT</t>
    </r>
  </si>
  <si>
    <r>
      <rPr>
        <sz val="9"/>
        <rFont val="Arial"/>
        <family val="2"/>
      </rPr>
      <t xml:space="preserve">d
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 xml:space="preserve">Property Description          
</t>
    </r>
    <r>
      <rPr>
        <b/>
        <u/>
        <sz val="9"/>
        <rFont val="Times New Roman"/>
        <family val="1"/>
      </rPr>
      <t>Group:  Pumping Plant</t>
    </r>
  </si>
  <si>
    <r>
      <rPr>
        <sz val="9"/>
        <rFont val="Times New Roman"/>
        <family val="1"/>
      </rPr>
      <t>LAND &amp; LAND RIGHTS</t>
    </r>
  </si>
  <si>
    <r>
      <rPr>
        <sz val="9"/>
        <rFont val="Times New Roman"/>
        <family val="1"/>
      </rPr>
      <t>LAND</t>
    </r>
  </si>
  <si>
    <r>
      <rPr>
        <sz val="9"/>
        <rFont val="Times New Roman"/>
        <family val="1"/>
      </rPr>
      <t>STRUCTURES &amp; IMP</t>
    </r>
  </si>
  <si>
    <r>
      <rPr>
        <sz val="9"/>
        <rFont val="Times New Roman"/>
        <family val="1"/>
      </rPr>
      <t>FENCE GATES</t>
    </r>
  </si>
  <si>
    <r>
      <rPr>
        <sz val="9"/>
        <rFont val="Times New Roman"/>
        <family val="1"/>
      </rPr>
      <t>ELECTRIC PUMPING</t>
    </r>
  </si>
  <si>
    <r>
      <rPr>
        <sz val="9"/>
        <rFont val="Times New Roman"/>
        <family val="1"/>
      </rPr>
      <t>15 HP 150-200 GP</t>
    </r>
  </si>
  <si>
    <r>
      <rPr>
        <sz val="9"/>
        <rFont val="Times New Roman"/>
        <family val="1"/>
      </rPr>
      <t>15 HP 100-175 GP</t>
    </r>
  </si>
  <si>
    <r>
      <rPr>
        <sz val="9"/>
        <rFont val="Times New Roman"/>
        <family val="1"/>
      </rPr>
      <t>PUMP</t>
    </r>
  </si>
  <si>
    <r>
      <rPr>
        <sz val="9"/>
        <rFont val="Times New Roman"/>
        <family val="1"/>
      </rPr>
      <t>PUMP - ADDITIONS</t>
    </r>
  </si>
  <si>
    <r>
      <rPr>
        <sz val="9"/>
        <rFont val="Times New Roman"/>
        <family val="1"/>
      </rPr>
      <t>LAND RIGHTS</t>
    </r>
  </si>
  <si>
    <r>
      <rPr>
        <sz val="9"/>
        <rFont val="Times New Roman"/>
        <family val="1"/>
      </rPr>
      <t>OUTWOOD MOSS</t>
    </r>
  </si>
  <si>
    <r>
      <rPr>
        <sz val="9"/>
        <rFont val="Times New Roman"/>
        <family val="1"/>
      </rPr>
      <t>PHASE IIIA</t>
    </r>
  </si>
  <si>
    <r>
      <rPr>
        <sz val="9"/>
        <rFont val="Times New Roman"/>
        <family val="1"/>
      </rPr>
      <t>IIIB PUMPING EQUIPMENT</t>
    </r>
  </si>
  <si>
    <r>
      <rPr>
        <sz val="9"/>
        <rFont val="Times New Roman"/>
        <family val="1"/>
      </rPr>
      <t>PUMP STA-OLD MAD</t>
    </r>
  </si>
  <si>
    <r>
      <rPr>
        <sz val="9"/>
        <rFont val="Times New Roman"/>
        <family val="1"/>
      </rPr>
      <t>IIIC PUMP EQUIPMENT</t>
    </r>
  </si>
  <si>
    <r>
      <rPr>
        <sz val="9"/>
        <rFont val="Times New Roman"/>
        <family val="1"/>
      </rPr>
      <t>PUMP SITE IV</t>
    </r>
  </si>
  <si>
    <r>
      <rPr>
        <sz val="9"/>
        <rFont val="Times New Roman"/>
        <family val="1"/>
      </rPr>
      <t>PUMP STATIONS BLD</t>
    </r>
  </si>
  <si>
    <r>
      <rPr>
        <sz val="9"/>
        <rFont val="Times New Roman"/>
        <family val="1"/>
      </rPr>
      <t>ELECTRIC PUMP IV</t>
    </r>
  </si>
  <si>
    <r>
      <rPr>
        <sz val="9"/>
        <rFont val="Times New Roman"/>
        <family val="1"/>
      </rPr>
      <t>PUMP SITE VA</t>
    </r>
  </si>
  <si>
    <r>
      <rPr>
        <sz val="9"/>
        <rFont val="Times New Roman"/>
        <family val="1"/>
      </rPr>
      <t>CHLORINATOR STATION</t>
    </r>
  </si>
  <si>
    <r>
      <rPr>
        <sz val="9"/>
        <rFont val="Times New Roman"/>
        <family val="1"/>
      </rPr>
      <t>VB PUMP STATION</t>
    </r>
  </si>
  <si>
    <r>
      <rPr>
        <sz val="9"/>
        <rFont val="Times New Roman"/>
        <family val="1"/>
      </rPr>
      <t>VA PUMP STATION</t>
    </r>
  </si>
  <si>
    <r>
      <rPr>
        <sz val="9"/>
        <rFont val="Times New Roman"/>
        <family val="1"/>
      </rPr>
      <t>VB PUMPING EQUIP</t>
    </r>
  </si>
  <si>
    <r>
      <rPr>
        <sz val="9"/>
        <rFont val="Times New Roman"/>
        <family val="1"/>
      </rPr>
      <t>VA PUMPING EQUIP</t>
    </r>
  </si>
  <si>
    <r>
      <rPr>
        <sz val="9"/>
        <rFont val="Times New Roman"/>
        <family val="1"/>
      </rPr>
      <t>PUMPING EQUIPMENT-VB</t>
    </r>
  </si>
  <si>
    <r>
      <rPr>
        <sz val="9"/>
        <rFont val="Times New Roman"/>
        <family val="1"/>
      </rPr>
      <t>PUMPING EQUIP-ELECTRICAL</t>
    </r>
  </si>
  <si>
    <r>
      <rPr>
        <sz val="9"/>
        <rFont val="Times New Roman"/>
        <family val="1"/>
      </rPr>
      <t>UPGRADE ANTIOCH PUMP ST.</t>
    </r>
  </si>
  <si>
    <r>
      <rPr>
        <sz val="9"/>
        <rFont val="Times New Roman"/>
        <family val="1"/>
      </rPr>
      <t>PUMP EQUIP-TELEMETRY</t>
    </r>
  </si>
  <si>
    <r>
      <rPr>
        <sz val="9"/>
        <rFont val="Times New Roman"/>
        <family val="1"/>
      </rPr>
      <t>PUMP SITE-MT.CARM-HAWK</t>
    </r>
  </si>
  <si>
    <r>
      <rPr>
        <sz val="9"/>
        <rFont val="Times New Roman"/>
        <family val="1"/>
      </rPr>
      <t>VI PUMP STATION SITE</t>
    </r>
  </si>
  <si>
    <r>
      <rPr>
        <sz val="9"/>
        <rFont val="Times New Roman"/>
        <family val="1"/>
      </rPr>
      <t>ROOF - PEMBROKE RD PUMP S</t>
    </r>
  </si>
  <si>
    <r>
      <rPr>
        <sz val="9"/>
        <rFont val="Times New Roman"/>
        <family val="1"/>
      </rPr>
      <t>DAWSON RD PUMP STA UPGR</t>
    </r>
  </si>
  <si>
    <r>
      <rPr>
        <b/>
        <sz val="9"/>
        <rFont val="Times New Roman"/>
        <family val="1"/>
      </rPr>
      <t>Pumping Plant</t>
    </r>
  </si>
  <si>
    <r>
      <rPr>
        <b/>
        <u/>
        <sz val="9"/>
        <rFont val="Times New Roman"/>
        <family val="1"/>
      </rPr>
      <t>Group:  TRANSMSN &amp; DISTRBTN PLANT</t>
    </r>
  </si>
  <si>
    <r>
      <rPr>
        <sz val="9"/>
        <rFont val="Times New Roman"/>
        <family val="1"/>
      </rPr>
      <t>LAND RGTS-EXTENSIONS</t>
    </r>
  </si>
  <si>
    <r>
      <rPr>
        <sz val="9"/>
        <rFont val="Times New Roman"/>
        <family val="1"/>
      </rPr>
      <t>LINES &amp; MISC</t>
    </r>
  </si>
  <si>
    <r>
      <rPr>
        <sz val="9"/>
        <rFont val="Times New Roman"/>
        <family val="1"/>
      </rPr>
      <t>HYDRANTS</t>
    </r>
  </si>
  <si>
    <r>
      <rPr>
        <sz val="9"/>
        <rFont val="Times New Roman"/>
        <family val="1"/>
      </rPr>
      <t>41A SERVICE EXT</t>
    </r>
  </si>
  <si>
    <r>
      <rPr>
        <sz val="9"/>
        <rFont val="Times New Roman"/>
        <family val="1"/>
      </rPr>
      <t>WATER TOWER HWY</t>
    </r>
  </si>
  <si>
    <r>
      <rPr>
        <sz val="9"/>
        <rFont val="Arial"/>
        <family val="2"/>
      </rPr>
      <t xml:space="preserve">d                                                           Date In           Tax          Sec 179 Exp              Tax             Tax Prior       Tax Current           Tax              Tax Net           Tax         Tax 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>Property Description          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>Service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Current = c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Bonus Amt</t>
    </r>
    <r>
      <rPr>
        <sz val="9"/>
        <rFont val="Arial"/>
        <family val="2"/>
      </rPr>
      <t xml:space="preserve">  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Book Value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Method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 xml:space="preserve">Period
</t>
    </r>
    <r>
      <rPr>
        <b/>
        <u/>
        <sz val="9"/>
        <rFont val="Times New Roman"/>
        <family val="1"/>
      </rPr>
      <t>Group:  TRANSMSN &amp; DISTRBTN PLANT (continued)</t>
    </r>
  </si>
  <si>
    <r>
      <rPr>
        <sz val="9"/>
        <rFont val="Times New Roman"/>
        <family val="1"/>
      </rPr>
      <t>FAIRVIEW/VAUGHN</t>
    </r>
  </si>
  <si>
    <r>
      <rPr>
        <sz val="9"/>
        <rFont val="Times New Roman"/>
        <family val="1"/>
      </rPr>
      <t>HIGHWAY 109 TANK</t>
    </r>
  </si>
  <si>
    <r>
      <rPr>
        <sz val="9"/>
        <rFont val="Times New Roman"/>
        <family val="1"/>
      </rPr>
      <t>LINES FOR DUNNIN</t>
    </r>
  </si>
  <si>
    <r>
      <rPr>
        <sz val="9"/>
        <rFont val="Times New Roman"/>
        <family val="1"/>
      </rPr>
      <t>109 TANK FENCE</t>
    </r>
  </si>
  <si>
    <r>
      <rPr>
        <sz val="9"/>
        <rFont val="Times New Roman"/>
        <family val="1"/>
      </rPr>
      <t>WOODBURN HAY RD</t>
    </r>
  </si>
  <si>
    <r>
      <rPr>
        <sz val="9"/>
        <rFont val="Times New Roman"/>
        <family val="1"/>
      </rPr>
      <t>PALMYRA RD</t>
    </r>
  </si>
  <si>
    <r>
      <rPr>
        <sz val="9"/>
        <rFont val="Times New Roman"/>
        <family val="1"/>
      </rPr>
      <t>PHASE IIIA-DIST</t>
    </r>
  </si>
  <si>
    <r>
      <rPr>
        <sz val="9"/>
        <rFont val="Times New Roman"/>
        <family val="1"/>
      </rPr>
      <t>PHASE IIIA TRANS</t>
    </r>
  </si>
  <si>
    <r>
      <rPr>
        <sz val="9"/>
        <rFont val="Times New Roman"/>
        <family val="1"/>
      </rPr>
      <t>PHASE IIIA SERVI</t>
    </r>
  </si>
  <si>
    <r>
      <rPr>
        <sz val="9"/>
        <rFont val="Times New Roman"/>
        <family val="1"/>
      </rPr>
      <t>PHASE IIIA HYDRANT</t>
    </r>
  </si>
  <si>
    <r>
      <rPr>
        <sz val="9"/>
        <rFont val="Times New Roman"/>
        <family val="1"/>
      </rPr>
      <t>PHASE IIIA COL</t>
    </r>
  </si>
  <si>
    <r>
      <rPr>
        <sz val="9"/>
        <rFont val="Times New Roman"/>
        <family val="1"/>
      </rPr>
      <t>PHASE IIIB</t>
    </r>
  </si>
  <si>
    <r>
      <rPr>
        <sz val="9"/>
        <rFont val="Times New Roman"/>
        <family val="1"/>
      </rPr>
      <t>HYDRANTS COLLI</t>
    </r>
  </si>
  <si>
    <r>
      <rPr>
        <sz val="9"/>
        <rFont val="Times New Roman"/>
        <family val="1"/>
      </rPr>
      <t>SERVICES COLLI</t>
    </r>
  </si>
  <si>
    <r>
      <rPr>
        <sz val="9"/>
        <rFont val="Times New Roman"/>
        <family val="1"/>
      </rPr>
      <t>IIIB DISTRIB</t>
    </r>
  </si>
  <si>
    <r>
      <rPr>
        <sz val="9"/>
        <rFont val="Times New Roman"/>
        <family val="1"/>
      </rPr>
      <t>LINES</t>
    </r>
  </si>
  <si>
    <r>
      <rPr>
        <sz val="9"/>
        <rFont val="Times New Roman"/>
        <family val="1"/>
      </rPr>
      <t>MAIN OLD MAD RD</t>
    </r>
  </si>
  <si>
    <r>
      <rPr>
        <sz val="9"/>
        <rFont val="Times New Roman"/>
        <family val="1"/>
      </rPr>
      <t>HYDRANTS OLD MAD</t>
    </r>
  </si>
  <si>
    <r>
      <rPr>
        <sz val="9"/>
        <rFont val="Times New Roman"/>
        <family val="1"/>
      </rPr>
      <t>PHASE IIIC</t>
    </r>
  </si>
  <si>
    <r>
      <rPr>
        <sz val="9"/>
        <rFont val="Times New Roman"/>
        <family val="1"/>
      </rPr>
      <t>COLLINS BRIDGE.</t>
    </r>
  </si>
  <si>
    <r>
      <rPr>
        <sz val="9"/>
        <rFont val="Times New Roman"/>
        <family val="1"/>
      </rPr>
      <t>CONT. LINE DELAN</t>
    </r>
  </si>
  <si>
    <r>
      <rPr>
        <sz val="9"/>
        <rFont val="Times New Roman"/>
        <family val="1"/>
      </rPr>
      <t>IIIC EXT</t>
    </r>
  </si>
  <si>
    <r>
      <rPr>
        <sz val="9"/>
        <rFont val="Times New Roman"/>
        <family val="1"/>
      </rPr>
      <t>PUMP EQ IIIC EXT</t>
    </r>
  </si>
  <si>
    <r>
      <rPr>
        <sz val="9"/>
        <rFont val="Times New Roman"/>
        <family val="1"/>
      </rPr>
      <t>2 1/2" FLUSH HYD</t>
    </r>
  </si>
  <si>
    <r>
      <rPr>
        <sz val="9"/>
        <rFont val="Times New Roman"/>
        <family val="1"/>
      </rPr>
      <t>CONT LINE 91 N</t>
    </r>
  </si>
  <si>
    <r>
      <rPr>
        <sz val="9"/>
        <rFont val="Times New Roman"/>
        <family val="1"/>
      </rPr>
      <t>IV DISTRIB</t>
    </r>
  </si>
  <si>
    <r>
      <rPr>
        <sz val="9"/>
        <rFont val="Times New Roman"/>
        <family val="1"/>
      </rPr>
      <t>IV SERVICE</t>
    </r>
  </si>
  <si>
    <r>
      <rPr>
        <sz val="9"/>
        <rFont val="Times New Roman"/>
        <family val="1"/>
      </rPr>
      <t>CONTRIB LINE</t>
    </r>
  </si>
  <si>
    <r>
      <rPr>
        <sz val="9"/>
        <rFont val="Times New Roman"/>
        <family val="1"/>
      </rPr>
      <t>CONTRIB LINE SC</t>
    </r>
  </si>
  <si>
    <r>
      <rPr>
        <sz val="9"/>
        <rFont val="Times New Roman"/>
        <family val="1"/>
      </rPr>
      <t>1/4 " METER</t>
    </r>
  </si>
  <si>
    <r>
      <rPr>
        <sz val="9"/>
        <rFont val="Times New Roman"/>
        <family val="1"/>
      </rPr>
      <t>IV MASTER METER</t>
    </r>
  </si>
  <si>
    <r>
      <rPr>
        <sz val="9"/>
        <rFont val="Times New Roman"/>
        <family val="1"/>
      </rPr>
      <t>IV 15 4" HYDRANT</t>
    </r>
  </si>
  <si>
    <r>
      <rPr>
        <sz val="9"/>
        <rFont val="Times New Roman"/>
        <family val="1"/>
      </rPr>
      <t>IV 6" HYDRANT</t>
    </r>
  </si>
  <si>
    <r>
      <rPr>
        <sz val="9"/>
        <rFont val="Times New Roman"/>
        <family val="1"/>
      </rPr>
      <t>109 TANK IMPR</t>
    </r>
  </si>
  <si>
    <r>
      <rPr>
        <sz val="9"/>
        <rFont val="Times New Roman"/>
        <family val="1"/>
      </rPr>
      <t>QUIS TANK IMPR</t>
    </r>
  </si>
  <si>
    <r>
      <rPr>
        <sz val="9"/>
        <rFont val="Times New Roman"/>
        <family val="1"/>
      </rPr>
      <t>HART RD LINE</t>
    </r>
  </si>
  <si>
    <r>
      <rPr>
        <sz val="9"/>
        <rFont val="Times New Roman"/>
        <family val="1"/>
      </rPr>
      <t>CONSOL LOOP LINE</t>
    </r>
  </si>
  <si>
    <r>
      <rPr>
        <sz val="9"/>
        <rFont val="Times New Roman"/>
        <family val="1"/>
      </rPr>
      <t>MT CARMEL LINE</t>
    </r>
  </si>
  <si>
    <r>
      <rPr>
        <sz val="9"/>
        <rFont val="Times New Roman"/>
        <family val="1"/>
      </rPr>
      <t>PHASE IV EXT LINE</t>
    </r>
  </si>
  <si>
    <r>
      <rPr>
        <sz val="9"/>
        <rFont val="Times New Roman"/>
        <family val="1"/>
      </rPr>
      <t>HYDRANTS PH IV E</t>
    </r>
  </si>
  <si>
    <r>
      <rPr>
        <sz val="9"/>
        <rFont val="Times New Roman"/>
        <family val="1"/>
      </rPr>
      <t>QUISEN TANK IMPR</t>
    </r>
  </si>
  <si>
    <r>
      <rPr>
        <sz val="9"/>
        <rFont val="Times New Roman"/>
        <family val="1"/>
      </rPr>
      <t>CONTR LINE SO CH</t>
    </r>
  </si>
  <si>
    <r>
      <rPr>
        <sz val="9"/>
        <rFont val="Times New Roman"/>
        <family val="1"/>
      </rPr>
      <t>J HILL LINE</t>
    </r>
  </si>
  <si>
    <r>
      <rPr>
        <sz val="9"/>
        <rFont val="Times New Roman"/>
        <family val="1"/>
      </rPr>
      <t>HYDRANT</t>
    </r>
  </si>
  <si>
    <r>
      <rPr>
        <sz val="9"/>
        <rFont val="Times New Roman"/>
        <family val="1"/>
      </rPr>
      <t>PENN TANK IMPR</t>
    </r>
  </si>
  <si>
    <r>
      <rPr>
        <sz val="9"/>
        <rFont val="Times New Roman"/>
        <family val="1"/>
      </rPr>
      <t>BILLY GT HILL LINE</t>
    </r>
  </si>
  <si>
    <r>
      <rPr>
        <sz val="9"/>
        <rFont val="Times New Roman"/>
        <family val="1"/>
      </rPr>
      <t>MT. CAR-WOOS LINE</t>
    </r>
  </si>
  <si>
    <r>
      <rPr>
        <sz val="9"/>
        <rFont val="Times New Roman"/>
        <family val="1"/>
      </rPr>
      <t>SPARK RD LINE</t>
    </r>
  </si>
  <si>
    <r>
      <rPr>
        <sz val="9"/>
        <rFont val="Times New Roman"/>
        <family val="1"/>
      </rPr>
      <t>SMITH RD LINE</t>
    </r>
  </si>
  <si>
    <r>
      <rPr>
        <sz val="9"/>
        <rFont val="Times New Roman"/>
        <family val="1"/>
      </rPr>
      <t>J KNIGHT RD LINE</t>
    </r>
  </si>
  <si>
    <r>
      <rPr>
        <sz val="9"/>
        <rFont val="Times New Roman"/>
        <family val="1"/>
      </rPr>
      <t>BODDIE RD LINE</t>
    </r>
  </si>
  <si>
    <r>
      <rPr>
        <sz val="9"/>
        <rFont val="Times New Roman"/>
        <family val="1"/>
      </rPr>
      <t>PHASE IV EXT</t>
    </r>
  </si>
  <si>
    <r>
      <rPr>
        <sz val="9"/>
        <rFont val="Times New Roman"/>
        <family val="1"/>
      </rPr>
      <t>BODDIE RD SERV</t>
    </r>
  </si>
  <si>
    <r>
      <rPr>
        <sz val="9"/>
        <rFont val="Times New Roman"/>
        <family val="1"/>
      </rPr>
      <t>HYD-BODDIE RD</t>
    </r>
  </si>
  <si>
    <r>
      <rPr>
        <sz val="9"/>
        <rFont val="Times New Roman"/>
        <family val="1"/>
      </rPr>
      <t>HYD-PH IV</t>
    </r>
  </si>
  <si>
    <r>
      <rPr>
        <sz val="9"/>
        <rFont val="Times New Roman"/>
        <family val="1"/>
      </rPr>
      <t>LAND-TANK SITE V</t>
    </r>
  </si>
  <si>
    <r>
      <rPr>
        <sz val="9"/>
        <rFont val="Times New Roman"/>
        <family val="1"/>
      </rPr>
      <t>LAND RIGHTS VA</t>
    </r>
  </si>
  <si>
    <r>
      <rPr>
        <sz val="9"/>
        <rFont val="Times New Roman"/>
        <family val="1"/>
      </rPr>
      <t>NORTHRIDGE RD</t>
    </r>
  </si>
  <si>
    <r>
      <rPr>
        <sz val="9"/>
        <rFont val="Times New Roman"/>
        <family val="1"/>
      </rPr>
      <t>MEACHAM RD</t>
    </r>
  </si>
  <si>
    <r>
      <rPr>
        <sz val="9"/>
        <rFont val="Times New Roman"/>
        <family val="1"/>
      </rPr>
      <t>BAILEY LANE</t>
    </r>
  </si>
  <si>
    <r>
      <rPr>
        <sz val="9"/>
        <rFont val="Times New Roman"/>
        <family val="1"/>
      </rPr>
      <t>WADE RD</t>
    </r>
  </si>
  <si>
    <r>
      <rPr>
        <sz val="9"/>
        <rFont val="Times New Roman"/>
        <family val="1"/>
      </rPr>
      <t>MASON MILL RD</t>
    </r>
  </si>
  <si>
    <r>
      <rPr>
        <sz val="9"/>
        <rFont val="Times New Roman"/>
        <family val="1"/>
      </rPr>
      <t>HWY 107</t>
    </r>
  </si>
  <si>
    <r>
      <rPr>
        <sz val="9"/>
        <rFont val="Times New Roman"/>
        <family val="1"/>
      </rPr>
      <t>STONE QUARRY RD</t>
    </r>
  </si>
  <si>
    <r>
      <rPr>
        <sz val="9"/>
        <rFont val="Times New Roman"/>
        <family val="1"/>
      </rPr>
      <t>ROSSFIELD ESTATE</t>
    </r>
  </si>
  <si>
    <r>
      <rPr>
        <sz val="9"/>
        <rFont val="Times New Roman"/>
        <family val="1"/>
      </rPr>
      <t>HWY 164</t>
    </r>
  </si>
  <si>
    <r>
      <rPr>
        <sz val="9"/>
        <rFont val="Times New Roman"/>
        <family val="1"/>
      </rPr>
      <t>COX MILL RD EXT</t>
    </r>
  </si>
  <si>
    <r>
      <rPr>
        <sz val="9"/>
        <rFont val="Times New Roman"/>
        <family val="1"/>
      </rPr>
      <t>FLYNN</t>
    </r>
  </si>
  <si>
    <r>
      <rPr>
        <sz val="9"/>
        <rFont val="Times New Roman"/>
        <family val="1"/>
      </rPr>
      <t>KELLY RD EXT</t>
    </r>
  </si>
  <si>
    <r>
      <rPr>
        <sz val="9"/>
        <rFont val="Times New Roman"/>
        <family val="1"/>
      </rPr>
      <t>FT CAMPBELL LINE</t>
    </r>
  </si>
  <si>
    <r>
      <rPr>
        <sz val="9"/>
        <rFont val="Times New Roman"/>
        <family val="1"/>
      </rPr>
      <t>SPARKMAN RD</t>
    </r>
  </si>
  <si>
    <r>
      <rPr>
        <sz val="9"/>
        <rFont val="Times New Roman"/>
        <family val="1"/>
      </rPr>
      <t>AJ DRAPER RD</t>
    </r>
  </si>
  <si>
    <r>
      <rPr>
        <sz val="9"/>
        <rFont val="Times New Roman"/>
        <family val="1"/>
      </rPr>
      <t>BODDIE RD</t>
    </r>
  </si>
  <si>
    <r>
      <rPr>
        <sz val="9"/>
        <rFont val="Times New Roman"/>
        <family val="1"/>
      </rPr>
      <t>MEMORY LANE</t>
    </r>
  </si>
  <si>
    <r>
      <rPr>
        <sz val="9"/>
        <rFont val="Times New Roman"/>
        <family val="1"/>
      </rPr>
      <t>STRIPED BRIDGE RD</t>
    </r>
  </si>
  <si>
    <r>
      <rPr>
        <sz val="9"/>
        <rFont val="Times New Roman"/>
        <family val="1"/>
      </rPr>
      <t>A. DANIEL RD</t>
    </r>
  </si>
  <si>
    <r>
      <rPr>
        <sz val="9"/>
        <rFont val="Times New Roman"/>
        <family val="1"/>
      </rPr>
      <t>MT. CARMEL</t>
    </r>
  </si>
  <si>
    <r>
      <rPr>
        <sz val="9"/>
        <rFont val="Times New Roman"/>
        <family val="1"/>
      </rPr>
      <t>FLATLICK LANE</t>
    </r>
  </si>
  <si>
    <r>
      <rPr>
        <sz val="9"/>
        <rFont val="Times New Roman"/>
        <family val="1"/>
      </rPr>
      <t>W.SHELTON RD</t>
    </r>
  </si>
  <si>
    <r>
      <rPr>
        <sz val="9"/>
        <rFont val="Times New Roman"/>
        <family val="1"/>
      </rPr>
      <t>OVERTON RD</t>
    </r>
  </si>
  <si>
    <r>
      <rPr>
        <sz val="9"/>
        <rFont val="Times New Roman"/>
        <family val="1"/>
      </rPr>
      <t>SUMNER RD</t>
    </r>
  </si>
  <si>
    <r>
      <rPr>
        <sz val="9"/>
        <rFont val="Times New Roman"/>
        <family val="1"/>
      </rPr>
      <t>HERRING MILL</t>
    </r>
  </si>
  <si>
    <r>
      <rPr>
        <sz val="9"/>
        <rFont val="Times New Roman"/>
        <family val="1"/>
      </rPr>
      <t>FLOWERS RD</t>
    </r>
  </si>
  <si>
    <r>
      <rPr>
        <sz val="9"/>
        <rFont val="Times New Roman"/>
        <family val="1"/>
      </rPr>
      <t>DOGWOOD KELLY RD</t>
    </r>
  </si>
  <si>
    <r>
      <rPr>
        <sz val="9"/>
        <rFont val="Times New Roman"/>
        <family val="1"/>
      </rPr>
      <t>HY-OVERTON RD</t>
    </r>
  </si>
  <si>
    <r>
      <rPr>
        <sz val="9"/>
        <rFont val="Times New Roman"/>
        <family val="1"/>
      </rPr>
      <t>HY-WITTY LN</t>
    </r>
  </si>
  <si>
    <r>
      <rPr>
        <sz val="9"/>
        <rFont val="Times New Roman"/>
        <family val="1"/>
      </rPr>
      <t>HY-KELLY CHURCH</t>
    </r>
  </si>
  <si>
    <r>
      <rPr>
        <sz val="9"/>
        <rFont val="Times New Roman"/>
        <family val="1"/>
      </rPr>
      <t>HY-STRIPED BRIDGE</t>
    </r>
  </si>
  <si>
    <r>
      <rPr>
        <sz val="9"/>
        <rFont val="Times New Roman"/>
        <family val="1"/>
      </rPr>
      <t>HY-SUMNER RD</t>
    </r>
  </si>
  <si>
    <r>
      <rPr>
        <sz val="9"/>
        <rFont val="Times New Roman"/>
        <family val="1"/>
      </rPr>
      <t>HY-FLOWERS RD</t>
    </r>
  </si>
  <si>
    <r>
      <rPr>
        <sz val="9"/>
        <rFont val="Times New Roman"/>
        <family val="1"/>
      </rPr>
      <t>HY-BODDIE RD</t>
    </r>
  </si>
  <si>
    <r>
      <rPr>
        <sz val="9"/>
        <rFont val="Times New Roman"/>
        <family val="1"/>
      </rPr>
      <t>HY-FLAT LICK</t>
    </r>
  </si>
  <si>
    <r>
      <rPr>
        <sz val="9"/>
        <rFont val="Times New Roman"/>
        <family val="1"/>
      </rPr>
      <t>HY-HERRING MILL</t>
    </r>
  </si>
  <si>
    <r>
      <rPr>
        <sz val="9"/>
        <rFont val="Times New Roman"/>
        <family val="1"/>
      </rPr>
      <t>HY-MEMORY LANE</t>
    </r>
  </si>
  <si>
    <r>
      <rPr>
        <sz val="9"/>
        <rFont val="Times New Roman"/>
        <family val="1"/>
      </rPr>
      <t>HY-DRAPER RD</t>
    </r>
  </si>
  <si>
    <r>
      <rPr>
        <sz val="9"/>
        <rFont val="Times New Roman"/>
        <family val="1"/>
      </rPr>
      <t>HY-KELLY/DOGWOOD</t>
    </r>
  </si>
  <si>
    <r>
      <rPr>
        <sz val="9"/>
        <rFont val="Times New Roman"/>
        <family val="1"/>
      </rPr>
      <t>HY-MT. CARMEL</t>
    </r>
  </si>
  <si>
    <r>
      <rPr>
        <sz val="9"/>
        <rFont val="Times New Roman"/>
        <family val="1"/>
      </rPr>
      <t>HY-A. DANIEL</t>
    </r>
  </si>
  <si>
    <r>
      <rPr>
        <sz val="9"/>
        <rFont val="Times New Roman"/>
        <family val="1"/>
      </rPr>
      <t>HY-WOODY SHELTON</t>
    </r>
  </si>
  <si>
    <r>
      <rPr>
        <sz val="9"/>
        <rFont val="Times New Roman"/>
        <family val="1"/>
      </rPr>
      <t>LAND - TOWER</t>
    </r>
  </si>
  <si>
    <r>
      <rPr>
        <sz val="9"/>
        <rFont val="Times New Roman"/>
        <family val="1"/>
      </rPr>
      <t>DISTRIBTN RESVR</t>
    </r>
  </si>
  <si>
    <r>
      <rPr>
        <sz val="9"/>
        <rFont val="Times New Roman"/>
        <family val="1"/>
      </rPr>
      <t>DISTRBTN RESVR</t>
    </r>
  </si>
  <si>
    <r>
      <rPr>
        <sz val="9"/>
        <rFont val="Times New Roman"/>
        <family val="1"/>
      </rPr>
      <t>TOWER</t>
    </r>
  </si>
  <si>
    <r>
      <rPr>
        <sz val="9"/>
        <rFont val="Times New Roman"/>
        <family val="1"/>
      </rPr>
      <t>PRESSURE REDUCER</t>
    </r>
  </si>
  <si>
    <r>
      <rPr>
        <sz val="9"/>
        <rFont val="Times New Roman"/>
        <family val="1"/>
      </rPr>
      <t>TRSMNSSN &amp; DISTR</t>
    </r>
  </si>
  <si>
    <r>
      <rPr>
        <sz val="9"/>
        <rFont val="Times New Roman"/>
        <family val="1"/>
      </rPr>
      <t>CONNECTION AT 91</t>
    </r>
  </si>
  <si>
    <r>
      <rPr>
        <sz val="9"/>
        <rFont val="Times New Roman"/>
        <family val="1"/>
      </rPr>
      <t>SERVICES</t>
    </r>
  </si>
  <si>
    <r>
      <rPr>
        <sz val="9"/>
        <rFont val="Times New Roman"/>
        <family val="1"/>
      </rPr>
      <t>MAINS</t>
    </r>
  </si>
  <si>
    <r>
      <rPr>
        <sz val="9"/>
        <rFont val="Times New Roman"/>
        <family val="1"/>
      </rPr>
      <t>MAINS, ETC</t>
    </r>
  </si>
  <si>
    <r>
      <rPr>
        <sz val="9"/>
        <rFont val="Times New Roman"/>
        <family val="1"/>
      </rPr>
      <t>OUTWOOD LINE</t>
    </r>
  </si>
  <si>
    <r>
      <rPr>
        <sz val="9"/>
        <rFont val="Times New Roman"/>
        <family val="1"/>
      </rPr>
      <t>GILKEY LN LINE</t>
    </r>
  </si>
  <si>
    <r>
      <rPr>
        <sz val="9"/>
        <rFont val="Times New Roman"/>
        <family val="1"/>
      </rPr>
      <t>VB LAND RIGHTS</t>
    </r>
  </si>
  <si>
    <r>
      <rPr>
        <sz val="9"/>
        <rFont val="Times New Roman"/>
        <family val="1"/>
      </rPr>
      <t>VA LAND RIGHTS</t>
    </r>
  </si>
  <si>
    <r>
      <rPr>
        <sz val="9"/>
        <rFont val="Times New Roman"/>
        <family val="1"/>
      </rPr>
      <t>VB  MAINS</t>
    </r>
  </si>
  <si>
    <r>
      <rPr>
        <sz val="9"/>
        <rFont val="Times New Roman"/>
        <family val="1"/>
      </rPr>
      <t>VA MAINS</t>
    </r>
  </si>
  <si>
    <r>
      <rPr>
        <sz val="9"/>
        <rFont val="Times New Roman"/>
        <family val="1"/>
      </rPr>
      <t>VA DISTRIB. RESERV.</t>
    </r>
  </si>
  <si>
    <r>
      <rPr>
        <sz val="9"/>
        <rFont val="Times New Roman"/>
        <family val="1"/>
      </rPr>
      <t>PERKINS RD</t>
    </r>
  </si>
  <si>
    <r>
      <rPr>
        <sz val="9"/>
        <rFont val="Times New Roman"/>
        <family val="1"/>
      </rPr>
      <t>LANE ST.</t>
    </r>
  </si>
  <si>
    <r>
      <rPr>
        <sz val="9"/>
        <rFont val="Times New Roman"/>
        <family val="1"/>
      </rPr>
      <t>NEWSTEAD ROAD</t>
    </r>
  </si>
  <si>
    <r>
      <rPr>
        <sz val="9"/>
        <rFont val="Times New Roman"/>
        <family val="1"/>
      </rPr>
      <t>BEEKER RD.</t>
    </r>
  </si>
  <si>
    <r>
      <rPr>
        <sz val="9"/>
        <rFont val="Times New Roman"/>
        <family val="1"/>
      </rPr>
      <t>MCGRAW RD.</t>
    </r>
  </si>
  <si>
    <r>
      <rPr>
        <sz val="9"/>
        <rFont val="Times New Roman"/>
        <family val="1"/>
      </rPr>
      <t>WINDERS LN</t>
    </r>
  </si>
  <si>
    <r>
      <rPr>
        <sz val="9"/>
        <rFont val="Times New Roman"/>
        <family val="1"/>
      </rPr>
      <t>HARGROVE RD.</t>
    </r>
  </si>
  <si>
    <r>
      <rPr>
        <sz val="9"/>
        <rFont val="Times New Roman"/>
        <family val="1"/>
      </rPr>
      <t>POOL-NANNY RD.</t>
    </r>
  </si>
  <si>
    <r>
      <rPr>
        <sz val="9"/>
        <rFont val="Times New Roman"/>
        <family val="1"/>
      </rPr>
      <t>OWEN WEST RD.</t>
    </r>
  </si>
  <si>
    <r>
      <rPr>
        <sz val="9"/>
        <rFont val="Times New Roman"/>
        <family val="1"/>
      </rPr>
      <t>PLEASANT GROVE RD.</t>
    </r>
  </si>
  <si>
    <r>
      <rPr>
        <sz val="9"/>
        <rFont val="Times New Roman"/>
        <family val="1"/>
      </rPr>
      <t>WOODBURN HAY #2</t>
    </r>
  </si>
  <si>
    <r>
      <rPr>
        <sz val="9"/>
        <rFont val="Times New Roman"/>
        <family val="1"/>
      </rPr>
      <t>HERRING MILL RD.</t>
    </r>
  </si>
  <si>
    <r>
      <rPr>
        <sz val="9"/>
        <rFont val="Times New Roman"/>
        <family val="1"/>
      </rPr>
      <t>HWY 1914</t>
    </r>
  </si>
  <si>
    <r>
      <rPr>
        <sz val="9"/>
        <rFont val="Times New Roman"/>
        <family val="1"/>
      </rPr>
      <t>ZENTMEYER RD.</t>
    </r>
  </si>
  <si>
    <r>
      <rPr>
        <sz val="9"/>
        <rFont val="Times New Roman"/>
        <family val="1"/>
      </rPr>
      <t>HICKORY WOODS EST.</t>
    </r>
  </si>
  <si>
    <r>
      <rPr>
        <sz val="9"/>
        <rFont val="Times New Roman"/>
        <family val="1"/>
      </rPr>
      <t>LAKE MORRIS RD.</t>
    </r>
  </si>
  <si>
    <r>
      <rPr>
        <sz val="9"/>
        <rFont val="Times New Roman"/>
        <family val="1"/>
      </rPr>
      <t>LOCUST GROVE RD.</t>
    </r>
  </si>
  <si>
    <r>
      <rPr>
        <sz val="9"/>
        <rFont val="Times New Roman"/>
        <family val="1"/>
      </rPr>
      <t>HAMMACK RD.</t>
    </r>
  </si>
  <si>
    <r>
      <rPr>
        <sz val="9"/>
        <rFont val="Times New Roman"/>
        <family val="1"/>
      </rPr>
      <t>FAIRVIEW LINES</t>
    </r>
  </si>
  <si>
    <r>
      <rPr>
        <sz val="9"/>
        <rFont val="Times New Roman"/>
        <family val="1"/>
      </rPr>
      <t>VB SERVICES</t>
    </r>
  </si>
  <si>
    <r>
      <rPr>
        <sz val="9"/>
        <rFont val="Times New Roman"/>
        <family val="1"/>
      </rPr>
      <t>VA SERVICES</t>
    </r>
  </si>
  <si>
    <r>
      <rPr>
        <sz val="9"/>
        <rFont val="Times New Roman"/>
        <family val="1"/>
      </rPr>
      <t>VB HYDRANTS</t>
    </r>
  </si>
  <si>
    <r>
      <rPr>
        <sz val="9"/>
        <rFont val="Times New Roman"/>
        <family val="1"/>
      </rPr>
      <t>VA HYDRANTS</t>
    </r>
  </si>
  <si>
    <r>
      <rPr>
        <sz val="9"/>
        <rFont val="Times New Roman"/>
        <family val="1"/>
      </rPr>
      <t>LAFAYETTE HYDRANT</t>
    </r>
  </si>
  <si>
    <r>
      <rPr>
        <sz val="9"/>
        <rFont val="Times New Roman"/>
        <family val="1"/>
      </rPr>
      <t>LAND RIGHTS VB</t>
    </r>
  </si>
  <si>
    <r>
      <rPr>
        <sz val="9"/>
        <rFont val="Times New Roman"/>
        <family val="1"/>
      </rPr>
      <t>LAND RIGHTS-EXTENSIONS</t>
    </r>
  </si>
  <si>
    <r>
      <rPr>
        <sz val="9"/>
        <rFont val="Times New Roman"/>
        <family val="1"/>
      </rPr>
      <t>PENNYRILE TANK</t>
    </r>
  </si>
  <si>
    <r>
      <rPr>
        <sz val="9"/>
        <rFont val="Times New Roman"/>
        <family val="1"/>
      </rPr>
      <t>109 TANK UPGRADE</t>
    </r>
  </si>
  <si>
    <r>
      <rPr>
        <sz val="9"/>
        <rFont val="Times New Roman"/>
        <family val="1"/>
      </rPr>
      <t>PHASE VA</t>
    </r>
  </si>
  <si>
    <r>
      <rPr>
        <sz val="9"/>
        <rFont val="Times New Roman"/>
        <family val="1"/>
      </rPr>
      <t>PHASE VB</t>
    </r>
  </si>
  <si>
    <r>
      <rPr>
        <sz val="9"/>
        <rFont val="Times New Roman"/>
        <family val="1"/>
      </rPr>
      <t>MILLER'S MILL RD</t>
    </r>
  </si>
  <si>
    <r>
      <rPr>
        <sz val="9"/>
        <rFont val="Times New Roman"/>
        <family val="1"/>
      </rPr>
      <t>LAYTONSVILLE RD</t>
    </r>
  </si>
  <si>
    <r>
      <rPr>
        <sz val="9"/>
        <rFont val="Times New Roman"/>
        <family val="1"/>
      </rPr>
      <t>WORSHAM EXT.</t>
    </r>
  </si>
  <si>
    <r>
      <rPr>
        <sz val="9"/>
        <rFont val="Times New Roman"/>
        <family val="1"/>
      </rPr>
      <t>BOBBY STEWART RD</t>
    </r>
  </si>
  <si>
    <r>
      <rPr>
        <sz val="9"/>
        <rFont val="Times New Roman"/>
        <family val="1"/>
      </rPr>
      <t>CROFTON-MACEDONIA RD</t>
    </r>
  </si>
  <si>
    <r>
      <rPr>
        <sz val="9"/>
        <rFont val="Times New Roman"/>
        <family val="1"/>
      </rPr>
      <t>MASON LANE</t>
    </r>
  </si>
  <si>
    <r>
      <rPr>
        <sz val="9"/>
        <rFont val="Times New Roman"/>
        <family val="1"/>
      </rPr>
      <t>COAL CREEK RD</t>
    </r>
  </si>
  <si>
    <r>
      <rPr>
        <sz val="9"/>
        <rFont val="Times New Roman"/>
        <family val="1"/>
      </rPr>
      <t>OLD EDDYVILLE RD</t>
    </r>
  </si>
  <si>
    <r>
      <rPr>
        <sz val="9"/>
        <rFont val="Times New Roman"/>
        <family val="1"/>
      </rPr>
      <t>MACEDONIA RD</t>
    </r>
  </si>
  <si>
    <r>
      <rPr>
        <sz val="9"/>
        <rFont val="Times New Roman"/>
        <family val="1"/>
      </rPr>
      <t>BELL CHAPEL RD</t>
    </r>
  </si>
  <si>
    <r>
      <rPr>
        <sz val="9"/>
        <rFont val="Times New Roman"/>
        <family val="1"/>
      </rPr>
      <t>BOND RD</t>
    </r>
  </si>
  <si>
    <r>
      <rPr>
        <sz val="9"/>
        <rFont val="Times New Roman"/>
        <family val="1"/>
      </rPr>
      <t>DARNELL RD-FLEMING-GILES</t>
    </r>
  </si>
  <si>
    <r>
      <rPr>
        <sz val="9"/>
        <rFont val="Times New Roman"/>
        <family val="1"/>
      </rPr>
      <t>BELL STATION RD</t>
    </r>
  </si>
  <si>
    <r>
      <rPr>
        <sz val="9"/>
        <rFont val="Times New Roman"/>
        <family val="1"/>
      </rPr>
      <t>HWY 117</t>
    </r>
  </si>
  <si>
    <r>
      <rPr>
        <sz val="9"/>
        <rFont val="Times New Roman"/>
        <family val="1"/>
      </rPr>
      <t>CRONEY LANE</t>
    </r>
  </si>
  <si>
    <r>
      <rPr>
        <sz val="9"/>
        <rFont val="Times New Roman"/>
        <family val="1"/>
      </rPr>
      <t>FULLER LANE</t>
    </r>
  </si>
  <si>
    <r>
      <rPr>
        <sz val="9"/>
        <rFont val="Times New Roman"/>
        <family val="1"/>
      </rPr>
      <t>HWY 800-ELI-CONSOL LP</t>
    </r>
  </si>
  <si>
    <r>
      <rPr>
        <sz val="9"/>
        <rFont val="Times New Roman"/>
        <family val="1"/>
      </rPr>
      <t>OLD MADISONVILLE RD</t>
    </r>
  </si>
  <si>
    <r>
      <rPr>
        <sz val="9"/>
        <rFont val="Times New Roman"/>
        <family val="1"/>
      </rPr>
      <t>OLD BAINBRIDGE LOOP</t>
    </r>
  </si>
  <si>
    <r>
      <rPr>
        <sz val="9"/>
        <rFont val="Times New Roman"/>
        <family val="1"/>
      </rPr>
      <t>EASEMENTS-LINE EXTENS.</t>
    </r>
  </si>
  <si>
    <r>
      <rPr>
        <sz val="9"/>
        <rFont val="Times New Roman"/>
        <family val="1"/>
      </rPr>
      <t>TALLY LANE</t>
    </r>
  </si>
  <si>
    <r>
      <rPr>
        <sz val="9"/>
        <rFont val="Times New Roman"/>
        <family val="1"/>
      </rPr>
      <t>HOWARD DICKERSON RD(#1)</t>
    </r>
  </si>
  <si>
    <r>
      <rPr>
        <sz val="9"/>
        <rFont val="Times New Roman"/>
        <family val="1"/>
      </rPr>
      <t>MCKNIGHT RD.</t>
    </r>
  </si>
  <si>
    <r>
      <rPr>
        <sz val="9"/>
        <rFont val="Times New Roman"/>
        <family val="1"/>
      </rPr>
      <t>ED SMITH RD.</t>
    </r>
  </si>
  <si>
    <r>
      <rPr>
        <sz val="9"/>
        <rFont val="Times New Roman"/>
        <family val="1"/>
      </rPr>
      <t>CAVANAUGH LANE</t>
    </r>
  </si>
  <si>
    <r>
      <rPr>
        <sz val="9"/>
        <rFont val="Times New Roman"/>
        <family val="1"/>
      </rPr>
      <t>CANTON RD.</t>
    </r>
  </si>
  <si>
    <r>
      <rPr>
        <sz val="9"/>
        <rFont val="Times New Roman"/>
        <family val="1"/>
      </rPr>
      <t>SHEPHARD RD.</t>
    </r>
  </si>
  <si>
    <r>
      <rPr>
        <sz val="9"/>
        <rFont val="Times New Roman"/>
        <family val="1"/>
      </rPr>
      <t>NEWTON LANE</t>
    </r>
  </si>
  <si>
    <r>
      <rPr>
        <sz val="9"/>
        <rFont val="Times New Roman"/>
        <family val="1"/>
      </rPr>
      <t>YOUNG RD.</t>
    </r>
  </si>
  <si>
    <r>
      <rPr>
        <sz val="9"/>
        <rFont val="Times New Roman"/>
        <family val="1"/>
      </rPr>
      <t>LOVELADY LN/ASHBY RD.</t>
    </r>
  </si>
  <si>
    <r>
      <rPr>
        <sz val="9"/>
        <rFont val="Times New Roman"/>
        <family val="1"/>
      </rPr>
      <t>BUFFALO RD.</t>
    </r>
  </si>
  <si>
    <r>
      <rPr>
        <sz val="9"/>
        <rFont val="Times New Roman"/>
        <family val="1"/>
      </rPr>
      <t>HOWARD DICKERSON RD(#2)</t>
    </r>
  </si>
  <si>
    <r>
      <rPr>
        <sz val="9"/>
        <rFont val="Times New Roman"/>
        <family val="1"/>
      </rPr>
      <t>BARKERS MILL-TURNER RD.</t>
    </r>
  </si>
  <si>
    <r>
      <rPr>
        <sz val="9"/>
        <rFont val="Times New Roman"/>
        <family val="1"/>
      </rPr>
      <t>DRIPPING SPRINGS RD.</t>
    </r>
  </si>
  <si>
    <r>
      <rPr>
        <sz val="9"/>
        <rFont val="Times New Roman"/>
        <family val="1"/>
      </rPr>
      <t>PLEASANT GREEN HILL RD.</t>
    </r>
  </si>
  <si>
    <r>
      <rPr>
        <sz val="9"/>
        <rFont val="Times New Roman"/>
        <family val="1"/>
      </rPr>
      <t>LAND RIGHTS-PHASE V</t>
    </r>
  </si>
  <si>
    <r>
      <rPr>
        <sz val="9"/>
        <rFont val="Times New Roman"/>
        <family val="1"/>
      </rPr>
      <t>PHASE VI ENG. FEES</t>
    </r>
  </si>
  <si>
    <r>
      <rPr>
        <sz val="9"/>
        <rFont val="Times New Roman"/>
        <family val="1"/>
      </rPr>
      <t>TANK SITE-PHASE VI</t>
    </r>
  </si>
  <si>
    <r>
      <rPr>
        <sz val="9"/>
        <rFont val="Times New Roman"/>
        <family val="1"/>
      </rPr>
      <t>LAND RIGHTS-LINE EXT.</t>
    </r>
  </si>
  <si>
    <r>
      <rPr>
        <sz val="9"/>
        <rFont val="Times New Roman"/>
        <family val="1"/>
      </rPr>
      <t>LEVI NORTH RD. EXT.</t>
    </r>
  </si>
  <si>
    <r>
      <rPr>
        <sz val="9"/>
        <rFont val="Times New Roman"/>
        <family val="1"/>
      </rPr>
      <t>GOODE RD EXT.</t>
    </r>
  </si>
  <si>
    <r>
      <rPr>
        <sz val="9"/>
        <rFont val="Times New Roman"/>
        <family val="1"/>
      </rPr>
      <t>MT. CARMEL-HAWKINS  EXT.</t>
    </r>
  </si>
  <si>
    <r>
      <rPr>
        <sz val="9"/>
        <rFont val="Times New Roman"/>
        <family val="1"/>
      </rPr>
      <t>DYERS CHAPEL RD EXT</t>
    </r>
  </si>
  <si>
    <r>
      <rPr>
        <sz val="9"/>
        <rFont val="Times New Roman"/>
        <family val="1"/>
      </rPr>
      <t>ST. ELMO RD EXT</t>
    </r>
  </si>
  <si>
    <r>
      <rPr>
        <sz val="9"/>
        <rFont val="Times New Roman"/>
        <family val="1"/>
      </rPr>
      <t>KOUNTRY ACRES EXT</t>
    </r>
  </si>
  <si>
    <r>
      <rPr>
        <sz val="9"/>
        <rFont val="Times New Roman"/>
        <family val="1"/>
      </rPr>
      <t>GLOVER RD EXT</t>
    </r>
  </si>
  <si>
    <r>
      <rPr>
        <sz val="9"/>
        <rFont val="Times New Roman"/>
        <family val="1"/>
      </rPr>
      <t>WADE RD EXT</t>
    </r>
  </si>
  <si>
    <r>
      <rPr>
        <sz val="9"/>
        <rFont val="Times New Roman"/>
        <family val="1"/>
      </rPr>
      <t>FULLER RD EXT</t>
    </r>
  </si>
  <si>
    <r>
      <rPr>
        <sz val="9"/>
        <rFont val="Times New Roman"/>
        <family val="1"/>
      </rPr>
      <t>BUMPUS MILL RD EXT</t>
    </r>
  </si>
  <si>
    <r>
      <rPr>
        <sz val="9"/>
        <rFont val="Times New Roman"/>
        <family val="1"/>
      </rPr>
      <t>PRUITT LANE EXT</t>
    </r>
  </si>
  <si>
    <r>
      <rPr>
        <sz val="9"/>
        <rFont val="Times New Roman"/>
        <family val="1"/>
      </rPr>
      <t>CLARK STORE RD EXT</t>
    </r>
  </si>
  <si>
    <r>
      <rPr>
        <sz val="9"/>
        <rFont val="Times New Roman"/>
        <family val="1"/>
      </rPr>
      <t>BARNETT RD EXT</t>
    </r>
  </si>
  <si>
    <r>
      <rPr>
        <sz val="9"/>
        <rFont val="Times New Roman"/>
        <family val="1"/>
      </rPr>
      <t>HYDRANT-PRINCETON RD</t>
    </r>
  </si>
  <si>
    <r>
      <rPr>
        <sz val="9"/>
        <rFont val="Times New Roman"/>
        <family val="1"/>
      </rPr>
      <t>109 TANK IMPROV</t>
    </r>
  </si>
  <si>
    <r>
      <rPr>
        <sz val="9"/>
        <rFont val="Times New Roman"/>
        <family val="1"/>
      </rPr>
      <t>LAND RIGHTS-PHASE VI</t>
    </r>
  </si>
  <si>
    <r>
      <rPr>
        <sz val="9"/>
        <rFont val="Times New Roman"/>
        <family val="1"/>
      </rPr>
      <t>LAND RIGHTS-COX MILL RD</t>
    </r>
  </si>
  <si>
    <r>
      <rPr>
        <sz val="9"/>
        <rFont val="Times New Roman"/>
        <family val="1"/>
      </rPr>
      <t>PIERCE LANE</t>
    </r>
  </si>
  <si>
    <r>
      <rPr>
        <sz val="9"/>
        <rFont val="Times New Roman"/>
        <family val="1"/>
      </rPr>
      <t>HOWARD DICKERSON RD</t>
    </r>
  </si>
  <si>
    <r>
      <rPr>
        <sz val="9"/>
        <rFont val="Times New Roman"/>
        <family val="1"/>
      </rPr>
      <t>HILL FARM ESTATE</t>
    </r>
  </si>
  <si>
    <r>
      <rPr>
        <sz val="9"/>
        <rFont val="Times New Roman"/>
        <family val="1"/>
      </rPr>
      <t>TERRY LANE</t>
    </r>
  </si>
  <si>
    <r>
      <rPr>
        <sz val="9"/>
        <rFont val="Times New Roman"/>
        <family val="1"/>
      </rPr>
      <t>EMPIRE RD</t>
    </r>
  </si>
  <si>
    <r>
      <rPr>
        <sz val="9"/>
        <rFont val="Times New Roman"/>
        <family val="1"/>
      </rPr>
      <t>41 N TANK IMPROV</t>
    </r>
  </si>
  <si>
    <r>
      <rPr>
        <sz val="9"/>
        <rFont val="Times New Roman"/>
        <family val="1"/>
      </rPr>
      <t>HARRALLSON HYDRANT</t>
    </r>
  </si>
  <si>
    <r>
      <rPr>
        <sz val="9"/>
        <rFont val="Times New Roman"/>
        <family val="1"/>
      </rPr>
      <t>AML LAND RIGHTS</t>
    </r>
  </si>
  <si>
    <r>
      <rPr>
        <sz val="9"/>
        <rFont val="Times New Roman"/>
        <family val="1"/>
      </rPr>
      <t>PHASE VI</t>
    </r>
  </si>
  <si>
    <r>
      <rPr>
        <sz val="9"/>
        <rFont val="Times New Roman"/>
        <family val="1"/>
      </rPr>
      <t>S-L EXTENSIONS</t>
    </r>
  </si>
  <si>
    <r>
      <rPr>
        <sz val="9"/>
        <rFont val="Times New Roman"/>
        <family val="1"/>
      </rPr>
      <t>NORTHRIDGE ESTATES</t>
    </r>
  </si>
  <si>
    <r>
      <rPr>
        <sz val="9"/>
        <rFont val="Times New Roman"/>
        <family val="1"/>
      </rPr>
      <t>BARNETTE ROAD</t>
    </r>
  </si>
  <si>
    <r>
      <rPr>
        <sz val="9"/>
        <rFont val="Times New Roman"/>
        <family val="1"/>
      </rPr>
      <t>O'DANIEL RD</t>
    </r>
  </si>
  <si>
    <r>
      <rPr>
        <sz val="9"/>
        <rFont val="Times New Roman"/>
        <family val="1"/>
      </rPr>
      <t>JC KELLY RD</t>
    </r>
  </si>
  <si>
    <r>
      <rPr>
        <sz val="9"/>
        <rFont val="Times New Roman"/>
        <family val="1"/>
      </rPr>
      <t>LONG POND RD</t>
    </r>
  </si>
  <si>
    <r>
      <rPr>
        <sz val="9"/>
        <rFont val="Times New Roman"/>
        <family val="1"/>
      </rPr>
      <t>CHAUDOIN LN</t>
    </r>
  </si>
  <si>
    <r>
      <rPr>
        <sz val="9"/>
        <rFont val="Times New Roman"/>
        <family val="1"/>
      </rPr>
      <t>BULLARD RD</t>
    </r>
  </si>
  <si>
    <r>
      <rPr>
        <sz val="9"/>
        <rFont val="Times New Roman"/>
        <family val="1"/>
      </rPr>
      <t>BEEKER RD</t>
    </r>
  </si>
  <si>
    <r>
      <rPr>
        <sz val="9"/>
        <rFont val="Times New Roman"/>
        <family val="1"/>
      </rPr>
      <t>DYERS CHAPEL RD</t>
    </r>
  </si>
  <si>
    <r>
      <rPr>
        <sz val="9"/>
        <rFont val="Times New Roman"/>
        <family val="1"/>
      </rPr>
      <t>CERULEAN PRINC RD</t>
    </r>
  </si>
  <si>
    <r>
      <rPr>
        <sz val="9"/>
        <rFont val="Times New Roman"/>
        <family val="1"/>
      </rPr>
      <t>CALDWELL RD</t>
    </r>
  </si>
  <si>
    <r>
      <rPr>
        <sz val="9"/>
        <rFont val="Times New Roman"/>
        <family val="1"/>
      </rPr>
      <t>FULLER RD</t>
    </r>
  </si>
  <si>
    <r>
      <rPr>
        <sz val="9"/>
        <rFont val="Times New Roman"/>
        <family val="1"/>
      </rPr>
      <t>ZANDER RD</t>
    </r>
  </si>
  <si>
    <r>
      <rPr>
        <sz val="9"/>
        <rFont val="Times New Roman"/>
        <family val="1"/>
      </rPr>
      <t>HWY 800</t>
    </r>
  </si>
  <si>
    <r>
      <rPr>
        <sz val="9"/>
        <rFont val="Times New Roman"/>
        <family val="1"/>
      </rPr>
      <t>AML(CCWD PORTION)</t>
    </r>
  </si>
  <si>
    <r>
      <rPr>
        <sz val="9"/>
        <rFont val="Times New Roman"/>
        <family val="1"/>
      </rPr>
      <t>AML(CONTRIB PORTION)</t>
    </r>
  </si>
  <si>
    <r>
      <rPr>
        <sz val="9"/>
        <rFont val="Times New Roman"/>
        <family val="1"/>
      </rPr>
      <t>AML (CONTRIB PORTION)</t>
    </r>
  </si>
  <si>
    <r>
      <rPr>
        <sz val="9"/>
        <rFont val="Times New Roman"/>
        <family val="1"/>
      </rPr>
      <t>ROCK CHAIN/TEETH</t>
    </r>
  </si>
  <si>
    <r>
      <rPr>
        <sz val="9"/>
        <rFont val="Times New Roman"/>
        <family val="1"/>
      </rPr>
      <t>TRANSIT</t>
    </r>
  </si>
  <si>
    <r>
      <rPr>
        <sz val="9"/>
        <rFont val="Times New Roman"/>
        <family val="1"/>
      </rPr>
      <t>LEAK DETECTOR</t>
    </r>
  </si>
  <si>
    <r>
      <rPr>
        <sz val="9"/>
        <rFont val="Times New Roman"/>
        <family val="1"/>
      </rPr>
      <t>BUZZARD ROOST</t>
    </r>
  </si>
  <si>
    <r>
      <rPr>
        <sz val="9"/>
        <rFont val="Times New Roman"/>
        <family val="1"/>
      </rPr>
      <t>POWELL LANE</t>
    </r>
  </si>
  <si>
    <r>
      <rPr>
        <sz val="9"/>
        <rFont val="Times New Roman"/>
        <family val="1"/>
      </rPr>
      <t>MANIRE RD</t>
    </r>
  </si>
  <si>
    <r>
      <rPr>
        <sz val="9"/>
        <rFont val="Times New Roman"/>
        <family val="1"/>
      </rPr>
      <t>WINDY HILL SUBDIVISION</t>
    </r>
  </si>
  <si>
    <r>
      <rPr>
        <sz val="9"/>
        <rFont val="Times New Roman"/>
        <family val="1"/>
      </rPr>
      <t>PENNYRILE FOREST</t>
    </r>
  </si>
  <si>
    <r>
      <rPr>
        <sz val="9"/>
        <rFont val="Times New Roman"/>
        <family val="1"/>
      </rPr>
      <t>CAMPBELL CEMETERY RD</t>
    </r>
  </si>
  <si>
    <r>
      <rPr>
        <sz val="9"/>
        <rFont val="Times New Roman"/>
        <family val="1"/>
      </rPr>
      <t>EBENEZER RD</t>
    </r>
  </si>
  <si>
    <r>
      <rPr>
        <sz val="9"/>
        <rFont val="Times New Roman"/>
        <family val="1"/>
      </rPr>
      <t>ROCKY RIDGE RD</t>
    </r>
  </si>
  <si>
    <r>
      <rPr>
        <sz val="9"/>
        <rFont val="Times New Roman"/>
        <family val="1"/>
      </rPr>
      <t>FRUIT HILL-BLF SPRGS</t>
    </r>
  </si>
  <si>
    <r>
      <rPr>
        <sz val="9"/>
        <rFont val="Times New Roman"/>
        <family val="1"/>
      </rPr>
      <t>DUDLEY BOYD RD</t>
    </r>
  </si>
  <si>
    <r>
      <rPr>
        <sz val="9"/>
        <rFont val="Times New Roman"/>
        <family val="1"/>
      </rPr>
      <t>STOKES-COOKSEY RD</t>
    </r>
  </si>
  <si>
    <r>
      <rPr>
        <sz val="9"/>
        <rFont val="Times New Roman"/>
        <family val="1"/>
      </rPr>
      <t>PEMBROKE RD S</t>
    </r>
  </si>
  <si>
    <r>
      <rPr>
        <sz val="9"/>
        <rFont val="Times New Roman"/>
        <family val="1"/>
      </rPr>
      <t>J P CAMPBELL RD</t>
    </r>
  </si>
  <si>
    <r>
      <rPr>
        <sz val="9"/>
        <rFont val="Times New Roman"/>
        <family val="1"/>
      </rPr>
      <t>36 EASEMENTS</t>
    </r>
  </si>
  <si>
    <r>
      <rPr>
        <sz val="9"/>
        <rFont val="Times New Roman"/>
        <family val="1"/>
      </rPr>
      <t>PENNYRILE PARK EASEMENT</t>
    </r>
  </si>
  <si>
    <r>
      <rPr>
        <sz val="9"/>
        <rFont val="Times New Roman"/>
        <family val="1"/>
      </rPr>
      <t>DUDLEY BOYD RD EASEMENT</t>
    </r>
  </si>
  <si>
    <r>
      <rPr>
        <sz val="9"/>
        <rFont val="Times New Roman"/>
        <family val="1"/>
      </rPr>
      <t>TOWER HILL RD (1)</t>
    </r>
  </si>
  <si>
    <r>
      <rPr>
        <sz val="9"/>
        <rFont val="Times New Roman"/>
        <family val="1"/>
      </rPr>
      <t>VAUGHN GROVE RD (2)</t>
    </r>
  </si>
  <si>
    <r>
      <rPr>
        <sz val="9"/>
        <rFont val="Times New Roman"/>
        <family val="1"/>
      </rPr>
      <t>WALLACE PARK RD</t>
    </r>
  </si>
  <si>
    <r>
      <rPr>
        <sz val="9"/>
        <rFont val="Times New Roman"/>
        <family val="1"/>
      </rPr>
      <t>WOODBURN HAY RD (1)</t>
    </r>
  </si>
  <si>
    <r>
      <rPr>
        <sz val="9"/>
        <rFont val="Times New Roman"/>
        <family val="1"/>
      </rPr>
      <t>PHASE VI EASEMENTS</t>
    </r>
  </si>
  <si>
    <r>
      <rPr>
        <sz val="9"/>
        <rFont val="Times New Roman"/>
        <family val="1"/>
      </rPr>
      <t>JP CAMPBELL RD</t>
    </r>
  </si>
  <si>
    <r>
      <rPr>
        <sz val="9"/>
        <rFont val="Times New Roman"/>
        <family val="1"/>
      </rPr>
      <t>OLD BUTTERMILK RD</t>
    </r>
  </si>
  <si>
    <r>
      <rPr>
        <sz val="9"/>
        <rFont val="Times New Roman"/>
        <family val="1"/>
      </rPr>
      <t>KOUNTRY SPGS LN</t>
    </r>
  </si>
  <si>
    <r>
      <rPr>
        <sz val="9"/>
        <rFont val="Times New Roman"/>
        <family val="1"/>
      </rPr>
      <t>TROY HOPSON RD</t>
    </r>
  </si>
  <si>
    <r>
      <rPr>
        <sz val="9"/>
        <rFont val="Times New Roman"/>
        <family val="1"/>
      </rPr>
      <t>PLEASANT GR CH RD</t>
    </r>
  </si>
  <si>
    <r>
      <rPr>
        <sz val="9"/>
        <rFont val="Times New Roman"/>
        <family val="1"/>
      </rPr>
      <t>CARL WILLIAMS RD</t>
    </r>
  </si>
  <si>
    <r>
      <rPr>
        <sz val="9"/>
        <rFont val="Times New Roman"/>
        <family val="1"/>
      </rPr>
      <t>HICKORY SMKHS RD</t>
    </r>
  </si>
  <si>
    <r>
      <rPr>
        <sz val="9"/>
        <rFont val="Times New Roman"/>
        <family val="1"/>
      </rPr>
      <t>PLEASANT GROVE RD</t>
    </r>
  </si>
  <si>
    <r>
      <rPr>
        <sz val="9"/>
        <rFont val="Times New Roman"/>
        <family val="1"/>
      </rPr>
      <t>FIDELIO RD</t>
    </r>
  </si>
  <si>
    <r>
      <rPr>
        <sz val="9"/>
        <rFont val="Times New Roman"/>
        <family val="1"/>
      </rPr>
      <t>78 EASEMENTS</t>
    </r>
  </si>
  <si>
    <r>
      <rPr>
        <sz val="9"/>
        <rFont val="Times New Roman"/>
        <family val="1"/>
      </rPr>
      <t>47 EASEMENTS</t>
    </r>
  </si>
  <si>
    <r>
      <rPr>
        <sz val="9"/>
        <rFont val="Times New Roman"/>
        <family val="1"/>
      </rPr>
      <t>19 EASEMENTS</t>
    </r>
  </si>
  <si>
    <r>
      <rPr>
        <sz val="9"/>
        <rFont val="Times New Roman"/>
        <family val="1"/>
      </rPr>
      <t>43 EASEMENTS</t>
    </r>
  </si>
  <si>
    <r>
      <rPr>
        <sz val="9"/>
        <rFont val="Times New Roman"/>
        <family val="1"/>
      </rPr>
      <t>ANTIOCH RD (1)</t>
    </r>
  </si>
  <si>
    <r>
      <rPr>
        <sz val="9"/>
        <rFont val="Times New Roman"/>
        <family val="1"/>
      </rPr>
      <t>APEX LOOP (1)</t>
    </r>
  </si>
  <si>
    <r>
      <rPr>
        <sz val="9"/>
        <rFont val="Times New Roman"/>
        <family val="1"/>
      </rPr>
      <t>APEX WHITE PL (2)</t>
    </r>
  </si>
  <si>
    <r>
      <rPr>
        <sz val="9"/>
        <rFont val="Times New Roman"/>
        <family val="1"/>
      </rPr>
      <t>BARKERS MILL (1)</t>
    </r>
  </si>
  <si>
    <r>
      <rPr>
        <sz val="9"/>
        <rFont val="Times New Roman"/>
        <family val="1"/>
      </rPr>
      <t>BEEKER RD (2)</t>
    </r>
  </si>
  <si>
    <r>
      <rPr>
        <sz val="9"/>
        <rFont val="Times New Roman"/>
        <family val="1"/>
      </rPr>
      <t>BELL CHAPEL (2)</t>
    </r>
  </si>
  <si>
    <r>
      <rPr>
        <sz val="9"/>
        <rFont val="Times New Roman"/>
        <family val="1"/>
      </rPr>
      <t>BELL STATION (25)</t>
    </r>
  </si>
  <si>
    <r>
      <rPr>
        <sz val="9"/>
        <rFont val="Times New Roman"/>
        <family val="1"/>
      </rPr>
      <t>BILLY GOAT HILL (2)</t>
    </r>
  </si>
  <si>
    <r>
      <rPr>
        <sz val="9"/>
        <rFont val="Times New Roman"/>
        <family val="1"/>
      </rPr>
      <t>BRADSHAW RD (1)</t>
    </r>
  </si>
  <si>
    <r>
      <rPr>
        <sz val="9"/>
        <rFont val="Times New Roman"/>
        <family val="1"/>
      </rPr>
      <t>BRADY LANE</t>
    </r>
  </si>
  <si>
    <r>
      <rPr>
        <sz val="9"/>
        <rFont val="Times New Roman"/>
        <family val="1"/>
      </rPr>
      <t>BRITMART RD (1)</t>
    </r>
  </si>
  <si>
    <r>
      <rPr>
        <sz val="9"/>
        <rFont val="Times New Roman"/>
        <family val="1"/>
      </rPr>
      <t>BUTLER RD (1)</t>
    </r>
  </si>
  <si>
    <r>
      <rPr>
        <sz val="9"/>
        <rFont val="Times New Roman"/>
        <family val="1"/>
      </rPr>
      <t>CARL WILLIAMS RD (1)</t>
    </r>
  </si>
  <si>
    <r>
      <rPr>
        <sz val="9"/>
        <rFont val="Times New Roman"/>
        <family val="1"/>
      </rPr>
      <t>CERULEAN-PRINCETON (1)</t>
    </r>
  </si>
  <si>
    <r>
      <rPr>
        <sz val="9"/>
        <rFont val="Times New Roman"/>
        <family val="1"/>
      </rPr>
      <t>CLARK STORE RD (2)</t>
    </r>
  </si>
  <si>
    <r>
      <rPr>
        <sz val="9"/>
        <rFont val="Times New Roman"/>
        <family val="1"/>
      </rPr>
      <t>COAL CREEK RD (1)</t>
    </r>
  </si>
  <si>
    <r>
      <rPr>
        <sz val="9"/>
        <rFont val="Times New Roman"/>
        <family val="1"/>
      </rPr>
      <t>COLLINS BRIDGE RD</t>
    </r>
  </si>
  <si>
    <r>
      <rPr>
        <sz val="9"/>
        <rFont val="Times New Roman"/>
        <family val="1"/>
      </rPr>
      <t>KOUNTRY SPRGS LN (1)</t>
    </r>
  </si>
  <si>
    <r>
      <rPr>
        <sz val="9"/>
        <rFont val="Times New Roman"/>
        <family val="1"/>
      </rPr>
      <t>COX MILL RD (4)</t>
    </r>
  </si>
  <si>
    <r>
      <rPr>
        <sz val="9"/>
        <rFont val="Times New Roman"/>
        <family val="1"/>
      </rPr>
      <t>CROFTON FRT HILL (2)</t>
    </r>
  </si>
  <si>
    <r>
      <rPr>
        <sz val="9"/>
        <rFont val="Times New Roman"/>
        <family val="1"/>
      </rPr>
      <t>CROFTON MACEDONIA</t>
    </r>
  </si>
  <si>
    <r>
      <rPr>
        <sz val="9"/>
        <rFont val="Times New Roman"/>
        <family val="1"/>
      </rPr>
      <t>DAWSON RD (8)</t>
    </r>
  </si>
  <si>
    <r>
      <rPr>
        <sz val="9"/>
        <rFont val="Times New Roman"/>
        <family val="1"/>
      </rPr>
      <t>DEASON LANE (2)</t>
    </r>
  </si>
  <si>
    <r>
      <rPr>
        <sz val="9"/>
        <rFont val="Times New Roman"/>
        <family val="1"/>
      </rPr>
      <t>DOGWOOD KELLY (1)</t>
    </r>
  </si>
  <si>
    <r>
      <rPr>
        <sz val="9"/>
        <rFont val="Times New Roman"/>
        <family val="1"/>
      </rPr>
      <t>ED SMITH RD (1)</t>
    </r>
  </si>
  <si>
    <r>
      <rPr>
        <sz val="9"/>
        <rFont val="Times New Roman"/>
        <family val="1"/>
      </rPr>
      <t>EVERETT LANE (1)</t>
    </r>
  </si>
  <si>
    <r>
      <rPr>
        <sz val="9"/>
        <rFont val="Times New Roman"/>
        <family val="1"/>
      </rPr>
      <t>FENTRESS LANE</t>
    </r>
  </si>
  <si>
    <r>
      <rPr>
        <sz val="9"/>
        <rFont val="Times New Roman"/>
        <family val="1"/>
      </rPr>
      <t>GLASS LANE (1)</t>
    </r>
  </si>
  <si>
    <r>
      <rPr>
        <sz val="9"/>
        <rFont val="Times New Roman"/>
        <family val="1"/>
      </rPr>
      <t>GOODE RD (4)</t>
    </r>
  </si>
  <si>
    <r>
      <rPr>
        <sz val="9"/>
        <rFont val="Times New Roman"/>
        <family val="1"/>
      </rPr>
      <t>GRACEY HERNDON RD (3)</t>
    </r>
  </si>
  <si>
    <r>
      <rPr>
        <sz val="9"/>
        <rFont val="Times New Roman"/>
        <family val="1"/>
      </rPr>
      <t>GRACEY SF (1)</t>
    </r>
  </si>
  <si>
    <r>
      <rPr>
        <sz val="9"/>
        <rFont val="Times New Roman"/>
        <family val="1"/>
      </rPr>
      <t>GRAPEVINE RD (1)</t>
    </r>
  </si>
  <si>
    <r>
      <rPr>
        <sz val="9"/>
        <rFont val="Times New Roman"/>
        <family val="1"/>
      </rPr>
      <t>GRAYS BRANCH RD</t>
    </r>
  </si>
  <si>
    <r>
      <rPr>
        <sz val="9"/>
        <rFont val="Times New Roman"/>
        <family val="1"/>
      </rPr>
      <t>GREENVILLE RD (2)</t>
    </r>
  </si>
  <si>
    <r>
      <rPr>
        <sz val="9"/>
        <rFont val="Times New Roman"/>
        <family val="1"/>
      </rPr>
      <t>HALEY'S MILL (1)</t>
    </r>
  </si>
  <si>
    <r>
      <rPr>
        <sz val="9"/>
        <rFont val="Times New Roman"/>
        <family val="1"/>
      </rPr>
      <t>HAPPY HOLLOW (2)</t>
    </r>
  </si>
  <si>
    <r>
      <rPr>
        <sz val="9"/>
        <rFont val="Times New Roman"/>
        <family val="1"/>
      </rPr>
      <t>HERNDON OAK GR (2)</t>
    </r>
  </si>
  <si>
    <r>
      <rPr>
        <sz val="9"/>
        <rFont val="Times New Roman"/>
        <family val="1"/>
      </rPr>
      <t>HILL FARM ESTATE (2)</t>
    </r>
  </si>
  <si>
    <r>
      <rPr>
        <sz val="9"/>
        <rFont val="Times New Roman"/>
        <family val="1"/>
      </rPr>
      <t>HOWARD DICKERSON RD(2)</t>
    </r>
  </si>
  <si>
    <r>
      <rPr>
        <sz val="9"/>
        <rFont val="Times New Roman"/>
        <family val="1"/>
      </rPr>
      <t>JP CAMPBELL RD (1)</t>
    </r>
  </si>
  <si>
    <r>
      <rPr>
        <sz val="9"/>
        <rFont val="Times New Roman"/>
        <family val="1"/>
      </rPr>
      <t>JOHN RIVERS RD (1)</t>
    </r>
  </si>
  <si>
    <r>
      <rPr>
        <sz val="9"/>
        <rFont val="Times New Roman"/>
        <family val="1"/>
      </rPr>
      <t>JOHNSON MILL RD (2)</t>
    </r>
  </si>
  <si>
    <r>
      <rPr>
        <sz val="9"/>
        <rFont val="Times New Roman"/>
        <family val="1"/>
      </rPr>
      <t>JULIAN NEWSTEAD (1)</t>
    </r>
  </si>
  <si>
    <r>
      <rPr>
        <sz val="9"/>
        <rFont val="Times New Roman"/>
        <family val="1"/>
      </rPr>
      <t>KELLY MT ZOAR (1)</t>
    </r>
  </si>
  <si>
    <r>
      <rPr>
        <sz val="9"/>
        <rFont val="Times New Roman"/>
        <family val="1"/>
      </rPr>
      <t>LAFAYETTE RD (1)</t>
    </r>
  </si>
  <si>
    <r>
      <rPr>
        <sz val="9"/>
        <rFont val="Times New Roman"/>
        <family val="1"/>
      </rPr>
      <t>LINVILLE RD</t>
    </r>
  </si>
  <si>
    <r>
      <rPr>
        <sz val="9"/>
        <rFont val="Times New Roman"/>
        <family val="1"/>
      </rPr>
      <t>LITTLE RIVER CH RD (1)</t>
    </r>
  </si>
  <si>
    <r>
      <rPr>
        <sz val="9"/>
        <rFont val="Times New Roman"/>
        <family val="1"/>
      </rPr>
      <t>LOGAN BENNETT (1)</t>
    </r>
  </si>
  <si>
    <r>
      <rPr>
        <sz val="9"/>
        <rFont val="Times New Roman"/>
        <family val="1"/>
      </rPr>
      <t>LONG POND RD (1)</t>
    </r>
  </si>
  <si>
    <r>
      <rPr>
        <sz val="9"/>
        <rFont val="Times New Roman"/>
        <family val="1"/>
      </rPr>
      <t>LONNIE WALKER HWY (1)</t>
    </r>
  </si>
  <si>
    <r>
      <rPr>
        <sz val="9"/>
        <rFont val="Times New Roman"/>
        <family val="1"/>
      </rPr>
      <t>LOOP LANE (6)</t>
    </r>
  </si>
  <si>
    <r>
      <rPr>
        <sz val="9"/>
        <rFont val="Times New Roman"/>
        <family val="1"/>
      </rPr>
      <t>MADISONVILLE RD (5)</t>
    </r>
  </si>
  <si>
    <r>
      <rPr>
        <sz val="9"/>
        <rFont val="Times New Roman"/>
        <family val="1"/>
      </rPr>
      <t>MCBRIDE LANE (1)</t>
    </r>
  </si>
  <si>
    <r>
      <rPr>
        <sz val="9"/>
        <rFont val="Times New Roman"/>
        <family val="1"/>
      </rPr>
      <t>MCFARLAND CRK RD (1)</t>
    </r>
  </si>
  <si>
    <r>
      <rPr>
        <sz val="9"/>
        <rFont val="Times New Roman"/>
        <family val="1"/>
      </rPr>
      <t>MCINTOSH CHAPEL (1)</t>
    </r>
  </si>
  <si>
    <r>
      <rPr>
        <sz val="9"/>
        <rFont val="Times New Roman"/>
        <family val="1"/>
      </rPr>
      <t>MEACHAM RD (2)</t>
    </r>
  </si>
  <si>
    <r>
      <rPr>
        <sz val="9"/>
        <rFont val="Times New Roman"/>
        <family val="1"/>
      </rPr>
      <t>MITCH  LANE (1)</t>
    </r>
  </si>
  <si>
    <r>
      <rPr>
        <sz val="9"/>
        <rFont val="Times New Roman"/>
        <family val="1"/>
      </rPr>
      <t>MT CARMEL HAWKNS RD(1)</t>
    </r>
  </si>
  <si>
    <r>
      <rPr>
        <sz val="9"/>
        <rFont val="Times New Roman"/>
        <family val="1"/>
      </rPr>
      <t>MT CARMEL</t>
    </r>
  </si>
  <si>
    <r>
      <rPr>
        <sz val="9"/>
        <rFont val="Times New Roman"/>
        <family val="1"/>
      </rPr>
      <t>MT ZOAR HOPK (1)</t>
    </r>
  </si>
  <si>
    <r>
      <rPr>
        <sz val="9"/>
        <rFont val="Times New Roman"/>
        <family val="1"/>
      </rPr>
      <t>MT ZOAR LATHAM</t>
    </r>
  </si>
  <si>
    <r>
      <rPr>
        <sz val="9"/>
        <rFont val="Times New Roman"/>
        <family val="1"/>
      </rPr>
      <t>MT ZOAR (2)</t>
    </r>
  </si>
  <si>
    <r>
      <rPr>
        <sz val="9"/>
        <rFont val="Times New Roman"/>
        <family val="1"/>
      </rPr>
      <t>N GREENVILLE RD (2)</t>
    </r>
  </si>
  <si>
    <r>
      <rPr>
        <sz val="9"/>
        <rFont val="Times New Roman"/>
        <family val="1"/>
      </rPr>
      <t>NORTH 41 (1)</t>
    </r>
  </si>
  <si>
    <r>
      <rPr>
        <sz val="9"/>
        <rFont val="Times New Roman"/>
        <family val="1"/>
      </rPr>
      <t>NORTHRIDGE EST (2)</t>
    </r>
  </si>
  <si>
    <r>
      <rPr>
        <sz val="9"/>
        <rFont val="Times New Roman"/>
        <family val="1"/>
      </rPr>
      <t>OLD BUTTERMILK RD (2)</t>
    </r>
  </si>
  <si>
    <r>
      <rPr>
        <sz val="9"/>
        <rFont val="Times New Roman"/>
        <family val="1"/>
      </rPr>
      <t>OLD MADISONVILLE RD (4)</t>
    </r>
  </si>
  <si>
    <r>
      <rPr>
        <sz val="9"/>
        <rFont val="Times New Roman"/>
        <family val="1"/>
      </rPr>
      <t>OLD PALESTINE RD (1)</t>
    </r>
  </si>
  <si>
    <r>
      <rPr>
        <sz val="9"/>
        <rFont val="Times New Roman"/>
        <family val="1"/>
      </rPr>
      <t>ORANGE GROVE RD (1)</t>
    </r>
  </si>
  <si>
    <r>
      <rPr>
        <sz val="9"/>
        <rFont val="Times New Roman"/>
        <family val="1"/>
      </rPr>
      <t>OVIL RD (1)</t>
    </r>
  </si>
  <si>
    <r>
      <rPr>
        <sz val="9"/>
        <rFont val="Times New Roman"/>
        <family val="1"/>
      </rPr>
      <t>PEMBROKE FAIRVIEW RD(2)</t>
    </r>
  </si>
  <si>
    <r>
      <rPr>
        <sz val="9"/>
        <rFont val="Times New Roman"/>
        <family val="1"/>
      </rPr>
      <t>PEMBROKE OAK GR RD (1)</t>
    </r>
  </si>
  <si>
    <r>
      <rPr>
        <sz val="9"/>
        <rFont val="Times New Roman"/>
        <family val="1"/>
      </rPr>
      <t>PEMBROKE RD (3)</t>
    </r>
  </si>
  <si>
    <r>
      <rPr>
        <sz val="9"/>
        <rFont val="Times New Roman"/>
        <family val="1"/>
      </rPr>
      <t>PIERCE LANE (1)</t>
    </r>
  </si>
  <si>
    <r>
      <rPr>
        <sz val="9"/>
        <rFont val="Times New Roman"/>
        <family val="1"/>
      </rPr>
      <t>PLEASANT VIEW ACR (1)</t>
    </r>
  </si>
  <si>
    <r>
      <rPr>
        <sz val="9"/>
        <rFont val="Times New Roman"/>
        <family val="1"/>
      </rPr>
      <t>POOL NANNY RD (1)</t>
    </r>
  </si>
  <si>
    <r>
      <rPr>
        <sz val="9"/>
        <rFont val="Times New Roman"/>
        <family val="1"/>
      </rPr>
      <t>POOLE MILL RD (2)</t>
    </r>
  </si>
  <si>
    <r>
      <rPr>
        <sz val="9"/>
        <rFont val="Times New Roman"/>
        <family val="1"/>
      </rPr>
      <t>PRINCETON RD (4)</t>
    </r>
  </si>
  <si>
    <r>
      <rPr>
        <sz val="9"/>
        <rFont val="Times New Roman"/>
        <family val="1"/>
      </rPr>
      <t>QUISENBERRY LN (3)</t>
    </r>
  </si>
  <si>
    <r>
      <rPr>
        <sz val="9"/>
        <rFont val="Times New Roman"/>
        <family val="1"/>
      </rPr>
      <t>RAT ROGERS RD (1)</t>
    </r>
  </si>
  <si>
    <r>
      <rPr>
        <sz val="9"/>
        <rFont val="Times New Roman"/>
        <family val="1"/>
      </rPr>
      <t>RIDGEHILL EST (1)</t>
    </r>
  </si>
  <si>
    <r>
      <rPr>
        <sz val="9"/>
        <rFont val="Times New Roman"/>
        <family val="1"/>
      </rPr>
      <t>ROCKY RIDGE RD (1)</t>
    </r>
  </si>
  <si>
    <r>
      <rPr>
        <sz val="9"/>
        <rFont val="Times New Roman"/>
        <family val="1"/>
      </rPr>
      <t>RUSSELLVILLE RD (1)</t>
    </r>
  </si>
  <si>
    <r>
      <rPr>
        <sz val="9"/>
        <rFont val="Times New Roman"/>
        <family val="1"/>
      </rPr>
      <t>SHURDAN CREEK (1)</t>
    </r>
  </si>
  <si>
    <r>
      <rPr>
        <sz val="9"/>
        <rFont val="Times New Roman"/>
        <family val="1"/>
      </rPr>
      <t>SPAIN LANE (1)</t>
    </r>
  </si>
  <si>
    <r>
      <rPr>
        <sz val="9"/>
        <rFont val="Times New Roman"/>
        <family val="1"/>
      </rPr>
      <t>SPARKMAN RD (2)</t>
    </r>
  </si>
  <si>
    <r>
      <rPr>
        <sz val="9"/>
        <rFont val="Times New Roman"/>
        <family val="1"/>
      </rPr>
      <t>STOKES RD (1)</t>
    </r>
  </si>
  <si>
    <r>
      <rPr>
        <sz val="9"/>
        <rFont val="Times New Roman"/>
        <family val="1"/>
      </rPr>
      <t>STRIPPED BRIDGE RD (6)</t>
    </r>
  </si>
  <si>
    <r>
      <rPr>
        <sz val="9"/>
        <rFont val="Times New Roman"/>
        <family val="1"/>
      </rPr>
      <t>SUMNER RD (1)</t>
    </r>
  </si>
  <si>
    <r>
      <rPr>
        <sz val="9"/>
        <rFont val="Times New Roman"/>
        <family val="1"/>
      </rPr>
      <t>TERRY COAL RD (1)</t>
    </r>
  </si>
  <si>
    <r>
      <rPr>
        <sz val="9"/>
        <rFont val="Times New Roman"/>
        <family val="1"/>
      </rPr>
      <t>TROY HOPSON RD (3)</t>
    </r>
  </si>
  <si>
    <r>
      <rPr>
        <sz val="9"/>
        <rFont val="Times New Roman"/>
        <family val="1"/>
      </rPr>
      <t>WADE RD (3)</t>
    </r>
  </si>
  <si>
    <r>
      <rPr>
        <sz val="9"/>
        <rFont val="Times New Roman"/>
        <family val="1"/>
      </rPr>
      <t>WALLACE PARK RD (2)</t>
    </r>
  </si>
  <si>
    <r>
      <rPr>
        <sz val="9"/>
        <rFont val="Times New Roman"/>
        <family val="1"/>
      </rPr>
      <t>WILLIAMS MINE RD (1)</t>
    </r>
  </si>
  <si>
    <r>
      <rPr>
        <sz val="9"/>
        <rFont val="Times New Roman"/>
        <family val="1"/>
      </rPr>
      <t>WINDY HILL (3)</t>
    </r>
  </si>
  <si>
    <r>
      <rPr>
        <sz val="9"/>
        <rFont val="Times New Roman"/>
        <family val="1"/>
      </rPr>
      <t>WOODBURN HAY (3)</t>
    </r>
  </si>
  <si>
    <r>
      <rPr>
        <sz val="9"/>
        <rFont val="Times New Roman"/>
        <family val="1"/>
      </rPr>
      <t>WOODY SHELTON (1)</t>
    </r>
  </si>
  <si>
    <r>
      <rPr>
        <sz val="9"/>
        <rFont val="Times New Roman"/>
        <family val="1"/>
      </rPr>
      <t>WINDY HILL</t>
    </r>
  </si>
  <si>
    <r>
      <rPr>
        <sz val="9"/>
        <rFont val="Times New Roman"/>
        <family val="1"/>
      </rPr>
      <t>STRIPPED BRIDGE RD</t>
    </r>
  </si>
  <si>
    <r>
      <rPr>
        <sz val="9"/>
        <rFont val="Times New Roman"/>
        <family val="1"/>
      </rPr>
      <t>DEASON LANE</t>
    </r>
  </si>
  <si>
    <r>
      <rPr>
        <sz val="9"/>
        <rFont val="Times New Roman"/>
        <family val="1"/>
      </rPr>
      <t>BELL STATIION RD</t>
    </r>
  </si>
  <si>
    <r>
      <rPr>
        <sz val="9"/>
        <rFont val="Times New Roman"/>
        <family val="1"/>
      </rPr>
      <t>SIMMON-CEMETERY RD</t>
    </r>
  </si>
  <si>
    <r>
      <rPr>
        <sz val="9"/>
        <rFont val="Times New Roman"/>
        <family val="1"/>
      </rPr>
      <t>WAGONER RD</t>
    </r>
  </si>
  <si>
    <r>
      <rPr>
        <sz val="9"/>
        <rFont val="Times New Roman"/>
        <family val="1"/>
      </rPr>
      <t>SALEM BRADSHAW</t>
    </r>
  </si>
  <si>
    <r>
      <rPr>
        <sz val="9"/>
        <rFont val="Times New Roman"/>
        <family val="1"/>
      </rPr>
      <t>HOWARD DICKERSON</t>
    </r>
  </si>
  <si>
    <r>
      <rPr>
        <sz val="9"/>
        <rFont val="Times New Roman"/>
        <family val="1"/>
      </rPr>
      <t>MASONVILLE-BEVERLY RD</t>
    </r>
  </si>
  <si>
    <r>
      <rPr>
        <sz val="9"/>
        <rFont val="Times New Roman"/>
        <family val="1"/>
      </rPr>
      <t>GILLILAND LANE</t>
    </r>
  </si>
  <si>
    <r>
      <rPr>
        <sz val="9"/>
        <rFont val="Times New Roman"/>
        <family val="1"/>
      </rPr>
      <t>MILLERS MILL RD</t>
    </r>
  </si>
  <si>
    <r>
      <rPr>
        <sz val="9"/>
        <rFont val="Times New Roman"/>
        <family val="1"/>
      </rPr>
      <t>POOLE NANNY RD</t>
    </r>
  </si>
  <si>
    <r>
      <rPr>
        <sz val="9"/>
        <rFont val="Times New Roman"/>
        <family val="1"/>
      </rPr>
      <t>LONG POND RD EXT</t>
    </r>
  </si>
  <si>
    <r>
      <rPr>
        <sz val="9"/>
        <rFont val="Times New Roman"/>
        <family val="1"/>
      </rPr>
      <t>J GRESHAM RD</t>
    </r>
  </si>
  <si>
    <r>
      <rPr>
        <sz val="9"/>
        <rFont val="Times New Roman"/>
        <family val="1"/>
      </rPr>
      <t>GRAPEVINE RD</t>
    </r>
  </si>
  <si>
    <r>
      <rPr>
        <sz val="9"/>
        <rFont val="Times New Roman"/>
        <family val="1"/>
      </rPr>
      <t>PLEASANT GREEN CH RD</t>
    </r>
  </si>
  <si>
    <r>
      <rPr>
        <sz val="9"/>
        <rFont val="Times New Roman"/>
        <family val="1"/>
      </rPr>
      <t>COX MILL RD (ADDL)</t>
    </r>
  </si>
  <si>
    <r>
      <rPr>
        <sz val="9"/>
        <rFont val="Times New Roman"/>
        <family val="1"/>
      </rPr>
      <t>PLEASANT GREEN HILL RD</t>
    </r>
  </si>
  <si>
    <r>
      <rPr>
        <sz val="9"/>
        <rFont val="Times New Roman"/>
        <family val="1"/>
      </rPr>
      <t>#5 SCHOOLHOUSE RD</t>
    </r>
  </si>
  <si>
    <r>
      <rPr>
        <sz val="9"/>
        <rFont val="Times New Roman"/>
        <family val="1"/>
      </rPr>
      <t>ADAMS STORE RD</t>
    </r>
  </si>
  <si>
    <r>
      <rPr>
        <sz val="9"/>
        <rFont val="Times New Roman"/>
        <family val="1"/>
      </rPr>
      <t>ANTIOCH RD (2)</t>
    </r>
  </si>
  <si>
    <r>
      <rPr>
        <sz val="9"/>
        <rFont val="Times New Roman"/>
        <family val="1"/>
      </rPr>
      <t>BARDWELL LANE (2)</t>
    </r>
  </si>
  <si>
    <r>
      <rPr>
        <sz val="9"/>
        <rFont val="Times New Roman"/>
        <family val="1"/>
      </rPr>
      <t>BARNETTE RD (1)</t>
    </r>
  </si>
  <si>
    <r>
      <rPr>
        <sz val="9"/>
        <rFont val="Times New Roman"/>
        <family val="1"/>
      </rPr>
      <t>BOBBY STEWART RD (1)</t>
    </r>
  </si>
  <si>
    <r>
      <rPr>
        <sz val="9"/>
        <rFont val="Times New Roman"/>
        <family val="1"/>
      </rPr>
      <t>BRADSHAW RD (2)</t>
    </r>
  </si>
  <si>
    <r>
      <rPr>
        <sz val="9"/>
        <rFont val="Times New Roman"/>
        <family val="1"/>
      </rPr>
      <t>BRADY LANE (3)</t>
    </r>
  </si>
  <si>
    <r>
      <rPr>
        <sz val="9"/>
        <rFont val="Times New Roman"/>
        <family val="1"/>
      </rPr>
      <t>BULLARD RD (1)</t>
    </r>
  </si>
  <si>
    <r>
      <rPr>
        <sz val="9"/>
        <rFont val="Times New Roman"/>
        <family val="1"/>
      </rPr>
      <t>CASKY LANE (1)</t>
    </r>
  </si>
  <si>
    <r>
      <rPr>
        <sz val="9"/>
        <rFont val="Times New Roman"/>
        <family val="1"/>
      </rPr>
      <t>CERULEAN PRINCETON RD (1)</t>
    </r>
  </si>
  <si>
    <r>
      <rPr>
        <sz val="9"/>
        <rFont val="Times New Roman"/>
        <family val="1"/>
      </rPr>
      <t>CLIFTY SHORES (1)</t>
    </r>
  </si>
  <si>
    <r>
      <rPr>
        <sz val="9"/>
        <rFont val="Times New Roman"/>
        <family val="1"/>
      </rPr>
      <t>COX MILL RD (2)</t>
    </r>
  </si>
  <si>
    <r>
      <rPr>
        <sz val="9"/>
        <rFont val="Times New Roman"/>
        <family val="1"/>
      </rPr>
      <t>CROFTON FRUITHILL RD</t>
    </r>
  </si>
  <si>
    <r>
      <rPr>
        <sz val="9"/>
        <rFont val="Times New Roman"/>
        <family val="1"/>
      </rPr>
      <t>DAWSON RD (2)</t>
    </r>
  </si>
  <si>
    <r>
      <rPr>
        <sz val="9"/>
        <rFont val="Times New Roman"/>
        <family val="1"/>
      </rPr>
      <t>DEASON LANE (3)</t>
    </r>
  </si>
  <si>
    <r>
      <rPr>
        <sz val="9"/>
        <rFont val="Times New Roman"/>
        <family val="1"/>
      </rPr>
      <t>DOGWOOD KELLY RD (1)</t>
    </r>
  </si>
  <si>
    <r>
      <rPr>
        <sz val="9"/>
        <rFont val="Times New Roman"/>
        <family val="1"/>
      </rPr>
      <t>DUDLEY BOYD RD (1)</t>
    </r>
  </si>
  <si>
    <r>
      <rPr>
        <sz val="9"/>
        <rFont val="Times New Roman"/>
        <family val="1"/>
      </rPr>
      <t>EMPIRE RD (5)</t>
    </r>
  </si>
  <si>
    <r>
      <rPr>
        <sz val="9"/>
        <rFont val="Times New Roman"/>
        <family val="1"/>
      </rPr>
      <t>FIEDELIO RD (4)</t>
    </r>
  </si>
  <si>
    <r>
      <rPr>
        <sz val="9"/>
        <rFont val="Times New Roman"/>
        <family val="1"/>
      </rPr>
      <t>FLOWERS RD (1)</t>
    </r>
  </si>
  <si>
    <r>
      <rPr>
        <sz val="9"/>
        <rFont val="Times New Roman"/>
        <family val="1"/>
      </rPr>
      <t>GILLILAND LANE (1)</t>
    </r>
  </si>
  <si>
    <r>
      <rPr>
        <sz val="9"/>
        <rFont val="Times New Roman"/>
        <family val="1"/>
      </rPr>
      <t>GOSPEL PEACE RD (1)</t>
    </r>
  </si>
  <si>
    <r>
      <rPr>
        <sz val="9"/>
        <rFont val="Times New Roman"/>
        <family val="1"/>
      </rPr>
      <t>GRACEY HERNDON (3)</t>
    </r>
  </si>
  <si>
    <r>
      <rPr>
        <sz val="9"/>
        <rFont val="Times New Roman"/>
        <family val="1"/>
      </rPr>
      <t>GRACEY SF RD (1)</t>
    </r>
  </si>
  <si>
    <r>
      <rPr>
        <sz val="9"/>
        <rFont val="Times New Roman"/>
        <family val="1"/>
      </rPr>
      <t>GRAYS BRANCH RD (1)</t>
    </r>
  </si>
  <si>
    <r>
      <rPr>
        <sz val="9"/>
        <rFont val="Times New Roman"/>
        <family val="1"/>
      </rPr>
      <t>GREENVILLE RD (3)</t>
    </r>
  </si>
  <si>
    <r>
      <rPr>
        <sz val="9"/>
        <rFont val="Times New Roman"/>
        <family val="1"/>
      </rPr>
      <t>GRESHAM RD (1)</t>
    </r>
  </si>
  <si>
    <r>
      <rPr>
        <sz val="9"/>
        <rFont val="Times New Roman"/>
        <family val="1"/>
      </rPr>
      <t>GUM GROVE RD (1)</t>
    </r>
  </si>
  <si>
    <r>
      <rPr>
        <sz val="9"/>
        <rFont val="Times New Roman"/>
        <family val="1"/>
      </rPr>
      <t>HERNDON OAK GR RD (4)</t>
    </r>
  </si>
  <si>
    <r>
      <rPr>
        <sz val="9"/>
        <rFont val="Times New Roman"/>
        <family val="1"/>
      </rPr>
      <t>HICKORY SMOKEHOUSE RD (2</t>
    </r>
  </si>
  <si>
    <r>
      <rPr>
        <sz val="9"/>
        <rFont val="Times New Roman"/>
        <family val="1"/>
      </rPr>
      <t>HOWARD DICKERSON RD (1)</t>
    </r>
  </si>
  <si>
    <r>
      <rPr>
        <sz val="9"/>
        <rFont val="Times New Roman"/>
        <family val="1"/>
      </rPr>
      <t>HWEA (1)</t>
    </r>
  </si>
  <si>
    <r>
      <rPr>
        <sz val="9"/>
        <rFont val="Times New Roman"/>
        <family val="1"/>
      </rPr>
      <t>J GRESHAM RD (1)</t>
    </r>
  </si>
  <si>
    <r>
      <rPr>
        <sz val="9"/>
        <rFont val="Times New Roman"/>
        <family val="1"/>
      </rPr>
      <t>JEFF DAVIS HWY (2)</t>
    </r>
  </si>
  <si>
    <r>
      <rPr>
        <sz val="9"/>
        <rFont val="Times New Roman"/>
        <family val="1"/>
      </rPr>
      <t>KELLY MT ZOAR RD (2)</t>
    </r>
  </si>
  <si>
    <r>
      <rPr>
        <sz val="9"/>
        <rFont val="Times New Roman"/>
        <family val="1"/>
      </rPr>
      <t>LONG POND RD (5)</t>
    </r>
  </si>
  <si>
    <r>
      <rPr>
        <sz val="9"/>
        <rFont val="Times New Roman"/>
        <family val="1"/>
      </rPr>
      <t>LOOP LANE (1)</t>
    </r>
  </si>
  <si>
    <r>
      <rPr>
        <sz val="9"/>
        <rFont val="Times New Roman"/>
        <family val="1"/>
      </rPr>
      <t>MACK LONG RD (1)</t>
    </r>
  </si>
  <si>
    <r>
      <rPr>
        <sz val="9"/>
        <rFont val="Times New Roman"/>
        <family val="1"/>
      </rPr>
      <t>MASONVILLE BEVERLY RD (1)</t>
    </r>
  </si>
  <si>
    <r>
      <rPr>
        <sz val="9"/>
        <rFont val="Times New Roman"/>
        <family val="1"/>
      </rPr>
      <t>MANNINGTON LOOP (1)</t>
    </r>
  </si>
  <si>
    <r>
      <rPr>
        <sz val="9"/>
        <rFont val="Times New Roman"/>
        <family val="1"/>
      </rPr>
      <t>MILLERS MILL RD (4)</t>
    </r>
  </si>
  <si>
    <r>
      <rPr>
        <sz val="9"/>
        <rFont val="Times New Roman"/>
        <family val="1"/>
      </rPr>
      <t>MT CARMEL RD (1)</t>
    </r>
  </si>
  <si>
    <r>
      <rPr>
        <sz val="9"/>
        <rFont val="Times New Roman"/>
        <family val="1"/>
      </rPr>
      <t>MT ZOAR LATHAM (1)</t>
    </r>
  </si>
  <si>
    <r>
      <rPr>
        <sz val="9"/>
        <rFont val="Times New Roman"/>
        <family val="1"/>
      </rPr>
      <t>MT ZOAR RD (4)</t>
    </r>
  </si>
  <si>
    <r>
      <rPr>
        <sz val="9"/>
        <rFont val="Times New Roman"/>
        <family val="1"/>
      </rPr>
      <t>NEWSTEAD RD (1)</t>
    </r>
  </si>
  <si>
    <r>
      <rPr>
        <sz val="9"/>
        <rFont val="Times New Roman"/>
        <family val="1"/>
      </rPr>
      <t>OLD PALMYRA RD (2)</t>
    </r>
  </si>
  <si>
    <r>
      <rPr>
        <sz val="9"/>
        <rFont val="Times New Roman"/>
        <family val="1"/>
      </rPr>
      <t>OVERBY LANE (1)</t>
    </r>
  </si>
  <si>
    <r>
      <rPr>
        <sz val="9"/>
        <rFont val="Times New Roman"/>
        <family val="1"/>
      </rPr>
      <t>PEMBROKE FAIRVIEW RD (1)</t>
    </r>
  </si>
  <si>
    <r>
      <rPr>
        <sz val="9"/>
        <rFont val="Times New Roman"/>
        <family val="1"/>
      </rPr>
      <t>PEMBROKE RD (1)</t>
    </r>
  </si>
  <si>
    <r>
      <rPr>
        <sz val="9"/>
        <rFont val="Times New Roman"/>
        <family val="1"/>
      </rPr>
      <t>PETSCH LANE (1)</t>
    </r>
  </si>
  <si>
    <r>
      <rPr>
        <sz val="9"/>
        <rFont val="Times New Roman"/>
        <family val="1"/>
      </rPr>
      <t>PEIRCE LANE (1)</t>
    </r>
  </si>
  <si>
    <r>
      <rPr>
        <sz val="9"/>
        <rFont val="Times New Roman"/>
        <family val="1"/>
      </rPr>
      <t>PILOT ROCK RD (1)</t>
    </r>
  </si>
  <si>
    <r>
      <rPr>
        <sz val="9"/>
        <rFont val="Times New Roman"/>
        <family val="1"/>
      </rPr>
      <t>PLEASANT GREEN RD (1)</t>
    </r>
  </si>
  <si>
    <r>
      <rPr>
        <sz val="9"/>
        <rFont val="Times New Roman"/>
        <family val="1"/>
      </rPr>
      <t>POOLE NANNY RD (1)</t>
    </r>
  </si>
  <si>
    <r>
      <rPr>
        <sz val="9"/>
        <rFont val="Times New Roman"/>
        <family val="1"/>
      </rPr>
      <t>POORHOUSE RD (1)</t>
    </r>
  </si>
  <si>
    <r>
      <rPr>
        <sz val="9"/>
        <rFont val="Times New Roman"/>
        <family val="1"/>
      </rPr>
      <t>PRINCETON RD (2)</t>
    </r>
  </si>
  <si>
    <r>
      <rPr>
        <sz val="9"/>
        <rFont val="Times New Roman"/>
        <family val="1"/>
      </rPr>
      <t>QUISENBERRY LN (1)</t>
    </r>
  </si>
  <si>
    <r>
      <rPr>
        <sz val="9"/>
        <rFont val="Times New Roman"/>
        <family val="1"/>
      </rPr>
      <t>SALEM BRADSHAW RD</t>
    </r>
  </si>
  <si>
    <r>
      <rPr>
        <sz val="9"/>
        <rFont val="Times New Roman"/>
        <family val="1"/>
      </rPr>
      <t>SALUBRIA SPGS RD (1)</t>
    </r>
  </si>
  <si>
    <r>
      <rPr>
        <sz val="9"/>
        <rFont val="Times New Roman"/>
        <family val="1"/>
      </rPr>
      <t>SIMMONS CEMETERY RD (1)</t>
    </r>
  </si>
  <si>
    <r>
      <rPr>
        <sz val="9"/>
        <rFont val="Times New Roman"/>
        <family val="1"/>
      </rPr>
      <t>STRIPPED BRIDGE RD (1)</t>
    </r>
  </si>
  <si>
    <r>
      <rPr>
        <sz val="9"/>
        <rFont val="Times New Roman"/>
        <family val="1"/>
      </rPr>
      <t>TERRY LANE (1)</t>
    </r>
  </si>
  <si>
    <r>
      <rPr>
        <sz val="9"/>
        <rFont val="Times New Roman"/>
        <family val="1"/>
      </rPr>
      <t>TONY GRACE RD (2)</t>
    </r>
  </si>
  <si>
    <r>
      <rPr>
        <sz val="9"/>
        <rFont val="Times New Roman"/>
        <family val="1"/>
      </rPr>
      <t>WADE RD (1)</t>
    </r>
  </si>
  <si>
    <r>
      <rPr>
        <sz val="9"/>
        <rFont val="Times New Roman"/>
        <family val="1"/>
      </rPr>
      <t>WAGONER RD (1)</t>
    </r>
  </si>
  <si>
    <r>
      <rPr>
        <sz val="9"/>
        <rFont val="Times New Roman"/>
        <family val="1"/>
      </rPr>
      <t>WAYNE ELGIN RD (1)</t>
    </r>
  </si>
  <si>
    <r>
      <rPr>
        <sz val="9"/>
        <rFont val="Times New Roman"/>
        <family val="1"/>
      </rPr>
      <t>WENDY HILL RD (1)</t>
    </r>
  </si>
  <si>
    <r>
      <rPr>
        <sz val="9"/>
        <rFont val="Times New Roman"/>
        <family val="1"/>
      </rPr>
      <t>WINN RED HILL RD (1)</t>
    </r>
  </si>
  <si>
    <r>
      <rPr>
        <sz val="9"/>
        <rFont val="Times New Roman"/>
        <family val="1"/>
      </rPr>
      <t>WOODY SHELTON RD (1)</t>
    </r>
  </si>
  <si>
    <r>
      <rPr>
        <sz val="9"/>
        <rFont val="Times New Roman"/>
        <family val="1"/>
      </rPr>
      <t>WOOSLEY MT CARMEL (1)</t>
    </r>
  </si>
  <si>
    <r>
      <rPr>
        <sz val="9"/>
        <rFont val="Times New Roman"/>
        <family val="1"/>
      </rPr>
      <t>ZANDER RD (1)</t>
    </r>
  </si>
  <si>
    <r>
      <rPr>
        <sz val="9"/>
        <rFont val="Times New Roman"/>
        <family val="1"/>
      </rPr>
      <t>68 EASEMENTS</t>
    </r>
  </si>
  <si>
    <r>
      <rPr>
        <sz val="9"/>
        <rFont val="Times New Roman"/>
        <family val="1"/>
      </rPr>
      <t>82 EASEMENTS</t>
    </r>
  </si>
  <si>
    <r>
      <rPr>
        <sz val="9"/>
        <rFont val="Times New Roman"/>
        <family val="1"/>
      </rPr>
      <t>58 EASEMENTS</t>
    </r>
  </si>
  <si>
    <r>
      <rPr>
        <sz val="9"/>
        <rFont val="Times New Roman"/>
        <family val="1"/>
      </rPr>
      <t>HYDRANT (M LONG RD)</t>
    </r>
  </si>
  <si>
    <r>
      <rPr>
        <sz val="9"/>
        <rFont val="Times New Roman"/>
        <family val="1"/>
      </rPr>
      <t>HYDRANT (COMBS FL LICK LN</t>
    </r>
  </si>
  <si>
    <r>
      <rPr>
        <sz val="9"/>
        <rFont val="Times New Roman"/>
        <family val="1"/>
      </rPr>
      <t>HYDRANT (ADAMS STORE RD)</t>
    </r>
  </si>
  <si>
    <r>
      <rPr>
        <sz val="9"/>
        <rFont val="Times New Roman"/>
        <family val="1"/>
      </rPr>
      <t>PEMBR RD TANK IMPR</t>
    </r>
  </si>
  <si>
    <r>
      <rPr>
        <sz val="9"/>
        <rFont val="Times New Roman"/>
        <family val="1"/>
      </rPr>
      <t>BADGER METER CHANGE-OUT</t>
    </r>
  </si>
  <si>
    <r>
      <rPr>
        <sz val="9"/>
        <rFont val="Times New Roman"/>
        <family val="1"/>
      </rPr>
      <t>METERS (VAR)</t>
    </r>
  </si>
  <si>
    <r>
      <rPr>
        <sz val="9"/>
        <rFont val="Times New Roman"/>
        <family val="1"/>
      </rPr>
      <t>S/LINE EXT METERS</t>
    </r>
  </si>
  <si>
    <r>
      <rPr>
        <sz val="9"/>
        <rFont val="Times New Roman"/>
        <family val="1"/>
      </rPr>
      <t>PHASE VII METERS</t>
    </r>
  </si>
  <si>
    <r>
      <rPr>
        <sz val="9"/>
        <rFont val="Times New Roman"/>
        <family val="1"/>
      </rPr>
      <t>PHASE VII HYDRANTS</t>
    </r>
  </si>
  <si>
    <r>
      <rPr>
        <sz val="9"/>
        <rFont val="Times New Roman"/>
        <family val="1"/>
      </rPr>
      <t>PHASE VII LINES</t>
    </r>
  </si>
  <si>
    <r>
      <rPr>
        <sz val="9"/>
        <rFont val="Times New Roman"/>
        <family val="1"/>
      </rPr>
      <t>SUE WEST RD.</t>
    </r>
  </si>
  <si>
    <r>
      <rPr>
        <sz val="9"/>
        <rFont val="Times New Roman"/>
        <family val="1"/>
      </rPr>
      <t>PHASE VII LAND RIGHTS</t>
    </r>
  </si>
  <si>
    <r>
      <rPr>
        <sz val="9"/>
        <rFont val="Times New Roman"/>
        <family val="1"/>
      </rPr>
      <t>GUINN ROAD</t>
    </r>
  </si>
  <si>
    <r>
      <rPr>
        <sz val="9"/>
        <rFont val="Times New Roman"/>
        <family val="1"/>
      </rPr>
      <t>JOHN RIVER SPUR</t>
    </r>
  </si>
  <si>
    <r>
      <rPr>
        <sz val="9"/>
        <rFont val="Times New Roman"/>
        <family val="1"/>
      </rPr>
      <t>HARRY BERRY LANE</t>
    </r>
  </si>
  <si>
    <r>
      <rPr>
        <sz val="9"/>
        <rFont val="Times New Roman"/>
        <family val="1"/>
      </rPr>
      <t>BEVERLY ROAD SOUTH</t>
    </r>
  </si>
  <si>
    <r>
      <rPr>
        <sz val="9"/>
        <rFont val="Times New Roman"/>
        <family val="1"/>
      </rPr>
      <t>ROAR SPGS/FLATLICK LN</t>
    </r>
  </si>
  <si>
    <r>
      <rPr>
        <sz val="9"/>
        <rFont val="Times New Roman"/>
        <family val="1"/>
      </rPr>
      <t>DOGWOOD KELLY WEST</t>
    </r>
  </si>
  <si>
    <r>
      <rPr>
        <sz val="9"/>
        <rFont val="Times New Roman"/>
        <family val="1"/>
      </rPr>
      <t>BELL CHAPEL</t>
    </r>
  </si>
  <si>
    <r>
      <rPr>
        <sz val="9"/>
        <rFont val="Times New Roman"/>
        <family val="1"/>
      </rPr>
      <t>HALL LANE</t>
    </r>
  </si>
  <si>
    <r>
      <rPr>
        <sz val="9"/>
        <rFont val="Times New Roman"/>
        <family val="1"/>
      </rPr>
      <t>J J ROAD</t>
    </r>
  </si>
  <si>
    <r>
      <rPr>
        <sz val="9"/>
        <rFont val="Times New Roman"/>
        <family val="1"/>
      </rPr>
      <t>HAMBY LOOP</t>
    </r>
  </si>
  <si>
    <r>
      <rPr>
        <sz val="9"/>
        <rFont val="Times New Roman"/>
        <family val="1"/>
      </rPr>
      <t>DANIEL BOONE</t>
    </r>
  </si>
  <si>
    <r>
      <rPr>
        <sz val="9"/>
        <rFont val="Times New Roman"/>
        <family val="1"/>
      </rPr>
      <t>HOOVER LANE</t>
    </r>
  </si>
  <si>
    <r>
      <rPr>
        <sz val="9"/>
        <rFont val="Times New Roman"/>
        <family val="1"/>
      </rPr>
      <t>FLAT LICK LANE</t>
    </r>
  </si>
  <si>
    <r>
      <rPr>
        <sz val="9"/>
        <rFont val="Times New Roman"/>
        <family val="1"/>
      </rPr>
      <t>MT VERNON CHURCH RD</t>
    </r>
  </si>
  <si>
    <r>
      <rPr>
        <sz val="9"/>
        <rFont val="Times New Roman"/>
        <family val="1"/>
      </rPr>
      <t>SPAIN LANE</t>
    </r>
  </si>
  <si>
    <r>
      <rPr>
        <sz val="9"/>
        <rFont val="Times New Roman"/>
        <family val="1"/>
      </rPr>
      <t>MT. VERNON CHURCH RD</t>
    </r>
  </si>
  <si>
    <r>
      <rPr>
        <sz val="9"/>
        <rFont val="Times New Roman"/>
        <family val="1"/>
      </rPr>
      <t>BARKERS MILL RD (3)</t>
    </r>
  </si>
  <si>
    <r>
      <rPr>
        <sz val="9"/>
        <rFont val="Times New Roman"/>
        <family val="1"/>
      </rPr>
      <t>SQUARE DEAL FIRE DEPT</t>
    </r>
  </si>
  <si>
    <r>
      <rPr>
        <sz val="9"/>
        <rFont val="Times New Roman"/>
        <family val="1"/>
      </rPr>
      <t>PEMBROKE RD PAINT</t>
    </r>
  </si>
  <si>
    <r>
      <rPr>
        <sz val="9"/>
        <rFont val="Times New Roman"/>
        <family val="1"/>
      </rPr>
      <t>LAFAYETTE RD PAINT</t>
    </r>
  </si>
  <si>
    <r>
      <rPr>
        <sz val="9"/>
        <rFont val="Times New Roman"/>
        <family val="1"/>
      </rPr>
      <t>PHASE VII ENGINEERING</t>
    </r>
  </si>
  <si>
    <r>
      <rPr>
        <sz val="9"/>
        <rFont val="Times New Roman"/>
        <family val="1"/>
      </rPr>
      <t>BARKERS MILL RD</t>
    </r>
  </si>
  <si>
    <r>
      <rPr>
        <sz val="9"/>
        <rFont val="Times New Roman"/>
        <family val="1"/>
      </rPr>
      <t>TERRY COAL RD</t>
    </r>
  </si>
  <si>
    <r>
      <rPr>
        <sz val="9"/>
        <rFont val="Times New Roman"/>
        <family val="1"/>
      </rPr>
      <t>CHAPEL HILL RD</t>
    </r>
  </si>
  <si>
    <r>
      <rPr>
        <sz val="9"/>
        <rFont val="Times New Roman"/>
        <family val="1"/>
      </rPr>
      <t>HWY 272</t>
    </r>
  </si>
  <si>
    <r>
      <rPr>
        <sz val="9"/>
        <rFont val="Times New Roman"/>
        <family val="1"/>
      </rPr>
      <t>ROBINSON LANE</t>
    </r>
  </si>
  <si>
    <r>
      <rPr>
        <sz val="9"/>
        <rFont val="Times New Roman"/>
        <family val="1"/>
      </rPr>
      <t>LINE REPLACEMENT</t>
    </r>
  </si>
  <si>
    <r>
      <rPr>
        <sz val="9"/>
        <rFont val="Times New Roman"/>
        <family val="1"/>
      </rPr>
      <t>BADGER METER CHANGEOUT</t>
    </r>
  </si>
  <si>
    <r>
      <rPr>
        <sz val="9"/>
        <rFont val="Times New Roman"/>
        <family val="1"/>
      </rPr>
      <t>SHORTLINE EXT METERS</t>
    </r>
  </si>
  <si>
    <r>
      <rPr>
        <sz val="9"/>
        <rFont val="Times New Roman"/>
        <family val="1"/>
      </rPr>
      <t>BADGER METER CHANGE OUT</t>
    </r>
  </si>
  <si>
    <r>
      <rPr>
        <sz val="9"/>
        <rFont val="Times New Roman"/>
        <family val="1"/>
      </rPr>
      <t>NEW  SERVICES METERS</t>
    </r>
  </si>
  <si>
    <r>
      <rPr>
        <sz val="9"/>
        <rFont val="Times New Roman"/>
        <family val="1"/>
      </rPr>
      <t>HWY 164 #1</t>
    </r>
  </si>
  <si>
    <r>
      <rPr>
        <sz val="9"/>
        <rFont val="Times New Roman"/>
        <family val="1"/>
      </rPr>
      <t>GEORGE SHAW RD</t>
    </r>
  </si>
  <si>
    <r>
      <rPr>
        <sz val="9"/>
        <rFont val="Times New Roman"/>
        <family val="1"/>
      </rPr>
      <t>OLD BUTLER RD</t>
    </r>
  </si>
  <si>
    <r>
      <rPr>
        <sz val="9"/>
        <rFont val="Times New Roman"/>
        <family val="1"/>
      </rPr>
      <t>JOHNSON RD</t>
    </r>
  </si>
  <si>
    <r>
      <rPr>
        <sz val="9"/>
        <rFont val="Times New Roman"/>
        <family val="1"/>
      </rPr>
      <t>JAGO THOMAS RD</t>
    </r>
  </si>
  <si>
    <r>
      <rPr>
        <sz val="9"/>
        <rFont val="Times New Roman"/>
        <family val="1"/>
      </rPr>
      <t>PETSCH LANE</t>
    </r>
  </si>
  <si>
    <r>
      <rPr>
        <sz val="9"/>
        <rFont val="Times New Roman"/>
        <family val="1"/>
      </rPr>
      <t>NEW METER SETTINGS</t>
    </r>
  </si>
  <si>
    <r>
      <rPr>
        <sz val="9"/>
        <rFont val="Times New Roman"/>
        <family val="1"/>
      </rPr>
      <t>PLEASANT GR RD</t>
    </r>
  </si>
  <si>
    <r>
      <rPr>
        <sz val="9"/>
        <rFont val="Times New Roman"/>
        <family val="1"/>
      </rPr>
      <t>MADISONVILLE MANNINGTON</t>
    </r>
  </si>
  <si>
    <r>
      <rPr>
        <sz val="9"/>
        <rFont val="Times New Roman"/>
        <family val="1"/>
      </rPr>
      <t>ATKINSON SCH HOUSE RD</t>
    </r>
  </si>
  <si>
    <r>
      <rPr>
        <sz val="9"/>
        <rFont val="Times New Roman"/>
        <family val="1"/>
      </rPr>
      <t>HARRY BERRY RD</t>
    </r>
  </si>
  <si>
    <r>
      <rPr>
        <sz val="9"/>
        <rFont val="Times New Roman"/>
        <family val="1"/>
      </rPr>
      <t>JOHN RIVERS RD</t>
    </r>
  </si>
  <si>
    <r>
      <rPr>
        <sz val="9"/>
        <rFont val="Times New Roman"/>
        <family val="1"/>
      </rPr>
      <t>JEFF ADAMS RD</t>
    </r>
  </si>
  <si>
    <r>
      <rPr>
        <sz val="9"/>
        <rFont val="Times New Roman"/>
        <family val="1"/>
      </rPr>
      <t>CHARLES FORD RD</t>
    </r>
  </si>
  <si>
    <r>
      <rPr>
        <sz val="9"/>
        <rFont val="Times New Roman"/>
        <family val="1"/>
      </rPr>
      <t>PLEASANT GROVE ADD'L</t>
    </r>
  </si>
  <si>
    <r>
      <rPr>
        <sz val="9"/>
        <rFont val="Times New Roman"/>
        <family val="1"/>
      </rPr>
      <t>METERS</t>
    </r>
  </si>
  <si>
    <r>
      <rPr>
        <sz val="9"/>
        <rFont val="Times New Roman"/>
        <family val="1"/>
      </rPr>
      <t>METERS 2015</t>
    </r>
  </si>
  <si>
    <r>
      <rPr>
        <sz val="9"/>
        <rFont val="Times New Roman"/>
        <family val="1"/>
      </rPr>
      <t>JEFF ADAMS RD PART2</t>
    </r>
  </si>
  <si>
    <r>
      <rPr>
        <sz val="9"/>
        <rFont val="Times New Roman"/>
        <family val="1"/>
      </rPr>
      <t>YOUNG RD</t>
    </r>
  </si>
  <si>
    <r>
      <rPr>
        <sz val="9"/>
        <rFont val="Times New Roman"/>
        <family val="1"/>
      </rPr>
      <t>CERULEAN SINKING FORK RD</t>
    </r>
  </si>
  <si>
    <r>
      <rPr>
        <sz val="9"/>
        <rFont val="Times New Roman"/>
        <family val="1"/>
      </rPr>
      <t>BANTON RD</t>
    </r>
  </si>
  <si>
    <r>
      <rPr>
        <sz val="9"/>
        <rFont val="Times New Roman"/>
        <family val="1"/>
      </rPr>
      <t>CROW RD</t>
    </r>
  </si>
  <si>
    <r>
      <rPr>
        <sz val="9"/>
        <rFont val="Times New Roman"/>
        <family val="1"/>
      </rPr>
      <t>FLEMING GILES RD</t>
    </r>
  </si>
  <si>
    <r>
      <rPr>
        <sz val="9"/>
        <rFont val="Times New Roman"/>
        <family val="1"/>
      </rPr>
      <t>COX MILL RD</t>
    </r>
  </si>
  <si>
    <r>
      <rPr>
        <sz val="9"/>
        <rFont val="Times New Roman"/>
        <family val="1"/>
      </rPr>
      <t>BRADY LN</t>
    </r>
  </si>
  <si>
    <r>
      <rPr>
        <sz val="9"/>
        <rFont val="Times New Roman"/>
        <family val="1"/>
      </rPr>
      <t>METERS 2016</t>
    </r>
  </si>
  <si>
    <r>
      <rPr>
        <sz val="9"/>
        <rFont val="Times New Roman"/>
        <family val="1"/>
      </rPr>
      <t>FIDELIO RD ADDL</t>
    </r>
  </si>
  <si>
    <r>
      <rPr>
        <sz val="9"/>
        <rFont val="Times New Roman"/>
        <family val="1"/>
      </rPr>
      <t>HWY 1453 ELMO</t>
    </r>
  </si>
  <si>
    <r>
      <rPr>
        <sz val="9"/>
        <rFont val="Times New Roman"/>
        <family val="1"/>
      </rPr>
      <t>BILLY POOL RD</t>
    </r>
  </si>
  <si>
    <r>
      <rPr>
        <sz val="9"/>
        <rFont val="Times New Roman"/>
        <family val="1"/>
      </rPr>
      <t>DARNELL RD</t>
    </r>
  </si>
  <si>
    <r>
      <rPr>
        <sz val="9"/>
        <rFont val="Times New Roman"/>
        <family val="1"/>
      </rPr>
      <t>DR HATCHER RD</t>
    </r>
  </si>
  <si>
    <r>
      <rPr>
        <sz val="9"/>
        <rFont val="Times New Roman"/>
        <family val="1"/>
      </rPr>
      <t>GOERGE SHAW RD</t>
    </r>
  </si>
  <si>
    <r>
      <rPr>
        <sz val="9"/>
        <rFont val="Times New Roman"/>
        <family val="1"/>
      </rPr>
      <t>BUMPUS MILL RD</t>
    </r>
  </si>
  <si>
    <r>
      <rPr>
        <sz val="9"/>
        <rFont val="Times New Roman"/>
        <family val="1"/>
      </rPr>
      <t>WOODBURN HAY EXTENSION</t>
    </r>
  </si>
  <si>
    <r>
      <rPr>
        <sz val="9"/>
        <rFont val="Times New Roman"/>
        <family val="1"/>
      </rPr>
      <t>METERS 2017</t>
    </r>
  </si>
  <si>
    <r>
      <rPr>
        <sz val="9"/>
        <rFont val="Times New Roman"/>
        <family val="1"/>
      </rPr>
      <t>ASHBY RD</t>
    </r>
  </si>
  <si>
    <r>
      <rPr>
        <sz val="9"/>
        <rFont val="Times New Roman"/>
        <family val="1"/>
      </rPr>
      <t>ANTIOCH EXTENSION</t>
    </r>
  </si>
  <si>
    <r>
      <rPr>
        <sz val="9"/>
        <rFont val="Times New Roman"/>
        <family val="1"/>
      </rPr>
      <t>ZENTMYER RD.</t>
    </r>
  </si>
  <si>
    <r>
      <rPr>
        <sz val="9"/>
        <rFont val="Times New Roman"/>
        <family val="1"/>
      </rPr>
      <t>METERS 2018</t>
    </r>
  </si>
  <si>
    <r>
      <rPr>
        <sz val="9"/>
        <rFont val="Times New Roman"/>
        <family val="1"/>
      </rPr>
      <t>Meters 2019</t>
    </r>
  </si>
  <si>
    <r>
      <rPr>
        <sz val="9"/>
        <rFont val="Times New Roman"/>
        <family val="1"/>
      </rPr>
      <t>CAMPBELL CEMETERY ROAD</t>
    </r>
  </si>
  <si>
    <r>
      <rPr>
        <sz val="9"/>
        <rFont val="Times New Roman"/>
        <family val="1"/>
      </rPr>
      <t>GRAPEVINE ROAD</t>
    </r>
  </si>
  <si>
    <r>
      <rPr>
        <sz val="9"/>
        <rFont val="Times New Roman"/>
        <family val="1"/>
      </rPr>
      <t>GILKEY LANE</t>
    </r>
  </si>
  <si>
    <r>
      <rPr>
        <sz val="9"/>
        <rFont val="Times New Roman"/>
        <family val="1"/>
      </rPr>
      <t>CHAMPION HIGHWAY</t>
    </r>
  </si>
  <si>
    <r>
      <rPr>
        <sz val="9"/>
        <rFont val="Times New Roman"/>
        <family val="1"/>
      </rPr>
      <t>TERRY COLE RD</t>
    </r>
  </si>
  <si>
    <r>
      <rPr>
        <sz val="9"/>
        <rFont val="Times New Roman"/>
        <family val="1"/>
      </rPr>
      <t>CROFTON MACEDONIA RD</t>
    </r>
  </si>
  <si>
    <r>
      <rPr>
        <sz val="9"/>
        <rFont val="Times New Roman"/>
        <family val="1"/>
      </rPr>
      <t>LEVI NORTH RD</t>
    </r>
  </si>
  <si>
    <r>
      <rPr>
        <sz val="9"/>
        <rFont val="Times New Roman"/>
        <family val="1"/>
      </rPr>
      <t>NORTH RIDGE RD</t>
    </r>
  </si>
  <si>
    <r>
      <rPr>
        <sz val="9"/>
        <rFont val="Times New Roman"/>
        <family val="1"/>
      </rPr>
      <t>WAYNE HUNT RD</t>
    </r>
  </si>
  <si>
    <r>
      <rPr>
        <sz val="9"/>
        <rFont val="Times New Roman"/>
        <family val="1"/>
      </rPr>
      <t>METERS 2020                                      6/30/20</t>
    </r>
  </si>
  <si>
    <r>
      <rPr>
        <b/>
        <sz val="9"/>
        <rFont val="Times New Roman"/>
        <family val="1"/>
      </rPr>
      <t>TRANSMSN &amp; DISTRBTN PLANT</t>
    </r>
  </si>
  <si>
    <r>
      <rPr>
        <b/>
        <u/>
        <sz val="9"/>
        <rFont val="Times New Roman"/>
        <family val="1"/>
      </rPr>
      <t>Group:  TRANSPORTATION EQUIPMENT</t>
    </r>
  </si>
  <si>
    <r>
      <rPr>
        <sz val="9"/>
        <rFont val="Times New Roman"/>
        <family val="1"/>
      </rPr>
      <t>2000 INT'L 4700</t>
    </r>
  </si>
  <si>
    <r>
      <rPr>
        <sz val="9"/>
        <rFont val="Times New Roman"/>
        <family val="1"/>
      </rPr>
      <t>DUMP BED FOR MAC TRK</t>
    </r>
  </si>
  <si>
    <r>
      <rPr>
        <sz val="9"/>
        <rFont val="Times New Roman"/>
        <family val="1"/>
      </rPr>
      <t>FLATBED TRAILER</t>
    </r>
  </si>
  <si>
    <r>
      <rPr>
        <sz val="9"/>
        <rFont val="Times New Roman"/>
        <family val="1"/>
      </rPr>
      <t>04 GMC SIERRA P-UP</t>
    </r>
  </si>
  <si>
    <r>
      <rPr>
        <sz val="9"/>
        <rFont val="Times New Roman"/>
        <family val="1"/>
      </rPr>
      <t>2007 SILVERADO</t>
    </r>
  </si>
  <si>
    <r>
      <rPr>
        <sz val="9"/>
        <rFont val="Times New Roman"/>
        <family val="1"/>
      </rPr>
      <t>2008 SILVERADO P-UPS</t>
    </r>
  </si>
  <si>
    <r>
      <rPr>
        <sz val="9"/>
        <rFont val="Times New Roman"/>
        <family val="1"/>
      </rPr>
      <t>TRUCK BED</t>
    </r>
  </si>
  <si>
    <r>
      <rPr>
        <sz val="9"/>
        <rFont val="Times New Roman"/>
        <family val="1"/>
      </rPr>
      <t>2011 TOYOTA COROLLA</t>
    </r>
  </si>
  <si>
    <r>
      <rPr>
        <sz val="9"/>
        <rFont val="Times New Roman"/>
        <family val="1"/>
      </rPr>
      <t>Received in trade for asset # 1280</t>
    </r>
  </si>
  <si>
    <r>
      <rPr>
        <sz val="9"/>
        <rFont val="Times New Roman"/>
        <family val="1"/>
      </rPr>
      <t>2011 FORD RANGER</t>
    </r>
  </si>
  <si>
    <r>
      <rPr>
        <sz val="9"/>
        <rFont val="Times New Roman"/>
        <family val="1"/>
      </rPr>
      <t>2013 PRIUS</t>
    </r>
  </si>
  <si>
    <r>
      <rPr>
        <sz val="9"/>
        <rFont val="Times New Roman"/>
        <family val="1"/>
      </rPr>
      <t>2013 FORD F-150</t>
    </r>
  </si>
  <si>
    <r>
      <rPr>
        <sz val="9"/>
        <rFont val="Arial"/>
        <family val="2"/>
      </rPr>
      <t xml:space="preserve">d                                                           Date In           Tax          Sec 179 Exp              Tax             Tax Prior       Tax Current           Tax              Tax Net           Tax         Tax 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>Property Description          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>Service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Current = c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Bonus Amt</t>
    </r>
    <r>
      <rPr>
        <sz val="9"/>
        <rFont val="Arial"/>
        <family val="2"/>
      </rPr>
      <t xml:space="preserve">  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</t>
    </r>
    <r>
      <rPr>
        <u/>
        <sz val="9"/>
        <rFont val="Arial"/>
        <family val="2"/>
      </rPr>
      <t>Book Value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Method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 xml:space="preserve">Period
</t>
    </r>
    <r>
      <rPr>
        <b/>
        <sz val="9"/>
        <rFont val="Times New Roman"/>
        <family val="1"/>
      </rPr>
      <t>Group:  TRANSPORTATION EQUIPMENT (continued)</t>
    </r>
  </si>
  <si>
    <r>
      <rPr>
        <sz val="9"/>
        <rFont val="Times New Roman"/>
        <family val="1"/>
      </rPr>
      <t>BF EVANS FORD</t>
    </r>
  </si>
  <si>
    <r>
      <rPr>
        <sz val="9"/>
        <rFont val="Times New Roman"/>
        <family val="1"/>
      </rPr>
      <t>2018 CHEV 4X4</t>
    </r>
  </si>
  <si>
    <r>
      <rPr>
        <sz val="9"/>
        <rFont val="Times New Roman"/>
        <family val="1"/>
      </rPr>
      <t>2019 CHEVY 1500</t>
    </r>
  </si>
  <si>
    <r>
      <rPr>
        <sz val="9"/>
        <rFont val="Times New Roman"/>
        <family val="1"/>
      </rPr>
      <t>2021 CHEV SILVERADO 129231    10/26/20</t>
    </r>
  </si>
  <si>
    <r>
      <rPr>
        <sz val="9"/>
        <rFont val="Times New Roman"/>
        <family val="1"/>
      </rPr>
      <t>2021 CHEV SILVERADO 129410    10/26/20</t>
    </r>
  </si>
  <si>
    <r>
      <rPr>
        <b/>
        <sz val="9"/>
        <rFont val="Times New Roman"/>
        <family val="1"/>
      </rPr>
      <t>TRANSPORTATION EQUIPMENT</t>
    </r>
  </si>
  <si>
    <r>
      <rPr>
        <b/>
        <u/>
        <sz val="9"/>
        <rFont val="Times New Roman"/>
        <family val="1"/>
      </rPr>
      <t>Group:  WATER TREATMENT PLANT</t>
    </r>
  </si>
  <si>
    <r>
      <rPr>
        <sz val="9"/>
        <rFont val="Times New Roman"/>
        <family val="1"/>
      </rPr>
      <t>SUPPLY MAINS</t>
    </r>
  </si>
  <si>
    <r>
      <rPr>
        <sz val="9"/>
        <rFont val="Times New Roman"/>
        <family val="1"/>
      </rPr>
      <t>OLD MAD RD</t>
    </r>
  </si>
  <si>
    <r>
      <rPr>
        <sz val="9"/>
        <rFont val="Times New Roman"/>
        <family val="1"/>
      </rPr>
      <t>CHLORINATOR</t>
    </r>
  </si>
  <si>
    <r>
      <rPr>
        <b/>
        <sz val="9"/>
        <rFont val="Times New Roman"/>
        <family val="1"/>
      </rPr>
      <t>WATER TREATMENT PLANT</t>
    </r>
  </si>
  <si>
    <r>
      <rPr>
        <b/>
        <sz val="9"/>
        <rFont val="Times New Roman"/>
        <family val="1"/>
      </rPr>
      <t>Grand Total</t>
    </r>
  </si>
  <si>
    <t>S</t>
  </si>
  <si>
    <t>C</t>
  </si>
  <si>
    <t>P</t>
  </si>
  <si>
    <t>OF</t>
  </si>
  <si>
    <t>T</t>
  </si>
  <si>
    <t>Date In</t>
  </si>
  <si>
    <t>Tax</t>
  </si>
  <si>
    <t>Tax Current</t>
  </si>
  <si>
    <r>
      <rPr>
        <u/>
        <sz val="10"/>
        <rFont val="Arial"/>
        <family val="2"/>
      </rPr>
      <t>Service</t>
    </r>
  </si>
  <si>
    <r>
      <rPr>
        <u/>
        <sz val="10"/>
        <rFont val="Times New Roman"/>
        <family val="1"/>
      </rPr>
      <t>       </t>
    </r>
    <r>
      <rPr>
        <u/>
        <sz val="10"/>
        <rFont val="Arial"/>
        <family val="2"/>
      </rPr>
      <t>Cost       </t>
    </r>
  </si>
  <si>
    <r>
      <rPr>
        <u/>
        <sz val="10"/>
        <rFont val="Arial"/>
        <family val="2"/>
      </rPr>
      <t>Depreciation</t>
    </r>
  </si>
  <si>
    <r>
      <rPr>
        <u/>
        <sz val="10"/>
        <rFont val="Arial"/>
        <family val="2"/>
      </rPr>
      <t>Period</t>
    </r>
  </si>
  <si>
    <r>
      <rPr>
        <sz val="10"/>
        <rFont val="Arial"/>
        <family val="2"/>
      </rPr>
      <t xml:space="preserve">d
</t>
    </r>
    <r>
      <rPr>
        <u/>
        <sz val="10"/>
        <rFont val="Arial"/>
        <family val="2"/>
      </rPr>
      <t>Asset</t>
    </r>
    <r>
      <rPr>
        <sz val="10"/>
        <rFont val="Arial"/>
        <family val="2"/>
      </rPr>
      <t xml:space="preserve">   </t>
    </r>
    <r>
      <rPr>
        <u/>
        <sz val="10"/>
        <rFont val="Times New Roman"/>
        <family val="1"/>
      </rPr>
      <t> </t>
    </r>
    <r>
      <rPr>
        <u/>
        <sz val="10"/>
        <rFont val="Arial"/>
        <family val="2"/>
      </rPr>
      <t>t</t>
    </r>
    <r>
      <rPr>
        <sz val="10"/>
        <rFont val="Arial"/>
        <family val="2"/>
      </rPr>
      <t xml:space="preserve">    </t>
    </r>
    <r>
      <rPr>
        <u/>
        <sz val="10"/>
        <rFont val="Times New Roman"/>
        <family val="1"/>
      </rPr>
      <t>           </t>
    </r>
    <r>
      <rPr>
        <u/>
        <sz val="10"/>
        <rFont val="Arial"/>
        <family val="2"/>
      </rPr>
      <t xml:space="preserve">Property Description          
</t>
    </r>
    <r>
      <rPr>
        <b/>
        <u/>
        <sz val="10"/>
        <rFont val="Times New Roman"/>
        <family val="1"/>
      </rPr>
      <t>Group:  GENERAL PLANT</t>
    </r>
  </si>
  <si>
    <t>OFFICE BUILDING</t>
  </si>
  <si>
    <t>HUTCH</t>
  </si>
  <si>
    <t>2 COMPUTER DESKS</t>
  </si>
  <si>
    <t>PARK LOT PAVING</t>
  </si>
  <si>
    <t>GUTTERS</t>
  </si>
  <si>
    <t>SIDING OFF BLDG</t>
  </si>
  <si>
    <t>ROOF - OFF BLDG</t>
  </si>
  <si>
    <t>COMPRESSOR</t>
  </si>
  <si>
    <t>KUBOTA BACKHOE</t>
  </si>
  <si>
    <t>TRENCHER</t>
  </si>
  <si>
    <t>Received in trade for asset # 1261</t>
  </si>
  <si>
    <t>BOARD ROOM BUFFET</t>
  </si>
  <si>
    <t>KITCHEN TABLE</t>
  </si>
  <si>
    <t>OFFICE FURNITURE</t>
  </si>
  <si>
    <t>SECURITY SYSTEM</t>
  </si>
  <si>
    <t>BLINDS/WINDOW TREATMNTS</t>
  </si>
  <si>
    <t>ROOF</t>
  </si>
  <si>
    <t>TRAILER</t>
  </si>
  <si>
    <t>GENERATOR</t>
  </si>
  <si>
    <t>MOLE</t>
  </si>
  <si>
    <t>GENERATOR-ANTIOCH RD</t>
  </si>
  <si>
    <t>GENERATOR-GREENVILLE RD</t>
  </si>
  <si>
    <t>GENERATOR-DAWSON RD</t>
  </si>
  <si>
    <t>GPS SYSTEM</t>
  </si>
  <si>
    <t>SIGN</t>
  </si>
  <si>
    <t>FINAL BLDG SETTLEMENT</t>
  </si>
  <si>
    <t>LEAK NOISE CORRELATOR SY</t>
  </si>
  <si>
    <t>READING TOOL</t>
  </si>
  <si>
    <t>COMPUTER &amp; EQUIPMENT</t>
  </si>
  <si>
    <t>TOWER TELEPHONE</t>
  </si>
  <si>
    <t>HYUNDAI EXCAVATOR</t>
  </si>
  <si>
    <t>DITCH WITCH UTG BLUETOOT</t>
  </si>
  <si>
    <t>PANASONIC CF-33</t>
  </si>
  <si>
    <t>PRINTER</t>
  </si>
  <si>
    <t>Sam Estes Painting</t>
  </si>
  <si>
    <t>Wet or Dry Tank Inspection</t>
  </si>
  <si>
    <t>GRUNDOMAT MOLE 22431</t>
  </si>
  <si>
    <t>LEXMARK PRINTER</t>
  </si>
  <si>
    <t>TR</t>
  </si>
  <si>
    <t>E</t>
  </si>
  <si>
    <t xml:space="preserve">METERS 2020   </t>
  </si>
  <si>
    <t>L</t>
  </si>
  <si>
    <t>H</t>
  </si>
  <si>
    <t>PE</t>
  </si>
  <si>
    <t>M</t>
  </si>
  <si>
    <t>2021 CHEV SILVERADO 129231</t>
  </si>
  <si>
    <t>2021 CHEV SILVERADO 129410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</si>
</sst>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d/yy;@"/>
  </numFmts>
  <fonts count="25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9"/>
      <color rgb="FF000000"/>
      <name val="Times New Roman"/>
      <family val="2"/>
    </font>
    <font>
      <u/>
      <sz val="9"/>
      <name val="Arial"/>
      <family val="2"/>
    </font>
    <font>
      <u/>
      <sz val="9"/>
      <name val="Times New Roman"/>
      <family val="1"/>
    </font>
    <font>
      <b/>
      <u/>
      <sz val="9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rgb="FF000000"/>
      <name val="Times New Roman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 vertical="top" indent="1" shrinkToFit="1"/>
    </xf>
    <xf numFmtId="1" fontId="2" fillId="0" borderId="0" xfId="0" applyNumberFormat="1" applyFont="1" applyFill="1" applyBorder="1" applyAlignment="1">
      <alignment horizontal="left" vertical="top" shrinkToFit="1"/>
    </xf>
    <xf numFmtId="164" fontId="2" fillId="0" borderId="0" xfId="0" applyNumberFormat="1" applyFont="1" applyFill="1" applyBorder="1" applyAlignment="1">
      <alignment horizontal="left" vertical="top" indent="7" shrinkToFit="1"/>
    </xf>
    <xf numFmtId="0" fontId="0" fillId="0" borderId="0" xfId="0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Border="1" applyAlignment="1">
      <alignment horizontal="left" vertical="top" shrinkToFit="1"/>
    </xf>
    <xf numFmtId="1" fontId="2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Fill="1" applyBorder="1" applyAlignment="1">
      <alignment horizontal="right" vertical="top" shrinkToFit="1"/>
    </xf>
    <xf numFmtId="1" fontId="2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top" indent="4" shrinkToFit="1"/>
    </xf>
    <xf numFmtId="2" fontId="2" fillId="0" borderId="0" xfId="0" applyNumberFormat="1" applyFont="1" applyFill="1" applyBorder="1" applyAlignment="1">
      <alignment horizontal="left" vertical="top" indent="4" shrinkToFit="1"/>
    </xf>
    <xf numFmtId="4" fontId="2" fillId="0" borderId="2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Fill="1" applyBorder="1" applyAlignment="1">
      <alignment horizontal="left" vertical="top" indent="1" shrinkToFit="1"/>
    </xf>
    <xf numFmtId="0" fontId="10" fillId="0" borderId="0" xfId="0" applyFont="1" applyFill="1" applyBorder="1" applyAlignment="1">
      <alignment horizontal="left" vertical="top" wrapText="1" indent="1"/>
    </xf>
    <xf numFmtId="164" fontId="11" fillId="0" borderId="0" xfId="0" applyNumberFormat="1" applyFont="1" applyFill="1" applyBorder="1" applyAlignment="1">
      <alignment horizontal="left" vertical="top" indent="7" shrinkToFi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 indent="7" shrinkToFit="1"/>
    </xf>
    <xf numFmtId="1" fontId="13" fillId="0" borderId="0" xfId="0" applyNumberFormat="1" applyFont="1" applyFill="1" applyBorder="1" applyAlignment="1">
      <alignment horizontal="center" vertical="top" shrinkToFit="1"/>
    </xf>
    <xf numFmtId="164" fontId="13" fillId="0" borderId="0" xfId="0" applyNumberFormat="1" applyFont="1" applyFill="1" applyBorder="1" applyAlignment="1">
      <alignment horizontal="left" vertical="top" indent="7" shrinkToFit="1"/>
    </xf>
    <xf numFmtId="2" fontId="13" fillId="0" borderId="0" xfId="0" applyNumberFormat="1" applyFont="1" applyFill="1" applyBorder="1" applyAlignment="1">
      <alignment horizontal="right" vertical="top" shrinkToFit="1"/>
    </xf>
    <xf numFmtId="0" fontId="1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shrinkToFit="1"/>
    </xf>
    <xf numFmtId="4" fontId="20" fillId="0" borderId="0" xfId="0" applyNumberFormat="1" applyFont="1" applyFill="1" applyBorder="1" applyAlignment="1">
      <alignment horizontal="right" vertical="top" shrinkToFit="1"/>
    </xf>
    <xf numFmtId="2" fontId="20" fillId="0" borderId="0" xfId="0" applyNumberFormat="1" applyFont="1" applyFill="1" applyBorder="1" applyAlignment="1">
      <alignment horizontal="right" vertical="top" shrinkToFit="1"/>
    </xf>
    <xf numFmtId="164" fontId="20" fillId="0" borderId="0" xfId="0" applyNumberFormat="1" applyFont="1" applyFill="1" applyBorder="1" applyAlignment="1">
      <alignment horizontal="left" vertical="top" indent="7" shrinkToFit="1"/>
    </xf>
    <xf numFmtId="0" fontId="9" fillId="0" borderId="0" xfId="0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left" vertical="top"/>
    </xf>
    <xf numFmtId="43" fontId="23" fillId="0" borderId="0" xfId="1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43" fontId="20" fillId="0" borderId="0" xfId="1" applyNumberFormat="1" applyFont="1" applyFill="1" applyBorder="1" applyAlignment="1">
      <alignment horizontal="right" vertical="top" shrinkToFit="1"/>
    </xf>
    <xf numFmtId="43" fontId="2" fillId="0" borderId="0" xfId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 shrinkToFit="1"/>
    </xf>
    <xf numFmtId="2" fontId="2" fillId="0" borderId="3" xfId="0" applyNumberFormat="1" applyFont="1" applyFill="1" applyBorder="1" applyAlignment="1">
      <alignment horizontal="right" vertical="top" shrinkToFit="1"/>
    </xf>
    <xf numFmtId="43" fontId="2" fillId="0" borderId="0" xfId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indent="4" shrinkToFit="1"/>
    </xf>
    <xf numFmtId="43" fontId="2" fillId="0" borderId="0" xfId="1" applyFont="1" applyFill="1" applyBorder="1" applyAlignment="1">
      <alignment horizontal="left" vertical="top" indent="1" shrinkToFit="1"/>
    </xf>
    <xf numFmtId="43" fontId="24" fillId="0" borderId="0" xfId="1" applyFont="1" applyFill="1" applyBorder="1" applyAlignment="1">
      <alignment horizontal="left" vertical="top"/>
    </xf>
    <xf numFmtId="43" fontId="2" fillId="0" borderId="3" xfId="1" applyFont="1" applyFill="1" applyBorder="1" applyAlignment="1">
      <alignment horizontal="left" vertical="top" indent="1" shrinkToFit="1"/>
    </xf>
    <xf numFmtId="0" fontId="1" fillId="0" borderId="0" xfId="0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Fill="1" applyBorder="1" applyAlignment="1">
      <alignment horizontal="right" vertical="top" indent="1" shrinkToFit="1"/>
    </xf>
    <xf numFmtId="2" fontId="2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 vertical="top" indent="1" shrinkToFit="1"/>
    </xf>
    <xf numFmtId="0" fontId="3" fillId="2" borderId="0" xfId="0" applyFont="1" applyFill="1" applyBorder="1" applyAlignment="1">
      <alignment horizontal="left" vertical="top" wrapText="1" indent="1"/>
    </xf>
    <xf numFmtId="1" fontId="2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right" vertical="top" wrapText="1" indent="1"/>
    </xf>
    <xf numFmtId="164" fontId="2" fillId="0" borderId="0" xfId="0" applyNumberFormat="1" applyFont="1" applyFill="1" applyBorder="1" applyAlignment="1">
      <alignment horizontal="left" vertical="top" indent="7" shrinkToFit="1"/>
    </xf>
    <xf numFmtId="0" fontId="0" fillId="0" borderId="0" xfId="0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shrinkToFit="1"/>
    </xf>
    <xf numFmtId="2" fontId="5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indent="1"/>
    </xf>
    <xf numFmtId="2" fontId="2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wrapText="1" indent="1"/>
    </xf>
    <xf numFmtId="1" fontId="2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 indent="2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5"/>
    </xf>
    <xf numFmtId="0" fontId="4" fillId="0" borderId="0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right" vertical="top" indent="1" shrinkToFit="1"/>
    </xf>
    <xf numFmtId="0" fontId="3" fillId="0" borderId="1" xfId="0" applyFont="1" applyFill="1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left" vertical="top" indent="1" shrinkToFit="1"/>
    </xf>
    <xf numFmtId="2" fontId="2" fillId="0" borderId="0" xfId="0" applyNumberFormat="1" applyFont="1" applyFill="1" applyBorder="1" applyAlignment="1">
      <alignment horizontal="left" vertical="top" indent="6" shrinkToFit="1"/>
    </xf>
    <xf numFmtId="4" fontId="2" fillId="0" borderId="0" xfId="0" applyNumberFormat="1" applyFont="1" applyFill="1" applyBorder="1" applyAlignment="1">
      <alignment horizontal="left" vertical="top" indent="3" shrinkToFit="1"/>
    </xf>
    <xf numFmtId="4" fontId="2" fillId="0" borderId="0" xfId="0" applyNumberFormat="1" applyFont="1" applyFill="1" applyBorder="1" applyAlignment="1">
      <alignment horizontal="left" vertical="top" indent="4" shrinkToFit="1"/>
    </xf>
    <xf numFmtId="164" fontId="2" fillId="0" borderId="0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left" vertical="top" wrapText="1" indent="6"/>
    </xf>
    <xf numFmtId="2" fontId="2" fillId="0" borderId="0" xfId="0" applyNumberFormat="1" applyFont="1" applyFill="1" applyBorder="1" applyAlignment="1">
      <alignment horizontal="left" vertical="top" indent="4" shrinkToFit="1"/>
    </xf>
    <xf numFmtId="4" fontId="2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 wrapText="1" indent="1"/>
    </xf>
    <xf numFmtId="2" fontId="2" fillId="0" borderId="0" xfId="0" applyNumberFormat="1" applyFont="1" applyFill="1" applyBorder="1" applyAlignment="1">
      <alignment horizontal="left" vertical="top" indent="1" shrinkToFit="1"/>
    </xf>
    <xf numFmtId="4" fontId="2" fillId="0" borderId="0" xfId="0" applyNumberFormat="1" applyFont="1" applyFill="1" applyBorder="1" applyAlignment="1">
      <alignment horizontal="left" vertical="top" indent="1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Border="1" applyAlignment="1">
      <alignment horizontal="left" vertical="top" indent="1" shrinkToFit="1"/>
    </xf>
    <xf numFmtId="0" fontId="4" fillId="0" borderId="0" xfId="0" applyFont="1" applyFill="1" applyBorder="1" applyAlignment="1">
      <alignment horizontal="right" vertical="top" wrapText="1" indent="1"/>
    </xf>
    <xf numFmtId="2" fontId="5" fillId="0" borderId="1" xfId="0" applyNumberFormat="1" applyFont="1" applyFill="1" applyBorder="1" applyAlignment="1">
      <alignment horizontal="right" vertical="top" shrinkToFit="1"/>
    </xf>
    <xf numFmtId="4" fontId="5" fillId="0" borderId="1" xfId="0" applyNumberFormat="1" applyFont="1" applyFill="1" applyBorder="1" applyAlignment="1">
      <alignment horizontal="center" vertical="top" shrinkToFit="1"/>
    </xf>
    <xf numFmtId="164" fontId="2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wrapText="1" indent="12"/>
    </xf>
    <xf numFmtId="4" fontId="5" fillId="0" borderId="2" xfId="0" applyNumberFormat="1" applyFont="1" applyFill="1" applyBorder="1" applyAlignment="1">
      <alignment horizontal="right" vertical="top" shrinkToFit="1"/>
    </xf>
    <xf numFmtId="2" fontId="5" fillId="0" borderId="2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center" vertical="top" shrinkToFit="1"/>
    </xf>
    <xf numFmtId="2" fontId="5" fillId="0" borderId="2" xfId="0" applyNumberFormat="1" applyFont="1" applyFill="1" applyBorder="1" applyAlignment="1">
      <alignment horizontal="center" vertical="top" shrinkToFit="1"/>
    </xf>
    <xf numFmtId="0" fontId="2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862</xdr:row>
      <xdr:rowOff>385060</xdr:rowOff>
    </xdr:from>
    <xdr:ext cx="658495" cy="952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58495" cy="9525"/>
        </a:xfrm>
        <a:custGeom>
          <a:avLst/>
          <a:gdLst/>
          <a:ahLst/>
          <a:cxnLst/>
          <a:rect l="0" t="0" r="0" b="0"/>
          <a:pathLst>
            <a:path w="658495" h="9525">
              <a:moveTo>
                <a:pt x="658367" y="9143"/>
              </a:moveTo>
              <a:lnTo>
                <a:pt x="0" y="9143"/>
              </a:lnTo>
              <a:lnTo>
                <a:pt x="0" y="0"/>
              </a:lnTo>
              <a:lnTo>
                <a:pt x="658367" y="0"/>
              </a:lnTo>
              <a:lnTo>
                <a:pt x="658367" y="9143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64"/>
  <sheetViews>
    <sheetView tabSelected="1" workbookViewId="0">
      <pane ySplit="2" topLeftCell="A3" activePane="bottomLeft" state="frozen"/>
      <selection pane="bottomLeft" activeCell="A4" sqref="A4:B4"/>
    </sheetView>
  </sheetViews>
  <sheetFormatPr defaultRowHeight="13.15" x14ac:dyDescent="0.4"/>
  <cols>
    <col min="1" max="1" width="3.35546875" customWidth="1"/>
    <col min="2" max="2" width="4.640625" customWidth="1"/>
    <col min="3" max="3" width="3.35546875" customWidth="1"/>
    <col min="4" max="4" width="19.85546875" customWidth="1"/>
    <col min="5" max="7" width="10.5" customWidth="1"/>
    <col min="8" max="8" width="3.35546875" customWidth="1"/>
    <col min="9" max="9" width="5.85546875" customWidth="1"/>
    <col min="10" max="10" width="3.35546875" customWidth="1"/>
    <col min="11" max="11" width="10.5" customWidth="1"/>
    <col min="12" max="12" width="2.140625" customWidth="1"/>
    <col min="13" max="14" width="1.140625" customWidth="1"/>
    <col min="15" max="15" width="10.5" customWidth="1"/>
    <col min="16" max="16" width="4.640625" customWidth="1"/>
    <col min="17" max="17" width="9.35546875" customWidth="1"/>
    <col min="18" max="18" width="2.140625" customWidth="1"/>
    <col min="19" max="20" width="1.140625" customWidth="1"/>
    <col min="21" max="21" width="9.35546875" customWidth="1"/>
    <col min="22" max="22" width="8.85546875" customWidth="1"/>
    <col min="23" max="24" width="1.140625" customWidth="1"/>
    <col min="25" max="25" width="9.35546875" customWidth="1"/>
    <col min="26" max="26" width="2.140625" customWidth="1"/>
    <col min="27" max="28" width="1.140625" customWidth="1"/>
    <col min="29" max="29" width="8" customWidth="1"/>
    <col min="30" max="30" width="3.35546875" customWidth="1"/>
    <col min="31" max="31" width="1.140625" customWidth="1"/>
    <col min="32" max="32" width="9.35546875" customWidth="1"/>
    <col min="33" max="33" width="3.35546875" customWidth="1"/>
    <col min="34" max="34" width="1.140625" customWidth="1"/>
    <col min="35" max="36" width="4.640625" customWidth="1"/>
    <col min="37" max="38" width="3.35546875" customWidth="1"/>
    <col min="39" max="39" width="4.640625" customWidth="1"/>
    <col min="40" max="40" width="9.35546875" customWidth="1"/>
  </cols>
  <sheetData>
    <row r="1" spans="1:38" ht="12.75" customHeight="1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 t="s">
        <v>1</v>
      </c>
      <c r="K1" s="76"/>
      <c r="L1" s="77" t="s">
        <v>2</v>
      </c>
      <c r="M1" s="77"/>
      <c r="N1" s="77"/>
      <c r="O1" s="77"/>
      <c r="P1" s="76" t="s">
        <v>1</v>
      </c>
      <c r="Q1" s="76"/>
      <c r="R1" s="76" t="s">
        <v>3</v>
      </c>
      <c r="S1" s="76"/>
      <c r="T1" s="76"/>
      <c r="U1" s="76"/>
      <c r="V1" s="76" t="s">
        <v>4</v>
      </c>
      <c r="W1" s="76"/>
      <c r="X1" s="76"/>
      <c r="Y1" s="76"/>
      <c r="Z1" s="76" t="s">
        <v>1</v>
      </c>
      <c r="AA1" s="76"/>
      <c r="AB1" s="76"/>
      <c r="AC1" s="76"/>
      <c r="AD1" s="76" t="s">
        <v>5</v>
      </c>
      <c r="AE1" s="76"/>
      <c r="AF1" s="76"/>
      <c r="AG1" s="76" t="s">
        <v>1</v>
      </c>
      <c r="AH1" s="76"/>
      <c r="AI1" s="76"/>
      <c r="AJ1" s="76" t="s">
        <v>1</v>
      </c>
      <c r="AK1" s="76"/>
    </row>
    <row r="2" spans="1:38" ht="12.75" customHeight="1" x14ac:dyDescent="0.4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9" t="s">
        <v>7</v>
      </c>
      <c r="K2" s="79"/>
      <c r="L2" s="80" t="s">
        <v>8</v>
      </c>
      <c r="M2" s="80"/>
      <c r="N2" s="80"/>
      <c r="O2" s="80"/>
      <c r="P2" s="79" t="s">
        <v>9</v>
      </c>
      <c r="Q2" s="79"/>
      <c r="R2" s="76" t="s">
        <v>10</v>
      </c>
      <c r="S2" s="76"/>
      <c r="T2" s="76"/>
      <c r="U2" s="76"/>
      <c r="V2" s="76" t="s">
        <v>10</v>
      </c>
      <c r="W2" s="76"/>
      <c r="X2" s="76"/>
      <c r="Y2" s="76"/>
      <c r="Z2" s="79" t="s">
        <v>11</v>
      </c>
      <c r="AA2" s="79"/>
      <c r="AB2" s="79"/>
      <c r="AC2" s="79"/>
      <c r="AD2" s="79" t="s">
        <v>12</v>
      </c>
      <c r="AE2" s="79"/>
      <c r="AF2" s="79"/>
      <c r="AG2" s="79" t="s">
        <v>13</v>
      </c>
      <c r="AH2" s="79"/>
      <c r="AI2" s="79"/>
      <c r="AJ2" s="76" t="s">
        <v>14</v>
      </c>
      <c r="AK2" s="76"/>
    </row>
    <row r="3" spans="1:38" ht="38.25" customHeight="1" x14ac:dyDescent="0.4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</row>
    <row r="4" spans="1:38" ht="12.75" customHeight="1" x14ac:dyDescent="0.4">
      <c r="A4" s="81">
        <v>278</v>
      </c>
      <c r="B4" s="81"/>
      <c r="C4" s="82" t="s">
        <v>16</v>
      </c>
      <c r="D4" s="82"/>
      <c r="E4" s="82"/>
      <c r="F4" s="5"/>
      <c r="G4" s="5"/>
      <c r="H4" s="83">
        <v>32660</v>
      </c>
      <c r="I4" s="83"/>
      <c r="J4" s="84">
        <v>91096</v>
      </c>
      <c r="K4" s="84"/>
      <c r="L4" s="85">
        <v>0</v>
      </c>
      <c r="M4" s="85"/>
      <c r="N4" s="85"/>
      <c r="O4" s="85"/>
      <c r="P4" s="86">
        <v>0</v>
      </c>
      <c r="Q4" s="86"/>
      <c r="R4" s="84">
        <v>69650.48</v>
      </c>
      <c r="S4" s="84"/>
      <c r="T4" s="84"/>
      <c r="U4" s="84"/>
      <c r="V4" s="84">
        <v>2277.4</v>
      </c>
      <c r="W4" s="84"/>
      <c r="X4" s="84"/>
      <c r="Y4" s="84"/>
      <c r="Z4" s="84">
        <v>71927.88</v>
      </c>
      <c r="AA4" s="84"/>
      <c r="AB4" s="84"/>
      <c r="AC4" s="84"/>
      <c r="AD4" s="84">
        <v>19168.12</v>
      </c>
      <c r="AE4" s="84"/>
      <c r="AF4" s="84"/>
      <c r="AG4" s="87" t="s">
        <v>17</v>
      </c>
      <c r="AH4" s="87"/>
      <c r="AI4" s="87"/>
      <c r="AJ4" s="86">
        <v>40</v>
      </c>
      <c r="AK4" s="86"/>
    </row>
    <row r="5" spans="1:38" ht="12.75" customHeight="1" x14ac:dyDescent="0.4">
      <c r="A5" s="81">
        <v>279</v>
      </c>
      <c r="B5" s="81"/>
      <c r="C5" s="82" t="s">
        <v>16</v>
      </c>
      <c r="D5" s="82"/>
      <c r="E5" s="82"/>
      <c r="F5" s="5"/>
      <c r="G5" s="5"/>
      <c r="H5" s="83">
        <v>32508</v>
      </c>
      <c r="I5" s="83"/>
      <c r="J5" s="84">
        <v>5000</v>
      </c>
      <c r="K5" s="84"/>
      <c r="L5" s="85">
        <v>0</v>
      </c>
      <c r="M5" s="85"/>
      <c r="N5" s="85"/>
      <c r="O5" s="85"/>
      <c r="P5" s="86">
        <v>0</v>
      </c>
      <c r="Q5" s="86"/>
      <c r="R5" s="86">
        <v>0</v>
      </c>
      <c r="S5" s="86"/>
      <c r="T5" s="86"/>
      <c r="U5" s="86"/>
      <c r="V5" s="86">
        <v>0</v>
      </c>
      <c r="W5" s="86"/>
      <c r="X5" s="86"/>
      <c r="Y5" s="86"/>
      <c r="Z5" s="86">
        <v>0</v>
      </c>
      <c r="AA5" s="86"/>
      <c r="AB5" s="86"/>
      <c r="AC5" s="86"/>
      <c r="AD5" s="84">
        <v>5000</v>
      </c>
      <c r="AE5" s="84"/>
      <c r="AF5" s="84"/>
      <c r="AG5" s="87" t="s">
        <v>18</v>
      </c>
      <c r="AH5" s="87"/>
      <c r="AI5" s="87"/>
      <c r="AJ5" s="86">
        <v>0</v>
      </c>
      <c r="AK5" s="86"/>
    </row>
    <row r="6" spans="1:38" ht="12.75" customHeight="1" x14ac:dyDescent="0.4">
      <c r="A6" s="81">
        <v>280</v>
      </c>
      <c r="B6" s="81"/>
      <c r="C6" s="82" t="s">
        <v>16</v>
      </c>
      <c r="D6" s="82"/>
      <c r="E6" s="82"/>
      <c r="F6" s="5"/>
      <c r="G6" s="5"/>
      <c r="H6" s="83">
        <v>32660</v>
      </c>
      <c r="I6" s="83"/>
      <c r="J6" s="84">
        <v>20579.36</v>
      </c>
      <c r="K6" s="84"/>
      <c r="L6" s="85">
        <v>0</v>
      </c>
      <c r="M6" s="85"/>
      <c r="N6" s="85"/>
      <c r="O6" s="85"/>
      <c r="P6" s="86">
        <v>0</v>
      </c>
      <c r="Q6" s="86"/>
      <c r="R6" s="84">
        <v>15734.51</v>
      </c>
      <c r="S6" s="84"/>
      <c r="T6" s="84"/>
      <c r="U6" s="84"/>
      <c r="V6" s="86">
        <v>514.48</v>
      </c>
      <c r="W6" s="86"/>
      <c r="X6" s="86"/>
      <c r="Y6" s="86"/>
      <c r="Z6" s="84">
        <v>16248.99</v>
      </c>
      <c r="AA6" s="84"/>
      <c r="AB6" s="84"/>
      <c r="AC6" s="84"/>
      <c r="AD6" s="84">
        <v>4330.37</v>
      </c>
      <c r="AE6" s="84"/>
      <c r="AF6" s="84"/>
      <c r="AG6" s="87" t="s">
        <v>17</v>
      </c>
      <c r="AH6" s="87"/>
      <c r="AI6" s="87"/>
      <c r="AJ6" s="86">
        <v>40</v>
      </c>
      <c r="AK6" s="86"/>
    </row>
    <row r="7" spans="1:38" ht="12.75" customHeight="1" x14ac:dyDescent="0.4">
      <c r="A7" s="81">
        <v>282</v>
      </c>
      <c r="B7" s="81"/>
      <c r="C7" s="82" t="s">
        <v>16</v>
      </c>
      <c r="D7" s="82"/>
      <c r="E7" s="82"/>
      <c r="F7" s="5"/>
      <c r="G7" s="5"/>
      <c r="H7" s="83">
        <v>32752</v>
      </c>
      <c r="I7" s="83"/>
      <c r="J7" s="84">
        <v>30663.62</v>
      </c>
      <c r="K7" s="84"/>
      <c r="L7" s="85">
        <v>0</v>
      </c>
      <c r="M7" s="85"/>
      <c r="N7" s="85"/>
      <c r="O7" s="85"/>
      <c r="P7" s="86">
        <v>0</v>
      </c>
      <c r="Q7" s="86"/>
      <c r="R7" s="84">
        <v>23253.24</v>
      </c>
      <c r="S7" s="84"/>
      <c r="T7" s="84"/>
      <c r="U7" s="84"/>
      <c r="V7" s="86">
        <v>766.59</v>
      </c>
      <c r="W7" s="86"/>
      <c r="X7" s="86"/>
      <c r="Y7" s="86"/>
      <c r="Z7" s="84">
        <v>24019.83</v>
      </c>
      <c r="AA7" s="84"/>
      <c r="AB7" s="84"/>
      <c r="AC7" s="84"/>
      <c r="AD7" s="84">
        <v>6643.79</v>
      </c>
      <c r="AE7" s="84"/>
      <c r="AF7" s="84"/>
      <c r="AG7" s="87" t="s">
        <v>17</v>
      </c>
      <c r="AH7" s="87"/>
      <c r="AI7" s="87"/>
      <c r="AJ7" s="86">
        <v>40</v>
      </c>
      <c r="AK7" s="86"/>
    </row>
    <row r="8" spans="1:38" ht="12.75" customHeight="1" x14ac:dyDescent="0.4">
      <c r="A8" s="81">
        <v>286</v>
      </c>
      <c r="B8" s="81"/>
      <c r="C8" s="82" t="s">
        <v>19</v>
      </c>
      <c r="D8" s="82"/>
      <c r="E8" s="82"/>
      <c r="F8" s="5"/>
      <c r="G8" s="5"/>
      <c r="H8" s="83">
        <v>32973</v>
      </c>
      <c r="I8" s="83"/>
      <c r="J8" s="86">
        <v>400</v>
      </c>
      <c r="K8" s="86"/>
      <c r="L8" s="85">
        <v>0</v>
      </c>
      <c r="M8" s="85"/>
      <c r="N8" s="85"/>
      <c r="O8" s="85"/>
      <c r="P8" s="86">
        <v>0</v>
      </c>
      <c r="Q8" s="86"/>
      <c r="R8" s="86">
        <v>400</v>
      </c>
      <c r="S8" s="86"/>
      <c r="T8" s="86"/>
      <c r="U8" s="86"/>
      <c r="V8" s="86">
        <v>0</v>
      </c>
      <c r="W8" s="86"/>
      <c r="X8" s="86"/>
      <c r="Y8" s="86"/>
      <c r="Z8" s="86">
        <v>400</v>
      </c>
      <c r="AA8" s="86"/>
      <c r="AB8" s="86"/>
      <c r="AC8" s="86"/>
      <c r="AD8" s="86">
        <v>0</v>
      </c>
      <c r="AE8" s="86"/>
      <c r="AF8" s="86"/>
      <c r="AG8" s="87" t="s">
        <v>17</v>
      </c>
      <c r="AH8" s="87"/>
      <c r="AI8" s="87"/>
      <c r="AJ8" s="86">
        <v>10</v>
      </c>
      <c r="AK8" s="86"/>
    </row>
    <row r="9" spans="1:38" ht="12.75" customHeight="1" x14ac:dyDescent="0.4">
      <c r="A9" s="81">
        <v>289</v>
      </c>
      <c r="B9" s="81"/>
      <c r="C9" s="82" t="s">
        <v>20</v>
      </c>
      <c r="D9" s="82"/>
      <c r="E9" s="82"/>
      <c r="F9" s="5"/>
      <c r="G9" s="5"/>
      <c r="H9" s="83">
        <v>33055</v>
      </c>
      <c r="I9" s="83"/>
      <c r="J9" s="86">
        <v>793.08</v>
      </c>
      <c r="K9" s="86"/>
      <c r="L9" s="85">
        <v>0</v>
      </c>
      <c r="M9" s="85"/>
      <c r="N9" s="85"/>
      <c r="O9" s="85"/>
      <c r="P9" s="86">
        <v>0</v>
      </c>
      <c r="Q9" s="86"/>
      <c r="R9" s="86">
        <v>793.08</v>
      </c>
      <c r="S9" s="86"/>
      <c r="T9" s="86"/>
      <c r="U9" s="86"/>
      <c r="V9" s="86">
        <v>0</v>
      </c>
      <c r="W9" s="86"/>
      <c r="X9" s="86"/>
      <c r="Y9" s="86"/>
      <c r="Z9" s="86">
        <v>793.08</v>
      </c>
      <c r="AA9" s="86"/>
      <c r="AB9" s="86"/>
      <c r="AC9" s="86"/>
      <c r="AD9" s="86">
        <v>0</v>
      </c>
      <c r="AE9" s="86"/>
      <c r="AF9" s="86"/>
      <c r="AG9" s="87" t="s">
        <v>17</v>
      </c>
      <c r="AH9" s="87"/>
      <c r="AI9" s="87"/>
      <c r="AJ9" s="86">
        <v>10</v>
      </c>
      <c r="AK9" s="86"/>
    </row>
    <row r="10" spans="1:38" ht="12.75" customHeight="1" x14ac:dyDescent="0.4">
      <c r="A10" s="81">
        <v>294</v>
      </c>
      <c r="B10" s="81"/>
      <c r="C10" s="82" t="s">
        <v>21</v>
      </c>
      <c r="D10" s="82"/>
      <c r="E10" s="82"/>
      <c r="F10" s="5"/>
      <c r="G10" s="5"/>
      <c r="H10" s="83">
        <v>33366</v>
      </c>
      <c r="I10" s="83"/>
      <c r="J10" s="86">
        <v>149</v>
      </c>
      <c r="K10" s="86"/>
      <c r="L10" s="85">
        <v>0</v>
      </c>
      <c r="M10" s="85"/>
      <c r="N10" s="85"/>
      <c r="O10" s="85"/>
      <c r="P10" s="86">
        <v>0</v>
      </c>
      <c r="Q10" s="86"/>
      <c r="R10" s="86">
        <v>149</v>
      </c>
      <c r="S10" s="86"/>
      <c r="T10" s="86"/>
      <c r="U10" s="86"/>
      <c r="V10" s="86">
        <v>0</v>
      </c>
      <c r="W10" s="86"/>
      <c r="X10" s="86"/>
      <c r="Y10" s="86"/>
      <c r="Z10" s="86">
        <v>149</v>
      </c>
      <c r="AA10" s="86"/>
      <c r="AB10" s="86"/>
      <c r="AC10" s="86"/>
      <c r="AD10" s="86">
        <v>0</v>
      </c>
      <c r="AE10" s="86"/>
      <c r="AF10" s="86"/>
      <c r="AG10" s="87" t="s">
        <v>17</v>
      </c>
      <c r="AH10" s="87"/>
      <c r="AI10" s="87"/>
      <c r="AJ10" s="86">
        <v>10</v>
      </c>
      <c r="AK10" s="86"/>
    </row>
    <row r="11" spans="1:38" ht="12.75" customHeight="1" x14ac:dyDescent="0.4">
      <c r="A11" s="81">
        <v>296</v>
      </c>
      <c r="B11" s="81"/>
      <c r="C11" s="82" t="s">
        <v>22</v>
      </c>
      <c r="D11" s="82"/>
      <c r="E11" s="82"/>
      <c r="F11" s="5"/>
      <c r="G11" s="5"/>
      <c r="H11" s="83">
        <v>33739</v>
      </c>
      <c r="I11" s="83"/>
      <c r="J11" s="84">
        <v>6859.75</v>
      </c>
      <c r="K11" s="84"/>
      <c r="L11" s="85">
        <v>0</v>
      </c>
      <c r="M11" s="85"/>
      <c r="N11" s="85"/>
      <c r="O11" s="85"/>
      <c r="P11" s="86">
        <v>0</v>
      </c>
      <c r="Q11" s="86"/>
      <c r="R11" s="84">
        <v>6859.75</v>
      </c>
      <c r="S11" s="84"/>
      <c r="T11" s="84"/>
      <c r="U11" s="84"/>
      <c r="V11" s="86">
        <v>0</v>
      </c>
      <c r="W11" s="86"/>
      <c r="X11" s="86"/>
      <c r="Y11" s="86"/>
      <c r="Z11" s="84">
        <v>6859.75</v>
      </c>
      <c r="AA11" s="84"/>
      <c r="AB11" s="84"/>
      <c r="AC11" s="84"/>
      <c r="AD11" s="86">
        <v>0</v>
      </c>
      <c r="AE11" s="86"/>
      <c r="AF11" s="86"/>
      <c r="AG11" s="87" t="s">
        <v>17</v>
      </c>
      <c r="AH11" s="87"/>
      <c r="AI11" s="87"/>
      <c r="AJ11" s="86">
        <v>20</v>
      </c>
      <c r="AK11" s="86"/>
    </row>
    <row r="12" spans="1:38" ht="12.75" customHeight="1" x14ac:dyDescent="0.4">
      <c r="A12" s="81">
        <v>298</v>
      </c>
      <c r="B12" s="81"/>
      <c r="C12" s="82" t="s">
        <v>23</v>
      </c>
      <c r="D12" s="82"/>
      <c r="E12" s="82"/>
      <c r="F12" s="5"/>
      <c r="G12" s="5"/>
      <c r="H12" s="83">
        <v>33882</v>
      </c>
      <c r="I12" s="83"/>
      <c r="J12" s="84">
        <v>1107.6500000000001</v>
      </c>
      <c r="K12" s="84"/>
      <c r="L12" s="85">
        <v>0</v>
      </c>
      <c r="M12" s="85"/>
      <c r="N12" s="85"/>
      <c r="O12" s="85"/>
      <c r="P12" s="86">
        <v>0</v>
      </c>
      <c r="Q12" s="86"/>
      <c r="R12" s="84">
        <v>1107.6500000000001</v>
      </c>
      <c r="S12" s="84"/>
      <c r="T12" s="84"/>
      <c r="U12" s="84"/>
      <c r="V12" s="86">
        <v>0</v>
      </c>
      <c r="W12" s="86"/>
      <c r="X12" s="86"/>
      <c r="Y12" s="86"/>
      <c r="Z12" s="84">
        <v>1107.6500000000001</v>
      </c>
      <c r="AA12" s="84"/>
      <c r="AB12" s="84"/>
      <c r="AC12" s="84"/>
      <c r="AD12" s="86">
        <v>0</v>
      </c>
      <c r="AE12" s="86"/>
      <c r="AF12" s="86"/>
      <c r="AG12" s="87" t="s">
        <v>17</v>
      </c>
      <c r="AH12" s="87"/>
      <c r="AI12" s="87"/>
      <c r="AJ12" s="86">
        <v>10</v>
      </c>
      <c r="AK12" s="86"/>
    </row>
    <row r="13" spans="1:38" ht="12.75" customHeight="1" x14ac:dyDescent="0.4">
      <c r="A13" s="81">
        <v>299</v>
      </c>
      <c r="B13" s="81"/>
      <c r="C13" s="82" t="s">
        <v>20</v>
      </c>
      <c r="D13" s="82"/>
      <c r="E13" s="82"/>
      <c r="F13" s="5"/>
      <c r="G13" s="5"/>
      <c r="H13" s="83">
        <v>33882</v>
      </c>
      <c r="I13" s="83"/>
      <c r="J13" s="86">
        <v>215</v>
      </c>
      <c r="K13" s="86"/>
      <c r="L13" s="85">
        <v>0</v>
      </c>
      <c r="M13" s="85"/>
      <c r="N13" s="85"/>
      <c r="O13" s="85"/>
      <c r="P13" s="86">
        <v>0</v>
      </c>
      <c r="Q13" s="86"/>
      <c r="R13" s="86">
        <v>215</v>
      </c>
      <c r="S13" s="86"/>
      <c r="T13" s="86"/>
      <c r="U13" s="86"/>
      <c r="V13" s="86">
        <v>0</v>
      </c>
      <c r="W13" s="86"/>
      <c r="X13" s="86"/>
      <c r="Y13" s="86"/>
      <c r="Z13" s="86">
        <v>215</v>
      </c>
      <c r="AA13" s="86"/>
      <c r="AB13" s="86"/>
      <c r="AC13" s="86"/>
      <c r="AD13" s="86">
        <v>0</v>
      </c>
      <c r="AE13" s="86"/>
      <c r="AF13" s="86"/>
      <c r="AG13" s="87" t="s">
        <v>17</v>
      </c>
      <c r="AH13" s="87"/>
      <c r="AI13" s="87"/>
      <c r="AJ13" s="86">
        <v>10</v>
      </c>
      <c r="AK13" s="86"/>
    </row>
    <row r="14" spans="1:38" ht="12.75" customHeight="1" x14ac:dyDescent="0.4">
      <c r="A14" s="81">
        <v>302</v>
      </c>
      <c r="B14" s="81"/>
      <c r="C14" s="82" t="s">
        <v>24</v>
      </c>
      <c r="D14" s="82"/>
      <c r="E14" s="82"/>
      <c r="F14" s="5"/>
      <c r="G14" s="5"/>
      <c r="H14" s="83">
        <v>34185</v>
      </c>
      <c r="I14" s="83"/>
      <c r="J14" s="86">
        <v>275</v>
      </c>
      <c r="K14" s="86"/>
      <c r="L14" s="85">
        <v>0</v>
      </c>
      <c r="M14" s="85"/>
      <c r="N14" s="85"/>
      <c r="O14" s="85"/>
      <c r="P14" s="86">
        <v>0</v>
      </c>
      <c r="Q14" s="86"/>
      <c r="R14" s="86">
        <v>275</v>
      </c>
      <c r="S14" s="86"/>
      <c r="T14" s="86"/>
      <c r="U14" s="86"/>
      <c r="V14" s="86">
        <v>0</v>
      </c>
      <c r="W14" s="86"/>
      <c r="X14" s="86"/>
      <c r="Y14" s="86"/>
      <c r="Z14" s="86">
        <v>275</v>
      </c>
      <c r="AA14" s="86"/>
      <c r="AB14" s="86"/>
      <c r="AC14" s="86"/>
      <c r="AD14" s="86">
        <v>0</v>
      </c>
      <c r="AE14" s="86"/>
      <c r="AF14" s="86"/>
      <c r="AG14" s="87" t="s">
        <v>17</v>
      </c>
      <c r="AH14" s="87"/>
      <c r="AI14" s="87"/>
      <c r="AJ14" s="86">
        <v>10</v>
      </c>
      <c r="AK14" s="86"/>
    </row>
    <row r="15" spans="1:38" ht="12.75" customHeight="1" x14ac:dyDescent="0.4">
      <c r="A15" s="81">
        <v>303</v>
      </c>
      <c r="B15" s="81"/>
      <c r="C15" s="82" t="s">
        <v>25</v>
      </c>
      <c r="D15" s="82"/>
      <c r="E15" s="82"/>
      <c r="F15" s="5"/>
      <c r="G15" s="5"/>
      <c r="H15" s="83">
        <v>34366</v>
      </c>
      <c r="I15" s="83"/>
      <c r="J15" s="84">
        <v>1101.94</v>
      </c>
      <c r="K15" s="84"/>
      <c r="L15" s="85">
        <v>0</v>
      </c>
      <c r="M15" s="85"/>
      <c r="N15" s="85"/>
      <c r="O15" s="85"/>
      <c r="P15" s="86">
        <v>0</v>
      </c>
      <c r="Q15" s="86"/>
      <c r="R15" s="84">
        <v>1101.94</v>
      </c>
      <c r="S15" s="84"/>
      <c r="T15" s="84"/>
      <c r="U15" s="84"/>
      <c r="V15" s="86">
        <v>0</v>
      </c>
      <c r="W15" s="86"/>
      <c r="X15" s="86"/>
      <c r="Y15" s="86"/>
      <c r="Z15" s="84">
        <v>1101.94</v>
      </c>
      <c r="AA15" s="84"/>
      <c r="AB15" s="84"/>
      <c r="AC15" s="84"/>
      <c r="AD15" s="86">
        <v>0</v>
      </c>
      <c r="AE15" s="86"/>
      <c r="AF15" s="86"/>
      <c r="AG15" s="87" t="s">
        <v>17</v>
      </c>
      <c r="AH15" s="87"/>
      <c r="AI15" s="87"/>
      <c r="AJ15" s="86">
        <v>10</v>
      </c>
      <c r="AK15" s="86"/>
    </row>
    <row r="16" spans="1:38" ht="12.75" customHeight="1" x14ac:dyDescent="0.4">
      <c r="A16" s="81">
        <v>305</v>
      </c>
      <c r="B16" s="81"/>
      <c r="C16" s="82" t="s">
        <v>26</v>
      </c>
      <c r="D16" s="82"/>
      <c r="E16" s="82"/>
      <c r="F16" s="5"/>
      <c r="G16" s="5"/>
      <c r="H16" s="83">
        <v>34611</v>
      </c>
      <c r="I16" s="83"/>
      <c r="J16" s="86">
        <v>82.5</v>
      </c>
      <c r="K16" s="86"/>
      <c r="L16" s="85">
        <v>0</v>
      </c>
      <c r="M16" s="85"/>
      <c r="N16" s="85"/>
      <c r="O16" s="85"/>
      <c r="P16" s="86">
        <v>0</v>
      </c>
      <c r="Q16" s="86"/>
      <c r="R16" s="86">
        <v>82.5</v>
      </c>
      <c r="S16" s="86"/>
      <c r="T16" s="86"/>
      <c r="U16" s="86"/>
      <c r="V16" s="86">
        <v>0</v>
      </c>
      <c r="W16" s="86"/>
      <c r="X16" s="86"/>
      <c r="Y16" s="86"/>
      <c r="Z16" s="86">
        <v>82.5</v>
      </c>
      <c r="AA16" s="86"/>
      <c r="AB16" s="86"/>
      <c r="AC16" s="86"/>
      <c r="AD16" s="86">
        <v>0</v>
      </c>
      <c r="AE16" s="86"/>
      <c r="AF16" s="86"/>
      <c r="AG16" s="87" t="s">
        <v>17</v>
      </c>
      <c r="AH16" s="87"/>
      <c r="AI16" s="87"/>
      <c r="AJ16" s="86">
        <v>10</v>
      </c>
      <c r="AK16" s="86"/>
    </row>
    <row r="17" spans="1:37" ht="12.75" customHeight="1" x14ac:dyDescent="0.4">
      <c r="A17" s="81">
        <v>306</v>
      </c>
      <c r="B17" s="81"/>
      <c r="C17" s="82" t="s">
        <v>27</v>
      </c>
      <c r="D17" s="82"/>
      <c r="E17" s="82"/>
      <c r="F17" s="5"/>
      <c r="G17" s="5"/>
      <c r="H17" s="83">
        <v>34641</v>
      </c>
      <c r="I17" s="83"/>
      <c r="J17" s="86">
        <v>76</v>
      </c>
      <c r="K17" s="86"/>
      <c r="L17" s="85">
        <v>0</v>
      </c>
      <c r="M17" s="85"/>
      <c r="N17" s="85"/>
      <c r="O17" s="85"/>
      <c r="P17" s="86">
        <v>0</v>
      </c>
      <c r="Q17" s="86"/>
      <c r="R17" s="86">
        <v>76</v>
      </c>
      <c r="S17" s="86"/>
      <c r="T17" s="86"/>
      <c r="U17" s="86"/>
      <c r="V17" s="86">
        <v>0</v>
      </c>
      <c r="W17" s="86"/>
      <c r="X17" s="86"/>
      <c r="Y17" s="86"/>
      <c r="Z17" s="86">
        <v>76</v>
      </c>
      <c r="AA17" s="86"/>
      <c r="AB17" s="86"/>
      <c r="AC17" s="86"/>
      <c r="AD17" s="86">
        <v>0</v>
      </c>
      <c r="AE17" s="86"/>
      <c r="AF17" s="86"/>
      <c r="AG17" s="87" t="s">
        <v>17</v>
      </c>
      <c r="AH17" s="87"/>
      <c r="AI17" s="87"/>
      <c r="AJ17" s="86">
        <v>10</v>
      </c>
      <c r="AK17" s="86"/>
    </row>
    <row r="18" spans="1:37" ht="12.75" customHeight="1" x14ac:dyDescent="0.4">
      <c r="A18" s="81">
        <v>320</v>
      </c>
      <c r="B18" s="81"/>
      <c r="C18" s="82" t="s">
        <v>28</v>
      </c>
      <c r="D18" s="82"/>
      <c r="E18" s="82"/>
      <c r="F18" s="5"/>
      <c r="G18" s="5"/>
      <c r="H18" s="83">
        <v>35384</v>
      </c>
      <c r="I18" s="83"/>
      <c r="J18" s="86">
        <v>225.7</v>
      </c>
      <c r="K18" s="86"/>
      <c r="L18" s="85">
        <v>0</v>
      </c>
      <c r="M18" s="85"/>
      <c r="N18" s="85"/>
      <c r="O18" s="85"/>
      <c r="P18" s="86">
        <v>0</v>
      </c>
      <c r="Q18" s="86"/>
      <c r="R18" s="86">
        <v>225.7</v>
      </c>
      <c r="S18" s="86"/>
      <c r="T18" s="86"/>
      <c r="U18" s="86"/>
      <c r="V18" s="86">
        <v>0</v>
      </c>
      <c r="W18" s="86"/>
      <c r="X18" s="86"/>
      <c r="Y18" s="86"/>
      <c r="Z18" s="86">
        <v>225.7</v>
      </c>
      <c r="AA18" s="86"/>
      <c r="AB18" s="86"/>
      <c r="AC18" s="86"/>
      <c r="AD18" s="86">
        <v>0</v>
      </c>
      <c r="AE18" s="86"/>
      <c r="AF18" s="86"/>
      <c r="AG18" s="87" t="s">
        <v>17</v>
      </c>
      <c r="AH18" s="87"/>
      <c r="AI18" s="87"/>
      <c r="AJ18" s="86">
        <v>10</v>
      </c>
      <c r="AK18" s="86"/>
    </row>
    <row r="19" spans="1:37" ht="12.75" customHeight="1" x14ac:dyDescent="0.4">
      <c r="A19" s="81">
        <v>327</v>
      </c>
      <c r="B19" s="81"/>
      <c r="C19" s="82" t="s">
        <v>29</v>
      </c>
      <c r="D19" s="82"/>
      <c r="E19" s="82"/>
      <c r="F19" s="5"/>
      <c r="G19" s="5"/>
      <c r="H19" s="83">
        <v>35670</v>
      </c>
      <c r="I19" s="83"/>
      <c r="J19" s="86">
        <v>519</v>
      </c>
      <c r="K19" s="86"/>
      <c r="L19" s="85">
        <v>0</v>
      </c>
      <c r="M19" s="85"/>
      <c r="N19" s="85"/>
      <c r="O19" s="85"/>
      <c r="P19" s="86">
        <v>0</v>
      </c>
      <c r="Q19" s="86"/>
      <c r="R19" s="86">
        <v>519</v>
      </c>
      <c r="S19" s="86"/>
      <c r="T19" s="86"/>
      <c r="U19" s="86"/>
      <c r="V19" s="86">
        <v>0</v>
      </c>
      <c r="W19" s="86"/>
      <c r="X19" s="86"/>
      <c r="Y19" s="86"/>
      <c r="Z19" s="86">
        <v>519</v>
      </c>
      <c r="AA19" s="86"/>
      <c r="AB19" s="86"/>
      <c r="AC19" s="86"/>
      <c r="AD19" s="86">
        <v>0</v>
      </c>
      <c r="AE19" s="86"/>
      <c r="AF19" s="86"/>
      <c r="AG19" s="87" t="s">
        <v>17</v>
      </c>
      <c r="AH19" s="87"/>
      <c r="AI19" s="87"/>
      <c r="AJ19" s="86">
        <v>10</v>
      </c>
      <c r="AK19" s="86"/>
    </row>
    <row r="20" spans="1:37" ht="12.75" customHeight="1" x14ac:dyDescent="0.4">
      <c r="A20" s="81">
        <v>330</v>
      </c>
      <c r="B20" s="81"/>
      <c r="C20" s="82" t="s">
        <v>30</v>
      </c>
      <c r="D20" s="82"/>
      <c r="E20" s="82"/>
      <c r="F20" s="5"/>
      <c r="G20" s="5"/>
      <c r="H20" s="83">
        <v>35688</v>
      </c>
      <c r="I20" s="83"/>
      <c r="J20" s="84">
        <v>4900</v>
      </c>
      <c r="K20" s="84"/>
      <c r="L20" s="85">
        <v>0</v>
      </c>
      <c r="M20" s="85"/>
      <c r="N20" s="85"/>
      <c r="O20" s="85"/>
      <c r="P20" s="86">
        <v>0</v>
      </c>
      <c r="Q20" s="86"/>
      <c r="R20" s="84">
        <v>4900</v>
      </c>
      <c r="S20" s="84"/>
      <c r="T20" s="84"/>
      <c r="U20" s="84"/>
      <c r="V20" s="86">
        <v>0</v>
      </c>
      <c r="W20" s="86"/>
      <c r="X20" s="86"/>
      <c r="Y20" s="86"/>
      <c r="Z20" s="84">
        <v>4900</v>
      </c>
      <c r="AA20" s="84"/>
      <c r="AB20" s="84"/>
      <c r="AC20" s="84"/>
      <c r="AD20" s="86">
        <v>0</v>
      </c>
      <c r="AE20" s="86"/>
      <c r="AF20" s="86"/>
      <c r="AG20" s="87" t="s">
        <v>17</v>
      </c>
      <c r="AH20" s="87"/>
      <c r="AI20" s="87"/>
      <c r="AJ20" s="86">
        <v>10</v>
      </c>
      <c r="AK20" s="86"/>
    </row>
    <row r="21" spans="1:37" ht="12.75" customHeight="1" x14ac:dyDescent="0.4">
      <c r="A21" s="81">
        <v>332</v>
      </c>
      <c r="B21" s="81"/>
      <c r="C21" s="82" t="s">
        <v>31</v>
      </c>
      <c r="D21" s="82"/>
      <c r="E21" s="82"/>
      <c r="F21" s="5"/>
      <c r="G21" s="5"/>
      <c r="H21" s="83">
        <v>35688</v>
      </c>
      <c r="I21" s="83"/>
      <c r="J21" s="84">
        <v>5000</v>
      </c>
      <c r="K21" s="84"/>
      <c r="L21" s="85">
        <v>0</v>
      </c>
      <c r="M21" s="85"/>
      <c r="N21" s="85"/>
      <c r="O21" s="85"/>
      <c r="P21" s="86">
        <v>0</v>
      </c>
      <c r="Q21" s="86"/>
      <c r="R21" s="84">
        <v>5000</v>
      </c>
      <c r="S21" s="84"/>
      <c r="T21" s="84"/>
      <c r="U21" s="84"/>
      <c r="V21" s="86">
        <v>0</v>
      </c>
      <c r="W21" s="86"/>
      <c r="X21" s="86"/>
      <c r="Y21" s="86"/>
      <c r="Z21" s="84">
        <v>5000</v>
      </c>
      <c r="AA21" s="84"/>
      <c r="AB21" s="84"/>
      <c r="AC21" s="84"/>
      <c r="AD21" s="86">
        <v>0</v>
      </c>
      <c r="AE21" s="86"/>
      <c r="AF21" s="86"/>
      <c r="AG21" s="87" t="s">
        <v>17</v>
      </c>
      <c r="AH21" s="87"/>
      <c r="AI21" s="87"/>
      <c r="AJ21" s="86">
        <v>10</v>
      </c>
      <c r="AK21" s="86"/>
    </row>
    <row r="22" spans="1:37" ht="12.75" customHeight="1" x14ac:dyDescent="0.4">
      <c r="A22" s="81">
        <v>333</v>
      </c>
      <c r="B22" s="81"/>
      <c r="C22" s="82" t="s">
        <v>32</v>
      </c>
      <c r="D22" s="82"/>
      <c r="E22" s="82"/>
      <c r="F22" s="5"/>
      <c r="G22" s="5"/>
      <c r="H22" s="83">
        <v>35688</v>
      </c>
      <c r="I22" s="83"/>
      <c r="J22" s="86">
        <v>600</v>
      </c>
      <c r="K22" s="86"/>
      <c r="L22" s="85">
        <v>0</v>
      </c>
      <c r="M22" s="85"/>
      <c r="N22" s="85"/>
      <c r="O22" s="85"/>
      <c r="P22" s="86">
        <v>0</v>
      </c>
      <c r="Q22" s="86"/>
      <c r="R22" s="86">
        <v>600</v>
      </c>
      <c r="S22" s="86"/>
      <c r="T22" s="86"/>
      <c r="U22" s="86"/>
      <c r="V22" s="86">
        <v>0</v>
      </c>
      <c r="W22" s="86"/>
      <c r="X22" s="86"/>
      <c r="Y22" s="86"/>
      <c r="Z22" s="86">
        <v>600</v>
      </c>
      <c r="AA22" s="86"/>
      <c r="AB22" s="86"/>
      <c r="AC22" s="86"/>
      <c r="AD22" s="86">
        <v>0</v>
      </c>
      <c r="AE22" s="86"/>
      <c r="AF22" s="86"/>
      <c r="AG22" s="87" t="s">
        <v>17</v>
      </c>
      <c r="AH22" s="87"/>
      <c r="AI22" s="87"/>
      <c r="AJ22" s="86">
        <v>10</v>
      </c>
      <c r="AK22" s="86"/>
    </row>
    <row r="23" spans="1:37" ht="12.75" customHeight="1" x14ac:dyDescent="0.4">
      <c r="A23" s="81">
        <v>339</v>
      </c>
      <c r="B23" s="81"/>
      <c r="C23" s="82" t="s">
        <v>33</v>
      </c>
      <c r="D23" s="82"/>
      <c r="E23" s="82"/>
      <c r="F23" s="5"/>
      <c r="G23" s="5"/>
      <c r="H23" s="83">
        <v>35978</v>
      </c>
      <c r="I23" s="83"/>
      <c r="J23" s="86">
        <v>589.5</v>
      </c>
      <c r="K23" s="86"/>
      <c r="L23" s="85">
        <v>0</v>
      </c>
      <c r="M23" s="85"/>
      <c r="N23" s="85"/>
      <c r="O23" s="85"/>
      <c r="P23" s="86">
        <v>0</v>
      </c>
      <c r="Q23" s="86"/>
      <c r="R23" s="86">
        <v>589.5</v>
      </c>
      <c r="S23" s="86"/>
      <c r="T23" s="86"/>
      <c r="U23" s="86"/>
      <c r="V23" s="86">
        <v>0</v>
      </c>
      <c r="W23" s="86"/>
      <c r="X23" s="86"/>
      <c r="Y23" s="86"/>
      <c r="Z23" s="86">
        <v>589.5</v>
      </c>
      <c r="AA23" s="86"/>
      <c r="AB23" s="86"/>
      <c r="AC23" s="86"/>
      <c r="AD23" s="86">
        <v>0</v>
      </c>
      <c r="AE23" s="86"/>
      <c r="AF23" s="86"/>
      <c r="AG23" s="87" t="s">
        <v>17</v>
      </c>
      <c r="AH23" s="87"/>
      <c r="AI23" s="87"/>
      <c r="AJ23" s="86">
        <v>10</v>
      </c>
      <c r="AK23" s="86"/>
    </row>
    <row r="24" spans="1:37" ht="12.75" customHeight="1" x14ac:dyDescent="0.4">
      <c r="A24" s="81">
        <v>340</v>
      </c>
      <c r="B24" s="81"/>
      <c r="C24" s="82" t="s">
        <v>34</v>
      </c>
      <c r="D24" s="82"/>
      <c r="E24" s="82"/>
      <c r="F24" s="5"/>
      <c r="G24" s="5"/>
      <c r="H24" s="83">
        <v>35858</v>
      </c>
      <c r="I24" s="83"/>
      <c r="J24" s="86">
        <v>205</v>
      </c>
      <c r="K24" s="86"/>
      <c r="L24" s="85">
        <v>0</v>
      </c>
      <c r="M24" s="85"/>
      <c r="N24" s="85"/>
      <c r="O24" s="85"/>
      <c r="P24" s="86">
        <v>0</v>
      </c>
      <c r="Q24" s="86"/>
      <c r="R24" s="86">
        <v>89.52</v>
      </c>
      <c r="S24" s="86"/>
      <c r="T24" s="86"/>
      <c r="U24" s="86"/>
      <c r="V24" s="86">
        <v>4.0999999999999996</v>
      </c>
      <c r="W24" s="86"/>
      <c r="X24" s="86"/>
      <c r="Y24" s="86"/>
      <c r="Z24" s="86">
        <v>93.62</v>
      </c>
      <c r="AA24" s="86"/>
      <c r="AB24" s="86"/>
      <c r="AC24" s="86"/>
      <c r="AD24" s="86">
        <v>111.38</v>
      </c>
      <c r="AE24" s="86"/>
      <c r="AF24" s="86"/>
      <c r="AG24" s="87" t="s">
        <v>17</v>
      </c>
      <c r="AH24" s="87"/>
      <c r="AI24" s="87"/>
      <c r="AJ24" s="86">
        <v>50</v>
      </c>
      <c r="AK24" s="86"/>
    </row>
    <row r="25" spans="1:37" ht="12.75" customHeight="1" x14ac:dyDescent="0.4">
      <c r="A25" s="81">
        <v>341</v>
      </c>
      <c r="B25" s="81"/>
      <c r="C25" s="82" t="s">
        <v>24</v>
      </c>
      <c r="D25" s="82"/>
      <c r="E25" s="82"/>
      <c r="F25" s="5"/>
      <c r="G25" s="5"/>
      <c r="H25" s="83">
        <v>35858</v>
      </c>
      <c r="I25" s="83"/>
      <c r="J25" s="84">
        <v>1056</v>
      </c>
      <c r="K25" s="84"/>
      <c r="L25" s="85">
        <v>0</v>
      </c>
      <c r="M25" s="85"/>
      <c r="N25" s="85"/>
      <c r="O25" s="85"/>
      <c r="P25" s="86">
        <v>0</v>
      </c>
      <c r="Q25" s="86"/>
      <c r="R25" s="84">
        <v>1056</v>
      </c>
      <c r="S25" s="84"/>
      <c r="T25" s="84"/>
      <c r="U25" s="84"/>
      <c r="V25" s="86">
        <v>0</v>
      </c>
      <c r="W25" s="86"/>
      <c r="X25" s="86"/>
      <c r="Y25" s="86"/>
      <c r="Z25" s="84">
        <v>1056</v>
      </c>
      <c r="AA25" s="84"/>
      <c r="AB25" s="84"/>
      <c r="AC25" s="84"/>
      <c r="AD25" s="86">
        <v>0</v>
      </c>
      <c r="AE25" s="86"/>
      <c r="AF25" s="86"/>
      <c r="AG25" s="87" t="s">
        <v>17</v>
      </c>
      <c r="AH25" s="87"/>
      <c r="AI25" s="87"/>
      <c r="AJ25" s="86">
        <v>10</v>
      </c>
      <c r="AK25" s="86"/>
    </row>
    <row r="26" spans="1:37" ht="12.75" customHeight="1" x14ac:dyDescent="0.4">
      <c r="A26" s="81">
        <v>342</v>
      </c>
      <c r="B26" s="81"/>
      <c r="C26" s="82" t="s">
        <v>35</v>
      </c>
      <c r="D26" s="82"/>
      <c r="E26" s="82"/>
      <c r="F26" s="5"/>
      <c r="G26" s="5"/>
      <c r="H26" s="83">
        <v>35888</v>
      </c>
      <c r="I26" s="83"/>
      <c r="J26" s="86">
        <v>234.95</v>
      </c>
      <c r="K26" s="86"/>
      <c r="L26" s="85">
        <v>0</v>
      </c>
      <c r="M26" s="85"/>
      <c r="N26" s="85"/>
      <c r="O26" s="85"/>
      <c r="P26" s="86">
        <v>0</v>
      </c>
      <c r="Q26" s="86"/>
      <c r="R26" s="86">
        <v>234.95</v>
      </c>
      <c r="S26" s="86"/>
      <c r="T26" s="86"/>
      <c r="U26" s="86"/>
      <c r="V26" s="86">
        <v>0</v>
      </c>
      <c r="W26" s="86"/>
      <c r="X26" s="86"/>
      <c r="Y26" s="86"/>
      <c r="Z26" s="86">
        <v>234.95</v>
      </c>
      <c r="AA26" s="86"/>
      <c r="AB26" s="86"/>
      <c r="AC26" s="86"/>
      <c r="AD26" s="86">
        <v>0</v>
      </c>
      <c r="AE26" s="86"/>
      <c r="AF26" s="86"/>
      <c r="AG26" s="87" t="s">
        <v>17</v>
      </c>
      <c r="AH26" s="87"/>
      <c r="AI26" s="87"/>
      <c r="AJ26" s="86">
        <v>10</v>
      </c>
      <c r="AK26" s="86"/>
    </row>
    <row r="27" spans="1:37" ht="12.75" customHeight="1" x14ac:dyDescent="0.4">
      <c r="A27" s="81">
        <v>343</v>
      </c>
      <c r="B27" s="81"/>
      <c r="C27" s="82" t="s">
        <v>36</v>
      </c>
      <c r="D27" s="82"/>
      <c r="E27" s="82"/>
      <c r="F27" s="5"/>
      <c r="G27" s="5"/>
      <c r="H27" s="83">
        <v>36060</v>
      </c>
      <c r="I27" s="83"/>
      <c r="J27" s="86">
        <v>250.99</v>
      </c>
      <c r="K27" s="86"/>
      <c r="L27" s="85">
        <v>0</v>
      </c>
      <c r="M27" s="85"/>
      <c r="N27" s="85"/>
      <c r="O27" s="85"/>
      <c r="P27" s="86">
        <v>0</v>
      </c>
      <c r="Q27" s="86"/>
      <c r="R27" s="86">
        <v>250.99</v>
      </c>
      <c r="S27" s="86"/>
      <c r="T27" s="86"/>
      <c r="U27" s="86"/>
      <c r="V27" s="86">
        <v>0</v>
      </c>
      <c r="W27" s="86"/>
      <c r="X27" s="86"/>
      <c r="Y27" s="86"/>
      <c r="Z27" s="86">
        <v>250.99</v>
      </c>
      <c r="AA27" s="86"/>
      <c r="AB27" s="86"/>
      <c r="AC27" s="86"/>
      <c r="AD27" s="86">
        <v>0</v>
      </c>
      <c r="AE27" s="86"/>
      <c r="AF27" s="86"/>
      <c r="AG27" s="87" t="s">
        <v>17</v>
      </c>
      <c r="AH27" s="87"/>
      <c r="AI27" s="87"/>
      <c r="AJ27" s="86">
        <v>10</v>
      </c>
      <c r="AK27" s="86"/>
    </row>
    <row r="28" spans="1:37" ht="12.75" customHeight="1" x14ac:dyDescent="0.4">
      <c r="A28" s="81">
        <v>344</v>
      </c>
      <c r="B28" s="81"/>
      <c r="C28" s="82" t="s">
        <v>37</v>
      </c>
      <c r="D28" s="82"/>
      <c r="E28" s="82"/>
      <c r="F28" s="5"/>
      <c r="G28" s="5"/>
      <c r="H28" s="83">
        <v>35969</v>
      </c>
      <c r="I28" s="83"/>
      <c r="J28" s="84">
        <v>1895</v>
      </c>
      <c r="K28" s="84"/>
      <c r="L28" s="85">
        <v>0</v>
      </c>
      <c r="M28" s="85"/>
      <c r="N28" s="85"/>
      <c r="O28" s="85"/>
      <c r="P28" s="86">
        <v>0</v>
      </c>
      <c r="Q28" s="86"/>
      <c r="R28" s="84">
        <v>1895</v>
      </c>
      <c r="S28" s="84"/>
      <c r="T28" s="84"/>
      <c r="U28" s="84"/>
      <c r="V28" s="86">
        <v>0</v>
      </c>
      <c r="W28" s="86"/>
      <c r="X28" s="86"/>
      <c r="Y28" s="86"/>
      <c r="Z28" s="84">
        <v>1895</v>
      </c>
      <c r="AA28" s="84"/>
      <c r="AB28" s="84"/>
      <c r="AC28" s="84"/>
      <c r="AD28" s="86">
        <v>0</v>
      </c>
      <c r="AE28" s="86"/>
      <c r="AF28" s="86"/>
      <c r="AG28" s="87" t="s">
        <v>17</v>
      </c>
      <c r="AH28" s="87"/>
      <c r="AI28" s="87"/>
      <c r="AJ28" s="86">
        <v>10</v>
      </c>
      <c r="AK28" s="86"/>
    </row>
    <row r="29" spans="1:37" ht="12.75" customHeight="1" x14ac:dyDescent="0.4">
      <c r="A29" s="81">
        <v>346</v>
      </c>
      <c r="B29" s="81"/>
      <c r="C29" s="82" t="s">
        <v>38</v>
      </c>
      <c r="D29" s="82"/>
      <c r="E29" s="82"/>
      <c r="F29" s="5"/>
      <c r="G29" s="5"/>
      <c r="H29" s="83">
        <v>35919</v>
      </c>
      <c r="I29" s="83"/>
      <c r="J29" s="86">
        <v>207</v>
      </c>
      <c r="K29" s="86"/>
      <c r="L29" s="85">
        <v>0</v>
      </c>
      <c r="M29" s="85"/>
      <c r="N29" s="85"/>
      <c r="O29" s="85"/>
      <c r="P29" s="86">
        <v>0</v>
      </c>
      <c r="Q29" s="86"/>
      <c r="R29" s="86">
        <v>207</v>
      </c>
      <c r="S29" s="86"/>
      <c r="T29" s="86"/>
      <c r="U29" s="86"/>
      <c r="V29" s="86">
        <v>0</v>
      </c>
      <c r="W29" s="86"/>
      <c r="X29" s="86"/>
      <c r="Y29" s="86"/>
      <c r="Z29" s="86">
        <v>207</v>
      </c>
      <c r="AA29" s="86"/>
      <c r="AB29" s="86"/>
      <c r="AC29" s="86"/>
      <c r="AD29" s="86">
        <v>0</v>
      </c>
      <c r="AE29" s="86"/>
      <c r="AF29" s="86"/>
      <c r="AG29" s="87" t="s">
        <v>17</v>
      </c>
      <c r="AH29" s="87"/>
      <c r="AI29" s="87"/>
      <c r="AJ29" s="86">
        <v>10</v>
      </c>
      <c r="AK29" s="86"/>
    </row>
    <row r="30" spans="1:37" ht="12.75" customHeight="1" x14ac:dyDescent="0.4">
      <c r="A30" s="81">
        <v>347</v>
      </c>
      <c r="B30" s="81"/>
      <c r="C30" s="82" t="s">
        <v>39</v>
      </c>
      <c r="D30" s="82"/>
      <c r="E30" s="82"/>
      <c r="F30" s="5"/>
      <c r="G30" s="5"/>
      <c r="H30" s="83">
        <v>35866</v>
      </c>
      <c r="I30" s="83"/>
      <c r="J30" s="86">
        <v>399</v>
      </c>
      <c r="K30" s="86"/>
      <c r="L30" s="85">
        <v>0</v>
      </c>
      <c r="M30" s="85"/>
      <c r="N30" s="85"/>
      <c r="O30" s="85"/>
      <c r="P30" s="86">
        <v>0</v>
      </c>
      <c r="Q30" s="86"/>
      <c r="R30" s="86">
        <v>399</v>
      </c>
      <c r="S30" s="86"/>
      <c r="T30" s="86"/>
      <c r="U30" s="86"/>
      <c r="V30" s="86">
        <v>0</v>
      </c>
      <c r="W30" s="86"/>
      <c r="X30" s="86"/>
      <c r="Y30" s="86"/>
      <c r="Z30" s="86">
        <v>399</v>
      </c>
      <c r="AA30" s="86"/>
      <c r="AB30" s="86"/>
      <c r="AC30" s="86"/>
      <c r="AD30" s="86">
        <v>0</v>
      </c>
      <c r="AE30" s="86"/>
      <c r="AF30" s="86"/>
      <c r="AG30" s="87" t="s">
        <v>17</v>
      </c>
      <c r="AH30" s="87"/>
      <c r="AI30" s="87"/>
      <c r="AJ30" s="86">
        <v>10</v>
      </c>
      <c r="AK30" s="86"/>
    </row>
    <row r="31" spans="1:37" ht="12.75" customHeight="1" x14ac:dyDescent="0.4">
      <c r="A31" s="81">
        <v>348</v>
      </c>
      <c r="B31" s="81"/>
      <c r="C31" s="82" t="s">
        <v>40</v>
      </c>
      <c r="D31" s="82"/>
      <c r="E31" s="82"/>
      <c r="F31" s="5"/>
      <c r="G31" s="5"/>
      <c r="H31" s="83">
        <v>35990</v>
      </c>
      <c r="I31" s="83"/>
      <c r="J31" s="86">
        <v>329.99</v>
      </c>
      <c r="K31" s="86"/>
      <c r="L31" s="85">
        <v>0</v>
      </c>
      <c r="M31" s="85"/>
      <c r="N31" s="85"/>
      <c r="O31" s="85"/>
      <c r="P31" s="86">
        <v>0</v>
      </c>
      <c r="Q31" s="86"/>
      <c r="R31" s="86">
        <v>329.99</v>
      </c>
      <c r="S31" s="86"/>
      <c r="T31" s="86"/>
      <c r="U31" s="86"/>
      <c r="V31" s="86">
        <v>0</v>
      </c>
      <c r="W31" s="86"/>
      <c r="X31" s="86"/>
      <c r="Y31" s="86"/>
      <c r="Z31" s="86">
        <v>329.99</v>
      </c>
      <c r="AA31" s="86"/>
      <c r="AB31" s="86"/>
      <c r="AC31" s="86"/>
      <c r="AD31" s="86">
        <v>0</v>
      </c>
      <c r="AE31" s="86"/>
      <c r="AF31" s="86"/>
      <c r="AG31" s="87" t="s">
        <v>17</v>
      </c>
      <c r="AH31" s="87"/>
      <c r="AI31" s="87"/>
      <c r="AJ31" s="86">
        <v>10</v>
      </c>
      <c r="AK31" s="86"/>
    </row>
    <row r="32" spans="1:37" ht="12.75" customHeight="1" x14ac:dyDescent="0.4">
      <c r="A32" s="81">
        <v>349</v>
      </c>
      <c r="B32" s="81"/>
      <c r="C32" s="82" t="s">
        <v>41</v>
      </c>
      <c r="D32" s="82"/>
      <c r="E32" s="82"/>
      <c r="F32" s="5"/>
      <c r="G32" s="5"/>
      <c r="H32" s="83">
        <v>36060</v>
      </c>
      <c r="I32" s="83"/>
      <c r="J32" s="86">
        <v>272.43</v>
      </c>
      <c r="K32" s="86"/>
      <c r="L32" s="85">
        <v>0</v>
      </c>
      <c r="M32" s="85"/>
      <c r="N32" s="85"/>
      <c r="O32" s="85"/>
      <c r="P32" s="86">
        <v>0</v>
      </c>
      <c r="Q32" s="86"/>
      <c r="R32" s="86">
        <v>272.43</v>
      </c>
      <c r="S32" s="86"/>
      <c r="T32" s="86"/>
      <c r="U32" s="86"/>
      <c r="V32" s="86">
        <v>0</v>
      </c>
      <c r="W32" s="86"/>
      <c r="X32" s="86"/>
      <c r="Y32" s="86"/>
      <c r="Z32" s="86">
        <v>272.43</v>
      </c>
      <c r="AA32" s="86"/>
      <c r="AB32" s="86"/>
      <c r="AC32" s="86"/>
      <c r="AD32" s="86">
        <v>0</v>
      </c>
      <c r="AE32" s="86"/>
      <c r="AF32" s="86"/>
      <c r="AG32" s="87" t="s">
        <v>17</v>
      </c>
      <c r="AH32" s="87"/>
      <c r="AI32" s="87"/>
      <c r="AJ32" s="86">
        <v>10</v>
      </c>
      <c r="AK32" s="86"/>
    </row>
    <row r="33" spans="1:37" ht="12.75" customHeight="1" x14ac:dyDescent="0.4">
      <c r="A33" s="81">
        <v>351</v>
      </c>
      <c r="B33" s="81"/>
      <c r="C33" s="82" t="s">
        <v>42</v>
      </c>
      <c r="D33" s="82"/>
      <c r="E33" s="82"/>
      <c r="F33" s="5"/>
      <c r="G33" s="5"/>
      <c r="H33" s="83">
        <v>36138</v>
      </c>
      <c r="I33" s="83"/>
      <c r="J33" s="86">
        <v>299.99</v>
      </c>
      <c r="K33" s="86"/>
      <c r="L33" s="85">
        <v>0</v>
      </c>
      <c r="M33" s="85"/>
      <c r="N33" s="85"/>
      <c r="O33" s="85"/>
      <c r="P33" s="86">
        <v>0</v>
      </c>
      <c r="Q33" s="86"/>
      <c r="R33" s="86">
        <v>299.99</v>
      </c>
      <c r="S33" s="86"/>
      <c r="T33" s="86"/>
      <c r="U33" s="86"/>
      <c r="V33" s="86">
        <v>0</v>
      </c>
      <c r="W33" s="86"/>
      <c r="X33" s="86"/>
      <c r="Y33" s="86"/>
      <c r="Z33" s="86">
        <v>299.99</v>
      </c>
      <c r="AA33" s="86"/>
      <c r="AB33" s="86"/>
      <c r="AC33" s="86"/>
      <c r="AD33" s="86">
        <v>0</v>
      </c>
      <c r="AE33" s="86"/>
      <c r="AF33" s="86"/>
      <c r="AG33" s="87" t="s">
        <v>17</v>
      </c>
      <c r="AH33" s="87"/>
      <c r="AI33" s="87"/>
      <c r="AJ33" s="86">
        <v>10</v>
      </c>
      <c r="AK33" s="86"/>
    </row>
    <row r="34" spans="1:37" ht="12.75" customHeight="1" x14ac:dyDescent="0.4">
      <c r="A34" s="81">
        <v>358</v>
      </c>
      <c r="B34" s="81"/>
      <c r="C34" s="82" t="s">
        <v>43</v>
      </c>
      <c r="D34" s="82"/>
      <c r="E34" s="82"/>
      <c r="F34" s="5"/>
      <c r="G34" s="5"/>
      <c r="H34" s="83">
        <v>36222</v>
      </c>
      <c r="I34" s="83"/>
      <c r="J34" s="86">
        <v>509</v>
      </c>
      <c r="K34" s="86"/>
      <c r="L34" s="85">
        <v>0</v>
      </c>
      <c r="M34" s="85"/>
      <c r="N34" s="85"/>
      <c r="O34" s="85"/>
      <c r="P34" s="86">
        <v>0</v>
      </c>
      <c r="Q34" s="86"/>
      <c r="R34" s="86">
        <v>509</v>
      </c>
      <c r="S34" s="86"/>
      <c r="T34" s="86"/>
      <c r="U34" s="86"/>
      <c r="V34" s="86">
        <v>0</v>
      </c>
      <c r="W34" s="86"/>
      <c r="X34" s="86"/>
      <c r="Y34" s="86"/>
      <c r="Z34" s="86">
        <v>509</v>
      </c>
      <c r="AA34" s="86"/>
      <c r="AB34" s="86"/>
      <c r="AC34" s="86"/>
      <c r="AD34" s="86">
        <v>0</v>
      </c>
      <c r="AE34" s="86"/>
      <c r="AF34" s="86"/>
      <c r="AG34" s="87" t="s">
        <v>17</v>
      </c>
      <c r="AH34" s="87"/>
      <c r="AI34" s="87"/>
      <c r="AJ34" s="86">
        <v>10</v>
      </c>
      <c r="AK34" s="86"/>
    </row>
    <row r="35" spans="1:37" ht="12.75" customHeight="1" x14ac:dyDescent="0.4">
      <c r="A35" s="81">
        <v>359</v>
      </c>
      <c r="B35" s="81"/>
      <c r="C35" s="82" t="s">
        <v>43</v>
      </c>
      <c r="D35" s="82"/>
      <c r="E35" s="82"/>
      <c r="F35" s="5"/>
      <c r="G35" s="5"/>
      <c r="H35" s="83">
        <v>36276</v>
      </c>
      <c r="I35" s="83"/>
      <c r="J35" s="86">
        <v>240.25</v>
      </c>
      <c r="K35" s="86"/>
      <c r="L35" s="85">
        <v>0</v>
      </c>
      <c r="M35" s="85"/>
      <c r="N35" s="85"/>
      <c r="O35" s="85"/>
      <c r="P35" s="86">
        <v>0</v>
      </c>
      <c r="Q35" s="86"/>
      <c r="R35" s="86">
        <v>240.25</v>
      </c>
      <c r="S35" s="86"/>
      <c r="T35" s="86"/>
      <c r="U35" s="86"/>
      <c r="V35" s="86">
        <v>0</v>
      </c>
      <c r="W35" s="86"/>
      <c r="X35" s="86"/>
      <c r="Y35" s="86"/>
      <c r="Z35" s="86">
        <v>240.25</v>
      </c>
      <c r="AA35" s="86"/>
      <c r="AB35" s="86"/>
      <c r="AC35" s="86"/>
      <c r="AD35" s="86">
        <v>0</v>
      </c>
      <c r="AE35" s="86"/>
      <c r="AF35" s="86"/>
      <c r="AG35" s="87" t="s">
        <v>17</v>
      </c>
      <c r="AH35" s="87"/>
      <c r="AI35" s="87"/>
      <c r="AJ35" s="86">
        <v>10</v>
      </c>
      <c r="AK35" s="86"/>
    </row>
    <row r="36" spans="1:37" ht="12.75" customHeight="1" x14ac:dyDescent="0.4">
      <c r="A36" s="81">
        <v>360</v>
      </c>
      <c r="B36" s="81"/>
      <c r="C36" s="82" t="s">
        <v>44</v>
      </c>
      <c r="D36" s="82"/>
      <c r="E36" s="82"/>
      <c r="F36" s="5"/>
      <c r="G36" s="5"/>
      <c r="H36" s="83">
        <v>36361</v>
      </c>
      <c r="I36" s="83"/>
      <c r="J36" s="84">
        <v>6233.54</v>
      </c>
      <c r="K36" s="84"/>
      <c r="L36" s="85">
        <v>0</v>
      </c>
      <c r="M36" s="85"/>
      <c r="N36" s="85"/>
      <c r="O36" s="85"/>
      <c r="P36" s="86">
        <v>0</v>
      </c>
      <c r="Q36" s="86"/>
      <c r="R36" s="84">
        <v>6233.54</v>
      </c>
      <c r="S36" s="84"/>
      <c r="T36" s="84"/>
      <c r="U36" s="84"/>
      <c r="V36" s="86">
        <v>0</v>
      </c>
      <c r="W36" s="86"/>
      <c r="X36" s="86"/>
      <c r="Y36" s="86"/>
      <c r="Z36" s="84">
        <v>6233.54</v>
      </c>
      <c r="AA36" s="84"/>
      <c r="AB36" s="84"/>
      <c r="AC36" s="84"/>
      <c r="AD36" s="86">
        <v>0</v>
      </c>
      <c r="AE36" s="86"/>
      <c r="AF36" s="86"/>
      <c r="AG36" s="87" t="s">
        <v>17</v>
      </c>
      <c r="AH36" s="87"/>
      <c r="AI36" s="87"/>
      <c r="AJ36" s="86">
        <v>10</v>
      </c>
      <c r="AK36" s="86"/>
    </row>
    <row r="37" spans="1:37" ht="12.75" customHeight="1" x14ac:dyDescent="0.4">
      <c r="A37" s="81">
        <v>414</v>
      </c>
      <c r="B37" s="81"/>
      <c r="C37" s="82" t="s">
        <v>45</v>
      </c>
      <c r="D37" s="82"/>
      <c r="E37" s="82"/>
      <c r="F37" s="5"/>
      <c r="G37" s="5"/>
      <c r="H37" s="83">
        <v>36720</v>
      </c>
      <c r="I37" s="83"/>
      <c r="J37" s="84">
        <v>1120.56</v>
      </c>
      <c r="K37" s="84"/>
      <c r="L37" s="85">
        <v>0</v>
      </c>
      <c r="M37" s="85"/>
      <c r="N37" s="85"/>
      <c r="O37" s="85"/>
      <c r="P37" s="86">
        <v>0</v>
      </c>
      <c r="Q37" s="86"/>
      <c r="R37" s="84">
        <v>1120.56</v>
      </c>
      <c r="S37" s="84"/>
      <c r="T37" s="84"/>
      <c r="U37" s="84"/>
      <c r="V37" s="86">
        <v>0</v>
      </c>
      <c r="W37" s="86"/>
      <c r="X37" s="86"/>
      <c r="Y37" s="86"/>
      <c r="Z37" s="84">
        <v>1120.56</v>
      </c>
      <c r="AA37" s="84"/>
      <c r="AB37" s="84"/>
      <c r="AC37" s="84"/>
      <c r="AD37" s="86">
        <v>0</v>
      </c>
      <c r="AE37" s="86"/>
      <c r="AF37" s="86"/>
      <c r="AG37" s="87" t="s">
        <v>17</v>
      </c>
      <c r="AH37" s="87"/>
      <c r="AI37" s="87"/>
      <c r="AJ37" s="86">
        <v>5</v>
      </c>
      <c r="AK37" s="86"/>
    </row>
    <row r="38" spans="1:37" ht="12.75" customHeight="1" x14ac:dyDescent="0.4">
      <c r="A38" s="81">
        <v>415</v>
      </c>
      <c r="B38" s="81"/>
      <c r="C38" s="82" t="s">
        <v>46</v>
      </c>
      <c r="D38" s="82"/>
      <c r="E38" s="82"/>
      <c r="F38" s="5"/>
      <c r="G38" s="5"/>
      <c r="H38" s="83">
        <v>36777</v>
      </c>
      <c r="I38" s="83"/>
      <c r="J38" s="84">
        <v>1677.34</v>
      </c>
      <c r="K38" s="84"/>
      <c r="L38" s="85">
        <v>0</v>
      </c>
      <c r="M38" s="85"/>
      <c r="N38" s="85"/>
      <c r="O38" s="85"/>
      <c r="P38" s="86">
        <v>0</v>
      </c>
      <c r="Q38" s="86"/>
      <c r="R38" s="86">
        <v>648.63</v>
      </c>
      <c r="S38" s="86"/>
      <c r="T38" s="86"/>
      <c r="U38" s="86"/>
      <c r="V38" s="86">
        <v>33.549999999999997</v>
      </c>
      <c r="W38" s="86"/>
      <c r="X38" s="86"/>
      <c r="Y38" s="86"/>
      <c r="Z38" s="86">
        <v>682.18</v>
      </c>
      <c r="AA38" s="86"/>
      <c r="AB38" s="86"/>
      <c r="AC38" s="86"/>
      <c r="AD38" s="86">
        <v>995.16</v>
      </c>
      <c r="AE38" s="86"/>
      <c r="AF38" s="86"/>
      <c r="AG38" s="87" t="s">
        <v>17</v>
      </c>
      <c r="AH38" s="87"/>
      <c r="AI38" s="87"/>
      <c r="AJ38" s="86">
        <v>50</v>
      </c>
      <c r="AK38" s="86"/>
    </row>
    <row r="39" spans="1:37" ht="12.75" customHeight="1" x14ac:dyDescent="0.4">
      <c r="A39" s="81">
        <v>422</v>
      </c>
      <c r="B39" s="81"/>
      <c r="C39" s="82" t="s">
        <v>47</v>
      </c>
      <c r="D39" s="82"/>
      <c r="E39" s="82"/>
      <c r="F39" s="5"/>
      <c r="G39" s="5"/>
      <c r="H39" s="83">
        <v>36814</v>
      </c>
      <c r="I39" s="83"/>
      <c r="J39" s="84">
        <v>3917.33</v>
      </c>
      <c r="K39" s="84"/>
      <c r="L39" s="85">
        <v>0</v>
      </c>
      <c r="M39" s="85"/>
      <c r="N39" s="85"/>
      <c r="O39" s="85"/>
      <c r="P39" s="86">
        <v>0</v>
      </c>
      <c r="Q39" s="86"/>
      <c r="R39" s="84">
        <v>3917.33</v>
      </c>
      <c r="S39" s="84"/>
      <c r="T39" s="84"/>
      <c r="U39" s="84"/>
      <c r="V39" s="86">
        <v>0</v>
      </c>
      <c r="W39" s="86"/>
      <c r="X39" s="86"/>
      <c r="Y39" s="86"/>
      <c r="Z39" s="84">
        <v>3917.33</v>
      </c>
      <c r="AA39" s="84"/>
      <c r="AB39" s="84"/>
      <c r="AC39" s="84"/>
      <c r="AD39" s="86">
        <v>0</v>
      </c>
      <c r="AE39" s="86"/>
      <c r="AF39" s="86"/>
      <c r="AG39" s="87" t="s">
        <v>17</v>
      </c>
      <c r="AH39" s="87"/>
      <c r="AI39" s="87"/>
      <c r="AJ39" s="86">
        <v>10</v>
      </c>
      <c r="AK39" s="86"/>
    </row>
    <row r="40" spans="1:37" ht="12.75" customHeight="1" x14ac:dyDescent="0.4">
      <c r="A40" s="81">
        <v>423</v>
      </c>
      <c r="B40" s="81"/>
      <c r="C40" s="82" t="s">
        <v>30</v>
      </c>
      <c r="D40" s="82"/>
      <c r="E40" s="82"/>
      <c r="F40" s="5"/>
      <c r="G40" s="5"/>
      <c r="H40" s="83">
        <v>36868</v>
      </c>
      <c r="I40" s="83"/>
      <c r="J40" s="84">
        <v>8000</v>
      </c>
      <c r="K40" s="84"/>
      <c r="L40" s="85">
        <v>0</v>
      </c>
      <c r="M40" s="85"/>
      <c r="N40" s="85"/>
      <c r="O40" s="85"/>
      <c r="P40" s="86">
        <v>0</v>
      </c>
      <c r="Q40" s="86"/>
      <c r="R40" s="84">
        <v>8000</v>
      </c>
      <c r="S40" s="84"/>
      <c r="T40" s="84"/>
      <c r="U40" s="84"/>
      <c r="V40" s="86">
        <v>0</v>
      </c>
      <c r="W40" s="86"/>
      <c r="X40" s="86"/>
      <c r="Y40" s="86"/>
      <c r="Z40" s="84">
        <v>8000</v>
      </c>
      <c r="AA40" s="84"/>
      <c r="AB40" s="84"/>
      <c r="AC40" s="84"/>
      <c r="AD40" s="86">
        <v>0</v>
      </c>
      <c r="AE40" s="86"/>
      <c r="AF40" s="86"/>
      <c r="AG40" s="87" t="s">
        <v>17</v>
      </c>
      <c r="AH40" s="87"/>
      <c r="AI40" s="87"/>
      <c r="AJ40" s="86">
        <v>10</v>
      </c>
      <c r="AK40" s="86"/>
    </row>
    <row r="41" spans="1:37" ht="12.75" customHeight="1" x14ac:dyDescent="0.4">
      <c r="A41" s="81">
        <v>477</v>
      </c>
      <c r="B41" s="81"/>
      <c r="C41" s="82" t="s">
        <v>48</v>
      </c>
      <c r="D41" s="82"/>
      <c r="E41" s="82"/>
      <c r="F41" s="5"/>
      <c r="G41" s="5"/>
      <c r="H41" s="83">
        <v>36935</v>
      </c>
      <c r="I41" s="83"/>
      <c r="J41" s="86">
        <v>295.95999999999998</v>
      </c>
      <c r="K41" s="86"/>
      <c r="L41" s="85">
        <v>0</v>
      </c>
      <c r="M41" s="85"/>
      <c r="N41" s="85"/>
      <c r="O41" s="85"/>
      <c r="P41" s="86">
        <v>0</v>
      </c>
      <c r="Q41" s="86"/>
      <c r="R41" s="86">
        <v>295.95999999999998</v>
      </c>
      <c r="S41" s="86"/>
      <c r="T41" s="86"/>
      <c r="U41" s="86"/>
      <c r="V41" s="86">
        <v>0</v>
      </c>
      <c r="W41" s="86"/>
      <c r="X41" s="86"/>
      <c r="Y41" s="86"/>
      <c r="Z41" s="86">
        <v>295.95999999999998</v>
      </c>
      <c r="AA41" s="86"/>
      <c r="AB41" s="86"/>
      <c r="AC41" s="86"/>
      <c r="AD41" s="86">
        <v>0</v>
      </c>
      <c r="AE41" s="86"/>
      <c r="AF41" s="86"/>
      <c r="AG41" s="87" t="s">
        <v>17</v>
      </c>
      <c r="AH41" s="87"/>
      <c r="AI41" s="87"/>
      <c r="AJ41" s="86">
        <v>10</v>
      </c>
      <c r="AK41" s="86"/>
    </row>
    <row r="42" spans="1:37" ht="12.75" customHeight="1" x14ac:dyDescent="0.4">
      <c r="A42" s="81">
        <v>479</v>
      </c>
      <c r="B42" s="81"/>
      <c r="C42" s="82" t="s">
        <v>49</v>
      </c>
      <c r="D42" s="82"/>
      <c r="E42" s="82"/>
      <c r="F42" s="5"/>
      <c r="G42" s="5"/>
      <c r="H42" s="83">
        <v>37116</v>
      </c>
      <c r="I42" s="83"/>
      <c r="J42" s="84">
        <v>1505</v>
      </c>
      <c r="K42" s="84"/>
      <c r="L42" s="85">
        <v>0</v>
      </c>
      <c r="M42" s="85"/>
      <c r="N42" s="85"/>
      <c r="O42" s="85"/>
      <c r="P42" s="86">
        <v>0</v>
      </c>
      <c r="Q42" s="86"/>
      <c r="R42" s="84">
        <v>1505</v>
      </c>
      <c r="S42" s="84"/>
      <c r="T42" s="84"/>
      <c r="U42" s="84"/>
      <c r="V42" s="86">
        <v>0</v>
      </c>
      <c r="W42" s="86"/>
      <c r="X42" s="86"/>
      <c r="Y42" s="86"/>
      <c r="Z42" s="84">
        <v>1505</v>
      </c>
      <c r="AA42" s="84"/>
      <c r="AB42" s="84"/>
      <c r="AC42" s="84"/>
      <c r="AD42" s="86">
        <v>0</v>
      </c>
      <c r="AE42" s="86"/>
      <c r="AF42" s="86"/>
      <c r="AG42" s="87" t="s">
        <v>17</v>
      </c>
      <c r="AH42" s="87"/>
      <c r="AI42" s="87"/>
      <c r="AJ42" s="86">
        <v>5</v>
      </c>
      <c r="AK42" s="86"/>
    </row>
    <row r="43" spans="1:37" ht="12.75" customHeight="1" x14ac:dyDescent="0.4">
      <c r="A43" s="81">
        <v>482</v>
      </c>
      <c r="B43" s="81"/>
      <c r="C43" s="82" t="s">
        <v>50</v>
      </c>
      <c r="D43" s="82"/>
      <c r="E43" s="82"/>
      <c r="F43" s="5"/>
      <c r="G43" s="5"/>
      <c r="H43" s="83">
        <v>37027</v>
      </c>
      <c r="I43" s="83"/>
      <c r="J43" s="84">
        <v>54590.18</v>
      </c>
      <c r="K43" s="84"/>
      <c r="L43" s="85">
        <v>0</v>
      </c>
      <c r="M43" s="85"/>
      <c r="N43" s="85"/>
      <c r="O43" s="85"/>
      <c r="P43" s="86">
        <v>0</v>
      </c>
      <c r="Q43" s="86"/>
      <c r="R43" s="84">
        <v>54590.18</v>
      </c>
      <c r="S43" s="84"/>
      <c r="T43" s="84"/>
      <c r="U43" s="84"/>
      <c r="V43" s="86">
        <v>0</v>
      </c>
      <c r="W43" s="86"/>
      <c r="X43" s="86"/>
      <c r="Y43" s="86"/>
      <c r="Z43" s="84">
        <v>54590.18</v>
      </c>
      <c r="AA43" s="84"/>
      <c r="AB43" s="84"/>
      <c r="AC43" s="84"/>
      <c r="AD43" s="86">
        <v>0</v>
      </c>
      <c r="AE43" s="86"/>
      <c r="AF43" s="86"/>
      <c r="AG43" s="87" t="s">
        <v>17</v>
      </c>
      <c r="AH43" s="87"/>
      <c r="AI43" s="87"/>
      <c r="AJ43" s="86">
        <v>10</v>
      </c>
      <c r="AK43" s="86"/>
    </row>
    <row r="44" spans="1:37" ht="12.75" customHeight="1" x14ac:dyDescent="0.4">
      <c r="A44" s="81">
        <v>483</v>
      </c>
      <c r="B44" s="81"/>
      <c r="C44" s="82" t="s">
        <v>51</v>
      </c>
      <c r="D44" s="82"/>
      <c r="E44" s="82"/>
      <c r="F44" s="5"/>
      <c r="G44" s="5"/>
      <c r="H44" s="83">
        <v>37081</v>
      </c>
      <c r="I44" s="83"/>
      <c r="J44" s="84">
        <v>1250</v>
      </c>
      <c r="K44" s="84"/>
      <c r="L44" s="85">
        <v>0</v>
      </c>
      <c r="M44" s="85"/>
      <c r="N44" s="85"/>
      <c r="O44" s="85"/>
      <c r="P44" s="86">
        <v>0</v>
      </c>
      <c r="Q44" s="86"/>
      <c r="R44" s="84">
        <v>1250</v>
      </c>
      <c r="S44" s="84"/>
      <c r="T44" s="84"/>
      <c r="U44" s="84"/>
      <c r="V44" s="86">
        <v>0</v>
      </c>
      <c r="W44" s="86"/>
      <c r="X44" s="86"/>
      <c r="Y44" s="86"/>
      <c r="Z44" s="84">
        <v>1250</v>
      </c>
      <c r="AA44" s="84"/>
      <c r="AB44" s="84"/>
      <c r="AC44" s="84"/>
      <c r="AD44" s="86">
        <v>0</v>
      </c>
      <c r="AE44" s="86"/>
      <c r="AF44" s="86"/>
      <c r="AG44" s="87" t="s">
        <v>17</v>
      </c>
      <c r="AH44" s="87"/>
      <c r="AI44" s="87"/>
      <c r="AJ44" s="86">
        <v>10</v>
      </c>
      <c r="AK44" s="86"/>
    </row>
    <row r="45" spans="1:37" ht="12.75" customHeight="1" x14ac:dyDescent="0.4">
      <c r="A45" s="81">
        <v>484</v>
      </c>
      <c r="B45" s="81"/>
      <c r="C45" s="82" t="s">
        <v>52</v>
      </c>
      <c r="D45" s="82"/>
      <c r="E45" s="82"/>
      <c r="F45" s="5"/>
      <c r="G45" s="5"/>
      <c r="H45" s="83">
        <v>37188</v>
      </c>
      <c r="I45" s="83"/>
      <c r="J45" s="86">
        <v>785</v>
      </c>
      <c r="K45" s="86"/>
      <c r="L45" s="85">
        <v>0</v>
      </c>
      <c r="M45" s="85"/>
      <c r="N45" s="85"/>
      <c r="O45" s="85"/>
      <c r="P45" s="86">
        <v>0</v>
      </c>
      <c r="Q45" s="86"/>
      <c r="R45" s="86">
        <v>785</v>
      </c>
      <c r="S45" s="86"/>
      <c r="T45" s="86"/>
      <c r="U45" s="86"/>
      <c r="V45" s="86">
        <v>0</v>
      </c>
      <c r="W45" s="86"/>
      <c r="X45" s="86"/>
      <c r="Y45" s="86"/>
      <c r="Z45" s="86">
        <v>785</v>
      </c>
      <c r="AA45" s="86"/>
      <c r="AB45" s="86"/>
      <c r="AC45" s="86"/>
      <c r="AD45" s="86">
        <v>0</v>
      </c>
      <c r="AE45" s="86"/>
      <c r="AF45" s="86"/>
      <c r="AG45" s="87" t="s">
        <v>17</v>
      </c>
      <c r="AH45" s="87"/>
      <c r="AI45" s="87"/>
      <c r="AJ45" s="86">
        <v>10</v>
      </c>
      <c r="AK45" s="86"/>
    </row>
    <row r="46" spans="1:37" ht="12.75" customHeight="1" x14ac:dyDescent="0.4">
      <c r="A46" s="81">
        <v>596</v>
      </c>
      <c r="B46" s="81"/>
      <c r="C46" s="82" t="s">
        <v>53</v>
      </c>
      <c r="D46" s="82"/>
      <c r="E46" s="82"/>
      <c r="F46" s="5"/>
      <c r="G46" s="5"/>
      <c r="H46" s="83">
        <v>37300</v>
      </c>
      <c r="I46" s="83"/>
      <c r="J46" s="86">
        <v>840</v>
      </c>
      <c r="K46" s="86"/>
      <c r="L46" s="85">
        <v>0</v>
      </c>
      <c r="M46" s="85"/>
      <c r="N46" s="85"/>
      <c r="O46" s="85"/>
      <c r="P46" s="86">
        <v>0</v>
      </c>
      <c r="Q46" s="86"/>
      <c r="R46" s="86">
        <v>840</v>
      </c>
      <c r="S46" s="86"/>
      <c r="T46" s="86"/>
      <c r="U46" s="86"/>
      <c r="V46" s="86">
        <v>0</v>
      </c>
      <c r="W46" s="86"/>
      <c r="X46" s="86"/>
      <c r="Y46" s="86"/>
      <c r="Z46" s="86">
        <v>840</v>
      </c>
      <c r="AA46" s="86"/>
      <c r="AB46" s="86"/>
      <c r="AC46" s="86"/>
      <c r="AD46" s="86">
        <v>0</v>
      </c>
      <c r="AE46" s="86"/>
      <c r="AF46" s="86"/>
      <c r="AG46" s="87" t="s">
        <v>17</v>
      </c>
      <c r="AH46" s="87"/>
      <c r="AI46" s="87"/>
      <c r="AJ46" s="86">
        <v>10</v>
      </c>
      <c r="AK46" s="86"/>
    </row>
    <row r="47" spans="1:37" ht="12.75" customHeight="1" x14ac:dyDescent="0.4">
      <c r="A47" s="81">
        <v>599</v>
      </c>
      <c r="B47" s="81"/>
      <c r="C47" s="82" t="s">
        <v>54</v>
      </c>
      <c r="D47" s="82"/>
      <c r="E47" s="82"/>
      <c r="F47" s="5"/>
      <c r="G47" s="5"/>
      <c r="H47" s="83">
        <v>37377</v>
      </c>
      <c r="I47" s="83"/>
      <c r="J47" s="86">
        <v>379</v>
      </c>
      <c r="K47" s="86"/>
      <c r="L47" s="85">
        <v>0</v>
      </c>
      <c r="M47" s="85"/>
      <c r="N47" s="85"/>
      <c r="O47" s="85"/>
      <c r="P47" s="86">
        <v>0</v>
      </c>
      <c r="Q47" s="86"/>
      <c r="R47" s="86">
        <v>379</v>
      </c>
      <c r="S47" s="86"/>
      <c r="T47" s="86"/>
      <c r="U47" s="86"/>
      <c r="V47" s="86">
        <v>0</v>
      </c>
      <c r="W47" s="86"/>
      <c r="X47" s="86"/>
      <c r="Y47" s="86"/>
      <c r="Z47" s="86">
        <v>379</v>
      </c>
      <c r="AA47" s="86"/>
      <c r="AB47" s="86"/>
      <c r="AC47" s="86"/>
      <c r="AD47" s="86">
        <v>0</v>
      </c>
      <c r="AE47" s="86"/>
      <c r="AF47" s="86"/>
      <c r="AG47" s="87" t="s">
        <v>17</v>
      </c>
      <c r="AH47" s="87"/>
      <c r="AI47" s="87"/>
      <c r="AJ47" s="86">
        <v>5</v>
      </c>
      <c r="AK47" s="86"/>
    </row>
    <row r="48" spans="1:37" ht="12.75" customHeight="1" x14ac:dyDescent="0.4">
      <c r="A48" s="81">
        <v>600</v>
      </c>
      <c r="B48" s="81"/>
      <c r="C48" s="82" t="s">
        <v>55</v>
      </c>
      <c r="D48" s="82"/>
      <c r="E48" s="82"/>
      <c r="F48" s="5"/>
      <c r="G48" s="5"/>
      <c r="H48" s="83">
        <v>37449</v>
      </c>
      <c r="I48" s="83"/>
      <c r="J48" s="84">
        <v>1600</v>
      </c>
      <c r="K48" s="84"/>
      <c r="L48" s="85">
        <v>0</v>
      </c>
      <c r="M48" s="85"/>
      <c r="N48" s="85"/>
      <c r="O48" s="85"/>
      <c r="P48" s="86">
        <v>0</v>
      </c>
      <c r="Q48" s="86"/>
      <c r="R48" s="84">
        <v>1600</v>
      </c>
      <c r="S48" s="84"/>
      <c r="T48" s="84"/>
      <c r="U48" s="84"/>
      <c r="V48" s="86">
        <v>0</v>
      </c>
      <c r="W48" s="86"/>
      <c r="X48" s="86"/>
      <c r="Y48" s="86"/>
      <c r="Z48" s="84">
        <v>1600</v>
      </c>
      <c r="AA48" s="84"/>
      <c r="AB48" s="84"/>
      <c r="AC48" s="84"/>
      <c r="AD48" s="86">
        <v>0</v>
      </c>
      <c r="AE48" s="86"/>
      <c r="AF48" s="86"/>
      <c r="AG48" s="87" t="s">
        <v>17</v>
      </c>
      <c r="AH48" s="87"/>
      <c r="AI48" s="87"/>
      <c r="AJ48" s="86">
        <v>10</v>
      </c>
      <c r="AK48" s="86"/>
    </row>
    <row r="49" spans="1:37" ht="12.75" customHeight="1" x14ac:dyDescent="0.4">
      <c r="A49" s="81">
        <v>601</v>
      </c>
      <c r="B49" s="81"/>
      <c r="C49" s="82" t="s">
        <v>56</v>
      </c>
      <c r="D49" s="82"/>
      <c r="E49" s="82"/>
      <c r="F49" s="5"/>
      <c r="G49" s="5"/>
      <c r="H49" s="83">
        <v>37543</v>
      </c>
      <c r="I49" s="83"/>
      <c r="J49" s="84">
        <v>2888.77</v>
      </c>
      <c r="K49" s="84"/>
      <c r="L49" s="85">
        <v>0</v>
      </c>
      <c r="M49" s="85"/>
      <c r="N49" s="85"/>
      <c r="O49" s="85"/>
      <c r="P49" s="86">
        <v>0</v>
      </c>
      <c r="Q49" s="86"/>
      <c r="R49" s="84">
        <v>2888.77</v>
      </c>
      <c r="S49" s="84"/>
      <c r="T49" s="84"/>
      <c r="U49" s="84"/>
      <c r="V49" s="86">
        <v>0</v>
      </c>
      <c r="W49" s="86"/>
      <c r="X49" s="86"/>
      <c r="Y49" s="86"/>
      <c r="Z49" s="84">
        <v>2888.77</v>
      </c>
      <c r="AA49" s="84"/>
      <c r="AB49" s="84"/>
      <c r="AC49" s="84"/>
      <c r="AD49" s="86">
        <v>0</v>
      </c>
      <c r="AE49" s="86"/>
      <c r="AF49" s="86"/>
      <c r="AG49" s="87" t="s">
        <v>17</v>
      </c>
      <c r="AH49" s="87"/>
      <c r="AI49" s="87"/>
      <c r="AJ49" s="86">
        <v>10</v>
      </c>
      <c r="AK49" s="86"/>
    </row>
    <row r="50" spans="1:37" ht="12.75" customHeight="1" x14ac:dyDescent="0.4">
      <c r="A50" s="81">
        <v>697</v>
      </c>
      <c r="B50" s="81"/>
      <c r="C50" s="82" t="s">
        <v>57</v>
      </c>
      <c r="D50" s="82"/>
      <c r="E50" s="82"/>
      <c r="F50" s="5"/>
      <c r="G50" s="5"/>
      <c r="H50" s="83">
        <v>37712</v>
      </c>
      <c r="I50" s="83"/>
      <c r="J50" s="84">
        <v>1221.9100000000001</v>
      </c>
      <c r="K50" s="84"/>
      <c r="L50" s="85">
        <v>0</v>
      </c>
      <c r="M50" s="85"/>
      <c r="N50" s="85"/>
      <c r="O50" s="85"/>
      <c r="P50" s="86">
        <v>0</v>
      </c>
      <c r="Q50" s="86"/>
      <c r="R50" s="84">
        <v>1221.9100000000001</v>
      </c>
      <c r="S50" s="84"/>
      <c r="T50" s="84"/>
      <c r="U50" s="84"/>
      <c r="V50" s="86">
        <v>0</v>
      </c>
      <c r="W50" s="86"/>
      <c r="X50" s="86"/>
      <c r="Y50" s="86"/>
      <c r="Z50" s="84">
        <v>1221.9100000000001</v>
      </c>
      <c r="AA50" s="84"/>
      <c r="AB50" s="84"/>
      <c r="AC50" s="84"/>
      <c r="AD50" s="86">
        <v>0</v>
      </c>
      <c r="AE50" s="86"/>
      <c r="AF50" s="86"/>
      <c r="AG50" s="87" t="s">
        <v>17</v>
      </c>
      <c r="AH50" s="87"/>
      <c r="AI50" s="87"/>
      <c r="AJ50" s="86">
        <v>10</v>
      </c>
      <c r="AK50" s="86"/>
    </row>
    <row r="51" spans="1:37" ht="12.75" customHeight="1" x14ac:dyDescent="0.4">
      <c r="A51" s="81">
        <v>714</v>
      </c>
      <c r="B51" s="81"/>
      <c r="C51" s="82" t="s">
        <v>58</v>
      </c>
      <c r="D51" s="82"/>
      <c r="E51" s="82"/>
      <c r="F51" s="5"/>
      <c r="G51" s="5"/>
      <c r="H51" s="83">
        <v>37700</v>
      </c>
      <c r="I51" s="83"/>
      <c r="J51" s="84">
        <v>8967</v>
      </c>
      <c r="K51" s="84"/>
      <c r="L51" s="85">
        <v>0</v>
      </c>
      <c r="M51" s="85"/>
      <c r="N51" s="85"/>
      <c r="O51" s="85"/>
      <c r="P51" s="86">
        <v>0</v>
      </c>
      <c r="Q51" s="86"/>
      <c r="R51" s="84">
        <v>8967</v>
      </c>
      <c r="S51" s="84"/>
      <c r="T51" s="84"/>
      <c r="U51" s="84"/>
      <c r="V51" s="86">
        <v>0</v>
      </c>
      <c r="W51" s="86"/>
      <c r="X51" s="86"/>
      <c r="Y51" s="86"/>
      <c r="Z51" s="84">
        <v>8967</v>
      </c>
      <c r="AA51" s="84"/>
      <c r="AB51" s="84"/>
      <c r="AC51" s="84"/>
      <c r="AD51" s="86">
        <v>0</v>
      </c>
      <c r="AE51" s="86"/>
      <c r="AF51" s="86"/>
      <c r="AG51" s="87" t="s">
        <v>17</v>
      </c>
      <c r="AH51" s="87"/>
      <c r="AI51" s="87"/>
      <c r="AJ51" s="86">
        <v>10</v>
      </c>
      <c r="AK51" s="86"/>
    </row>
    <row r="52" spans="1:37" ht="12.75" customHeight="1" x14ac:dyDescent="0.4">
      <c r="A52" s="81">
        <v>816</v>
      </c>
      <c r="B52" s="81"/>
      <c r="C52" s="82" t="s">
        <v>59</v>
      </c>
      <c r="D52" s="82"/>
      <c r="E52" s="82"/>
      <c r="F52" s="5"/>
      <c r="G52" s="5"/>
      <c r="H52" s="83">
        <v>38231</v>
      </c>
      <c r="I52" s="83"/>
      <c r="J52" s="86">
        <v>998</v>
      </c>
      <c r="K52" s="86"/>
      <c r="L52" s="85">
        <v>0</v>
      </c>
      <c r="M52" s="85"/>
      <c r="N52" s="85"/>
      <c r="O52" s="85"/>
      <c r="P52" s="86">
        <v>0</v>
      </c>
      <c r="Q52" s="86"/>
      <c r="R52" s="86">
        <v>998</v>
      </c>
      <c r="S52" s="86"/>
      <c r="T52" s="86"/>
      <c r="U52" s="86"/>
      <c r="V52" s="86">
        <v>0</v>
      </c>
      <c r="W52" s="86"/>
      <c r="X52" s="86"/>
      <c r="Y52" s="86"/>
      <c r="Z52" s="86">
        <v>998</v>
      </c>
      <c r="AA52" s="86"/>
      <c r="AB52" s="86"/>
      <c r="AC52" s="86"/>
      <c r="AD52" s="86">
        <v>0</v>
      </c>
      <c r="AE52" s="86"/>
      <c r="AF52" s="86"/>
      <c r="AG52" s="87" t="s">
        <v>17</v>
      </c>
      <c r="AH52" s="87"/>
      <c r="AI52" s="87"/>
      <c r="AJ52" s="86">
        <v>5</v>
      </c>
      <c r="AK52" s="86"/>
    </row>
    <row r="53" spans="1:37" ht="12.75" customHeight="1" x14ac:dyDescent="0.4">
      <c r="A53" s="88">
        <v>817</v>
      </c>
      <c r="B53" s="88"/>
      <c r="C53" s="82" t="s">
        <v>60</v>
      </c>
      <c r="D53" s="82"/>
      <c r="E53" s="82"/>
      <c r="F53" s="5"/>
      <c r="G53" s="5"/>
      <c r="H53" s="83">
        <v>38334</v>
      </c>
      <c r="I53" s="83"/>
      <c r="J53" s="84">
        <v>1615</v>
      </c>
      <c r="K53" s="84"/>
      <c r="L53" s="85">
        <v>0</v>
      </c>
      <c r="M53" s="85"/>
      <c r="N53" s="85"/>
      <c r="O53" s="85"/>
      <c r="P53" s="86">
        <v>0</v>
      </c>
      <c r="Q53" s="86"/>
      <c r="R53" s="84">
        <v>1615</v>
      </c>
      <c r="S53" s="84"/>
      <c r="T53" s="84"/>
      <c r="U53" s="84"/>
      <c r="V53" s="86">
        <v>0</v>
      </c>
      <c r="W53" s="86"/>
      <c r="X53" s="86"/>
      <c r="Y53" s="86"/>
      <c r="Z53" s="84">
        <v>1615</v>
      </c>
      <c r="AA53" s="84"/>
      <c r="AB53" s="84"/>
      <c r="AC53" s="84"/>
      <c r="AD53" s="86">
        <v>0</v>
      </c>
      <c r="AE53" s="86"/>
      <c r="AF53" s="86"/>
      <c r="AG53" s="87" t="s">
        <v>17</v>
      </c>
      <c r="AH53" s="87"/>
      <c r="AI53" s="87"/>
      <c r="AJ53" s="86">
        <v>5</v>
      </c>
      <c r="AK53" s="86"/>
    </row>
    <row r="54" spans="1:37" ht="12.75" customHeight="1" x14ac:dyDescent="0.4">
      <c r="A54" s="88">
        <v>818</v>
      </c>
      <c r="B54" s="88"/>
      <c r="C54" s="82" t="s">
        <v>61</v>
      </c>
      <c r="D54" s="82"/>
      <c r="E54" s="82"/>
      <c r="F54" s="5"/>
      <c r="G54" s="5"/>
      <c r="H54" s="83">
        <v>38007</v>
      </c>
      <c r="I54" s="83"/>
      <c r="J54" s="86">
        <v>379.96</v>
      </c>
      <c r="K54" s="86"/>
      <c r="L54" s="85">
        <v>0</v>
      </c>
      <c r="M54" s="85"/>
      <c r="N54" s="85"/>
      <c r="O54" s="85"/>
      <c r="P54" s="86">
        <v>0</v>
      </c>
      <c r="Q54" s="86"/>
      <c r="R54" s="86">
        <v>379.96</v>
      </c>
      <c r="S54" s="86"/>
      <c r="T54" s="86"/>
      <c r="U54" s="86"/>
      <c r="V54" s="86">
        <v>0</v>
      </c>
      <c r="W54" s="86"/>
      <c r="X54" s="86"/>
      <c r="Y54" s="86"/>
      <c r="Z54" s="86">
        <v>379.96</v>
      </c>
      <c r="AA54" s="86"/>
      <c r="AB54" s="86"/>
      <c r="AC54" s="86"/>
      <c r="AD54" s="86">
        <v>0</v>
      </c>
      <c r="AE54" s="86"/>
      <c r="AF54" s="86"/>
      <c r="AG54" s="87" t="s">
        <v>17</v>
      </c>
      <c r="AH54" s="87"/>
      <c r="AI54" s="87"/>
      <c r="AJ54" s="86">
        <v>10</v>
      </c>
      <c r="AK54" s="86"/>
    </row>
    <row r="55" spans="1:37" ht="12.75" customHeight="1" x14ac:dyDescent="0.4">
      <c r="A55" s="88">
        <v>824</v>
      </c>
      <c r="B55" s="88"/>
      <c r="C55" s="82" t="s">
        <v>39</v>
      </c>
      <c r="D55" s="82"/>
      <c r="E55" s="82"/>
      <c r="F55" s="5"/>
      <c r="G55" s="5"/>
      <c r="H55" s="83">
        <v>38084</v>
      </c>
      <c r="I55" s="83"/>
      <c r="J55" s="86">
        <v>687.94</v>
      </c>
      <c r="K55" s="86"/>
      <c r="L55" s="85">
        <v>0</v>
      </c>
      <c r="M55" s="85"/>
      <c r="N55" s="85"/>
      <c r="O55" s="85"/>
      <c r="P55" s="86">
        <v>0</v>
      </c>
      <c r="Q55" s="86"/>
      <c r="R55" s="86">
        <v>687.94</v>
      </c>
      <c r="S55" s="86"/>
      <c r="T55" s="86"/>
      <c r="U55" s="86"/>
      <c r="V55" s="86">
        <v>0</v>
      </c>
      <c r="W55" s="86"/>
      <c r="X55" s="86"/>
      <c r="Y55" s="86"/>
      <c r="Z55" s="86">
        <v>687.94</v>
      </c>
      <c r="AA55" s="86"/>
      <c r="AB55" s="86"/>
      <c r="AC55" s="86"/>
      <c r="AD55" s="86">
        <v>0</v>
      </c>
      <c r="AE55" s="86"/>
      <c r="AF55" s="86"/>
      <c r="AG55" s="87" t="s">
        <v>17</v>
      </c>
      <c r="AH55" s="87"/>
      <c r="AI55" s="87"/>
      <c r="AJ55" s="86">
        <v>7</v>
      </c>
      <c r="AK55" s="86"/>
    </row>
    <row r="56" spans="1:37" ht="12.75" customHeight="1" x14ac:dyDescent="0.4">
      <c r="A56" s="88">
        <v>825</v>
      </c>
      <c r="B56" s="88"/>
      <c r="C56" s="82" t="s">
        <v>62</v>
      </c>
      <c r="D56" s="82"/>
      <c r="E56" s="82"/>
      <c r="F56" s="5"/>
      <c r="G56" s="5"/>
      <c r="H56" s="83">
        <v>38307</v>
      </c>
      <c r="I56" s="83"/>
      <c r="J56" s="86">
        <v>289.95</v>
      </c>
      <c r="K56" s="86"/>
      <c r="L56" s="85">
        <v>0</v>
      </c>
      <c r="M56" s="85"/>
      <c r="N56" s="85"/>
      <c r="O56" s="85"/>
      <c r="P56" s="86">
        <v>0</v>
      </c>
      <c r="Q56" s="86"/>
      <c r="R56" s="86">
        <v>289.95</v>
      </c>
      <c r="S56" s="86"/>
      <c r="T56" s="86"/>
      <c r="U56" s="86"/>
      <c r="V56" s="86">
        <v>0</v>
      </c>
      <c r="W56" s="86"/>
      <c r="X56" s="86"/>
      <c r="Y56" s="86"/>
      <c r="Z56" s="86">
        <v>289.95</v>
      </c>
      <c r="AA56" s="86"/>
      <c r="AB56" s="86"/>
      <c r="AC56" s="86"/>
      <c r="AD56" s="86">
        <v>0</v>
      </c>
      <c r="AE56" s="86"/>
      <c r="AF56" s="86"/>
      <c r="AG56" s="87" t="s">
        <v>17</v>
      </c>
      <c r="AH56" s="87"/>
      <c r="AI56" s="87"/>
      <c r="AJ56" s="86">
        <v>5</v>
      </c>
      <c r="AK56" s="86"/>
    </row>
    <row r="57" spans="1:37" ht="12.75" customHeight="1" x14ac:dyDescent="0.4">
      <c r="A57" s="88">
        <v>855</v>
      </c>
      <c r="B57" s="88"/>
      <c r="C57" s="82" t="s">
        <v>63</v>
      </c>
      <c r="D57" s="82"/>
      <c r="E57" s="82"/>
      <c r="F57" s="5"/>
      <c r="G57" s="5"/>
      <c r="H57" s="83">
        <v>38401</v>
      </c>
      <c r="I57" s="83"/>
      <c r="J57" s="84">
        <v>1090</v>
      </c>
      <c r="K57" s="84"/>
      <c r="L57" s="85">
        <v>0</v>
      </c>
      <c r="M57" s="85"/>
      <c r="N57" s="85"/>
      <c r="O57" s="85"/>
      <c r="P57" s="86">
        <v>0</v>
      </c>
      <c r="Q57" s="86"/>
      <c r="R57" s="84">
        <v>1090</v>
      </c>
      <c r="S57" s="84"/>
      <c r="T57" s="84"/>
      <c r="U57" s="84"/>
      <c r="V57" s="86">
        <v>0</v>
      </c>
      <c r="W57" s="86"/>
      <c r="X57" s="86"/>
      <c r="Y57" s="86"/>
      <c r="Z57" s="84">
        <v>1090</v>
      </c>
      <c r="AA57" s="84"/>
      <c r="AB57" s="84"/>
      <c r="AC57" s="84"/>
      <c r="AD57" s="86">
        <v>0</v>
      </c>
      <c r="AE57" s="86"/>
      <c r="AF57" s="86"/>
      <c r="AG57" s="87" t="s">
        <v>17</v>
      </c>
      <c r="AH57" s="87"/>
      <c r="AI57" s="87"/>
      <c r="AJ57" s="86">
        <v>5</v>
      </c>
      <c r="AK57" s="86"/>
    </row>
    <row r="58" spans="1:37" ht="12.75" customHeight="1" x14ac:dyDescent="0.4">
      <c r="A58" s="88">
        <v>856</v>
      </c>
      <c r="B58" s="88"/>
      <c r="C58" s="82" t="s">
        <v>64</v>
      </c>
      <c r="D58" s="82"/>
      <c r="E58" s="82"/>
      <c r="F58" s="5"/>
      <c r="G58" s="5"/>
      <c r="H58" s="83">
        <v>38401</v>
      </c>
      <c r="I58" s="83"/>
      <c r="J58" s="84">
        <v>1185</v>
      </c>
      <c r="K58" s="84"/>
      <c r="L58" s="85">
        <v>0</v>
      </c>
      <c r="M58" s="85"/>
      <c r="N58" s="85"/>
      <c r="O58" s="85"/>
      <c r="P58" s="86">
        <v>0</v>
      </c>
      <c r="Q58" s="86"/>
      <c r="R58" s="84">
        <v>1185</v>
      </c>
      <c r="S58" s="84"/>
      <c r="T58" s="84"/>
      <c r="U58" s="84"/>
      <c r="V58" s="86">
        <v>0</v>
      </c>
      <c r="W58" s="86"/>
      <c r="X58" s="86"/>
      <c r="Y58" s="86"/>
      <c r="Z58" s="84">
        <v>1185</v>
      </c>
      <c r="AA58" s="84"/>
      <c r="AB58" s="84"/>
      <c r="AC58" s="84"/>
      <c r="AD58" s="86">
        <v>0</v>
      </c>
      <c r="AE58" s="86"/>
      <c r="AF58" s="86"/>
      <c r="AG58" s="87" t="s">
        <v>17</v>
      </c>
      <c r="AH58" s="87"/>
      <c r="AI58" s="87"/>
      <c r="AJ58" s="86">
        <v>5</v>
      </c>
      <c r="AK58" s="86"/>
    </row>
    <row r="59" spans="1:37" ht="12.75" customHeight="1" x14ac:dyDescent="0.4">
      <c r="A59" s="88">
        <v>857</v>
      </c>
      <c r="B59" s="88"/>
      <c r="C59" s="82" t="s">
        <v>65</v>
      </c>
      <c r="D59" s="82"/>
      <c r="E59" s="82"/>
      <c r="F59" s="5"/>
      <c r="G59" s="5"/>
      <c r="H59" s="83">
        <v>38401</v>
      </c>
      <c r="I59" s="83"/>
      <c r="J59" s="84">
        <v>9789.34</v>
      </c>
      <c r="K59" s="84"/>
      <c r="L59" s="85">
        <v>0</v>
      </c>
      <c r="M59" s="85"/>
      <c r="N59" s="85"/>
      <c r="O59" s="85"/>
      <c r="P59" s="86">
        <v>0</v>
      </c>
      <c r="Q59" s="86"/>
      <c r="R59" s="84">
        <v>9789.34</v>
      </c>
      <c r="S59" s="84"/>
      <c r="T59" s="84"/>
      <c r="U59" s="84"/>
      <c r="V59" s="86">
        <v>0</v>
      </c>
      <c r="W59" s="86"/>
      <c r="X59" s="86"/>
      <c r="Y59" s="86"/>
      <c r="Z59" s="84">
        <v>9789.34</v>
      </c>
      <c r="AA59" s="84"/>
      <c r="AB59" s="84"/>
      <c r="AC59" s="84"/>
      <c r="AD59" s="86">
        <v>0</v>
      </c>
      <c r="AE59" s="86"/>
      <c r="AF59" s="86"/>
      <c r="AG59" s="87" t="s">
        <v>17</v>
      </c>
      <c r="AH59" s="87"/>
      <c r="AI59" s="87"/>
      <c r="AJ59" s="86">
        <v>5</v>
      </c>
      <c r="AK59" s="86"/>
    </row>
    <row r="60" spans="1:37" ht="12.75" customHeight="1" x14ac:dyDescent="0.4">
      <c r="A60" s="88">
        <v>858</v>
      </c>
      <c r="B60" s="88"/>
      <c r="C60" s="82" t="s">
        <v>66</v>
      </c>
      <c r="D60" s="82"/>
      <c r="E60" s="82"/>
      <c r="F60" s="5"/>
      <c r="G60" s="5"/>
      <c r="H60" s="83">
        <v>38401</v>
      </c>
      <c r="I60" s="83"/>
      <c r="J60" s="84">
        <v>2385</v>
      </c>
      <c r="K60" s="84"/>
      <c r="L60" s="85">
        <v>0</v>
      </c>
      <c r="M60" s="85"/>
      <c r="N60" s="85"/>
      <c r="O60" s="85"/>
      <c r="P60" s="86">
        <v>0</v>
      </c>
      <c r="Q60" s="86"/>
      <c r="R60" s="84">
        <v>2385</v>
      </c>
      <c r="S60" s="84"/>
      <c r="T60" s="84"/>
      <c r="U60" s="84"/>
      <c r="V60" s="86">
        <v>0</v>
      </c>
      <c r="W60" s="86"/>
      <c r="X60" s="86"/>
      <c r="Y60" s="86"/>
      <c r="Z60" s="84">
        <v>2385</v>
      </c>
      <c r="AA60" s="84"/>
      <c r="AB60" s="84"/>
      <c r="AC60" s="84"/>
      <c r="AD60" s="86">
        <v>0</v>
      </c>
      <c r="AE60" s="86"/>
      <c r="AF60" s="86"/>
      <c r="AG60" s="87" t="s">
        <v>17</v>
      </c>
      <c r="AH60" s="87"/>
      <c r="AI60" s="87"/>
      <c r="AJ60" s="86">
        <v>5</v>
      </c>
      <c r="AK60" s="86"/>
    </row>
    <row r="61" spans="1:37" ht="12.75" customHeight="1" x14ac:dyDescent="0.4">
      <c r="A61" s="88">
        <v>859</v>
      </c>
      <c r="B61" s="88"/>
      <c r="C61" s="82" t="s">
        <v>67</v>
      </c>
      <c r="D61" s="82"/>
      <c r="E61" s="82"/>
      <c r="F61" s="5"/>
      <c r="G61" s="5"/>
      <c r="H61" s="83">
        <v>38603</v>
      </c>
      <c r="I61" s="83"/>
      <c r="J61" s="84">
        <v>4922.5200000000004</v>
      </c>
      <c r="K61" s="84"/>
      <c r="L61" s="85">
        <v>0</v>
      </c>
      <c r="M61" s="85"/>
      <c r="N61" s="85"/>
      <c r="O61" s="85"/>
      <c r="P61" s="86">
        <v>0</v>
      </c>
      <c r="Q61" s="86"/>
      <c r="R61" s="84">
        <v>4922.5200000000004</v>
      </c>
      <c r="S61" s="84"/>
      <c r="T61" s="84"/>
      <c r="U61" s="84"/>
      <c r="V61" s="86">
        <v>0</v>
      </c>
      <c r="W61" s="86"/>
      <c r="X61" s="86"/>
      <c r="Y61" s="86"/>
      <c r="Z61" s="84">
        <v>4922.5200000000004</v>
      </c>
      <c r="AA61" s="84"/>
      <c r="AB61" s="84"/>
      <c r="AC61" s="84"/>
      <c r="AD61" s="86">
        <v>0</v>
      </c>
      <c r="AE61" s="86"/>
      <c r="AF61" s="86"/>
      <c r="AG61" s="87" t="s">
        <v>17</v>
      </c>
      <c r="AH61" s="87"/>
      <c r="AI61" s="87"/>
      <c r="AJ61" s="86">
        <v>7</v>
      </c>
      <c r="AK61" s="86"/>
    </row>
    <row r="62" spans="1:37" ht="12.75" customHeight="1" x14ac:dyDescent="0.4">
      <c r="A62" s="88">
        <v>860</v>
      </c>
      <c r="B62" s="88"/>
      <c r="C62" s="82" t="s">
        <v>68</v>
      </c>
      <c r="D62" s="82"/>
      <c r="E62" s="82"/>
      <c r="F62" s="5"/>
      <c r="G62" s="5"/>
      <c r="H62" s="83">
        <v>38638</v>
      </c>
      <c r="I62" s="83"/>
      <c r="J62" s="86">
        <v>999.99</v>
      </c>
      <c r="K62" s="86"/>
      <c r="L62" s="85">
        <v>0</v>
      </c>
      <c r="M62" s="85"/>
      <c r="N62" s="85"/>
      <c r="O62" s="85"/>
      <c r="P62" s="86">
        <v>0</v>
      </c>
      <c r="Q62" s="86"/>
      <c r="R62" s="86">
        <v>999.99</v>
      </c>
      <c r="S62" s="86"/>
      <c r="T62" s="86"/>
      <c r="U62" s="86"/>
      <c r="V62" s="86">
        <v>0</v>
      </c>
      <c r="W62" s="86"/>
      <c r="X62" s="86"/>
      <c r="Y62" s="86"/>
      <c r="Z62" s="86">
        <v>999.99</v>
      </c>
      <c r="AA62" s="86"/>
      <c r="AB62" s="86"/>
      <c r="AC62" s="86"/>
      <c r="AD62" s="86">
        <v>0</v>
      </c>
      <c r="AE62" s="86"/>
      <c r="AF62" s="86"/>
      <c r="AG62" s="87" t="s">
        <v>17</v>
      </c>
      <c r="AH62" s="87"/>
      <c r="AI62" s="87"/>
      <c r="AJ62" s="86">
        <v>10</v>
      </c>
      <c r="AK62" s="86"/>
    </row>
    <row r="63" spans="1:37" ht="12.75" customHeight="1" x14ac:dyDescent="0.4">
      <c r="A63" s="88">
        <v>879</v>
      </c>
      <c r="B63" s="88"/>
      <c r="C63" s="82" t="s">
        <v>69</v>
      </c>
      <c r="D63" s="82"/>
      <c r="E63" s="82"/>
      <c r="F63" s="5"/>
      <c r="G63" s="5"/>
      <c r="H63" s="83">
        <v>38944</v>
      </c>
      <c r="I63" s="83"/>
      <c r="J63" s="84">
        <v>8856.25</v>
      </c>
      <c r="K63" s="84"/>
      <c r="L63" s="85">
        <v>0</v>
      </c>
      <c r="M63" s="85"/>
      <c r="N63" s="85"/>
      <c r="O63" s="85"/>
      <c r="P63" s="86">
        <v>0</v>
      </c>
      <c r="Q63" s="86"/>
      <c r="R63" s="84">
        <v>8856.25</v>
      </c>
      <c r="S63" s="84"/>
      <c r="T63" s="84"/>
      <c r="U63" s="84"/>
      <c r="V63" s="86">
        <v>0</v>
      </c>
      <c r="W63" s="86"/>
      <c r="X63" s="86"/>
      <c r="Y63" s="86"/>
      <c r="Z63" s="84">
        <v>8856.25</v>
      </c>
      <c r="AA63" s="84"/>
      <c r="AB63" s="84"/>
      <c r="AC63" s="84"/>
      <c r="AD63" s="86">
        <v>0</v>
      </c>
      <c r="AE63" s="86"/>
      <c r="AF63" s="86"/>
      <c r="AG63" s="87" t="s">
        <v>17</v>
      </c>
      <c r="AH63" s="87"/>
      <c r="AI63" s="87"/>
      <c r="AJ63" s="86">
        <v>5</v>
      </c>
      <c r="AK63" s="86"/>
    </row>
    <row r="64" spans="1:37" ht="12.75" customHeight="1" x14ac:dyDescent="0.4">
      <c r="A64" s="88">
        <v>880</v>
      </c>
      <c r="B64" s="88"/>
      <c r="C64" s="82" t="s">
        <v>70</v>
      </c>
      <c r="D64" s="82"/>
      <c r="E64" s="82"/>
      <c r="F64" s="5"/>
      <c r="G64" s="5"/>
      <c r="H64" s="83">
        <v>38896</v>
      </c>
      <c r="I64" s="83"/>
      <c r="J64" s="84">
        <v>16000</v>
      </c>
      <c r="K64" s="84"/>
      <c r="L64" s="85">
        <v>0</v>
      </c>
      <c r="M64" s="85"/>
      <c r="N64" s="85"/>
      <c r="O64" s="85"/>
      <c r="P64" s="86">
        <v>0</v>
      </c>
      <c r="Q64" s="86"/>
      <c r="R64" s="84">
        <v>16000</v>
      </c>
      <c r="S64" s="84"/>
      <c r="T64" s="84"/>
      <c r="U64" s="84"/>
      <c r="V64" s="86">
        <v>0</v>
      </c>
      <c r="W64" s="86"/>
      <c r="X64" s="86"/>
      <c r="Y64" s="86"/>
      <c r="Z64" s="84">
        <v>16000</v>
      </c>
      <c r="AA64" s="84"/>
      <c r="AB64" s="84"/>
      <c r="AC64" s="84"/>
      <c r="AD64" s="86">
        <v>0</v>
      </c>
      <c r="AE64" s="86"/>
      <c r="AF64" s="86"/>
      <c r="AG64" s="87" t="s">
        <v>17</v>
      </c>
      <c r="AH64" s="87"/>
      <c r="AI64" s="87"/>
      <c r="AJ64" s="86">
        <v>5</v>
      </c>
      <c r="AK64" s="86"/>
    </row>
    <row r="65" spans="1:37" ht="12.75" customHeight="1" x14ac:dyDescent="0.4">
      <c r="A65" s="88">
        <v>881</v>
      </c>
      <c r="B65" s="88"/>
      <c r="C65" s="82" t="s">
        <v>71</v>
      </c>
      <c r="D65" s="82"/>
      <c r="E65" s="82"/>
      <c r="F65" s="5"/>
      <c r="G65" s="5"/>
      <c r="H65" s="83">
        <v>39028</v>
      </c>
      <c r="I65" s="83"/>
      <c r="J65" s="86">
        <v>449.99</v>
      </c>
      <c r="K65" s="86"/>
      <c r="L65" s="85">
        <v>0</v>
      </c>
      <c r="M65" s="85"/>
      <c r="N65" s="85"/>
      <c r="O65" s="85"/>
      <c r="P65" s="86">
        <v>0</v>
      </c>
      <c r="Q65" s="86"/>
      <c r="R65" s="86">
        <v>449.99</v>
      </c>
      <c r="S65" s="86"/>
      <c r="T65" s="86"/>
      <c r="U65" s="86"/>
      <c r="V65" s="86">
        <v>0</v>
      </c>
      <c r="W65" s="86"/>
      <c r="X65" s="86"/>
      <c r="Y65" s="86"/>
      <c r="Z65" s="86">
        <v>449.99</v>
      </c>
      <c r="AA65" s="86"/>
      <c r="AB65" s="86"/>
      <c r="AC65" s="86"/>
      <c r="AD65" s="86">
        <v>0</v>
      </c>
      <c r="AE65" s="86"/>
      <c r="AF65" s="86"/>
      <c r="AG65" s="87" t="s">
        <v>17</v>
      </c>
      <c r="AH65" s="87"/>
      <c r="AI65" s="87"/>
      <c r="AJ65" s="86">
        <v>7</v>
      </c>
      <c r="AK65" s="86"/>
    </row>
    <row r="66" spans="1:37" ht="12.75" customHeight="1" x14ac:dyDescent="0.4">
      <c r="A66" s="88">
        <v>883</v>
      </c>
      <c r="B66" s="88"/>
      <c r="C66" s="82" t="s">
        <v>72</v>
      </c>
      <c r="D66" s="82"/>
      <c r="E66" s="82"/>
      <c r="F66" s="5"/>
      <c r="G66" s="5"/>
      <c r="H66" s="83">
        <v>38896</v>
      </c>
      <c r="I66" s="83"/>
      <c r="J66" s="84">
        <v>18975</v>
      </c>
      <c r="K66" s="84"/>
      <c r="L66" s="85">
        <v>0</v>
      </c>
      <c r="M66" s="85"/>
      <c r="N66" s="85"/>
      <c r="O66" s="85"/>
      <c r="P66" s="86">
        <v>0</v>
      </c>
      <c r="Q66" s="86"/>
      <c r="R66" s="84">
        <v>18975</v>
      </c>
      <c r="S66" s="84"/>
      <c r="T66" s="84"/>
      <c r="U66" s="84"/>
      <c r="V66" s="86">
        <v>0</v>
      </c>
      <c r="W66" s="86"/>
      <c r="X66" s="86"/>
      <c r="Y66" s="86"/>
      <c r="Z66" s="84">
        <v>18975</v>
      </c>
      <c r="AA66" s="84"/>
      <c r="AB66" s="84"/>
      <c r="AC66" s="84"/>
      <c r="AD66" s="86">
        <v>0</v>
      </c>
      <c r="AE66" s="86"/>
      <c r="AF66" s="86"/>
      <c r="AG66" s="87" t="s">
        <v>17</v>
      </c>
      <c r="AH66" s="87"/>
      <c r="AI66" s="87"/>
      <c r="AJ66" s="86">
        <v>7</v>
      </c>
      <c r="AK66" s="86"/>
    </row>
    <row r="67" spans="1:37" ht="12.75" customHeight="1" x14ac:dyDescent="0.4">
      <c r="A67" s="88">
        <v>884</v>
      </c>
      <c r="B67" s="88"/>
      <c r="C67" s="82" t="s">
        <v>73</v>
      </c>
      <c r="D67" s="82"/>
      <c r="E67" s="82"/>
      <c r="F67" s="5"/>
      <c r="G67" s="5"/>
      <c r="H67" s="83">
        <v>38937</v>
      </c>
      <c r="I67" s="83"/>
      <c r="J67" s="84">
        <v>10200</v>
      </c>
      <c r="K67" s="84"/>
      <c r="L67" s="85">
        <v>0</v>
      </c>
      <c r="M67" s="85"/>
      <c r="N67" s="85"/>
      <c r="O67" s="85"/>
      <c r="P67" s="86">
        <v>0</v>
      </c>
      <c r="Q67" s="86"/>
      <c r="R67" s="84">
        <v>10200</v>
      </c>
      <c r="S67" s="84"/>
      <c r="T67" s="84"/>
      <c r="U67" s="84"/>
      <c r="V67" s="86">
        <v>0</v>
      </c>
      <c r="W67" s="86"/>
      <c r="X67" s="86"/>
      <c r="Y67" s="86"/>
      <c r="Z67" s="84">
        <v>10200</v>
      </c>
      <c r="AA67" s="84"/>
      <c r="AB67" s="84"/>
      <c r="AC67" s="84"/>
      <c r="AD67" s="86">
        <v>0</v>
      </c>
      <c r="AE67" s="86"/>
      <c r="AF67" s="86"/>
      <c r="AG67" s="87" t="s">
        <v>17</v>
      </c>
      <c r="AH67" s="87"/>
      <c r="AI67" s="87"/>
      <c r="AJ67" s="86">
        <v>7</v>
      </c>
      <c r="AK67" s="86"/>
    </row>
    <row r="68" spans="1:37" ht="12.75" customHeight="1" x14ac:dyDescent="0.4">
      <c r="A68" s="88">
        <v>889</v>
      </c>
      <c r="B68" s="88"/>
      <c r="C68" s="82" t="s">
        <v>74</v>
      </c>
      <c r="D68" s="82"/>
      <c r="E68" s="82"/>
      <c r="F68" s="5"/>
      <c r="G68" s="5"/>
      <c r="H68" s="83">
        <v>38895</v>
      </c>
      <c r="I68" s="83"/>
      <c r="J68" s="84">
        <v>4000</v>
      </c>
      <c r="K68" s="84"/>
      <c r="L68" s="85">
        <v>0</v>
      </c>
      <c r="M68" s="85"/>
      <c r="N68" s="85"/>
      <c r="O68" s="85"/>
      <c r="P68" s="86">
        <v>0</v>
      </c>
      <c r="Q68" s="86"/>
      <c r="R68" s="84">
        <v>4000</v>
      </c>
      <c r="S68" s="84"/>
      <c r="T68" s="84"/>
      <c r="U68" s="84"/>
      <c r="V68" s="86">
        <v>0</v>
      </c>
      <c r="W68" s="86"/>
      <c r="X68" s="86"/>
      <c r="Y68" s="86"/>
      <c r="Z68" s="84">
        <v>4000</v>
      </c>
      <c r="AA68" s="84"/>
      <c r="AB68" s="84"/>
      <c r="AC68" s="84"/>
      <c r="AD68" s="86">
        <v>0</v>
      </c>
      <c r="AE68" s="86"/>
      <c r="AF68" s="86"/>
      <c r="AG68" s="87" t="s">
        <v>17</v>
      </c>
      <c r="AH68" s="87"/>
      <c r="AI68" s="87"/>
      <c r="AJ68" s="86">
        <v>5</v>
      </c>
      <c r="AK68" s="86"/>
    </row>
    <row r="69" spans="1:37" ht="12.75" customHeight="1" x14ac:dyDescent="0.4">
      <c r="A69" s="88">
        <v>976</v>
      </c>
      <c r="B69" s="88"/>
      <c r="C69" s="82" t="s">
        <v>75</v>
      </c>
      <c r="D69" s="82"/>
      <c r="E69" s="82"/>
      <c r="F69" s="5"/>
      <c r="G69" s="5"/>
      <c r="H69" s="83">
        <v>39082</v>
      </c>
      <c r="I69" s="83"/>
      <c r="J69" s="86">
        <v>545.6</v>
      </c>
      <c r="K69" s="86"/>
      <c r="L69" s="85">
        <v>0</v>
      </c>
      <c r="M69" s="85"/>
      <c r="N69" s="85"/>
      <c r="O69" s="85"/>
      <c r="P69" s="86">
        <v>0</v>
      </c>
      <c r="Q69" s="86"/>
      <c r="R69" s="86">
        <v>545.6</v>
      </c>
      <c r="S69" s="86"/>
      <c r="T69" s="86"/>
      <c r="U69" s="86"/>
      <c r="V69" s="86">
        <v>0</v>
      </c>
      <c r="W69" s="86"/>
      <c r="X69" s="86"/>
      <c r="Y69" s="86"/>
      <c r="Z69" s="86">
        <v>545.6</v>
      </c>
      <c r="AA69" s="86"/>
      <c r="AB69" s="86"/>
      <c r="AC69" s="86"/>
      <c r="AD69" s="86">
        <v>0</v>
      </c>
      <c r="AE69" s="86"/>
      <c r="AF69" s="86"/>
      <c r="AG69" s="87" t="s">
        <v>17</v>
      </c>
      <c r="AH69" s="87"/>
      <c r="AI69" s="87"/>
      <c r="AJ69" s="86">
        <v>7</v>
      </c>
      <c r="AK69" s="86"/>
    </row>
    <row r="70" spans="1:37" ht="12.75" customHeight="1" x14ac:dyDescent="0.4">
      <c r="A70" s="88">
        <v>1092</v>
      </c>
      <c r="B70" s="88"/>
      <c r="C70" s="82" t="s">
        <v>76</v>
      </c>
      <c r="D70" s="82"/>
      <c r="E70" s="82"/>
      <c r="F70" s="5"/>
      <c r="G70" s="5"/>
      <c r="H70" s="83">
        <v>39134</v>
      </c>
      <c r="I70" s="83"/>
      <c r="J70" s="86">
        <v>229.99</v>
      </c>
      <c r="K70" s="86"/>
      <c r="L70" s="85">
        <v>0</v>
      </c>
      <c r="M70" s="85"/>
      <c r="N70" s="85"/>
      <c r="O70" s="85"/>
      <c r="P70" s="86">
        <v>0</v>
      </c>
      <c r="Q70" s="86"/>
      <c r="R70" s="86">
        <v>229.99</v>
      </c>
      <c r="S70" s="86"/>
      <c r="T70" s="86"/>
      <c r="U70" s="86"/>
      <c r="V70" s="86">
        <v>0</v>
      </c>
      <c r="W70" s="86"/>
      <c r="X70" s="86"/>
      <c r="Y70" s="86"/>
      <c r="Z70" s="86">
        <v>229.99</v>
      </c>
      <c r="AA70" s="86"/>
      <c r="AB70" s="86"/>
      <c r="AC70" s="86"/>
      <c r="AD70" s="86">
        <v>0</v>
      </c>
      <c r="AE70" s="86"/>
      <c r="AF70" s="86"/>
      <c r="AG70" s="87" t="s">
        <v>17</v>
      </c>
      <c r="AH70" s="87"/>
      <c r="AI70" s="87"/>
      <c r="AJ70" s="86">
        <v>7</v>
      </c>
      <c r="AK70" s="86"/>
    </row>
    <row r="71" spans="1:37" ht="12.75" customHeight="1" x14ac:dyDescent="0.4">
      <c r="A71" s="88">
        <v>1093</v>
      </c>
      <c r="B71" s="88"/>
      <c r="C71" s="82" t="s">
        <v>77</v>
      </c>
      <c r="D71" s="82"/>
      <c r="E71" s="82"/>
      <c r="F71" s="5"/>
      <c r="G71" s="5"/>
      <c r="H71" s="83">
        <v>39273</v>
      </c>
      <c r="I71" s="83"/>
      <c r="J71" s="86">
        <v>780</v>
      </c>
      <c r="K71" s="86"/>
      <c r="L71" s="85">
        <v>0</v>
      </c>
      <c r="M71" s="85"/>
      <c r="N71" s="85"/>
      <c r="O71" s="85"/>
      <c r="P71" s="86">
        <v>0</v>
      </c>
      <c r="Q71" s="86"/>
      <c r="R71" s="86">
        <v>780</v>
      </c>
      <c r="S71" s="86"/>
      <c r="T71" s="86"/>
      <c r="U71" s="86"/>
      <c r="V71" s="86">
        <v>0</v>
      </c>
      <c r="W71" s="86"/>
      <c r="X71" s="86"/>
      <c r="Y71" s="86"/>
      <c r="Z71" s="86">
        <v>780</v>
      </c>
      <c r="AA71" s="86"/>
      <c r="AB71" s="86"/>
      <c r="AC71" s="86"/>
      <c r="AD71" s="86">
        <v>0</v>
      </c>
      <c r="AE71" s="86"/>
      <c r="AF71" s="86"/>
      <c r="AG71" s="87" t="s">
        <v>17</v>
      </c>
      <c r="AH71" s="87"/>
      <c r="AI71" s="87"/>
      <c r="AJ71" s="86">
        <v>3</v>
      </c>
      <c r="AK71" s="86"/>
    </row>
    <row r="72" spans="1:37" ht="12.75" customHeight="1" x14ac:dyDescent="0.4">
      <c r="A72" s="88">
        <v>1094</v>
      </c>
      <c r="B72" s="88"/>
      <c r="C72" s="82" t="s">
        <v>78</v>
      </c>
      <c r="D72" s="82"/>
      <c r="E72" s="82"/>
      <c r="F72" s="5"/>
      <c r="G72" s="5"/>
      <c r="H72" s="83">
        <v>39337</v>
      </c>
      <c r="I72" s="83"/>
      <c r="J72" s="86">
        <v>500</v>
      </c>
      <c r="K72" s="86"/>
      <c r="L72" s="85">
        <v>0</v>
      </c>
      <c r="M72" s="85"/>
      <c r="N72" s="85"/>
      <c r="O72" s="85"/>
      <c r="P72" s="86">
        <v>0</v>
      </c>
      <c r="Q72" s="86"/>
      <c r="R72" s="86">
        <v>500</v>
      </c>
      <c r="S72" s="86"/>
      <c r="T72" s="86"/>
      <c r="U72" s="86"/>
      <c r="V72" s="86">
        <v>0</v>
      </c>
      <c r="W72" s="86"/>
      <c r="X72" s="86"/>
      <c r="Y72" s="86"/>
      <c r="Z72" s="86">
        <v>500</v>
      </c>
      <c r="AA72" s="86"/>
      <c r="AB72" s="86"/>
      <c r="AC72" s="86"/>
      <c r="AD72" s="86">
        <v>0</v>
      </c>
      <c r="AE72" s="86"/>
      <c r="AF72" s="86"/>
      <c r="AG72" s="87" t="s">
        <v>17</v>
      </c>
      <c r="AH72" s="87"/>
      <c r="AI72" s="87"/>
      <c r="AJ72" s="86">
        <v>7</v>
      </c>
      <c r="AK72" s="86"/>
    </row>
    <row r="73" spans="1:37" ht="12.75" customHeight="1" x14ac:dyDescent="0.4">
      <c r="A73" s="88">
        <v>1097</v>
      </c>
      <c r="B73" s="88"/>
      <c r="C73" s="82" t="s">
        <v>79</v>
      </c>
      <c r="D73" s="82"/>
      <c r="E73" s="82"/>
      <c r="F73" s="5"/>
      <c r="G73" s="5"/>
      <c r="H73" s="83">
        <v>39234</v>
      </c>
      <c r="I73" s="83"/>
      <c r="J73" s="86">
        <v>487.54</v>
      </c>
      <c r="K73" s="86"/>
      <c r="L73" s="85">
        <v>0</v>
      </c>
      <c r="M73" s="85"/>
      <c r="N73" s="85"/>
      <c r="O73" s="85"/>
      <c r="P73" s="86">
        <v>0</v>
      </c>
      <c r="Q73" s="86"/>
      <c r="R73" s="86">
        <v>487.54</v>
      </c>
      <c r="S73" s="86"/>
      <c r="T73" s="86"/>
      <c r="U73" s="86"/>
      <c r="V73" s="86">
        <v>0</v>
      </c>
      <c r="W73" s="86"/>
      <c r="X73" s="86"/>
      <c r="Y73" s="86"/>
      <c r="Z73" s="86">
        <v>487.54</v>
      </c>
      <c r="AA73" s="86"/>
      <c r="AB73" s="86"/>
      <c r="AC73" s="86"/>
      <c r="AD73" s="86">
        <v>0</v>
      </c>
      <c r="AE73" s="86"/>
      <c r="AF73" s="86"/>
      <c r="AG73" s="87" t="s">
        <v>17</v>
      </c>
      <c r="AH73" s="87"/>
      <c r="AI73" s="87"/>
      <c r="AJ73" s="86">
        <v>7</v>
      </c>
      <c r="AK73" s="86"/>
    </row>
    <row r="74" spans="1:37" ht="12.75" customHeight="1" x14ac:dyDescent="0.4">
      <c r="A74" s="88">
        <v>1098</v>
      </c>
      <c r="B74" s="88"/>
      <c r="C74" s="82" t="s">
        <v>80</v>
      </c>
      <c r="D74" s="82"/>
      <c r="E74" s="82"/>
      <c r="F74" s="5"/>
      <c r="G74" s="5"/>
      <c r="H74" s="83">
        <v>39234</v>
      </c>
      <c r="I74" s="83"/>
      <c r="J74" s="86">
        <v>773.27</v>
      </c>
      <c r="K74" s="86"/>
      <c r="L74" s="85">
        <v>0</v>
      </c>
      <c r="M74" s="85"/>
      <c r="N74" s="85"/>
      <c r="O74" s="85"/>
      <c r="P74" s="86">
        <v>0</v>
      </c>
      <c r="Q74" s="86"/>
      <c r="R74" s="86">
        <v>773.27</v>
      </c>
      <c r="S74" s="86"/>
      <c r="T74" s="86"/>
      <c r="U74" s="86"/>
      <c r="V74" s="86">
        <v>0</v>
      </c>
      <c r="W74" s="86"/>
      <c r="X74" s="86"/>
      <c r="Y74" s="86"/>
      <c r="Z74" s="86">
        <v>773.27</v>
      </c>
      <c r="AA74" s="86"/>
      <c r="AB74" s="86"/>
      <c r="AC74" s="86"/>
      <c r="AD74" s="86">
        <v>0</v>
      </c>
      <c r="AE74" s="86"/>
      <c r="AF74" s="86"/>
      <c r="AG74" s="87" t="s">
        <v>17</v>
      </c>
      <c r="AH74" s="87"/>
      <c r="AI74" s="87"/>
      <c r="AJ74" s="86">
        <v>7</v>
      </c>
      <c r="AK74" s="86"/>
    </row>
    <row r="75" spans="1:37" ht="12.75" customHeight="1" x14ac:dyDescent="0.4">
      <c r="A75" s="88">
        <v>1103</v>
      </c>
      <c r="B75" s="88"/>
      <c r="C75" s="82" t="s">
        <v>81</v>
      </c>
      <c r="D75" s="82"/>
      <c r="E75" s="82"/>
      <c r="F75" s="5"/>
      <c r="G75" s="5"/>
      <c r="H75" s="83">
        <v>39377</v>
      </c>
      <c r="I75" s="83"/>
      <c r="J75" s="84">
        <v>1669.91</v>
      </c>
      <c r="K75" s="84"/>
      <c r="L75" s="85">
        <v>0</v>
      </c>
      <c r="M75" s="85"/>
      <c r="N75" s="85"/>
      <c r="O75" s="85"/>
      <c r="P75" s="86">
        <v>0</v>
      </c>
      <c r="Q75" s="86"/>
      <c r="R75" s="84">
        <v>1354.51</v>
      </c>
      <c r="S75" s="84"/>
      <c r="T75" s="84"/>
      <c r="U75" s="84"/>
      <c r="V75" s="86">
        <v>111.33</v>
      </c>
      <c r="W75" s="86"/>
      <c r="X75" s="86"/>
      <c r="Y75" s="86"/>
      <c r="Z75" s="84">
        <v>1465.84</v>
      </c>
      <c r="AA75" s="84"/>
      <c r="AB75" s="84"/>
      <c r="AC75" s="84"/>
      <c r="AD75" s="86">
        <v>204.07</v>
      </c>
      <c r="AE75" s="86"/>
      <c r="AF75" s="86"/>
      <c r="AG75" s="87" t="s">
        <v>17</v>
      </c>
      <c r="AH75" s="87"/>
      <c r="AI75" s="87"/>
      <c r="AJ75" s="86">
        <v>15</v>
      </c>
      <c r="AK75" s="86"/>
    </row>
    <row r="76" spans="1:37" ht="12.75" customHeight="1" x14ac:dyDescent="0.4">
      <c r="A76" s="88">
        <v>1104</v>
      </c>
      <c r="B76" s="88"/>
      <c r="C76" s="82" t="s">
        <v>82</v>
      </c>
      <c r="D76" s="82"/>
      <c r="E76" s="82"/>
      <c r="F76" s="5"/>
      <c r="G76" s="5"/>
      <c r="H76" s="83">
        <v>39419</v>
      </c>
      <c r="I76" s="83"/>
      <c r="J76" s="86">
        <v>800</v>
      </c>
      <c r="K76" s="86"/>
      <c r="L76" s="85">
        <v>0</v>
      </c>
      <c r="M76" s="85"/>
      <c r="N76" s="85"/>
      <c r="O76" s="85"/>
      <c r="P76" s="86">
        <v>0</v>
      </c>
      <c r="Q76" s="86"/>
      <c r="R76" s="86">
        <v>241.67</v>
      </c>
      <c r="S76" s="86"/>
      <c r="T76" s="86"/>
      <c r="U76" s="86"/>
      <c r="V76" s="86">
        <v>20</v>
      </c>
      <c r="W76" s="86"/>
      <c r="X76" s="86"/>
      <c r="Y76" s="86"/>
      <c r="Z76" s="86">
        <v>261.67</v>
      </c>
      <c r="AA76" s="86"/>
      <c r="AB76" s="86"/>
      <c r="AC76" s="86"/>
      <c r="AD76" s="86">
        <v>538.33000000000004</v>
      </c>
      <c r="AE76" s="86"/>
      <c r="AF76" s="86"/>
      <c r="AG76" s="87" t="s">
        <v>17</v>
      </c>
      <c r="AH76" s="87"/>
      <c r="AI76" s="87"/>
      <c r="AJ76" s="86">
        <v>40</v>
      </c>
      <c r="AK76" s="86"/>
    </row>
    <row r="77" spans="1:37" ht="12.75" customHeight="1" x14ac:dyDescent="0.4">
      <c r="A77" s="88">
        <v>1105</v>
      </c>
      <c r="B77" s="88"/>
      <c r="C77" s="82" t="s">
        <v>83</v>
      </c>
      <c r="D77" s="82"/>
      <c r="E77" s="82"/>
      <c r="F77" s="5"/>
      <c r="G77" s="5"/>
      <c r="H77" s="83">
        <v>39420</v>
      </c>
      <c r="I77" s="83"/>
      <c r="J77" s="84">
        <v>8065</v>
      </c>
      <c r="K77" s="84"/>
      <c r="L77" s="85">
        <v>0</v>
      </c>
      <c r="M77" s="85"/>
      <c r="N77" s="85"/>
      <c r="O77" s="85"/>
      <c r="P77" s="86">
        <v>0</v>
      </c>
      <c r="Q77" s="86"/>
      <c r="R77" s="84">
        <v>2436.36</v>
      </c>
      <c r="S77" s="84"/>
      <c r="T77" s="84"/>
      <c r="U77" s="84"/>
      <c r="V77" s="86">
        <v>201.63</v>
      </c>
      <c r="W77" s="86"/>
      <c r="X77" s="86"/>
      <c r="Y77" s="86"/>
      <c r="Z77" s="84">
        <v>2637.99</v>
      </c>
      <c r="AA77" s="84"/>
      <c r="AB77" s="84"/>
      <c r="AC77" s="84"/>
      <c r="AD77" s="84">
        <v>5427.01</v>
      </c>
      <c r="AE77" s="84"/>
      <c r="AF77" s="84"/>
      <c r="AG77" s="87" t="s">
        <v>17</v>
      </c>
      <c r="AH77" s="87"/>
      <c r="AI77" s="87"/>
      <c r="AJ77" s="86">
        <v>40</v>
      </c>
      <c r="AK77" s="86"/>
    </row>
    <row r="78" spans="1:37" ht="12.75" customHeight="1" x14ac:dyDescent="0.4">
      <c r="A78" s="88">
        <v>1212</v>
      </c>
      <c r="B78" s="88"/>
      <c r="C78" s="82" t="s">
        <v>84</v>
      </c>
      <c r="D78" s="82"/>
      <c r="E78" s="82"/>
      <c r="F78" s="5"/>
      <c r="G78" s="5"/>
      <c r="H78" s="83">
        <v>39605</v>
      </c>
      <c r="I78" s="83"/>
      <c r="J78" s="86">
        <v>357.98</v>
      </c>
      <c r="K78" s="86"/>
      <c r="L78" s="85">
        <v>0</v>
      </c>
      <c r="M78" s="85"/>
      <c r="N78" s="85"/>
      <c r="O78" s="85"/>
      <c r="P78" s="86">
        <v>0</v>
      </c>
      <c r="Q78" s="86"/>
      <c r="R78" s="86">
        <v>357.98</v>
      </c>
      <c r="S78" s="86"/>
      <c r="T78" s="86"/>
      <c r="U78" s="86"/>
      <c r="V78" s="86">
        <v>0</v>
      </c>
      <c r="W78" s="86"/>
      <c r="X78" s="86"/>
      <c r="Y78" s="86"/>
      <c r="Z78" s="86">
        <v>357.98</v>
      </c>
      <c r="AA78" s="86"/>
      <c r="AB78" s="86"/>
      <c r="AC78" s="86"/>
      <c r="AD78" s="86">
        <v>0</v>
      </c>
      <c r="AE78" s="86"/>
      <c r="AF78" s="86"/>
      <c r="AG78" s="87" t="s">
        <v>17</v>
      </c>
      <c r="AH78" s="87"/>
      <c r="AI78" s="87"/>
      <c r="AJ78" s="86">
        <v>5</v>
      </c>
      <c r="AK78" s="86"/>
    </row>
    <row r="79" spans="1:37" ht="12.75" customHeight="1" x14ac:dyDescent="0.4">
      <c r="A79" s="88">
        <v>1213</v>
      </c>
      <c r="B79" s="88"/>
      <c r="C79" s="82" t="s">
        <v>85</v>
      </c>
      <c r="D79" s="82"/>
      <c r="E79" s="82"/>
      <c r="F79" s="5"/>
      <c r="G79" s="5"/>
      <c r="H79" s="83">
        <v>39702</v>
      </c>
      <c r="I79" s="83"/>
      <c r="J79" s="86">
        <v>449.99</v>
      </c>
      <c r="K79" s="86"/>
      <c r="L79" s="85">
        <v>0</v>
      </c>
      <c r="M79" s="85"/>
      <c r="N79" s="85"/>
      <c r="O79" s="85"/>
      <c r="P79" s="86">
        <v>0</v>
      </c>
      <c r="Q79" s="86"/>
      <c r="R79" s="86">
        <v>449.99</v>
      </c>
      <c r="S79" s="86"/>
      <c r="T79" s="86"/>
      <c r="U79" s="86"/>
      <c r="V79" s="86">
        <v>0</v>
      </c>
      <c r="W79" s="86"/>
      <c r="X79" s="86"/>
      <c r="Y79" s="86"/>
      <c r="Z79" s="86">
        <v>449.99</v>
      </c>
      <c r="AA79" s="86"/>
      <c r="AB79" s="86"/>
      <c r="AC79" s="86"/>
      <c r="AD79" s="86">
        <v>0</v>
      </c>
      <c r="AE79" s="86"/>
      <c r="AF79" s="86"/>
      <c r="AG79" s="87" t="s">
        <v>17</v>
      </c>
      <c r="AH79" s="87"/>
      <c r="AI79" s="87"/>
      <c r="AJ79" s="86">
        <v>7</v>
      </c>
      <c r="AK79" s="86"/>
    </row>
    <row r="80" spans="1:37" ht="12.75" customHeight="1" x14ac:dyDescent="0.4">
      <c r="A80" s="88">
        <v>1216</v>
      </c>
      <c r="B80" s="88"/>
      <c r="C80" s="82" t="s">
        <v>86</v>
      </c>
      <c r="D80" s="82"/>
      <c r="E80" s="82"/>
      <c r="F80" s="5"/>
      <c r="G80" s="5"/>
      <c r="H80" s="83">
        <v>39723</v>
      </c>
      <c r="I80" s="83"/>
      <c r="J80" s="84">
        <v>9486</v>
      </c>
      <c r="K80" s="84"/>
      <c r="L80" s="85">
        <v>0</v>
      </c>
      <c r="M80" s="85"/>
      <c r="N80" s="85"/>
      <c r="O80" s="85"/>
      <c r="P80" s="86">
        <v>0</v>
      </c>
      <c r="Q80" s="86"/>
      <c r="R80" s="84">
        <v>4268.7</v>
      </c>
      <c r="S80" s="84"/>
      <c r="T80" s="84"/>
      <c r="U80" s="84"/>
      <c r="V80" s="86">
        <v>379.44</v>
      </c>
      <c r="W80" s="86"/>
      <c r="X80" s="86"/>
      <c r="Y80" s="86"/>
      <c r="Z80" s="84">
        <v>4648.1400000000003</v>
      </c>
      <c r="AA80" s="84"/>
      <c r="AB80" s="84"/>
      <c r="AC80" s="84"/>
      <c r="AD80" s="84">
        <v>4837.8599999999997</v>
      </c>
      <c r="AE80" s="84"/>
      <c r="AF80" s="84"/>
      <c r="AG80" s="87" t="s">
        <v>17</v>
      </c>
      <c r="AH80" s="87"/>
      <c r="AI80" s="87"/>
      <c r="AJ80" s="86">
        <v>25</v>
      </c>
      <c r="AK80" s="86"/>
    </row>
    <row r="81" spans="1:37" ht="12.75" customHeight="1" x14ac:dyDescent="0.4">
      <c r="A81" s="88">
        <v>1218</v>
      </c>
      <c r="B81" s="88"/>
      <c r="C81" s="82" t="s">
        <v>42</v>
      </c>
      <c r="D81" s="82"/>
      <c r="E81" s="82"/>
      <c r="F81" s="5"/>
      <c r="G81" s="5"/>
      <c r="H81" s="83">
        <v>39638</v>
      </c>
      <c r="I81" s="83"/>
      <c r="J81" s="84">
        <v>1813.11</v>
      </c>
      <c r="K81" s="84"/>
      <c r="L81" s="85">
        <v>0</v>
      </c>
      <c r="M81" s="85"/>
      <c r="N81" s="85"/>
      <c r="O81" s="85"/>
      <c r="P81" s="86">
        <v>0</v>
      </c>
      <c r="Q81" s="86"/>
      <c r="R81" s="84">
        <v>1390.01</v>
      </c>
      <c r="S81" s="84"/>
      <c r="T81" s="84"/>
      <c r="U81" s="84"/>
      <c r="V81" s="86">
        <v>120.87</v>
      </c>
      <c r="W81" s="86"/>
      <c r="X81" s="86"/>
      <c r="Y81" s="86"/>
      <c r="Z81" s="84">
        <v>1510.88</v>
      </c>
      <c r="AA81" s="84"/>
      <c r="AB81" s="84"/>
      <c r="AC81" s="84"/>
      <c r="AD81" s="86">
        <v>302.23</v>
      </c>
      <c r="AE81" s="86"/>
      <c r="AF81" s="86"/>
      <c r="AG81" s="87" t="s">
        <v>17</v>
      </c>
      <c r="AH81" s="87"/>
      <c r="AI81" s="87"/>
      <c r="AJ81" s="86">
        <v>15</v>
      </c>
      <c r="AK81" s="86"/>
    </row>
    <row r="82" spans="1:37" ht="12.75" customHeight="1" x14ac:dyDescent="0.4">
      <c r="A82" s="88">
        <v>1219</v>
      </c>
      <c r="B82" s="88"/>
      <c r="C82" s="82" t="s">
        <v>87</v>
      </c>
      <c r="D82" s="82"/>
      <c r="E82" s="82"/>
      <c r="F82" s="5"/>
      <c r="G82" s="5"/>
      <c r="H82" s="83">
        <v>39735</v>
      </c>
      <c r="I82" s="83"/>
      <c r="J82" s="84">
        <v>1800.75</v>
      </c>
      <c r="K82" s="84"/>
      <c r="L82" s="85">
        <v>0</v>
      </c>
      <c r="M82" s="85"/>
      <c r="N82" s="85"/>
      <c r="O82" s="85"/>
      <c r="P82" s="86">
        <v>0</v>
      </c>
      <c r="Q82" s="86"/>
      <c r="R82" s="84">
        <v>1800.75</v>
      </c>
      <c r="S82" s="84"/>
      <c r="T82" s="84"/>
      <c r="U82" s="84"/>
      <c r="V82" s="86">
        <v>0</v>
      </c>
      <c r="W82" s="86"/>
      <c r="X82" s="86"/>
      <c r="Y82" s="86"/>
      <c r="Z82" s="84">
        <v>1800.75</v>
      </c>
      <c r="AA82" s="84"/>
      <c r="AB82" s="84"/>
      <c r="AC82" s="84"/>
      <c r="AD82" s="86">
        <v>0</v>
      </c>
      <c r="AE82" s="86"/>
      <c r="AF82" s="86"/>
      <c r="AG82" s="87" t="s">
        <v>17</v>
      </c>
      <c r="AH82" s="87"/>
      <c r="AI82" s="87"/>
      <c r="AJ82" s="86">
        <v>7</v>
      </c>
      <c r="AK82" s="86"/>
    </row>
    <row r="83" spans="1:37" ht="12.75" customHeight="1" x14ac:dyDescent="0.4">
      <c r="A83" s="88">
        <v>1220</v>
      </c>
      <c r="B83" s="88"/>
      <c r="C83" s="82" t="s">
        <v>88</v>
      </c>
      <c r="D83" s="82"/>
      <c r="E83" s="82"/>
      <c r="F83" s="5"/>
      <c r="G83" s="5"/>
      <c r="H83" s="83">
        <v>39604</v>
      </c>
      <c r="I83" s="83"/>
      <c r="J83" s="84">
        <v>4071.2</v>
      </c>
      <c r="K83" s="84"/>
      <c r="L83" s="85">
        <v>0</v>
      </c>
      <c r="M83" s="85"/>
      <c r="N83" s="85"/>
      <c r="O83" s="85"/>
      <c r="P83" s="86">
        <v>0</v>
      </c>
      <c r="Q83" s="86"/>
      <c r="R83" s="84">
        <v>4071.2</v>
      </c>
      <c r="S83" s="84"/>
      <c r="T83" s="84"/>
      <c r="U83" s="84"/>
      <c r="V83" s="86">
        <v>0</v>
      </c>
      <c r="W83" s="86"/>
      <c r="X83" s="86"/>
      <c r="Y83" s="86"/>
      <c r="Z83" s="84">
        <v>4071.2</v>
      </c>
      <c r="AA83" s="84"/>
      <c r="AB83" s="84"/>
      <c r="AC83" s="84"/>
      <c r="AD83" s="86">
        <v>0</v>
      </c>
      <c r="AE83" s="86"/>
      <c r="AF83" s="86"/>
      <c r="AG83" s="87" t="s">
        <v>17</v>
      </c>
      <c r="AH83" s="87"/>
      <c r="AI83" s="87"/>
      <c r="AJ83" s="86">
        <v>5</v>
      </c>
      <c r="AK83" s="86"/>
    </row>
    <row r="84" spans="1:37" ht="12.75" customHeight="1" x14ac:dyDescent="0.4">
      <c r="A84" s="88">
        <v>1231</v>
      </c>
      <c r="B84" s="88"/>
      <c r="C84" s="82" t="s">
        <v>89</v>
      </c>
      <c r="D84" s="82"/>
      <c r="E84" s="82"/>
      <c r="F84" s="5"/>
      <c r="G84" s="5"/>
      <c r="H84" s="83">
        <v>40106</v>
      </c>
      <c r="I84" s="83"/>
      <c r="J84" s="84">
        <v>31653.87</v>
      </c>
      <c r="K84" s="84"/>
      <c r="L84" s="85">
        <v>0</v>
      </c>
      <c r="M84" s="85"/>
      <c r="N84" s="85"/>
      <c r="O84" s="85"/>
      <c r="P84" s="86">
        <v>0</v>
      </c>
      <c r="Q84" s="86"/>
      <c r="R84" s="86">
        <v>0</v>
      </c>
      <c r="S84" s="86"/>
      <c r="T84" s="86"/>
      <c r="U84" s="86"/>
      <c r="V84" s="86">
        <v>0</v>
      </c>
      <c r="W84" s="86"/>
      <c r="X84" s="86"/>
      <c r="Y84" s="86"/>
      <c r="Z84" s="86">
        <v>0</v>
      </c>
      <c r="AA84" s="86"/>
      <c r="AB84" s="86"/>
      <c r="AC84" s="86"/>
      <c r="AD84" s="84">
        <v>31653.87</v>
      </c>
      <c r="AE84" s="84"/>
      <c r="AF84" s="84"/>
      <c r="AG84" s="87" t="s">
        <v>90</v>
      </c>
      <c r="AH84" s="87"/>
      <c r="AI84" s="87"/>
      <c r="AJ84" s="86">
        <v>0</v>
      </c>
      <c r="AK84" s="86"/>
    </row>
    <row r="85" spans="1:37" ht="12.75" customHeight="1" x14ac:dyDescent="0.4">
      <c r="A85" s="88">
        <v>1234</v>
      </c>
      <c r="B85" s="88"/>
      <c r="C85" s="82" t="s">
        <v>19</v>
      </c>
      <c r="D85" s="82"/>
      <c r="E85" s="82"/>
      <c r="F85" s="5"/>
      <c r="G85" s="5"/>
      <c r="H85" s="83">
        <v>39946</v>
      </c>
      <c r="I85" s="83"/>
      <c r="J85" s="86">
        <v>265</v>
      </c>
      <c r="K85" s="86"/>
      <c r="L85" s="85">
        <v>0</v>
      </c>
      <c r="M85" s="85"/>
      <c r="N85" s="85"/>
      <c r="O85" s="85"/>
      <c r="P85" s="86">
        <v>0</v>
      </c>
      <c r="Q85" s="86"/>
      <c r="R85" s="86">
        <v>265</v>
      </c>
      <c r="S85" s="86"/>
      <c r="T85" s="86"/>
      <c r="U85" s="86"/>
      <c r="V85" s="86">
        <v>0</v>
      </c>
      <c r="W85" s="86"/>
      <c r="X85" s="86"/>
      <c r="Y85" s="86"/>
      <c r="Z85" s="86">
        <v>265</v>
      </c>
      <c r="AA85" s="86"/>
      <c r="AB85" s="86"/>
      <c r="AC85" s="86"/>
      <c r="AD85" s="86">
        <v>0</v>
      </c>
      <c r="AE85" s="86"/>
      <c r="AF85" s="86"/>
      <c r="AG85" s="87" t="s">
        <v>17</v>
      </c>
      <c r="AH85" s="87"/>
      <c r="AI85" s="87"/>
      <c r="AJ85" s="86">
        <v>7</v>
      </c>
      <c r="AK85" s="86"/>
    </row>
    <row r="86" spans="1:37" ht="12.75" customHeight="1" x14ac:dyDescent="0.4">
      <c r="A86" s="88">
        <v>1235</v>
      </c>
      <c r="B86" s="88"/>
      <c r="C86" s="82" t="s">
        <v>77</v>
      </c>
      <c r="D86" s="82"/>
      <c r="E86" s="82"/>
      <c r="F86" s="5"/>
      <c r="G86" s="5"/>
      <c r="H86" s="83">
        <v>40032</v>
      </c>
      <c r="I86" s="83"/>
      <c r="J86" s="84">
        <v>1070</v>
      </c>
      <c r="K86" s="84"/>
      <c r="L86" s="85">
        <v>0</v>
      </c>
      <c r="M86" s="85"/>
      <c r="N86" s="85"/>
      <c r="O86" s="85"/>
      <c r="P86" s="86">
        <v>0</v>
      </c>
      <c r="Q86" s="86"/>
      <c r="R86" s="84">
        <v>1070</v>
      </c>
      <c r="S86" s="84"/>
      <c r="T86" s="84"/>
      <c r="U86" s="84"/>
      <c r="V86" s="86">
        <v>0</v>
      </c>
      <c r="W86" s="86"/>
      <c r="X86" s="86"/>
      <c r="Y86" s="86"/>
      <c r="Z86" s="84">
        <v>1070</v>
      </c>
      <c r="AA86" s="84"/>
      <c r="AB86" s="84"/>
      <c r="AC86" s="84"/>
      <c r="AD86" s="86">
        <v>0</v>
      </c>
      <c r="AE86" s="86"/>
      <c r="AF86" s="86"/>
      <c r="AG86" s="87" t="s">
        <v>17</v>
      </c>
      <c r="AH86" s="87"/>
      <c r="AI86" s="87"/>
      <c r="AJ86" s="86">
        <v>5</v>
      </c>
      <c r="AK86" s="86"/>
    </row>
    <row r="87" spans="1:37" ht="12.75" customHeight="1" x14ac:dyDescent="0.4">
      <c r="A87" s="88">
        <v>1236</v>
      </c>
      <c r="B87" s="88"/>
      <c r="C87" s="82" t="s">
        <v>45</v>
      </c>
      <c r="D87" s="82"/>
      <c r="E87" s="82"/>
      <c r="F87" s="5"/>
      <c r="G87" s="5"/>
      <c r="H87" s="83">
        <v>40064</v>
      </c>
      <c r="I87" s="83"/>
      <c r="J87" s="86">
        <v>947.66</v>
      </c>
      <c r="K87" s="86"/>
      <c r="L87" s="85">
        <v>0</v>
      </c>
      <c r="M87" s="85"/>
      <c r="N87" s="85"/>
      <c r="O87" s="85"/>
      <c r="P87" s="86">
        <v>0</v>
      </c>
      <c r="Q87" s="86"/>
      <c r="R87" s="86">
        <v>947.66</v>
      </c>
      <c r="S87" s="86"/>
      <c r="T87" s="86"/>
      <c r="U87" s="86"/>
      <c r="V87" s="86">
        <v>0</v>
      </c>
      <c r="W87" s="86"/>
      <c r="X87" s="86"/>
      <c r="Y87" s="86"/>
      <c r="Z87" s="86">
        <v>947.66</v>
      </c>
      <c r="AA87" s="86"/>
      <c r="AB87" s="86"/>
      <c r="AC87" s="86"/>
      <c r="AD87" s="86">
        <v>0</v>
      </c>
      <c r="AE87" s="86"/>
      <c r="AF87" s="86"/>
      <c r="AG87" s="87" t="s">
        <v>17</v>
      </c>
      <c r="AH87" s="87"/>
      <c r="AI87" s="87"/>
      <c r="AJ87" s="86">
        <v>5</v>
      </c>
      <c r="AK87" s="86"/>
    </row>
    <row r="88" spans="1:37" ht="12.75" customHeight="1" x14ac:dyDescent="0.4">
      <c r="A88" s="88">
        <v>1237</v>
      </c>
      <c r="B88" s="88"/>
      <c r="C88" s="82" t="s">
        <v>91</v>
      </c>
      <c r="D88" s="82"/>
      <c r="E88" s="82"/>
      <c r="F88" s="5"/>
      <c r="G88" s="5"/>
      <c r="H88" s="83">
        <v>40093</v>
      </c>
      <c r="I88" s="83"/>
      <c r="J88" s="86">
        <v>695</v>
      </c>
      <c r="K88" s="86"/>
      <c r="L88" s="85">
        <v>0</v>
      </c>
      <c r="M88" s="85"/>
      <c r="N88" s="85"/>
      <c r="O88" s="85"/>
      <c r="P88" s="86">
        <v>0</v>
      </c>
      <c r="Q88" s="86"/>
      <c r="R88" s="86">
        <v>695</v>
      </c>
      <c r="S88" s="86"/>
      <c r="T88" s="86"/>
      <c r="U88" s="86"/>
      <c r="V88" s="86">
        <v>0</v>
      </c>
      <c r="W88" s="86"/>
      <c r="X88" s="86"/>
      <c r="Y88" s="86"/>
      <c r="Z88" s="86">
        <v>695</v>
      </c>
      <c r="AA88" s="86"/>
      <c r="AB88" s="86"/>
      <c r="AC88" s="86"/>
      <c r="AD88" s="86">
        <v>0</v>
      </c>
      <c r="AE88" s="86"/>
      <c r="AF88" s="86"/>
      <c r="AG88" s="87" t="s">
        <v>17</v>
      </c>
      <c r="AH88" s="87"/>
      <c r="AI88" s="87"/>
      <c r="AJ88" s="86">
        <v>7</v>
      </c>
      <c r="AK88" s="86"/>
    </row>
    <row r="89" spans="1:37" ht="12.75" customHeight="1" x14ac:dyDescent="0.4">
      <c r="A89" s="88">
        <v>1238</v>
      </c>
      <c r="B89" s="88"/>
      <c r="C89" s="82" t="s">
        <v>54</v>
      </c>
      <c r="D89" s="82"/>
      <c r="E89" s="82"/>
      <c r="F89" s="5"/>
      <c r="G89" s="5"/>
      <c r="H89" s="83">
        <v>40032</v>
      </c>
      <c r="I89" s="83"/>
      <c r="J89" s="86">
        <v>529.99</v>
      </c>
      <c r="K89" s="86"/>
      <c r="L89" s="85">
        <v>0</v>
      </c>
      <c r="M89" s="85"/>
      <c r="N89" s="85"/>
      <c r="O89" s="85"/>
      <c r="P89" s="86">
        <v>0</v>
      </c>
      <c r="Q89" s="86"/>
      <c r="R89" s="86">
        <v>529.99</v>
      </c>
      <c r="S89" s="86"/>
      <c r="T89" s="86"/>
      <c r="U89" s="86"/>
      <c r="V89" s="86">
        <v>0</v>
      </c>
      <c r="W89" s="86"/>
      <c r="X89" s="86"/>
      <c r="Y89" s="86"/>
      <c r="Z89" s="86">
        <v>529.99</v>
      </c>
      <c r="AA89" s="86"/>
      <c r="AB89" s="86"/>
      <c r="AC89" s="86"/>
      <c r="AD89" s="86">
        <v>0</v>
      </c>
      <c r="AE89" s="86"/>
      <c r="AF89" s="86"/>
      <c r="AG89" s="87" t="s">
        <v>17</v>
      </c>
      <c r="AH89" s="87"/>
      <c r="AI89" s="87"/>
      <c r="AJ89" s="86">
        <v>7</v>
      </c>
      <c r="AK89" s="86"/>
    </row>
    <row r="90" spans="1:37" ht="12.75" customHeight="1" x14ac:dyDescent="0.4">
      <c r="A90" s="88">
        <v>1255</v>
      </c>
      <c r="B90" s="88"/>
      <c r="C90" s="82" t="s">
        <v>92</v>
      </c>
      <c r="D90" s="82"/>
      <c r="E90" s="82"/>
      <c r="F90" s="5"/>
      <c r="G90" s="5"/>
      <c r="H90" s="83">
        <v>40220</v>
      </c>
      <c r="I90" s="83"/>
      <c r="J90" s="86">
        <v>349.95</v>
      </c>
      <c r="K90" s="86"/>
      <c r="L90" s="85">
        <v>0</v>
      </c>
      <c r="M90" s="85"/>
      <c r="N90" s="85"/>
      <c r="O90" s="85"/>
      <c r="P90" s="86">
        <v>0</v>
      </c>
      <c r="Q90" s="86"/>
      <c r="R90" s="86">
        <v>349.95</v>
      </c>
      <c r="S90" s="86"/>
      <c r="T90" s="86"/>
      <c r="U90" s="86"/>
      <c r="V90" s="86">
        <v>0</v>
      </c>
      <c r="W90" s="86"/>
      <c r="X90" s="86"/>
      <c r="Y90" s="86"/>
      <c r="Z90" s="86">
        <v>349.95</v>
      </c>
      <c r="AA90" s="86"/>
      <c r="AB90" s="86"/>
      <c r="AC90" s="86"/>
      <c r="AD90" s="86">
        <v>0</v>
      </c>
      <c r="AE90" s="86"/>
      <c r="AF90" s="86"/>
      <c r="AG90" s="87" t="s">
        <v>17</v>
      </c>
      <c r="AH90" s="87"/>
      <c r="AI90" s="87"/>
      <c r="AJ90" s="86">
        <v>5</v>
      </c>
      <c r="AK90" s="86"/>
    </row>
    <row r="91" spans="1:37" ht="12.75" customHeight="1" x14ac:dyDescent="0.4">
      <c r="A91" s="88">
        <v>1256</v>
      </c>
      <c r="B91" s="88"/>
      <c r="C91" s="82" t="s">
        <v>62</v>
      </c>
      <c r="D91" s="82"/>
      <c r="E91" s="82"/>
      <c r="F91" s="5"/>
      <c r="G91" s="5"/>
      <c r="H91" s="83">
        <v>40276</v>
      </c>
      <c r="I91" s="83"/>
      <c r="J91" s="86">
        <v>299.64999999999998</v>
      </c>
      <c r="K91" s="86"/>
      <c r="L91" s="85">
        <v>0</v>
      </c>
      <c r="M91" s="85"/>
      <c r="N91" s="85"/>
      <c r="O91" s="85"/>
      <c r="P91" s="86">
        <v>0</v>
      </c>
      <c r="Q91" s="86"/>
      <c r="R91" s="86">
        <v>299.64999999999998</v>
      </c>
      <c r="S91" s="86"/>
      <c r="T91" s="86"/>
      <c r="U91" s="86"/>
      <c r="V91" s="86">
        <v>0</v>
      </c>
      <c r="W91" s="86"/>
      <c r="X91" s="86"/>
      <c r="Y91" s="86"/>
      <c r="Z91" s="86">
        <v>299.64999999999998</v>
      </c>
      <c r="AA91" s="86"/>
      <c r="AB91" s="86"/>
      <c r="AC91" s="86"/>
      <c r="AD91" s="86">
        <v>0</v>
      </c>
      <c r="AE91" s="86"/>
      <c r="AF91" s="86"/>
      <c r="AG91" s="87" t="s">
        <v>17</v>
      </c>
      <c r="AH91" s="87"/>
      <c r="AI91" s="87"/>
      <c r="AJ91" s="86">
        <v>5</v>
      </c>
      <c r="AK91" s="86"/>
    </row>
    <row r="92" spans="1:37" ht="12.75" customHeight="1" x14ac:dyDescent="0.4">
      <c r="A92" s="88">
        <v>1257</v>
      </c>
      <c r="B92" s="88"/>
      <c r="C92" s="82" t="s">
        <v>93</v>
      </c>
      <c r="D92" s="82"/>
      <c r="E92" s="82"/>
      <c r="F92" s="5"/>
      <c r="G92" s="5"/>
      <c r="H92" s="83">
        <v>40276</v>
      </c>
      <c r="I92" s="83"/>
      <c r="J92" s="86">
        <v>299.99</v>
      </c>
      <c r="K92" s="86"/>
      <c r="L92" s="85">
        <v>0</v>
      </c>
      <c r="M92" s="85"/>
      <c r="N92" s="85"/>
      <c r="O92" s="85"/>
      <c r="P92" s="86">
        <v>0</v>
      </c>
      <c r="Q92" s="86"/>
      <c r="R92" s="86">
        <v>299.99</v>
      </c>
      <c r="S92" s="86"/>
      <c r="T92" s="86"/>
      <c r="U92" s="86"/>
      <c r="V92" s="86">
        <v>0</v>
      </c>
      <c r="W92" s="86"/>
      <c r="X92" s="86"/>
      <c r="Y92" s="86"/>
      <c r="Z92" s="86">
        <v>299.99</v>
      </c>
      <c r="AA92" s="86"/>
      <c r="AB92" s="86"/>
      <c r="AC92" s="86"/>
      <c r="AD92" s="86">
        <v>0</v>
      </c>
      <c r="AE92" s="86"/>
      <c r="AF92" s="86"/>
      <c r="AG92" s="87" t="s">
        <v>17</v>
      </c>
      <c r="AH92" s="87"/>
      <c r="AI92" s="87"/>
      <c r="AJ92" s="86">
        <v>5</v>
      </c>
      <c r="AK92" s="86"/>
    </row>
    <row r="93" spans="1:37" ht="12.75" customHeight="1" x14ac:dyDescent="0.4">
      <c r="A93" s="88">
        <v>1258</v>
      </c>
      <c r="B93" s="88"/>
      <c r="C93" s="82" t="s">
        <v>39</v>
      </c>
      <c r="D93" s="82"/>
      <c r="E93" s="82"/>
      <c r="F93" s="5"/>
      <c r="G93" s="5"/>
      <c r="H93" s="83">
        <v>40309</v>
      </c>
      <c r="I93" s="83"/>
      <c r="J93" s="86">
        <v>299.99</v>
      </c>
      <c r="K93" s="86"/>
      <c r="L93" s="85">
        <v>0</v>
      </c>
      <c r="M93" s="85"/>
      <c r="N93" s="85"/>
      <c r="O93" s="85"/>
      <c r="P93" s="86">
        <v>0</v>
      </c>
      <c r="Q93" s="86"/>
      <c r="R93" s="86">
        <v>299.99</v>
      </c>
      <c r="S93" s="86"/>
      <c r="T93" s="86"/>
      <c r="U93" s="86"/>
      <c r="V93" s="86">
        <v>0</v>
      </c>
      <c r="W93" s="86"/>
      <c r="X93" s="86"/>
      <c r="Y93" s="86"/>
      <c r="Z93" s="86">
        <v>299.99</v>
      </c>
      <c r="AA93" s="86"/>
      <c r="AB93" s="86"/>
      <c r="AC93" s="86"/>
      <c r="AD93" s="86">
        <v>0</v>
      </c>
      <c r="AE93" s="86"/>
      <c r="AF93" s="86"/>
      <c r="AG93" s="87" t="s">
        <v>17</v>
      </c>
      <c r="AH93" s="87"/>
      <c r="AI93" s="87"/>
      <c r="AJ93" s="86">
        <v>5</v>
      </c>
      <c r="AK93" s="86"/>
    </row>
    <row r="94" spans="1:37" ht="12.75" customHeight="1" x14ac:dyDescent="0.4">
      <c r="A94" s="88">
        <v>1259</v>
      </c>
      <c r="B94" s="88"/>
      <c r="C94" s="89" t="s">
        <v>94</v>
      </c>
      <c r="D94" s="89"/>
      <c r="E94" s="89"/>
      <c r="F94" s="5"/>
      <c r="G94" s="5"/>
      <c r="H94" s="83">
        <v>40337</v>
      </c>
      <c r="I94" s="83"/>
      <c r="J94" s="84">
        <v>8360.9</v>
      </c>
      <c r="K94" s="84"/>
      <c r="L94" s="85">
        <v>0</v>
      </c>
      <c r="M94" s="85"/>
      <c r="N94" s="85"/>
      <c r="O94" s="85"/>
      <c r="P94" s="86">
        <v>0</v>
      </c>
      <c r="Q94" s="86"/>
      <c r="R94" s="84">
        <v>8012.53</v>
      </c>
      <c r="S94" s="84"/>
      <c r="T94" s="84"/>
      <c r="U94" s="84"/>
      <c r="V94" s="86">
        <v>348.37</v>
      </c>
      <c r="W94" s="86"/>
      <c r="X94" s="86"/>
      <c r="Y94" s="86"/>
      <c r="Z94" s="84">
        <v>8360.9</v>
      </c>
      <c r="AA94" s="84"/>
      <c r="AB94" s="84"/>
      <c r="AC94" s="84"/>
      <c r="AD94" s="86">
        <v>0</v>
      </c>
      <c r="AE94" s="86"/>
      <c r="AF94" s="86"/>
      <c r="AG94" s="87" t="s">
        <v>17</v>
      </c>
      <c r="AH94" s="87"/>
      <c r="AI94" s="87"/>
      <c r="AJ94" s="86">
        <v>10</v>
      </c>
      <c r="AK94" s="86"/>
    </row>
    <row r="95" spans="1:37" ht="12.75" customHeight="1" x14ac:dyDescent="0.4">
      <c r="A95" s="88">
        <v>1262</v>
      </c>
      <c r="B95" s="88"/>
      <c r="C95" s="82" t="s">
        <v>91</v>
      </c>
      <c r="D95" s="82"/>
      <c r="E95" s="82"/>
      <c r="F95" s="5"/>
      <c r="G95" s="5"/>
      <c r="H95" s="83">
        <v>40350</v>
      </c>
      <c r="I95" s="83"/>
      <c r="J95" s="86">
        <v>545</v>
      </c>
      <c r="K95" s="86"/>
      <c r="L95" s="85">
        <v>0</v>
      </c>
      <c r="M95" s="85"/>
      <c r="N95" s="85"/>
      <c r="O95" s="85"/>
      <c r="P95" s="86">
        <v>0</v>
      </c>
      <c r="Q95" s="86"/>
      <c r="R95" s="86">
        <v>545</v>
      </c>
      <c r="S95" s="86"/>
      <c r="T95" s="86"/>
      <c r="U95" s="86"/>
      <c r="V95" s="86">
        <v>0</v>
      </c>
      <c r="W95" s="86"/>
      <c r="X95" s="86"/>
      <c r="Y95" s="86"/>
      <c r="Z95" s="86">
        <v>545</v>
      </c>
      <c r="AA95" s="86"/>
      <c r="AB95" s="86"/>
      <c r="AC95" s="86"/>
      <c r="AD95" s="86">
        <v>0</v>
      </c>
      <c r="AE95" s="86"/>
      <c r="AF95" s="86"/>
      <c r="AG95" s="87" t="s">
        <v>17</v>
      </c>
      <c r="AH95" s="87"/>
      <c r="AI95" s="87"/>
      <c r="AJ95" s="86">
        <v>5</v>
      </c>
      <c r="AK95" s="86"/>
    </row>
    <row r="96" spans="1:37" ht="12.75" customHeight="1" x14ac:dyDescent="0.4">
      <c r="A96" s="88">
        <v>1263</v>
      </c>
      <c r="B96" s="88"/>
      <c r="C96" s="82" t="s">
        <v>95</v>
      </c>
      <c r="D96" s="82"/>
      <c r="E96" s="82"/>
      <c r="F96" s="5"/>
      <c r="G96" s="5"/>
      <c r="H96" s="83">
        <v>40374</v>
      </c>
      <c r="I96" s="83"/>
      <c r="J96" s="86">
        <v>281.75</v>
      </c>
      <c r="K96" s="86"/>
      <c r="L96" s="85">
        <v>0</v>
      </c>
      <c r="M96" s="85"/>
      <c r="N96" s="85"/>
      <c r="O96" s="85"/>
      <c r="P96" s="86">
        <v>0</v>
      </c>
      <c r="Q96" s="86"/>
      <c r="R96" s="86">
        <v>281.75</v>
      </c>
      <c r="S96" s="86"/>
      <c r="T96" s="86"/>
      <c r="U96" s="86"/>
      <c r="V96" s="86">
        <v>0</v>
      </c>
      <c r="W96" s="86"/>
      <c r="X96" s="86"/>
      <c r="Y96" s="86"/>
      <c r="Z96" s="86">
        <v>281.75</v>
      </c>
      <c r="AA96" s="86"/>
      <c r="AB96" s="86"/>
      <c r="AC96" s="86"/>
      <c r="AD96" s="86">
        <v>0</v>
      </c>
      <c r="AE96" s="86"/>
      <c r="AF96" s="86"/>
      <c r="AG96" s="87" t="s">
        <v>17</v>
      </c>
      <c r="AH96" s="87"/>
      <c r="AI96" s="87"/>
      <c r="AJ96" s="86">
        <v>3</v>
      </c>
      <c r="AK96" s="86"/>
    </row>
    <row r="97" spans="1:37" ht="12.75" customHeight="1" x14ac:dyDescent="0.4">
      <c r="A97" s="88">
        <v>1264</v>
      </c>
      <c r="B97" s="88"/>
      <c r="C97" s="82" t="s">
        <v>96</v>
      </c>
      <c r="D97" s="82"/>
      <c r="E97" s="82"/>
      <c r="F97" s="5"/>
      <c r="G97" s="5"/>
      <c r="H97" s="83">
        <v>40522</v>
      </c>
      <c r="I97" s="83"/>
      <c r="J97" s="86">
        <v>399</v>
      </c>
      <c r="K97" s="86"/>
      <c r="L97" s="85">
        <v>0</v>
      </c>
      <c r="M97" s="85"/>
      <c r="N97" s="85"/>
      <c r="O97" s="85"/>
      <c r="P97" s="86">
        <v>0</v>
      </c>
      <c r="Q97" s="86"/>
      <c r="R97" s="86">
        <v>399</v>
      </c>
      <c r="S97" s="86"/>
      <c r="T97" s="86"/>
      <c r="U97" s="86"/>
      <c r="V97" s="86">
        <v>0</v>
      </c>
      <c r="W97" s="86"/>
      <c r="X97" s="86"/>
      <c r="Y97" s="86"/>
      <c r="Z97" s="86">
        <v>399</v>
      </c>
      <c r="AA97" s="86"/>
      <c r="AB97" s="86"/>
      <c r="AC97" s="86"/>
      <c r="AD97" s="86">
        <v>0</v>
      </c>
      <c r="AE97" s="86"/>
      <c r="AF97" s="86"/>
      <c r="AG97" s="87" t="s">
        <v>17</v>
      </c>
      <c r="AH97" s="87"/>
      <c r="AI97" s="87"/>
      <c r="AJ97" s="86">
        <v>5</v>
      </c>
      <c r="AK97" s="86"/>
    </row>
    <row r="98" spans="1:37" ht="12.75" customHeight="1" x14ac:dyDescent="0.4">
      <c r="A98" s="88">
        <v>1267</v>
      </c>
      <c r="B98" s="88"/>
      <c r="C98" s="82" t="s">
        <v>97</v>
      </c>
      <c r="D98" s="82"/>
      <c r="E98" s="82"/>
      <c r="F98" s="5"/>
      <c r="G98" s="5"/>
      <c r="H98" s="83">
        <v>40291</v>
      </c>
      <c r="I98" s="83"/>
      <c r="J98" s="84">
        <v>5332</v>
      </c>
      <c r="K98" s="84"/>
      <c r="L98" s="85">
        <v>0</v>
      </c>
      <c r="M98" s="85"/>
      <c r="N98" s="85"/>
      <c r="O98" s="85"/>
      <c r="P98" s="86">
        <v>0</v>
      </c>
      <c r="Q98" s="86"/>
      <c r="R98" s="84">
        <v>5332</v>
      </c>
      <c r="S98" s="84"/>
      <c r="T98" s="84"/>
      <c r="U98" s="84"/>
      <c r="V98" s="86">
        <v>0</v>
      </c>
      <c r="W98" s="86"/>
      <c r="X98" s="86"/>
      <c r="Y98" s="86"/>
      <c r="Z98" s="84">
        <v>5332</v>
      </c>
      <c r="AA98" s="84"/>
      <c r="AB98" s="84"/>
      <c r="AC98" s="84"/>
      <c r="AD98" s="86">
        <v>0</v>
      </c>
      <c r="AE98" s="86"/>
      <c r="AF98" s="86"/>
      <c r="AG98" s="87" t="s">
        <v>17</v>
      </c>
      <c r="AH98" s="87"/>
      <c r="AI98" s="87"/>
      <c r="AJ98" s="86">
        <v>5</v>
      </c>
      <c r="AK98" s="86"/>
    </row>
    <row r="99" spans="1:37" ht="12.75" customHeight="1" x14ac:dyDescent="0.4">
      <c r="A99" s="88">
        <v>1268</v>
      </c>
      <c r="B99" s="88"/>
      <c r="C99" s="82" t="s">
        <v>98</v>
      </c>
      <c r="D99" s="82"/>
      <c r="E99" s="82"/>
      <c r="F99" s="5"/>
      <c r="G99" s="5"/>
      <c r="H99" s="83">
        <v>40408</v>
      </c>
      <c r="I99" s="83"/>
      <c r="J99" s="84">
        <v>8131.37</v>
      </c>
      <c r="K99" s="84"/>
      <c r="L99" s="85">
        <v>0</v>
      </c>
      <c r="M99" s="85"/>
      <c r="N99" s="85"/>
      <c r="O99" s="85"/>
      <c r="P99" s="86">
        <v>0</v>
      </c>
      <c r="Q99" s="86"/>
      <c r="R99" s="84">
        <v>8131.37</v>
      </c>
      <c r="S99" s="84"/>
      <c r="T99" s="84"/>
      <c r="U99" s="84"/>
      <c r="V99" s="86">
        <v>0</v>
      </c>
      <c r="W99" s="86"/>
      <c r="X99" s="86"/>
      <c r="Y99" s="86"/>
      <c r="Z99" s="84">
        <v>8131.37</v>
      </c>
      <c r="AA99" s="84"/>
      <c r="AB99" s="84"/>
      <c r="AC99" s="84"/>
      <c r="AD99" s="86">
        <v>0</v>
      </c>
      <c r="AE99" s="86"/>
      <c r="AF99" s="86"/>
      <c r="AG99" s="87" t="s">
        <v>17</v>
      </c>
      <c r="AH99" s="87"/>
      <c r="AI99" s="87"/>
      <c r="AJ99" s="86">
        <v>5</v>
      </c>
      <c r="AK99" s="86"/>
    </row>
    <row r="100" spans="1:37" ht="12.75" customHeight="1" x14ac:dyDescent="0.4">
      <c r="A100" s="88">
        <v>1269</v>
      </c>
      <c r="B100" s="88"/>
      <c r="C100" s="82" t="s">
        <v>97</v>
      </c>
      <c r="D100" s="82"/>
      <c r="E100" s="82"/>
      <c r="F100" s="5"/>
      <c r="G100" s="5"/>
      <c r="H100" s="83">
        <v>40438</v>
      </c>
      <c r="I100" s="83"/>
      <c r="J100" s="84">
        <v>4007.55</v>
      </c>
      <c r="K100" s="84"/>
      <c r="L100" s="85">
        <v>0</v>
      </c>
      <c r="M100" s="85"/>
      <c r="N100" s="85"/>
      <c r="O100" s="85"/>
      <c r="P100" s="86">
        <v>0</v>
      </c>
      <c r="Q100" s="86"/>
      <c r="R100" s="84">
        <v>4007.55</v>
      </c>
      <c r="S100" s="84"/>
      <c r="T100" s="84"/>
      <c r="U100" s="84"/>
      <c r="V100" s="86">
        <v>0</v>
      </c>
      <c r="W100" s="86"/>
      <c r="X100" s="86"/>
      <c r="Y100" s="86"/>
      <c r="Z100" s="84">
        <v>4007.55</v>
      </c>
      <c r="AA100" s="84"/>
      <c r="AB100" s="84"/>
      <c r="AC100" s="84"/>
      <c r="AD100" s="86">
        <v>0</v>
      </c>
      <c r="AE100" s="86"/>
      <c r="AF100" s="86"/>
      <c r="AG100" s="87" t="s">
        <v>17</v>
      </c>
      <c r="AH100" s="87"/>
      <c r="AI100" s="87"/>
      <c r="AJ100" s="86">
        <v>5</v>
      </c>
      <c r="AK100" s="86"/>
    </row>
    <row r="101" spans="1:37" ht="12.75" customHeight="1" x14ac:dyDescent="0.4">
      <c r="A101" s="88">
        <v>1270</v>
      </c>
      <c r="B101" s="88"/>
      <c r="C101" s="82" t="s">
        <v>99</v>
      </c>
      <c r="D101" s="82"/>
      <c r="E101" s="82"/>
      <c r="F101" s="5"/>
      <c r="G101" s="5"/>
      <c r="H101" s="83">
        <v>40359</v>
      </c>
      <c r="I101" s="83"/>
      <c r="J101" s="84">
        <v>15470</v>
      </c>
      <c r="K101" s="84"/>
      <c r="L101" s="85">
        <v>0</v>
      </c>
      <c r="M101" s="85"/>
      <c r="N101" s="85"/>
      <c r="O101" s="85"/>
      <c r="P101" s="86">
        <v>0</v>
      </c>
      <c r="Q101" s="86"/>
      <c r="R101" s="86">
        <v>0</v>
      </c>
      <c r="S101" s="86"/>
      <c r="T101" s="86"/>
      <c r="U101" s="86"/>
      <c r="V101" s="86">
        <v>0</v>
      </c>
      <c r="W101" s="86"/>
      <c r="X101" s="86"/>
      <c r="Y101" s="86"/>
      <c r="Z101" s="86">
        <v>0</v>
      </c>
      <c r="AA101" s="86"/>
      <c r="AB101" s="86"/>
      <c r="AC101" s="86"/>
      <c r="AD101" s="84">
        <v>15470</v>
      </c>
      <c r="AE101" s="84"/>
      <c r="AF101" s="84"/>
      <c r="AG101" s="87" t="s">
        <v>90</v>
      </c>
      <c r="AH101" s="87"/>
      <c r="AI101" s="87"/>
      <c r="AJ101" s="86">
        <v>0</v>
      </c>
      <c r="AK101" s="86"/>
    </row>
    <row r="102" spans="1:37" ht="12.75" customHeight="1" x14ac:dyDescent="0.4">
      <c r="A102" s="90">
        <v>1271</v>
      </c>
      <c r="B102" s="90"/>
      <c r="C102" s="82" t="s">
        <v>100</v>
      </c>
      <c r="D102" s="82"/>
      <c r="E102" s="82"/>
      <c r="F102" s="5"/>
      <c r="G102" s="5"/>
      <c r="H102" s="83">
        <v>40347</v>
      </c>
      <c r="I102" s="83"/>
      <c r="J102" s="86">
        <v>494</v>
      </c>
      <c r="K102" s="86"/>
      <c r="L102" s="85">
        <v>0</v>
      </c>
      <c r="M102" s="85"/>
      <c r="N102" s="85"/>
      <c r="O102" s="85"/>
      <c r="P102" s="86">
        <v>0</v>
      </c>
      <c r="Q102" s="86"/>
      <c r="R102" s="86">
        <v>0</v>
      </c>
      <c r="S102" s="86"/>
      <c r="T102" s="86"/>
      <c r="U102" s="86"/>
      <c r="V102" s="86">
        <v>0</v>
      </c>
      <c r="W102" s="86"/>
      <c r="X102" s="86"/>
      <c r="Y102" s="86"/>
      <c r="Z102" s="86">
        <v>0</v>
      </c>
      <c r="AA102" s="86"/>
      <c r="AB102" s="86"/>
      <c r="AC102" s="86"/>
      <c r="AD102" s="86">
        <v>494</v>
      </c>
      <c r="AE102" s="86"/>
      <c r="AF102" s="86"/>
      <c r="AG102" s="87" t="s">
        <v>90</v>
      </c>
      <c r="AH102" s="87"/>
      <c r="AI102" s="87"/>
      <c r="AJ102" s="86">
        <v>0</v>
      </c>
      <c r="AK102" s="86"/>
    </row>
    <row r="103" spans="1:37" ht="12.75" customHeight="1" x14ac:dyDescent="0.4">
      <c r="A103" s="90">
        <v>1277</v>
      </c>
      <c r="B103" s="90"/>
      <c r="C103" s="89" t="s">
        <v>101</v>
      </c>
      <c r="D103" s="89"/>
      <c r="E103" s="89"/>
      <c r="F103" s="5"/>
      <c r="G103" s="5"/>
      <c r="H103" s="83">
        <v>40368</v>
      </c>
      <c r="I103" s="83"/>
      <c r="J103" s="84">
        <v>70094</v>
      </c>
      <c r="K103" s="84"/>
      <c r="L103" s="85">
        <v>0</v>
      </c>
      <c r="M103" s="85"/>
      <c r="N103" s="85"/>
      <c r="O103" s="85"/>
      <c r="P103" s="86">
        <v>0</v>
      </c>
      <c r="Q103" s="86"/>
      <c r="R103" s="84">
        <v>66589.3</v>
      </c>
      <c r="S103" s="84"/>
      <c r="T103" s="84"/>
      <c r="U103" s="84"/>
      <c r="V103" s="84">
        <v>3504.7</v>
      </c>
      <c r="W103" s="84"/>
      <c r="X103" s="84"/>
      <c r="Y103" s="84"/>
      <c r="Z103" s="84">
        <v>70094</v>
      </c>
      <c r="AA103" s="84"/>
      <c r="AB103" s="84"/>
      <c r="AC103" s="84"/>
      <c r="AD103" s="86">
        <v>0</v>
      </c>
      <c r="AE103" s="86"/>
      <c r="AF103" s="86"/>
      <c r="AG103" s="87" t="s">
        <v>17</v>
      </c>
      <c r="AH103" s="87"/>
      <c r="AI103" s="87"/>
      <c r="AJ103" s="86">
        <v>10</v>
      </c>
      <c r="AK103" s="86"/>
    </row>
    <row r="104" spans="1:37" ht="12.75" customHeight="1" x14ac:dyDescent="0.4">
      <c r="A104" s="90">
        <v>1278</v>
      </c>
      <c r="B104" s="90"/>
      <c r="C104" s="82" t="s">
        <v>45</v>
      </c>
      <c r="D104" s="82"/>
      <c r="E104" s="82"/>
      <c r="F104" s="5"/>
      <c r="G104" s="5"/>
      <c r="H104" s="83">
        <v>40343</v>
      </c>
      <c r="I104" s="83"/>
      <c r="J104" s="86">
        <v>909.97</v>
      </c>
      <c r="K104" s="86"/>
      <c r="L104" s="85">
        <v>0</v>
      </c>
      <c r="M104" s="85"/>
      <c r="N104" s="85"/>
      <c r="O104" s="85"/>
      <c r="P104" s="86">
        <v>0</v>
      </c>
      <c r="Q104" s="86"/>
      <c r="R104" s="86">
        <v>909.97</v>
      </c>
      <c r="S104" s="86"/>
      <c r="T104" s="86"/>
      <c r="U104" s="86"/>
      <c r="V104" s="86">
        <v>0</v>
      </c>
      <c r="W104" s="86"/>
      <c r="X104" s="86"/>
      <c r="Y104" s="86"/>
      <c r="Z104" s="86">
        <v>909.97</v>
      </c>
      <c r="AA104" s="86"/>
      <c r="AB104" s="86"/>
      <c r="AC104" s="86"/>
      <c r="AD104" s="86">
        <v>0</v>
      </c>
      <c r="AE104" s="86"/>
      <c r="AF104" s="86"/>
      <c r="AG104" s="87" t="s">
        <v>17</v>
      </c>
      <c r="AH104" s="87"/>
      <c r="AI104" s="87"/>
      <c r="AJ104" s="86">
        <v>5</v>
      </c>
      <c r="AK104" s="86"/>
    </row>
    <row r="105" spans="1:37" ht="12.75" customHeight="1" x14ac:dyDescent="0.4">
      <c r="A105" s="90">
        <v>1279</v>
      </c>
      <c r="B105" s="90"/>
      <c r="C105" s="82" t="s">
        <v>102</v>
      </c>
      <c r="D105" s="82"/>
      <c r="E105" s="82"/>
      <c r="F105" s="5"/>
      <c r="G105" s="5"/>
      <c r="H105" s="83">
        <v>40343</v>
      </c>
      <c r="I105" s="83"/>
      <c r="J105" s="86">
        <v>259.95</v>
      </c>
      <c r="K105" s="86"/>
      <c r="L105" s="85">
        <v>0</v>
      </c>
      <c r="M105" s="85"/>
      <c r="N105" s="85"/>
      <c r="O105" s="85"/>
      <c r="P105" s="86">
        <v>0</v>
      </c>
      <c r="Q105" s="86"/>
      <c r="R105" s="86">
        <v>259.95</v>
      </c>
      <c r="S105" s="86"/>
      <c r="T105" s="86"/>
      <c r="U105" s="86"/>
      <c r="V105" s="86">
        <v>0</v>
      </c>
      <c r="W105" s="86"/>
      <c r="X105" s="86"/>
      <c r="Y105" s="86"/>
      <c r="Z105" s="86">
        <v>259.95</v>
      </c>
      <c r="AA105" s="86"/>
      <c r="AB105" s="86"/>
      <c r="AC105" s="86"/>
      <c r="AD105" s="86">
        <v>0</v>
      </c>
      <c r="AE105" s="86"/>
      <c r="AF105" s="86"/>
      <c r="AG105" s="87" t="s">
        <v>17</v>
      </c>
      <c r="AH105" s="87"/>
      <c r="AI105" s="87"/>
      <c r="AJ105" s="86">
        <v>5</v>
      </c>
      <c r="AK105" s="86"/>
    </row>
    <row r="106" spans="1:37" ht="12.75" customHeight="1" x14ac:dyDescent="0.4">
      <c r="A106" s="90">
        <v>1286</v>
      </c>
      <c r="B106" s="90"/>
      <c r="C106" s="82" t="s">
        <v>16</v>
      </c>
      <c r="D106" s="82"/>
      <c r="E106" s="82"/>
      <c r="F106" s="5"/>
      <c r="G106" s="5"/>
      <c r="H106" s="83">
        <v>40885</v>
      </c>
      <c r="I106" s="83"/>
      <c r="J106" s="84">
        <v>594344.68000000005</v>
      </c>
      <c r="K106" s="84"/>
      <c r="L106" s="85">
        <v>0</v>
      </c>
      <c r="M106" s="85"/>
      <c r="N106" s="85"/>
      <c r="O106" s="85"/>
      <c r="P106" s="86">
        <v>0</v>
      </c>
      <c r="Q106" s="86"/>
      <c r="R106" s="84">
        <v>120107.18</v>
      </c>
      <c r="S106" s="84"/>
      <c r="T106" s="84"/>
      <c r="U106" s="84"/>
      <c r="V106" s="84">
        <v>14858.62</v>
      </c>
      <c r="W106" s="84"/>
      <c r="X106" s="84"/>
      <c r="Y106" s="84"/>
      <c r="Z106" s="84">
        <v>134965.79999999999</v>
      </c>
      <c r="AA106" s="84"/>
      <c r="AB106" s="84"/>
      <c r="AC106" s="84"/>
      <c r="AD106" s="84">
        <v>459378.88</v>
      </c>
      <c r="AE106" s="84"/>
      <c r="AF106" s="84"/>
      <c r="AG106" s="87" t="s">
        <v>17</v>
      </c>
      <c r="AH106" s="87"/>
      <c r="AI106" s="87"/>
      <c r="AJ106" s="86">
        <v>40</v>
      </c>
      <c r="AK106" s="86"/>
    </row>
    <row r="107" spans="1:37" ht="12.75" customHeight="1" x14ac:dyDescent="0.4">
      <c r="A107" s="90">
        <v>1295</v>
      </c>
      <c r="B107" s="90"/>
      <c r="C107" s="82" t="s">
        <v>103</v>
      </c>
      <c r="D107" s="82"/>
      <c r="E107" s="82"/>
      <c r="F107" s="5"/>
      <c r="G107" s="5"/>
      <c r="H107" s="83">
        <v>40623</v>
      </c>
      <c r="I107" s="83"/>
      <c r="J107" s="84">
        <v>54480</v>
      </c>
      <c r="K107" s="84"/>
      <c r="L107" s="85">
        <v>0</v>
      </c>
      <c r="M107" s="85"/>
      <c r="N107" s="85"/>
      <c r="O107" s="85"/>
      <c r="P107" s="86">
        <v>0</v>
      </c>
      <c r="Q107" s="86"/>
      <c r="R107" s="84">
        <v>47670</v>
      </c>
      <c r="S107" s="84"/>
      <c r="T107" s="84"/>
      <c r="U107" s="84"/>
      <c r="V107" s="84">
        <v>5448</v>
      </c>
      <c r="W107" s="84"/>
      <c r="X107" s="84"/>
      <c r="Y107" s="84"/>
      <c r="Z107" s="84">
        <v>53118</v>
      </c>
      <c r="AA107" s="84"/>
      <c r="AB107" s="84"/>
      <c r="AC107" s="84"/>
      <c r="AD107" s="84">
        <v>1362</v>
      </c>
      <c r="AE107" s="84"/>
      <c r="AF107" s="84"/>
      <c r="AG107" s="87" t="s">
        <v>17</v>
      </c>
      <c r="AH107" s="87"/>
      <c r="AI107" s="87"/>
      <c r="AJ107" s="86">
        <v>10</v>
      </c>
      <c r="AK107" s="86"/>
    </row>
    <row r="108" spans="1:37" ht="12.75" customHeight="1" x14ac:dyDescent="0.4">
      <c r="A108" s="90">
        <v>1296</v>
      </c>
      <c r="B108" s="90"/>
      <c r="C108" s="82" t="s">
        <v>104</v>
      </c>
      <c r="D108" s="82"/>
      <c r="E108" s="82"/>
      <c r="F108" s="5"/>
      <c r="G108" s="5"/>
      <c r="H108" s="83">
        <v>40651</v>
      </c>
      <c r="I108" s="83"/>
      <c r="J108" s="86">
        <v>510</v>
      </c>
      <c r="K108" s="86"/>
      <c r="L108" s="85">
        <v>0</v>
      </c>
      <c r="M108" s="85"/>
      <c r="N108" s="85"/>
      <c r="O108" s="85"/>
      <c r="P108" s="86">
        <v>0</v>
      </c>
      <c r="Q108" s="86"/>
      <c r="R108" s="86">
        <v>510</v>
      </c>
      <c r="S108" s="86"/>
      <c r="T108" s="86"/>
      <c r="U108" s="86"/>
      <c r="V108" s="86">
        <v>0</v>
      </c>
      <c r="W108" s="86"/>
      <c r="X108" s="86"/>
      <c r="Y108" s="86"/>
      <c r="Z108" s="86">
        <v>510</v>
      </c>
      <c r="AA108" s="86"/>
      <c r="AB108" s="86"/>
      <c r="AC108" s="86"/>
      <c r="AD108" s="86">
        <v>0</v>
      </c>
      <c r="AE108" s="86"/>
      <c r="AF108" s="86"/>
      <c r="AG108" s="87" t="s">
        <v>17</v>
      </c>
      <c r="AH108" s="87"/>
      <c r="AI108" s="87"/>
      <c r="AJ108" s="86">
        <v>7</v>
      </c>
      <c r="AK108" s="86"/>
    </row>
    <row r="109" spans="1:37" ht="12.75" customHeight="1" x14ac:dyDescent="0.4">
      <c r="A109" s="90">
        <v>1299</v>
      </c>
      <c r="B109" s="90"/>
      <c r="C109" s="82" t="s">
        <v>105</v>
      </c>
      <c r="D109" s="82"/>
      <c r="E109" s="82"/>
      <c r="F109" s="5"/>
      <c r="G109" s="5"/>
      <c r="H109" s="83">
        <v>40908</v>
      </c>
      <c r="I109" s="83"/>
      <c r="J109" s="84">
        <v>11889.58</v>
      </c>
      <c r="K109" s="84"/>
      <c r="L109" s="85">
        <v>0</v>
      </c>
      <c r="M109" s="85"/>
      <c r="N109" s="85"/>
      <c r="O109" s="85"/>
      <c r="P109" s="86">
        <v>0</v>
      </c>
      <c r="Q109" s="86"/>
      <c r="R109" s="84">
        <v>11889.58</v>
      </c>
      <c r="S109" s="84"/>
      <c r="T109" s="84"/>
      <c r="U109" s="84"/>
      <c r="V109" s="86">
        <v>0</v>
      </c>
      <c r="W109" s="86"/>
      <c r="X109" s="86"/>
      <c r="Y109" s="86"/>
      <c r="Z109" s="84">
        <v>11889.58</v>
      </c>
      <c r="AA109" s="84"/>
      <c r="AB109" s="84"/>
      <c r="AC109" s="84"/>
      <c r="AD109" s="86">
        <v>0</v>
      </c>
      <c r="AE109" s="86"/>
      <c r="AF109" s="86"/>
      <c r="AG109" s="87" t="s">
        <v>17</v>
      </c>
      <c r="AH109" s="87"/>
      <c r="AI109" s="87"/>
      <c r="AJ109" s="86">
        <v>7</v>
      </c>
      <c r="AK109" s="86"/>
    </row>
    <row r="110" spans="1:37" ht="12.75" customHeight="1" x14ac:dyDescent="0.4">
      <c r="A110" s="90">
        <v>1300</v>
      </c>
      <c r="B110" s="90"/>
      <c r="C110" s="82" t="s">
        <v>106</v>
      </c>
      <c r="D110" s="82"/>
      <c r="E110" s="82"/>
      <c r="F110" s="5"/>
      <c r="G110" s="5"/>
      <c r="H110" s="83">
        <v>40908</v>
      </c>
      <c r="I110" s="83"/>
      <c r="J110" s="84">
        <v>1614.75</v>
      </c>
      <c r="K110" s="84"/>
      <c r="L110" s="85">
        <v>0</v>
      </c>
      <c r="M110" s="85"/>
      <c r="N110" s="85"/>
      <c r="O110" s="85"/>
      <c r="P110" s="86">
        <v>0</v>
      </c>
      <c r="Q110" s="86"/>
      <c r="R110" s="84">
        <v>1614.75</v>
      </c>
      <c r="S110" s="84"/>
      <c r="T110" s="84"/>
      <c r="U110" s="84"/>
      <c r="V110" s="86">
        <v>0</v>
      </c>
      <c r="W110" s="86"/>
      <c r="X110" s="86"/>
      <c r="Y110" s="86"/>
      <c r="Z110" s="84">
        <v>1614.75</v>
      </c>
      <c r="AA110" s="84"/>
      <c r="AB110" s="84"/>
      <c r="AC110" s="84"/>
      <c r="AD110" s="86">
        <v>0</v>
      </c>
      <c r="AE110" s="86"/>
      <c r="AF110" s="86"/>
      <c r="AG110" s="87" t="s">
        <v>17</v>
      </c>
      <c r="AH110" s="87"/>
      <c r="AI110" s="87"/>
      <c r="AJ110" s="86">
        <v>7</v>
      </c>
      <c r="AK110" s="86"/>
    </row>
    <row r="111" spans="1:37" ht="12.75" customHeight="1" x14ac:dyDescent="0.4">
      <c r="A111" s="90">
        <v>1320</v>
      </c>
      <c r="B111" s="90"/>
      <c r="C111" s="82" t="s">
        <v>107</v>
      </c>
      <c r="D111" s="82"/>
      <c r="E111" s="82"/>
      <c r="F111" s="5"/>
      <c r="G111" s="5"/>
      <c r="H111" s="83">
        <v>41058</v>
      </c>
      <c r="I111" s="83"/>
      <c r="J111" s="84">
        <v>5200</v>
      </c>
      <c r="K111" s="84"/>
      <c r="L111" s="85">
        <v>0</v>
      </c>
      <c r="M111" s="85"/>
      <c r="N111" s="85"/>
      <c r="O111" s="85"/>
      <c r="P111" s="86">
        <v>0</v>
      </c>
      <c r="Q111" s="86"/>
      <c r="R111" s="84">
        <v>5200</v>
      </c>
      <c r="S111" s="84"/>
      <c r="T111" s="84"/>
      <c r="U111" s="84"/>
      <c r="V111" s="86">
        <v>0</v>
      </c>
      <c r="W111" s="86"/>
      <c r="X111" s="86"/>
      <c r="Y111" s="86"/>
      <c r="Z111" s="84">
        <v>5200</v>
      </c>
      <c r="AA111" s="84"/>
      <c r="AB111" s="84"/>
      <c r="AC111" s="84"/>
      <c r="AD111" s="86">
        <v>0</v>
      </c>
      <c r="AE111" s="86"/>
      <c r="AF111" s="86"/>
      <c r="AG111" s="87" t="s">
        <v>17</v>
      </c>
      <c r="AH111" s="87"/>
      <c r="AI111" s="87"/>
      <c r="AJ111" s="86">
        <v>7</v>
      </c>
      <c r="AK111" s="86"/>
    </row>
    <row r="112" spans="1:37" ht="12.75" customHeight="1" x14ac:dyDescent="0.4">
      <c r="A112" s="90">
        <v>1321</v>
      </c>
      <c r="B112" s="90"/>
      <c r="C112" s="82" t="s">
        <v>108</v>
      </c>
      <c r="D112" s="82"/>
      <c r="E112" s="82"/>
      <c r="F112" s="5"/>
      <c r="G112" s="5"/>
      <c r="H112" s="83">
        <v>40952</v>
      </c>
      <c r="I112" s="83"/>
      <c r="J112" s="86">
        <v>836.44</v>
      </c>
      <c r="K112" s="86"/>
      <c r="L112" s="85">
        <v>0</v>
      </c>
      <c r="M112" s="85"/>
      <c r="N112" s="85"/>
      <c r="O112" s="85"/>
      <c r="P112" s="86">
        <v>0</v>
      </c>
      <c r="Q112" s="86"/>
      <c r="R112" s="86">
        <v>836.44</v>
      </c>
      <c r="S112" s="86"/>
      <c r="T112" s="86"/>
      <c r="U112" s="86"/>
      <c r="V112" s="86">
        <v>0</v>
      </c>
      <c r="W112" s="86"/>
      <c r="X112" s="86"/>
      <c r="Y112" s="86"/>
      <c r="Z112" s="86">
        <v>836.44</v>
      </c>
      <c r="AA112" s="86"/>
      <c r="AB112" s="86"/>
      <c r="AC112" s="86"/>
      <c r="AD112" s="86">
        <v>0</v>
      </c>
      <c r="AE112" s="86"/>
      <c r="AF112" s="86"/>
      <c r="AG112" s="87" t="s">
        <v>17</v>
      </c>
      <c r="AH112" s="87"/>
      <c r="AI112" s="87"/>
      <c r="AJ112" s="86">
        <v>5</v>
      </c>
      <c r="AK112" s="86"/>
    </row>
    <row r="113" spans="1:37" ht="12.75" customHeight="1" x14ac:dyDescent="0.4">
      <c r="A113" s="90">
        <v>1322</v>
      </c>
      <c r="B113" s="90"/>
      <c r="C113" s="82" t="s">
        <v>109</v>
      </c>
      <c r="D113" s="82"/>
      <c r="E113" s="82"/>
      <c r="F113" s="5"/>
      <c r="G113" s="5"/>
      <c r="H113" s="83">
        <v>40980</v>
      </c>
      <c r="I113" s="83"/>
      <c r="J113" s="86">
        <v>350</v>
      </c>
      <c r="K113" s="86"/>
      <c r="L113" s="85">
        <v>0</v>
      </c>
      <c r="M113" s="85"/>
      <c r="N113" s="85"/>
      <c r="O113" s="85"/>
      <c r="P113" s="86">
        <v>0</v>
      </c>
      <c r="Q113" s="86"/>
      <c r="R113" s="86">
        <v>274.17</v>
      </c>
      <c r="S113" s="86"/>
      <c r="T113" s="86"/>
      <c r="U113" s="86"/>
      <c r="V113" s="86">
        <v>35</v>
      </c>
      <c r="W113" s="86"/>
      <c r="X113" s="86"/>
      <c r="Y113" s="86"/>
      <c r="Z113" s="86">
        <v>309.17</v>
      </c>
      <c r="AA113" s="86"/>
      <c r="AB113" s="86"/>
      <c r="AC113" s="86"/>
      <c r="AD113" s="86">
        <v>40.83</v>
      </c>
      <c r="AE113" s="86"/>
      <c r="AF113" s="86"/>
      <c r="AG113" s="87" t="s">
        <v>17</v>
      </c>
      <c r="AH113" s="87"/>
      <c r="AI113" s="87"/>
      <c r="AJ113" s="86">
        <v>10</v>
      </c>
      <c r="AK113" s="86"/>
    </row>
    <row r="114" spans="1:37" ht="12.75" customHeight="1" x14ac:dyDescent="0.4">
      <c r="A114" s="90">
        <v>1323</v>
      </c>
      <c r="B114" s="90"/>
      <c r="C114" s="82" t="s">
        <v>110</v>
      </c>
      <c r="D114" s="82"/>
      <c r="E114" s="82"/>
      <c r="F114" s="5"/>
      <c r="G114" s="5"/>
      <c r="H114" s="83">
        <v>40952</v>
      </c>
      <c r="I114" s="83"/>
      <c r="J114" s="86">
        <v>300</v>
      </c>
      <c r="K114" s="86"/>
      <c r="L114" s="85">
        <v>0</v>
      </c>
      <c r="M114" s="85"/>
      <c r="N114" s="85"/>
      <c r="O114" s="85"/>
      <c r="P114" s="86">
        <v>0</v>
      </c>
      <c r="Q114" s="86"/>
      <c r="R114" s="86">
        <v>237.5</v>
      </c>
      <c r="S114" s="86"/>
      <c r="T114" s="86"/>
      <c r="U114" s="86"/>
      <c r="V114" s="86">
        <v>30</v>
      </c>
      <c r="W114" s="86"/>
      <c r="X114" s="86"/>
      <c r="Y114" s="86"/>
      <c r="Z114" s="86">
        <v>267.5</v>
      </c>
      <c r="AA114" s="86"/>
      <c r="AB114" s="86"/>
      <c r="AC114" s="86"/>
      <c r="AD114" s="86">
        <v>32.5</v>
      </c>
      <c r="AE114" s="86"/>
      <c r="AF114" s="86"/>
      <c r="AG114" s="87" t="s">
        <v>17</v>
      </c>
      <c r="AH114" s="87"/>
      <c r="AI114" s="87"/>
      <c r="AJ114" s="86">
        <v>10</v>
      </c>
      <c r="AK114" s="86"/>
    </row>
    <row r="115" spans="1:37" ht="12.75" customHeight="1" x14ac:dyDescent="0.4">
      <c r="A115" s="90">
        <v>1324</v>
      </c>
      <c r="B115" s="90"/>
      <c r="C115" s="82" t="s">
        <v>105</v>
      </c>
      <c r="D115" s="82"/>
      <c r="E115" s="82"/>
      <c r="F115" s="5"/>
      <c r="G115" s="5"/>
      <c r="H115" s="83">
        <v>40980</v>
      </c>
      <c r="I115" s="83"/>
      <c r="J115" s="84">
        <v>9600.41</v>
      </c>
      <c r="K115" s="84"/>
      <c r="L115" s="85">
        <v>0</v>
      </c>
      <c r="M115" s="85"/>
      <c r="N115" s="85"/>
      <c r="O115" s="85"/>
      <c r="P115" s="86">
        <v>0</v>
      </c>
      <c r="Q115" s="86"/>
      <c r="R115" s="84">
        <v>7520.31</v>
      </c>
      <c r="S115" s="84"/>
      <c r="T115" s="84"/>
      <c r="U115" s="84"/>
      <c r="V115" s="86">
        <v>960.04</v>
      </c>
      <c r="W115" s="86"/>
      <c r="X115" s="86"/>
      <c r="Y115" s="86"/>
      <c r="Z115" s="84">
        <v>8480.35</v>
      </c>
      <c r="AA115" s="84"/>
      <c r="AB115" s="84"/>
      <c r="AC115" s="84"/>
      <c r="AD115" s="84">
        <v>1120.06</v>
      </c>
      <c r="AE115" s="84"/>
      <c r="AF115" s="84"/>
      <c r="AG115" s="87" t="s">
        <v>17</v>
      </c>
      <c r="AH115" s="87"/>
      <c r="AI115" s="87"/>
      <c r="AJ115" s="86">
        <v>10</v>
      </c>
      <c r="AK115" s="86"/>
    </row>
    <row r="116" spans="1:37" ht="12.75" customHeight="1" x14ac:dyDescent="0.4">
      <c r="A116" s="90">
        <v>1325</v>
      </c>
      <c r="B116" s="90"/>
      <c r="C116" s="82" t="s">
        <v>111</v>
      </c>
      <c r="D116" s="82"/>
      <c r="E116" s="82"/>
      <c r="F116" s="5"/>
      <c r="G116" s="5"/>
      <c r="H116" s="83">
        <v>40920</v>
      </c>
      <c r="I116" s="83"/>
      <c r="J116" s="84">
        <v>1049</v>
      </c>
      <c r="K116" s="84"/>
      <c r="L116" s="85">
        <v>0</v>
      </c>
      <c r="M116" s="85"/>
      <c r="N116" s="85"/>
      <c r="O116" s="85"/>
      <c r="P116" s="86">
        <v>0</v>
      </c>
      <c r="Q116" s="86"/>
      <c r="R116" s="84">
        <v>1049</v>
      </c>
      <c r="S116" s="84"/>
      <c r="T116" s="84"/>
      <c r="U116" s="84"/>
      <c r="V116" s="86">
        <v>0</v>
      </c>
      <c r="W116" s="86"/>
      <c r="X116" s="86"/>
      <c r="Y116" s="86"/>
      <c r="Z116" s="84">
        <v>1049</v>
      </c>
      <c r="AA116" s="84"/>
      <c r="AB116" s="84"/>
      <c r="AC116" s="84"/>
      <c r="AD116" s="86">
        <v>0</v>
      </c>
      <c r="AE116" s="86"/>
      <c r="AF116" s="86"/>
      <c r="AG116" s="87" t="s">
        <v>17</v>
      </c>
      <c r="AH116" s="87"/>
      <c r="AI116" s="87"/>
      <c r="AJ116" s="86">
        <v>7</v>
      </c>
      <c r="AK116" s="86"/>
    </row>
    <row r="117" spans="1:37" ht="12.75" customHeight="1" x14ac:dyDescent="0.4">
      <c r="A117" s="90">
        <v>1326</v>
      </c>
      <c r="B117" s="90"/>
      <c r="C117" s="82" t="s">
        <v>112</v>
      </c>
      <c r="D117" s="82"/>
      <c r="E117" s="82"/>
      <c r="F117" s="5"/>
      <c r="G117" s="5"/>
      <c r="H117" s="83">
        <v>41274</v>
      </c>
      <c r="I117" s="83"/>
      <c r="J117" s="84">
        <v>1049</v>
      </c>
      <c r="K117" s="84"/>
      <c r="L117" s="85">
        <v>0</v>
      </c>
      <c r="M117" s="85"/>
      <c r="N117" s="85"/>
      <c r="O117" s="85"/>
      <c r="P117" s="86">
        <v>0</v>
      </c>
      <c r="Q117" s="86"/>
      <c r="R117" s="84">
        <v>1049</v>
      </c>
      <c r="S117" s="84"/>
      <c r="T117" s="84"/>
      <c r="U117" s="84"/>
      <c r="V117" s="86">
        <v>0</v>
      </c>
      <c r="W117" s="86"/>
      <c r="X117" s="86"/>
      <c r="Y117" s="86"/>
      <c r="Z117" s="84">
        <v>1049</v>
      </c>
      <c r="AA117" s="84"/>
      <c r="AB117" s="84"/>
      <c r="AC117" s="84"/>
      <c r="AD117" s="86">
        <v>0</v>
      </c>
      <c r="AE117" s="86"/>
      <c r="AF117" s="86"/>
      <c r="AG117" s="87" t="s">
        <v>17</v>
      </c>
      <c r="AH117" s="87"/>
      <c r="AI117" s="87"/>
      <c r="AJ117" s="86">
        <v>7</v>
      </c>
      <c r="AK117" s="86"/>
    </row>
    <row r="118" spans="1:37" ht="12.75" customHeight="1" x14ac:dyDescent="0.4">
      <c r="A118" s="90">
        <v>1334</v>
      </c>
      <c r="B118" s="90"/>
      <c r="C118" s="82" t="s">
        <v>113</v>
      </c>
      <c r="D118" s="82"/>
      <c r="E118" s="82"/>
      <c r="F118" s="5"/>
      <c r="G118" s="5"/>
      <c r="H118" s="83">
        <v>40931</v>
      </c>
      <c r="I118" s="83"/>
      <c r="J118" s="84">
        <v>3725</v>
      </c>
      <c r="K118" s="84"/>
      <c r="L118" s="85">
        <v>0</v>
      </c>
      <c r="M118" s="85"/>
      <c r="N118" s="85"/>
      <c r="O118" s="85"/>
      <c r="P118" s="86">
        <v>0</v>
      </c>
      <c r="Q118" s="86"/>
      <c r="R118" s="84">
        <v>1965.95</v>
      </c>
      <c r="S118" s="84"/>
      <c r="T118" s="84"/>
      <c r="U118" s="84"/>
      <c r="V118" s="86">
        <v>248.33</v>
      </c>
      <c r="W118" s="86"/>
      <c r="X118" s="86"/>
      <c r="Y118" s="86"/>
      <c r="Z118" s="84">
        <v>2214.2800000000002</v>
      </c>
      <c r="AA118" s="84"/>
      <c r="AB118" s="84"/>
      <c r="AC118" s="84"/>
      <c r="AD118" s="84">
        <v>1510.72</v>
      </c>
      <c r="AE118" s="84"/>
      <c r="AF118" s="84"/>
      <c r="AG118" s="87" t="s">
        <v>17</v>
      </c>
      <c r="AH118" s="87"/>
      <c r="AI118" s="87"/>
      <c r="AJ118" s="86">
        <v>15</v>
      </c>
      <c r="AK118" s="86"/>
    </row>
    <row r="119" spans="1:37" ht="12.75" customHeight="1" x14ac:dyDescent="0.4">
      <c r="A119" s="90">
        <v>1335</v>
      </c>
      <c r="B119" s="90"/>
      <c r="C119" s="82" t="s">
        <v>114</v>
      </c>
      <c r="D119" s="82"/>
      <c r="E119" s="82"/>
      <c r="F119" s="5"/>
      <c r="G119" s="5"/>
      <c r="H119" s="83">
        <v>40938</v>
      </c>
      <c r="I119" s="83"/>
      <c r="J119" s="84">
        <v>20881.060000000001</v>
      </c>
      <c r="K119" s="84"/>
      <c r="L119" s="85">
        <v>0</v>
      </c>
      <c r="M119" s="85"/>
      <c r="N119" s="85"/>
      <c r="O119" s="85"/>
      <c r="P119" s="86">
        <v>0</v>
      </c>
      <c r="Q119" s="86"/>
      <c r="R119" s="84">
        <v>20881.060000000001</v>
      </c>
      <c r="S119" s="84"/>
      <c r="T119" s="84"/>
      <c r="U119" s="84"/>
      <c r="V119" s="86">
        <v>0</v>
      </c>
      <c r="W119" s="86"/>
      <c r="X119" s="86"/>
      <c r="Y119" s="86"/>
      <c r="Z119" s="84">
        <v>20881.060000000001</v>
      </c>
      <c r="AA119" s="84"/>
      <c r="AB119" s="84"/>
      <c r="AC119" s="84"/>
      <c r="AD119" s="86">
        <v>0</v>
      </c>
      <c r="AE119" s="86"/>
      <c r="AF119" s="86"/>
      <c r="AG119" s="87" t="s">
        <v>17</v>
      </c>
      <c r="AH119" s="87"/>
      <c r="AI119" s="87"/>
      <c r="AJ119" s="86">
        <v>5</v>
      </c>
      <c r="AK119" s="86"/>
    </row>
    <row r="120" spans="1:37" ht="12.75" customHeight="1" x14ac:dyDescent="0.4">
      <c r="A120" s="90">
        <v>1337</v>
      </c>
      <c r="B120" s="90"/>
      <c r="C120" s="82" t="s">
        <v>115</v>
      </c>
      <c r="D120" s="82"/>
      <c r="E120" s="82"/>
      <c r="F120" s="5"/>
      <c r="G120" s="5"/>
      <c r="H120" s="83">
        <v>40933</v>
      </c>
      <c r="I120" s="83"/>
      <c r="J120" s="84">
        <v>2147.58</v>
      </c>
      <c r="K120" s="84"/>
      <c r="L120" s="85">
        <v>0</v>
      </c>
      <c r="M120" s="85"/>
      <c r="N120" s="85"/>
      <c r="O120" s="85"/>
      <c r="P120" s="86">
        <v>0</v>
      </c>
      <c r="Q120" s="86"/>
      <c r="R120" s="84">
        <v>1700.18</v>
      </c>
      <c r="S120" s="84"/>
      <c r="T120" s="84"/>
      <c r="U120" s="84"/>
      <c r="V120" s="86">
        <v>214.76</v>
      </c>
      <c r="W120" s="86"/>
      <c r="X120" s="86"/>
      <c r="Y120" s="86"/>
      <c r="Z120" s="84">
        <v>1914.94</v>
      </c>
      <c r="AA120" s="84"/>
      <c r="AB120" s="84"/>
      <c r="AC120" s="84"/>
      <c r="AD120" s="86">
        <v>232.64</v>
      </c>
      <c r="AE120" s="86"/>
      <c r="AF120" s="86"/>
      <c r="AG120" s="87" t="s">
        <v>17</v>
      </c>
      <c r="AH120" s="87"/>
      <c r="AI120" s="87"/>
      <c r="AJ120" s="86">
        <v>10</v>
      </c>
      <c r="AK120" s="86"/>
    </row>
    <row r="121" spans="1:37" ht="12.75" customHeight="1" x14ac:dyDescent="0.4">
      <c r="A121" s="90">
        <v>1338</v>
      </c>
      <c r="B121" s="90"/>
      <c r="C121" s="82" t="s">
        <v>116</v>
      </c>
      <c r="D121" s="82"/>
      <c r="E121" s="82"/>
      <c r="F121" s="5"/>
      <c r="G121" s="5"/>
      <c r="H121" s="83">
        <v>40961</v>
      </c>
      <c r="I121" s="83"/>
      <c r="J121" s="86">
        <v>591</v>
      </c>
      <c r="K121" s="86"/>
      <c r="L121" s="85">
        <v>0</v>
      </c>
      <c r="M121" s="85"/>
      <c r="N121" s="85"/>
      <c r="O121" s="85"/>
      <c r="P121" s="86">
        <v>0</v>
      </c>
      <c r="Q121" s="86"/>
      <c r="R121" s="86">
        <v>231.48</v>
      </c>
      <c r="S121" s="86"/>
      <c r="T121" s="86"/>
      <c r="U121" s="86"/>
      <c r="V121" s="86">
        <v>29.55</v>
      </c>
      <c r="W121" s="86"/>
      <c r="X121" s="86"/>
      <c r="Y121" s="86"/>
      <c r="Z121" s="86">
        <v>261.02999999999997</v>
      </c>
      <c r="AA121" s="86"/>
      <c r="AB121" s="86"/>
      <c r="AC121" s="86"/>
      <c r="AD121" s="86">
        <v>329.97</v>
      </c>
      <c r="AE121" s="86"/>
      <c r="AF121" s="86"/>
      <c r="AG121" s="87" t="s">
        <v>17</v>
      </c>
      <c r="AH121" s="87"/>
      <c r="AI121" s="87"/>
      <c r="AJ121" s="86">
        <v>20</v>
      </c>
      <c r="AK121" s="86"/>
    </row>
    <row r="122" spans="1:37" ht="12.75" customHeight="1" x14ac:dyDescent="0.4">
      <c r="A122" s="90">
        <v>1342</v>
      </c>
      <c r="B122" s="90"/>
      <c r="C122" s="82" t="s">
        <v>45</v>
      </c>
      <c r="D122" s="82"/>
      <c r="E122" s="82"/>
      <c r="F122" s="5"/>
      <c r="G122" s="5"/>
      <c r="H122" s="83">
        <v>41449</v>
      </c>
      <c r="I122" s="83"/>
      <c r="J122" s="86">
        <v>599.98</v>
      </c>
      <c r="K122" s="86"/>
      <c r="L122" s="85">
        <v>0</v>
      </c>
      <c r="M122" s="85"/>
      <c r="N122" s="85"/>
      <c r="O122" s="85"/>
      <c r="P122" s="86">
        <v>0</v>
      </c>
      <c r="Q122" s="86"/>
      <c r="R122" s="86">
        <v>599.98</v>
      </c>
      <c r="S122" s="86"/>
      <c r="T122" s="86"/>
      <c r="U122" s="86"/>
      <c r="V122" s="86">
        <v>0</v>
      </c>
      <c r="W122" s="86"/>
      <c r="X122" s="86"/>
      <c r="Y122" s="86"/>
      <c r="Z122" s="86">
        <v>599.98</v>
      </c>
      <c r="AA122" s="86"/>
      <c r="AB122" s="86"/>
      <c r="AC122" s="86"/>
      <c r="AD122" s="86">
        <v>0</v>
      </c>
      <c r="AE122" s="86"/>
      <c r="AF122" s="86"/>
      <c r="AG122" s="87" t="s">
        <v>17</v>
      </c>
      <c r="AH122" s="87"/>
      <c r="AI122" s="87"/>
      <c r="AJ122" s="86">
        <v>5</v>
      </c>
      <c r="AK122" s="86"/>
    </row>
    <row r="123" spans="1:37" ht="12.75" customHeight="1" x14ac:dyDescent="0.4">
      <c r="A123" s="90">
        <v>1343</v>
      </c>
      <c r="B123" s="90"/>
      <c r="C123" s="89" t="s">
        <v>32</v>
      </c>
      <c r="D123" s="89"/>
      <c r="E123" s="89"/>
      <c r="F123" s="5"/>
      <c r="G123" s="5"/>
      <c r="H123" s="83">
        <v>41353</v>
      </c>
      <c r="I123" s="83"/>
      <c r="J123" s="86">
        <v>900</v>
      </c>
      <c r="K123" s="86"/>
      <c r="L123" s="85">
        <v>0</v>
      </c>
      <c r="M123" s="85"/>
      <c r="N123" s="85"/>
      <c r="O123" s="85"/>
      <c r="P123" s="86">
        <v>0</v>
      </c>
      <c r="Q123" s="86"/>
      <c r="R123" s="86">
        <v>867.85</v>
      </c>
      <c r="S123" s="86"/>
      <c r="T123" s="86"/>
      <c r="U123" s="86"/>
      <c r="V123" s="86">
        <v>32.15</v>
      </c>
      <c r="W123" s="86"/>
      <c r="X123" s="86"/>
      <c r="Y123" s="86"/>
      <c r="Z123" s="86">
        <v>900</v>
      </c>
      <c r="AA123" s="86"/>
      <c r="AB123" s="86"/>
      <c r="AC123" s="86"/>
      <c r="AD123" s="86">
        <v>0</v>
      </c>
      <c r="AE123" s="86"/>
      <c r="AF123" s="86"/>
      <c r="AG123" s="87" t="s">
        <v>17</v>
      </c>
      <c r="AH123" s="87"/>
      <c r="AI123" s="87"/>
      <c r="AJ123" s="86">
        <v>7</v>
      </c>
      <c r="AK123" s="86"/>
    </row>
    <row r="124" spans="1:37" ht="12.75" customHeight="1" x14ac:dyDescent="0.4">
      <c r="A124" s="90">
        <v>1344</v>
      </c>
      <c r="B124" s="90"/>
      <c r="C124" s="82" t="s">
        <v>117</v>
      </c>
      <c r="D124" s="82"/>
      <c r="E124" s="82"/>
      <c r="F124" s="5"/>
      <c r="G124" s="5"/>
      <c r="H124" s="83">
        <v>41536</v>
      </c>
      <c r="I124" s="83"/>
      <c r="J124" s="84">
        <v>81617.3</v>
      </c>
      <c r="K124" s="84"/>
      <c r="L124" s="85">
        <v>0</v>
      </c>
      <c r="M124" s="85"/>
      <c r="N124" s="85"/>
      <c r="O124" s="85"/>
      <c r="P124" s="86">
        <v>0</v>
      </c>
      <c r="Q124" s="86"/>
      <c r="R124" s="84">
        <v>51010.81</v>
      </c>
      <c r="S124" s="84"/>
      <c r="T124" s="84"/>
      <c r="U124" s="84"/>
      <c r="V124" s="84">
        <v>8161.73</v>
      </c>
      <c r="W124" s="84"/>
      <c r="X124" s="84"/>
      <c r="Y124" s="84"/>
      <c r="Z124" s="84">
        <v>59172.54</v>
      </c>
      <c r="AA124" s="84"/>
      <c r="AB124" s="84"/>
      <c r="AC124" s="84"/>
      <c r="AD124" s="84">
        <v>22444.76</v>
      </c>
      <c r="AE124" s="84"/>
      <c r="AF124" s="84"/>
      <c r="AG124" s="87" t="s">
        <v>17</v>
      </c>
      <c r="AH124" s="87"/>
      <c r="AI124" s="87"/>
      <c r="AJ124" s="86">
        <v>10</v>
      </c>
      <c r="AK124" s="86"/>
    </row>
    <row r="125" spans="1:37" ht="12.75" customHeight="1" x14ac:dyDescent="0.4">
      <c r="A125" s="90">
        <v>1345</v>
      </c>
      <c r="B125" s="90"/>
      <c r="C125" s="82" t="s">
        <v>118</v>
      </c>
      <c r="D125" s="82"/>
      <c r="E125" s="82"/>
      <c r="F125" s="5"/>
      <c r="G125" s="5"/>
      <c r="H125" s="83">
        <v>41498</v>
      </c>
      <c r="I125" s="83"/>
      <c r="J125" s="84">
        <v>5694.97</v>
      </c>
      <c r="K125" s="84"/>
      <c r="L125" s="85">
        <v>0</v>
      </c>
      <c r="M125" s="85"/>
      <c r="N125" s="85"/>
      <c r="O125" s="85"/>
      <c r="P125" s="86">
        <v>0</v>
      </c>
      <c r="Q125" s="86"/>
      <c r="R125" s="84">
        <v>3654.29</v>
      </c>
      <c r="S125" s="84"/>
      <c r="T125" s="84"/>
      <c r="U125" s="84"/>
      <c r="V125" s="86">
        <v>569.5</v>
      </c>
      <c r="W125" s="86"/>
      <c r="X125" s="86"/>
      <c r="Y125" s="86"/>
      <c r="Z125" s="84">
        <v>4223.79</v>
      </c>
      <c r="AA125" s="84"/>
      <c r="AB125" s="84"/>
      <c r="AC125" s="84"/>
      <c r="AD125" s="84">
        <v>1471.18</v>
      </c>
      <c r="AE125" s="84"/>
      <c r="AF125" s="84"/>
      <c r="AG125" s="87" t="s">
        <v>17</v>
      </c>
      <c r="AH125" s="87"/>
      <c r="AI125" s="87"/>
      <c r="AJ125" s="86">
        <v>10</v>
      </c>
      <c r="AK125" s="86"/>
    </row>
    <row r="126" spans="1:37" ht="12.75" customHeight="1" x14ac:dyDescent="0.4">
      <c r="A126" s="90">
        <v>1347</v>
      </c>
      <c r="B126" s="90"/>
      <c r="C126" s="82" t="s">
        <v>116</v>
      </c>
      <c r="D126" s="82"/>
      <c r="E126" s="82"/>
      <c r="F126" s="5"/>
      <c r="G126" s="5"/>
      <c r="H126" s="83">
        <v>41494</v>
      </c>
      <c r="I126" s="83"/>
      <c r="J126" s="84">
        <v>12341.39</v>
      </c>
      <c r="K126" s="84"/>
      <c r="L126" s="85">
        <v>0</v>
      </c>
      <c r="M126" s="85"/>
      <c r="N126" s="85"/>
      <c r="O126" s="85"/>
      <c r="P126" s="86">
        <v>0</v>
      </c>
      <c r="Q126" s="86"/>
      <c r="R126" s="84">
        <v>3959.53</v>
      </c>
      <c r="S126" s="84"/>
      <c r="T126" s="84"/>
      <c r="U126" s="84"/>
      <c r="V126" s="86">
        <v>617.07000000000005</v>
      </c>
      <c r="W126" s="86"/>
      <c r="X126" s="86"/>
      <c r="Y126" s="86"/>
      <c r="Z126" s="84">
        <v>4576.6000000000004</v>
      </c>
      <c r="AA126" s="84"/>
      <c r="AB126" s="84"/>
      <c r="AC126" s="84"/>
      <c r="AD126" s="84">
        <v>7764.79</v>
      </c>
      <c r="AE126" s="84"/>
      <c r="AF126" s="84"/>
      <c r="AG126" s="87" t="s">
        <v>17</v>
      </c>
      <c r="AH126" s="87"/>
      <c r="AI126" s="87"/>
      <c r="AJ126" s="86">
        <v>20</v>
      </c>
      <c r="AK126" s="86"/>
    </row>
    <row r="127" spans="1:37" ht="12.75" customHeight="1" x14ac:dyDescent="0.4">
      <c r="A127" s="90">
        <v>1359</v>
      </c>
      <c r="B127" s="90"/>
      <c r="C127" s="82" t="s">
        <v>119</v>
      </c>
      <c r="D127" s="82"/>
      <c r="E127" s="82"/>
      <c r="F127" s="5"/>
      <c r="G127" s="5"/>
      <c r="H127" s="83">
        <v>41694</v>
      </c>
      <c r="I127" s="83"/>
      <c r="J127" s="84">
        <v>4200</v>
      </c>
      <c r="K127" s="84"/>
      <c r="L127" s="85">
        <v>0</v>
      </c>
      <c r="M127" s="85"/>
      <c r="N127" s="85"/>
      <c r="O127" s="85"/>
      <c r="P127" s="86">
        <v>0</v>
      </c>
      <c r="Q127" s="86"/>
      <c r="R127" s="84">
        <v>2450</v>
      </c>
      <c r="S127" s="84"/>
      <c r="T127" s="84"/>
      <c r="U127" s="84"/>
      <c r="V127" s="86">
        <v>420</v>
      </c>
      <c r="W127" s="86"/>
      <c r="X127" s="86"/>
      <c r="Y127" s="86"/>
      <c r="Z127" s="84">
        <v>2870</v>
      </c>
      <c r="AA127" s="84"/>
      <c r="AB127" s="84"/>
      <c r="AC127" s="84"/>
      <c r="AD127" s="84">
        <v>1330</v>
      </c>
      <c r="AE127" s="84"/>
      <c r="AF127" s="84"/>
      <c r="AG127" s="87" t="s">
        <v>17</v>
      </c>
      <c r="AH127" s="87"/>
      <c r="AI127" s="87"/>
      <c r="AJ127" s="86">
        <v>10</v>
      </c>
      <c r="AK127" s="86"/>
    </row>
    <row r="128" spans="1:37" ht="12.75" customHeight="1" x14ac:dyDescent="0.4">
      <c r="A128" s="90">
        <v>1360</v>
      </c>
      <c r="B128" s="90"/>
      <c r="C128" s="82" t="s">
        <v>120</v>
      </c>
      <c r="D128" s="82"/>
      <c r="E128" s="82"/>
      <c r="F128" s="5"/>
      <c r="G128" s="5"/>
      <c r="H128" s="83">
        <v>41715</v>
      </c>
      <c r="I128" s="83"/>
      <c r="J128" s="84">
        <v>4500</v>
      </c>
      <c r="K128" s="84"/>
      <c r="L128" s="85">
        <v>0</v>
      </c>
      <c r="M128" s="85"/>
      <c r="N128" s="85"/>
      <c r="O128" s="85"/>
      <c r="P128" s="86">
        <v>0</v>
      </c>
      <c r="Q128" s="86"/>
      <c r="R128" s="84">
        <v>2587.5</v>
      </c>
      <c r="S128" s="84"/>
      <c r="T128" s="84"/>
      <c r="U128" s="84"/>
      <c r="V128" s="86">
        <v>450</v>
      </c>
      <c r="W128" s="86"/>
      <c r="X128" s="86"/>
      <c r="Y128" s="86"/>
      <c r="Z128" s="84">
        <v>3037.5</v>
      </c>
      <c r="AA128" s="84"/>
      <c r="AB128" s="84"/>
      <c r="AC128" s="84"/>
      <c r="AD128" s="84">
        <v>1462.5</v>
      </c>
      <c r="AE128" s="84"/>
      <c r="AF128" s="84"/>
      <c r="AG128" s="87" t="s">
        <v>17</v>
      </c>
      <c r="AH128" s="87"/>
      <c r="AI128" s="87"/>
      <c r="AJ128" s="86">
        <v>10</v>
      </c>
      <c r="AK128" s="86"/>
    </row>
    <row r="129" spans="1:37" ht="12.75" customHeight="1" x14ac:dyDescent="0.4">
      <c r="A129" s="90">
        <v>1361</v>
      </c>
      <c r="B129" s="90"/>
      <c r="C129" s="82" t="s">
        <v>121</v>
      </c>
      <c r="D129" s="82"/>
      <c r="E129" s="82"/>
      <c r="F129" s="5"/>
      <c r="G129" s="5"/>
      <c r="H129" s="83">
        <v>41743</v>
      </c>
      <c r="I129" s="83"/>
      <c r="J129" s="84">
        <v>5620</v>
      </c>
      <c r="K129" s="84"/>
      <c r="L129" s="85">
        <v>0</v>
      </c>
      <c r="M129" s="85"/>
      <c r="N129" s="85"/>
      <c r="O129" s="85"/>
      <c r="P129" s="86">
        <v>0</v>
      </c>
      <c r="Q129" s="86"/>
      <c r="R129" s="84">
        <v>3231.5</v>
      </c>
      <c r="S129" s="84"/>
      <c r="T129" s="84"/>
      <c r="U129" s="84"/>
      <c r="V129" s="86">
        <v>562</v>
      </c>
      <c r="W129" s="86"/>
      <c r="X129" s="86"/>
      <c r="Y129" s="86"/>
      <c r="Z129" s="84">
        <v>3793.5</v>
      </c>
      <c r="AA129" s="84"/>
      <c r="AB129" s="84"/>
      <c r="AC129" s="84"/>
      <c r="AD129" s="84">
        <v>1826.5</v>
      </c>
      <c r="AE129" s="84"/>
      <c r="AF129" s="84"/>
      <c r="AG129" s="87" t="s">
        <v>17</v>
      </c>
      <c r="AH129" s="87"/>
      <c r="AI129" s="87"/>
      <c r="AJ129" s="86">
        <v>10</v>
      </c>
      <c r="AK129" s="86"/>
    </row>
    <row r="130" spans="1:37" ht="12.75" customHeight="1" x14ac:dyDescent="0.4">
      <c r="A130" s="90">
        <v>1362</v>
      </c>
      <c r="B130" s="90"/>
      <c r="C130" s="82" t="s">
        <v>118</v>
      </c>
      <c r="D130" s="82"/>
      <c r="E130" s="82"/>
      <c r="F130" s="5"/>
      <c r="G130" s="5"/>
      <c r="H130" s="83">
        <v>41841</v>
      </c>
      <c r="I130" s="83"/>
      <c r="J130" s="84">
        <v>6064.89</v>
      </c>
      <c r="K130" s="84"/>
      <c r="L130" s="85">
        <v>0</v>
      </c>
      <c r="M130" s="85"/>
      <c r="N130" s="85"/>
      <c r="O130" s="85"/>
      <c r="P130" s="86">
        <v>0</v>
      </c>
      <c r="Q130" s="86"/>
      <c r="R130" s="84">
        <v>3285.15</v>
      </c>
      <c r="S130" s="84"/>
      <c r="T130" s="84"/>
      <c r="U130" s="84"/>
      <c r="V130" s="86">
        <v>606.49</v>
      </c>
      <c r="W130" s="86"/>
      <c r="X130" s="86"/>
      <c r="Y130" s="86"/>
      <c r="Z130" s="84">
        <v>3891.64</v>
      </c>
      <c r="AA130" s="84"/>
      <c r="AB130" s="84"/>
      <c r="AC130" s="84"/>
      <c r="AD130" s="84">
        <v>2173.25</v>
      </c>
      <c r="AE130" s="84"/>
      <c r="AF130" s="84"/>
      <c r="AG130" s="87" t="s">
        <v>17</v>
      </c>
      <c r="AH130" s="87"/>
      <c r="AI130" s="87"/>
      <c r="AJ130" s="86">
        <v>10</v>
      </c>
      <c r="AK130" s="86"/>
    </row>
    <row r="131" spans="1:37" ht="12.75" customHeight="1" x14ac:dyDescent="0.4">
      <c r="A131" s="90">
        <v>1363</v>
      </c>
      <c r="B131" s="90"/>
      <c r="C131" s="82" t="s">
        <v>122</v>
      </c>
      <c r="D131" s="82"/>
      <c r="E131" s="82"/>
      <c r="F131" s="5"/>
      <c r="G131" s="5"/>
      <c r="H131" s="83">
        <v>42003</v>
      </c>
      <c r="I131" s="83"/>
      <c r="J131" s="84">
        <v>11460.89</v>
      </c>
      <c r="K131" s="84"/>
      <c r="L131" s="85">
        <v>0</v>
      </c>
      <c r="M131" s="85"/>
      <c r="N131" s="85"/>
      <c r="O131" s="85"/>
      <c r="P131" s="86">
        <v>0</v>
      </c>
      <c r="Q131" s="86"/>
      <c r="R131" s="84">
        <v>5730.45</v>
      </c>
      <c r="S131" s="84"/>
      <c r="T131" s="84"/>
      <c r="U131" s="84"/>
      <c r="V131" s="84">
        <v>1146.0899999999999</v>
      </c>
      <c r="W131" s="84"/>
      <c r="X131" s="84"/>
      <c r="Y131" s="84"/>
      <c r="Z131" s="84">
        <v>6876.54</v>
      </c>
      <c r="AA131" s="84"/>
      <c r="AB131" s="84"/>
      <c r="AC131" s="84"/>
      <c r="AD131" s="84">
        <v>4584.3500000000004</v>
      </c>
      <c r="AE131" s="84"/>
      <c r="AF131" s="84"/>
      <c r="AG131" s="87" t="s">
        <v>17</v>
      </c>
      <c r="AH131" s="87"/>
      <c r="AI131" s="87"/>
      <c r="AJ131" s="86">
        <v>10</v>
      </c>
      <c r="AK131" s="86"/>
    </row>
    <row r="132" spans="1:37" ht="12.75" customHeight="1" x14ac:dyDescent="0.4">
      <c r="A132" s="90">
        <v>1368</v>
      </c>
      <c r="B132" s="90"/>
      <c r="C132" s="82" t="s">
        <v>123</v>
      </c>
      <c r="D132" s="82"/>
      <c r="E132" s="82"/>
      <c r="F132" s="5"/>
      <c r="G132" s="5"/>
      <c r="H132" s="83">
        <v>42152</v>
      </c>
      <c r="I132" s="83"/>
      <c r="J132" s="84">
        <v>7531</v>
      </c>
      <c r="K132" s="84"/>
      <c r="L132" s="85">
        <v>0</v>
      </c>
      <c r="M132" s="85"/>
      <c r="N132" s="85"/>
      <c r="O132" s="85"/>
      <c r="P132" s="86">
        <v>0</v>
      </c>
      <c r="Q132" s="86"/>
      <c r="R132" s="84">
        <v>1725.85</v>
      </c>
      <c r="S132" s="84"/>
      <c r="T132" s="84"/>
      <c r="U132" s="84"/>
      <c r="V132" s="86">
        <v>376.55</v>
      </c>
      <c r="W132" s="86"/>
      <c r="X132" s="86"/>
      <c r="Y132" s="86"/>
      <c r="Z132" s="84">
        <v>2102.4</v>
      </c>
      <c r="AA132" s="84"/>
      <c r="AB132" s="84"/>
      <c r="AC132" s="84"/>
      <c r="AD132" s="84">
        <v>5428.6</v>
      </c>
      <c r="AE132" s="84"/>
      <c r="AF132" s="84"/>
      <c r="AG132" s="87" t="s">
        <v>17</v>
      </c>
      <c r="AH132" s="87"/>
      <c r="AI132" s="87"/>
      <c r="AJ132" s="86">
        <v>20</v>
      </c>
      <c r="AK132" s="86"/>
    </row>
    <row r="133" spans="1:37" ht="12.75" customHeight="1" x14ac:dyDescent="0.4">
      <c r="A133" s="90">
        <v>1369</v>
      </c>
      <c r="B133" s="90"/>
      <c r="C133" s="82" t="s">
        <v>124</v>
      </c>
      <c r="D133" s="82"/>
      <c r="E133" s="82"/>
      <c r="F133" s="5"/>
      <c r="G133" s="5"/>
      <c r="H133" s="83">
        <v>42223</v>
      </c>
      <c r="I133" s="83"/>
      <c r="J133" s="84">
        <v>13360.73</v>
      </c>
      <c r="K133" s="84"/>
      <c r="L133" s="85">
        <v>0</v>
      </c>
      <c r="M133" s="85"/>
      <c r="N133" s="85"/>
      <c r="O133" s="85"/>
      <c r="P133" s="86">
        <v>0</v>
      </c>
      <c r="Q133" s="86"/>
      <c r="R133" s="84">
        <v>1475.25</v>
      </c>
      <c r="S133" s="84"/>
      <c r="T133" s="84"/>
      <c r="U133" s="84"/>
      <c r="V133" s="86">
        <v>334.02</v>
      </c>
      <c r="W133" s="86"/>
      <c r="X133" s="86"/>
      <c r="Y133" s="86"/>
      <c r="Z133" s="84">
        <v>1809.27</v>
      </c>
      <c r="AA133" s="84"/>
      <c r="AB133" s="84"/>
      <c r="AC133" s="84"/>
      <c r="AD133" s="84">
        <v>11551.46</v>
      </c>
      <c r="AE133" s="84"/>
      <c r="AF133" s="84"/>
      <c r="AG133" s="87" t="s">
        <v>17</v>
      </c>
      <c r="AH133" s="87"/>
      <c r="AI133" s="87"/>
      <c r="AJ133" s="86">
        <v>40</v>
      </c>
      <c r="AK133" s="86"/>
    </row>
    <row r="134" spans="1:37" ht="12.75" customHeight="1" x14ac:dyDescent="0.4">
      <c r="A134" s="90">
        <v>1370</v>
      </c>
      <c r="B134" s="90"/>
      <c r="C134" s="82" t="s">
        <v>125</v>
      </c>
      <c r="D134" s="82"/>
      <c r="E134" s="82"/>
      <c r="F134" s="5"/>
      <c r="G134" s="5"/>
      <c r="H134" s="83">
        <v>42359</v>
      </c>
      <c r="I134" s="83"/>
      <c r="J134" s="84">
        <v>8065</v>
      </c>
      <c r="K134" s="84"/>
      <c r="L134" s="85">
        <v>0</v>
      </c>
      <c r="M134" s="85"/>
      <c r="N134" s="85"/>
      <c r="O134" s="85"/>
      <c r="P134" s="86">
        <v>0</v>
      </c>
      <c r="Q134" s="86"/>
      <c r="R134" s="84">
        <v>3226</v>
      </c>
      <c r="S134" s="84"/>
      <c r="T134" s="84"/>
      <c r="U134" s="84"/>
      <c r="V134" s="86">
        <v>806.5</v>
      </c>
      <c r="W134" s="86"/>
      <c r="X134" s="86"/>
      <c r="Y134" s="86"/>
      <c r="Z134" s="84">
        <v>4032.5</v>
      </c>
      <c r="AA134" s="84"/>
      <c r="AB134" s="84"/>
      <c r="AC134" s="84"/>
      <c r="AD134" s="84">
        <v>4032.5</v>
      </c>
      <c r="AE134" s="84"/>
      <c r="AF134" s="84"/>
      <c r="AG134" s="87" t="s">
        <v>17</v>
      </c>
      <c r="AH134" s="87"/>
      <c r="AI134" s="87"/>
      <c r="AJ134" s="86">
        <v>10</v>
      </c>
      <c r="AK134" s="86"/>
    </row>
    <row r="135" spans="1:37" ht="12.75" customHeight="1" x14ac:dyDescent="0.4">
      <c r="A135" s="90">
        <v>1381</v>
      </c>
      <c r="B135" s="90"/>
      <c r="C135" s="82" t="s">
        <v>126</v>
      </c>
      <c r="D135" s="82"/>
      <c r="E135" s="82"/>
      <c r="F135" s="5"/>
      <c r="G135" s="5"/>
      <c r="H135" s="83">
        <v>42385</v>
      </c>
      <c r="I135" s="83"/>
      <c r="J135" s="86">
        <v>301.97000000000003</v>
      </c>
      <c r="K135" s="86"/>
      <c r="L135" s="85">
        <v>0</v>
      </c>
      <c r="M135" s="85"/>
      <c r="N135" s="85"/>
      <c r="O135" s="85"/>
      <c r="P135" s="86">
        <v>0</v>
      </c>
      <c r="Q135" s="86"/>
      <c r="R135" s="86">
        <v>118.28</v>
      </c>
      <c r="S135" s="86"/>
      <c r="T135" s="86"/>
      <c r="U135" s="86"/>
      <c r="V135" s="86">
        <v>30.2</v>
      </c>
      <c r="W135" s="86"/>
      <c r="X135" s="86"/>
      <c r="Y135" s="86"/>
      <c r="Z135" s="86">
        <v>148.47999999999999</v>
      </c>
      <c r="AA135" s="86"/>
      <c r="AB135" s="86"/>
      <c r="AC135" s="86"/>
      <c r="AD135" s="86">
        <v>153.49</v>
      </c>
      <c r="AE135" s="86"/>
      <c r="AF135" s="86"/>
      <c r="AG135" s="87" t="s">
        <v>17</v>
      </c>
      <c r="AH135" s="87"/>
      <c r="AI135" s="87"/>
      <c r="AJ135" s="86">
        <v>10</v>
      </c>
      <c r="AK135" s="86"/>
    </row>
    <row r="136" spans="1:37" ht="12.75" customHeight="1" x14ac:dyDescent="0.4">
      <c r="A136" s="90">
        <v>1382</v>
      </c>
      <c r="B136" s="90"/>
      <c r="C136" s="82" t="s">
        <v>127</v>
      </c>
      <c r="D136" s="82"/>
      <c r="E136" s="82"/>
      <c r="F136" s="5"/>
      <c r="G136" s="5"/>
      <c r="H136" s="83">
        <v>42541</v>
      </c>
      <c r="I136" s="83"/>
      <c r="J136" s="84">
        <v>6034</v>
      </c>
      <c r="K136" s="84"/>
      <c r="L136" s="85">
        <v>0</v>
      </c>
      <c r="M136" s="85"/>
      <c r="N136" s="85"/>
      <c r="O136" s="85"/>
      <c r="P136" s="86">
        <v>0</v>
      </c>
      <c r="Q136" s="86"/>
      <c r="R136" s="84">
        <v>2111.9</v>
      </c>
      <c r="S136" s="84"/>
      <c r="T136" s="84"/>
      <c r="U136" s="84"/>
      <c r="V136" s="86">
        <v>603.4</v>
      </c>
      <c r="W136" s="86"/>
      <c r="X136" s="86"/>
      <c r="Y136" s="86"/>
      <c r="Z136" s="84">
        <v>2715.3</v>
      </c>
      <c r="AA136" s="84"/>
      <c r="AB136" s="84"/>
      <c r="AC136" s="84"/>
      <c r="AD136" s="84">
        <v>3318.7</v>
      </c>
      <c r="AE136" s="84"/>
      <c r="AF136" s="84"/>
      <c r="AG136" s="87" t="s">
        <v>17</v>
      </c>
      <c r="AH136" s="87"/>
      <c r="AI136" s="87"/>
      <c r="AJ136" s="86">
        <v>10</v>
      </c>
      <c r="AK136" s="86"/>
    </row>
    <row r="137" spans="1:37" ht="12.75" customHeight="1" x14ac:dyDescent="0.4">
      <c r="A137" s="90">
        <v>1383</v>
      </c>
      <c r="B137" s="90"/>
      <c r="C137" s="82" t="s">
        <v>128</v>
      </c>
      <c r="D137" s="82"/>
      <c r="E137" s="82"/>
      <c r="F137" s="5"/>
      <c r="G137" s="5"/>
      <c r="H137" s="83">
        <v>42598</v>
      </c>
      <c r="I137" s="83"/>
      <c r="J137" s="86">
        <v>739.97</v>
      </c>
      <c r="K137" s="86"/>
      <c r="L137" s="85">
        <v>0</v>
      </c>
      <c r="M137" s="85"/>
      <c r="N137" s="85"/>
      <c r="O137" s="85"/>
      <c r="P137" s="86">
        <v>0</v>
      </c>
      <c r="Q137" s="86"/>
      <c r="R137" s="86">
        <v>493.3</v>
      </c>
      <c r="S137" s="86"/>
      <c r="T137" s="86"/>
      <c r="U137" s="86"/>
      <c r="V137" s="86">
        <v>147.99</v>
      </c>
      <c r="W137" s="86"/>
      <c r="X137" s="86"/>
      <c r="Y137" s="86"/>
      <c r="Z137" s="86">
        <v>641.29</v>
      </c>
      <c r="AA137" s="86"/>
      <c r="AB137" s="86"/>
      <c r="AC137" s="86"/>
      <c r="AD137" s="86">
        <v>98.68</v>
      </c>
      <c r="AE137" s="86"/>
      <c r="AF137" s="86"/>
      <c r="AG137" s="87" t="s">
        <v>17</v>
      </c>
      <c r="AH137" s="87"/>
      <c r="AI137" s="87"/>
      <c r="AJ137" s="86">
        <v>5</v>
      </c>
      <c r="AK137" s="86"/>
    </row>
    <row r="138" spans="1:37" ht="12.75" customHeight="1" x14ac:dyDescent="0.4">
      <c r="A138" s="90">
        <v>1384</v>
      </c>
      <c r="B138" s="90"/>
      <c r="C138" s="82" t="s">
        <v>129</v>
      </c>
      <c r="D138" s="82"/>
      <c r="E138" s="82"/>
      <c r="F138" s="5"/>
      <c r="G138" s="5"/>
      <c r="H138" s="83">
        <v>42653</v>
      </c>
      <c r="I138" s="83"/>
      <c r="J138" s="86">
        <v>230</v>
      </c>
      <c r="K138" s="86"/>
      <c r="L138" s="85">
        <v>0</v>
      </c>
      <c r="M138" s="85"/>
      <c r="N138" s="85"/>
      <c r="O138" s="85"/>
      <c r="P138" s="86">
        <v>0</v>
      </c>
      <c r="Q138" s="86"/>
      <c r="R138" s="86">
        <v>149.5</v>
      </c>
      <c r="S138" s="86"/>
      <c r="T138" s="86"/>
      <c r="U138" s="86"/>
      <c r="V138" s="86">
        <v>46</v>
      </c>
      <c r="W138" s="86"/>
      <c r="X138" s="86"/>
      <c r="Y138" s="86"/>
      <c r="Z138" s="86">
        <v>195.5</v>
      </c>
      <c r="AA138" s="86"/>
      <c r="AB138" s="86"/>
      <c r="AC138" s="86"/>
      <c r="AD138" s="86">
        <v>34.5</v>
      </c>
      <c r="AE138" s="86"/>
      <c r="AF138" s="86"/>
      <c r="AG138" s="87" t="s">
        <v>17</v>
      </c>
      <c r="AH138" s="87"/>
      <c r="AI138" s="87"/>
      <c r="AJ138" s="86">
        <v>5</v>
      </c>
      <c r="AK138" s="86"/>
    </row>
    <row r="139" spans="1:37" ht="12.75" customHeight="1" x14ac:dyDescent="0.4">
      <c r="A139" s="90">
        <v>1397</v>
      </c>
      <c r="B139" s="90"/>
      <c r="C139" s="82" t="s">
        <v>130</v>
      </c>
      <c r="D139" s="82"/>
      <c r="E139" s="82"/>
      <c r="F139" s="5"/>
      <c r="G139" s="5"/>
      <c r="H139" s="83">
        <v>42951</v>
      </c>
      <c r="I139" s="83"/>
      <c r="J139" s="84">
        <v>35030</v>
      </c>
      <c r="K139" s="84"/>
      <c r="L139" s="85">
        <v>0</v>
      </c>
      <c r="M139" s="85"/>
      <c r="N139" s="85"/>
      <c r="O139" s="85"/>
      <c r="P139" s="86">
        <v>0</v>
      </c>
      <c r="Q139" s="86"/>
      <c r="R139" s="84">
        <v>8465.58</v>
      </c>
      <c r="S139" s="84"/>
      <c r="T139" s="84"/>
      <c r="U139" s="84"/>
      <c r="V139" s="84">
        <v>3503</v>
      </c>
      <c r="W139" s="84"/>
      <c r="X139" s="84"/>
      <c r="Y139" s="84"/>
      <c r="Z139" s="84">
        <v>11968.58</v>
      </c>
      <c r="AA139" s="84"/>
      <c r="AB139" s="84"/>
      <c r="AC139" s="84"/>
      <c r="AD139" s="84">
        <v>23061.42</v>
      </c>
      <c r="AE139" s="84"/>
      <c r="AF139" s="84"/>
      <c r="AG139" s="87" t="s">
        <v>17</v>
      </c>
      <c r="AH139" s="87"/>
      <c r="AI139" s="87"/>
      <c r="AJ139" s="86">
        <v>10</v>
      </c>
      <c r="AK139" s="86"/>
    </row>
    <row r="140" spans="1:37" ht="12.75" customHeight="1" x14ac:dyDescent="0.4">
      <c r="A140" s="90">
        <v>1398</v>
      </c>
      <c r="B140" s="90"/>
      <c r="C140" s="82" t="s">
        <v>131</v>
      </c>
      <c r="D140" s="82"/>
      <c r="E140" s="82"/>
      <c r="F140" s="5"/>
      <c r="G140" s="5"/>
      <c r="H140" s="83">
        <v>43010</v>
      </c>
      <c r="I140" s="83"/>
      <c r="J140" s="84">
        <v>4239.7700000000004</v>
      </c>
      <c r="K140" s="84"/>
      <c r="L140" s="85">
        <v>0</v>
      </c>
      <c r="M140" s="85"/>
      <c r="N140" s="85"/>
      <c r="O140" s="85"/>
      <c r="P140" s="86">
        <v>0</v>
      </c>
      <c r="Q140" s="86"/>
      <c r="R140" s="86">
        <v>953.95</v>
      </c>
      <c r="S140" s="86"/>
      <c r="T140" s="86"/>
      <c r="U140" s="86"/>
      <c r="V140" s="86">
        <v>423.98</v>
      </c>
      <c r="W140" s="86"/>
      <c r="X140" s="86"/>
      <c r="Y140" s="86"/>
      <c r="Z140" s="84">
        <v>1377.93</v>
      </c>
      <c r="AA140" s="84"/>
      <c r="AB140" s="84"/>
      <c r="AC140" s="84"/>
      <c r="AD140" s="84">
        <v>2861.84</v>
      </c>
      <c r="AE140" s="84"/>
      <c r="AF140" s="84"/>
      <c r="AG140" s="87" t="s">
        <v>17</v>
      </c>
      <c r="AH140" s="87"/>
      <c r="AI140" s="87"/>
      <c r="AJ140" s="86">
        <v>10</v>
      </c>
      <c r="AK140" s="86"/>
    </row>
    <row r="141" spans="1:37" ht="12.75" customHeight="1" x14ac:dyDescent="0.4">
      <c r="A141" s="90">
        <v>1403</v>
      </c>
      <c r="B141" s="90"/>
      <c r="C141" s="82" t="s">
        <v>132</v>
      </c>
      <c r="D141" s="82"/>
      <c r="E141" s="82"/>
      <c r="F141" s="5"/>
      <c r="G141" s="5"/>
      <c r="H141" s="83">
        <v>43409</v>
      </c>
      <c r="I141" s="83"/>
      <c r="J141" s="84">
        <v>6851</v>
      </c>
      <c r="K141" s="84"/>
      <c r="L141" s="85">
        <v>0</v>
      </c>
      <c r="M141" s="85"/>
      <c r="N141" s="85"/>
      <c r="O141" s="85"/>
      <c r="P141" s="86">
        <v>0</v>
      </c>
      <c r="Q141" s="86"/>
      <c r="R141" s="84">
        <v>1598.57</v>
      </c>
      <c r="S141" s="84"/>
      <c r="T141" s="84"/>
      <c r="U141" s="84"/>
      <c r="V141" s="84">
        <v>1370.2</v>
      </c>
      <c r="W141" s="84"/>
      <c r="X141" s="84"/>
      <c r="Y141" s="84"/>
      <c r="Z141" s="84">
        <v>2968.77</v>
      </c>
      <c r="AA141" s="84"/>
      <c r="AB141" s="84"/>
      <c r="AC141" s="84"/>
      <c r="AD141" s="84">
        <v>3882.23</v>
      </c>
      <c r="AE141" s="84"/>
      <c r="AF141" s="84"/>
      <c r="AG141" s="87" t="s">
        <v>17</v>
      </c>
      <c r="AH141" s="87"/>
      <c r="AI141" s="87"/>
      <c r="AJ141" s="86">
        <v>5</v>
      </c>
      <c r="AK141" s="86"/>
    </row>
    <row r="142" spans="1:37" ht="12.75" customHeight="1" x14ac:dyDescent="0.4">
      <c r="A142" s="90">
        <v>1407</v>
      </c>
      <c r="B142" s="90"/>
      <c r="C142" s="82" t="s">
        <v>102</v>
      </c>
      <c r="D142" s="82"/>
      <c r="E142" s="82"/>
      <c r="F142" s="5"/>
      <c r="G142" s="5"/>
      <c r="H142" s="83">
        <v>43805</v>
      </c>
      <c r="I142" s="83"/>
      <c r="J142" s="86">
        <v>456.87</v>
      </c>
      <c r="K142" s="86"/>
      <c r="L142" s="85">
        <v>0</v>
      </c>
      <c r="M142" s="85"/>
      <c r="N142" s="85"/>
      <c r="O142" s="85"/>
      <c r="P142" s="86">
        <v>0</v>
      </c>
      <c r="Q142" s="86"/>
      <c r="R142" s="86">
        <v>7.61</v>
      </c>
      <c r="S142" s="86"/>
      <c r="T142" s="86"/>
      <c r="U142" s="86"/>
      <c r="V142" s="86">
        <v>91.37</v>
      </c>
      <c r="W142" s="86"/>
      <c r="X142" s="86"/>
      <c r="Y142" s="86"/>
      <c r="Z142" s="86">
        <v>98.98</v>
      </c>
      <c r="AA142" s="86"/>
      <c r="AB142" s="86"/>
      <c r="AC142" s="86"/>
      <c r="AD142" s="86">
        <v>357.89</v>
      </c>
      <c r="AE142" s="86"/>
      <c r="AF142" s="86"/>
      <c r="AG142" s="87" t="s">
        <v>17</v>
      </c>
      <c r="AH142" s="87"/>
      <c r="AI142" s="87"/>
      <c r="AJ142" s="86">
        <v>5</v>
      </c>
      <c r="AK142" s="86"/>
    </row>
    <row r="143" spans="1:37" ht="12.75" customHeight="1" x14ac:dyDescent="0.4">
      <c r="A143" s="90">
        <v>1409</v>
      </c>
      <c r="B143" s="90"/>
      <c r="C143" s="82" t="s">
        <v>133</v>
      </c>
      <c r="D143" s="82"/>
      <c r="E143" s="82"/>
      <c r="F143" s="5"/>
      <c r="G143" s="5"/>
      <c r="H143" s="83">
        <v>43787</v>
      </c>
      <c r="I143" s="83"/>
      <c r="J143" s="84">
        <v>107685</v>
      </c>
      <c r="K143" s="84"/>
      <c r="L143" s="85">
        <v>0</v>
      </c>
      <c r="M143" s="85"/>
      <c r="N143" s="85"/>
      <c r="O143" s="85"/>
      <c r="P143" s="86">
        <v>0</v>
      </c>
      <c r="Q143" s="86"/>
      <c r="R143" s="86">
        <v>224.34</v>
      </c>
      <c r="S143" s="86"/>
      <c r="T143" s="86"/>
      <c r="U143" s="86"/>
      <c r="V143" s="84">
        <v>2692.13</v>
      </c>
      <c r="W143" s="84"/>
      <c r="X143" s="84"/>
      <c r="Y143" s="84"/>
      <c r="Z143" s="84">
        <v>2916.47</v>
      </c>
      <c r="AA143" s="84"/>
      <c r="AB143" s="84"/>
      <c r="AC143" s="84"/>
      <c r="AD143" s="84">
        <v>104768.53</v>
      </c>
      <c r="AE143" s="84"/>
      <c r="AF143" s="84"/>
      <c r="AG143" s="87" t="s">
        <v>17</v>
      </c>
      <c r="AH143" s="87"/>
      <c r="AI143" s="87"/>
      <c r="AJ143" s="86">
        <v>40</v>
      </c>
      <c r="AK143" s="86"/>
    </row>
    <row r="144" spans="1:37" ht="12.75" customHeight="1" x14ac:dyDescent="0.4">
      <c r="A144" s="90">
        <v>1410</v>
      </c>
      <c r="B144" s="90"/>
      <c r="C144" s="82" t="s">
        <v>134</v>
      </c>
      <c r="D144" s="82"/>
      <c r="E144" s="82"/>
      <c r="F144" s="5"/>
      <c r="G144" s="5"/>
      <c r="H144" s="83">
        <v>43815</v>
      </c>
      <c r="I144" s="83"/>
      <c r="J144" s="84">
        <v>15075.9</v>
      </c>
      <c r="K144" s="84"/>
      <c r="L144" s="85">
        <v>0</v>
      </c>
      <c r="M144" s="85"/>
      <c r="N144" s="85"/>
      <c r="O144" s="85"/>
      <c r="P144" s="86">
        <v>0</v>
      </c>
      <c r="Q144" s="86"/>
      <c r="R144" s="86">
        <v>0</v>
      </c>
      <c r="S144" s="86"/>
      <c r="T144" s="86"/>
      <c r="U144" s="86"/>
      <c r="V144" s="86">
        <v>376.9</v>
      </c>
      <c r="W144" s="86"/>
      <c r="X144" s="86"/>
      <c r="Y144" s="86"/>
      <c r="Z144" s="86">
        <v>376.9</v>
      </c>
      <c r="AA144" s="86"/>
      <c r="AB144" s="86"/>
      <c r="AC144" s="86"/>
      <c r="AD144" s="84">
        <v>14699</v>
      </c>
      <c r="AE144" s="84"/>
      <c r="AF144" s="84"/>
      <c r="AG144" s="87" t="s">
        <v>17</v>
      </c>
      <c r="AH144" s="87"/>
      <c r="AI144" s="87"/>
      <c r="AJ144" s="86">
        <v>40</v>
      </c>
      <c r="AK144" s="86"/>
    </row>
    <row r="145" spans="1:38" ht="12.75" customHeight="1" x14ac:dyDescent="0.4">
      <c r="A145" s="90">
        <v>1417</v>
      </c>
      <c r="B145" s="90"/>
      <c r="C145" s="82" t="s">
        <v>135</v>
      </c>
      <c r="D145" s="82"/>
      <c r="E145" s="82"/>
      <c r="F145" s="5"/>
      <c r="G145" s="5"/>
      <c r="H145" s="83">
        <v>43832</v>
      </c>
      <c r="I145" s="83"/>
      <c r="J145" s="84">
        <v>6511</v>
      </c>
      <c r="K145" s="84"/>
      <c r="L145" s="91" t="s">
        <v>136</v>
      </c>
      <c r="M145" s="91"/>
      <c r="N145" s="91"/>
      <c r="O145" s="91"/>
      <c r="P145" s="86">
        <v>0</v>
      </c>
      <c r="Q145" s="86"/>
      <c r="R145" s="86">
        <v>0</v>
      </c>
      <c r="S145" s="86"/>
      <c r="T145" s="86"/>
      <c r="U145" s="86"/>
      <c r="V145" s="86">
        <v>651.1</v>
      </c>
      <c r="W145" s="86"/>
      <c r="X145" s="86"/>
      <c r="Y145" s="86"/>
      <c r="Z145" s="86">
        <v>651.1</v>
      </c>
      <c r="AA145" s="86"/>
      <c r="AB145" s="86"/>
      <c r="AC145" s="86"/>
      <c r="AD145" s="84">
        <v>5859.9</v>
      </c>
      <c r="AE145" s="84"/>
      <c r="AF145" s="84"/>
      <c r="AG145" s="87" t="s">
        <v>17</v>
      </c>
      <c r="AH145" s="87"/>
      <c r="AI145" s="87"/>
      <c r="AJ145" s="86">
        <v>10</v>
      </c>
      <c r="AK145" s="86"/>
    </row>
    <row r="146" spans="1:38" ht="12.75" customHeight="1" x14ac:dyDescent="0.4">
      <c r="A146" s="90">
        <v>1425</v>
      </c>
      <c r="B146" s="90"/>
      <c r="C146" s="82" t="s">
        <v>137</v>
      </c>
      <c r="D146" s="82"/>
      <c r="E146" s="92">
        <v>43850</v>
      </c>
      <c r="F146" s="92"/>
      <c r="G146" s="92"/>
      <c r="H146" s="92"/>
      <c r="I146" s="92"/>
      <c r="J146" s="86">
        <v>991.44</v>
      </c>
      <c r="K146" s="86"/>
      <c r="L146" s="93" t="s">
        <v>138</v>
      </c>
      <c r="M146" s="93"/>
      <c r="N146" s="93"/>
      <c r="O146" s="93"/>
      <c r="P146" s="86">
        <v>0</v>
      </c>
      <c r="Q146" s="86"/>
      <c r="R146" s="86">
        <v>0</v>
      </c>
      <c r="S146" s="86"/>
      <c r="T146" s="86"/>
      <c r="U146" s="86"/>
      <c r="V146" s="86">
        <v>181.76</v>
      </c>
      <c r="W146" s="86"/>
      <c r="X146" s="86"/>
      <c r="Y146" s="86"/>
      <c r="Z146" s="86">
        <v>181.76</v>
      </c>
      <c r="AA146" s="86"/>
      <c r="AB146" s="86"/>
      <c r="AC146" s="86"/>
      <c r="AD146" s="86">
        <v>809.68</v>
      </c>
      <c r="AE146" s="86"/>
      <c r="AF146" s="86"/>
      <c r="AG146" s="87" t="s">
        <v>17</v>
      </c>
      <c r="AH146" s="87"/>
      <c r="AI146" s="87"/>
      <c r="AJ146" s="86">
        <v>5</v>
      </c>
      <c r="AK146" s="86"/>
    </row>
    <row r="147" spans="1:38" ht="12.75" customHeight="1" x14ac:dyDescent="0.4">
      <c r="A147" s="11"/>
      <c r="B147" s="11"/>
      <c r="C147" s="5"/>
      <c r="D147" s="5"/>
      <c r="E147" s="12"/>
      <c r="F147" s="12"/>
      <c r="G147" s="12"/>
      <c r="H147" s="12"/>
      <c r="I147" s="12"/>
      <c r="J147" s="8"/>
      <c r="K147" s="8">
        <f>SUM(J4:K146)</f>
        <v>1591426.7299999995</v>
      </c>
      <c r="L147" s="13"/>
      <c r="M147" s="13"/>
      <c r="N147" s="13"/>
      <c r="O147" s="13"/>
      <c r="P147" s="8"/>
      <c r="Q147" s="8"/>
      <c r="R147" s="8"/>
      <c r="S147" s="8"/>
      <c r="T147" s="8"/>
      <c r="U147" s="8"/>
      <c r="V147" s="8">
        <f>SUM(U4:V146)</f>
        <v>54306.889999999992</v>
      </c>
      <c r="W147" s="8"/>
      <c r="X147" s="8"/>
      <c r="Y147" s="8">
        <f>SUM(X4:Y146)</f>
        <v>0</v>
      </c>
      <c r="Z147" s="8"/>
      <c r="AA147" s="8"/>
      <c r="AB147" s="8"/>
      <c r="AC147" s="8"/>
      <c r="AD147" s="8"/>
      <c r="AE147" s="8"/>
      <c r="AF147" s="8"/>
      <c r="AG147" s="9"/>
      <c r="AH147" s="9"/>
      <c r="AI147" s="9"/>
      <c r="AJ147" s="8"/>
      <c r="AK147" s="8"/>
    </row>
    <row r="148" spans="1:38" ht="12.75" customHeight="1" x14ac:dyDescent="0.4">
      <c r="A148" s="11"/>
      <c r="B148" s="11"/>
      <c r="C148" s="5"/>
      <c r="D148" s="5"/>
      <c r="E148" s="12"/>
      <c r="F148" s="12"/>
      <c r="G148" s="12"/>
      <c r="H148" s="12"/>
      <c r="I148" s="12"/>
      <c r="J148" s="8"/>
      <c r="K148" s="8"/>
      <c r="L148" s="13"/>
      <c r="M148" s="13"/>
      <c r="N148" s="13"/>
      <c r="O148" s="13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  <c r="AH148" s="9"/>
      <c r="AI148" s="9"/>
      <c r="AJ148" s="8"/>
      <c r="AK148" s="8"/>
    </row>
    <row r="149" spans="1:38" ht="12.75" customHeight="1" x14ac:dyDescent="0.4">
      <c r="A149" s="11"/>
      <c r="B149" s="11"/>
      <c r="C149" s="5"/>
      <c r="D149" s="5"/>
      <c r="E149" s="12"/>
      <c r="F149" s="12"/>
      <c r="G149" s="12"/>
      <c r="H149" s="12"/>
      <c r="I149" s="12"/>
      <c r="J149" s="8"/>
      <c r="K149" s="8"/>
      <c r="L149" s="13"/>
      <c r="M149" s="13"/>
      <c r="N149" s="13"/>
      <c r="O149" s="13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  <c r="AH149" s="9"/>
      <c r="AI149" s="9"/>
      <c r="AJ149" s="8"/>
      <c r="AK149" s="8"/>
    </row>
    <row r="150" spans="1:38" ht="12.75" customHeight="1" x14ac:dyDescent="0.4">
      <c r="A150" s="94"/>
      <c r="B150" s="94"/>
      <c r="C150" s="94"/>
      <c r="D150" s="94"/>
      <c r="E150" s="95" t="s">
        <v>139</v>
      </c>
      <c r="F150" s="95"/>
      <c r="G150" s="95"/>
      <c r="H150" s="95"/>
      <c r="I150" s="95"/>
      <c r="J150" s="96">
        <v>1591426.73</v>
      </c>
      <c r="K150" s="96"/>
      <c r="L150" s="93" t="s">
        <v>138</v>
      </c>
      <c r="M150" s="93"/>
      <c r="N150" s="93"/>
      <c r="O150" s="93"/>
      <c r="P150" s="97">
        <v>0</v>
      </c>
      <c r="Q150" s="97"/>
      <c r="R150" s="96">
        <v>753960.3</v>
      </c>
      <c r="S150" s="96"/>
      <c r="T150" s="96"/>
      <c r="U150" s="96"/>
      <c r="V150" s="96">
        <v>54306.89</v>
      </c>
      <c r="W150" s="96"/>
      <c r="X150" s="96"/>
      <c r="Y150" s="96"/>
      <c r="Z150" s="96">
        <v>808267.19</v>
      </c>
      <c r="AA150" s="96"/>
      <c r="AB150" s="96"/>
      <c r="AC150" s="96"/>
      <c r="AD150" s="96">
        <v>783159.54</v>
      </c>
      <c r="AE150" s="96"/>
      <c r="AF150" s="96"/>
      <c r="AG150" s="94"/>
      <c r="AH150" s="94"/>
      <c r="AI150" s="94"/>
      <c r="AJ150" s="94"/>
      <c r="AK150" s="94"/>
    </row>
    <row r="151" spans="1:38" ht="38.25" customHeight="1" x14ac:dyDescent="0.4">
      <c r="A151" s="80" t="s">
        <v>140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</row>
    <row r="152" spans="1:38" ht="12.75" customHeight="1" x14ac:dyDescent="0.4">
      <c r="A152" s="75" t="s">
        <v>0</v>
      </c>
      <c r="B152" s="75"/>
      <c r="C152" s="75"/>
      <c r="D152" s="75"/>
      <c r="E152" s="75"/>
      <c r="F152" s="75"/>
      <c r="G152" s="75"/>
      <c r="H152" s="75"/>
      <c r="I152" s="75"/>
      <c r="J152" s="76" t="s">
        <v>1</v>
      </c>
      <c r="K152" s="76"/>
      <c r="L152" s="77" t="s">
        <v>2</v>
      </c>
      <c r="M152" s="77"/>
      <c r="N152" s="77"/>
      <c r="O152" s="77"/>
      <c r="P152" s="76" t="s">
        <v>1</v>
      </c>
      <c r="Q152" s="76"/>
      <c r="R152" s="76" t="s">
        <v>3</v>
      </c>
      <c r="S152" s="76"/>
      <c r="T152" s="76"/>
      <c r="U152" s="76"/>
      <c r="V152" s="76" t="s">
        <v>4</v>
      </c>
      <c r="W152" s="76"/>
      <c r="X152" s="76"/>
      <c r="Y152" s="76"/>
      <c r="Z152" s="76" t="s">
        <v>1</v>
      </c>
      <c r="AA152" s="76"/>
      <c r="AB152" s="76"/>
      <c r="AC152" s="76"/>
      <c r="AD152" s="76" t="s">
        <v>5</v>
      </c>
      <c r="AE152" s="76"/>
      <c r="AF152" s="76"/>
      <c r="AG152" s="76" t="s">
        <v>1</v>
      </c>
      <c r="AH152" s="76"/>
      <c r="AI152" s="76"/>
      <c r="AJ152" s="76" t="s">
        <v>1</v>
      </c>
      <c r="AK152" s="76"/>
    </row>
    <row r="153" spans="1:38" ht="12.75" customHeight="1" x14ac:dyDescent="0.4">
      <c r="A153" s="78" t="s">
        <v>6</v>
      </c>
      <c r="B153" s="78"/>
      <c r="C153" s="78"/>
      <c r="D153" s="78"/>
      <c r="E153" s="78"/>
      <c r="F153" s="78"/>
      <c r="G153" s="78"/>
      <c r="H153" s="78"/>
      <c r="I153" s="78"/>
      <c r="J153" s="79" t="s">
        <v>7</v>
      </c>
      <c r="K153" s="79"/>
      <c r="L153" s="80" t="s">
        <v>8</v>
      </c>
      <c r="M153" s="80"/>
      <c r="N153" s="80"/>
      <c r="O153" s="80"/>
      <c r="P153" s="79" t="s">
        <v>9</v>
      </c>
      <c r="Q153" s="79"/>
      <c r="R153" s="76" t="s">
        <v>10</v>
      </c>
      <c r="S153" s="76"/>
      <c r="T153" s="76"/>
      <c r="U153" s="76"/>
      <c r="V153" s="76" t="s">
        <v>10</v>
      </c>
      <c r="W153" s="76"/>
      <c r="X153" s="76"/>
      <c r="Y153" s="76"/>
      <c r="Z153" s="79" t="s">
        <v>11</v>
      </c>
      <c r="AA153" s="79"/>
      <c r="AB153" s="79"/>
      <c r="AC153" s="79"/>
      <c r="AD153" s="79" t="s">
        <v>12</v>
      </c>
      <c r="AE153" s="79"/>
      <c r="AF153" s="79"/>
      <c r="AG153" s="79" t="s">
        <v>13</v>
      </c>
      <c r="AH153" s="79"/>
      <c r="AI153" s="79"/>
      <c r="AJ153" s="76" t="s">
        <v>14</v>
      </c>
      <c r="AK153" s="76"/>
    </row>
    <row r="154" spans="1:38" ht="12.75" customHeight="1" x14ac:dyDescent="0.4">
      <c r="A154" s="88">
        <v>1</v>
      </c>
      <c r="B154" s="88"/>
      <c r="C154" s="82" t="s">
        <v>141</v>
      </c>
      <c r="D154" s="82"/>
      <c r="E154" s="82"/>
      <c r="F154" s="5"/>
      <c r="G154" s="5"/>
      <c r="H154" s="83">
        <v>28307</v>
      </c>
      <c r="I154" s="83"/>
      <c r="J154" s="84">
        <v>3510</v>
      </c>
      <c r="K154" s="84"/>
      <c r="L154" s="85">
        <v>0</v>
      </c>
      <c r="M154" s="85"/>
      <c r="N154" s="85"/>
      <c r="O154" s="85"/>
      <c r="P154" s="86">
        <v>0</v>
      </c>
      <c r="Q154" s="86"/>
      <c r="R154" s="86">
        <v>0</v>
      </c>
      <c r="S154" s="86"/>
      <c r="T154" s="86"/>
      <c r="U154" s="86"/>
      <c r="V154" s="86">
        <v>0</v>
      </c>
      <c r="W154" s="86"/>
      <c r="X154" s="86"/>
      <c r="Y154" s="86"/>
      <c r="Z154" s="86">
        <v>0</v>
      </c>
      <c r="AA154" s="86"/>
      <c r="AB154" s="86"/>
      <c r="AC154" s="86"/>
      <c r="AD154" s="84">
        <v>3510</v>
      </c>
      <c r="AE154" s="84"/>
      <c r="AF154" s="84"/>
      <c r="AG154" s="87" t="s">
        <v>18</v>
      </c>
      <c r="AH154" s="87"/>
      <c r="AI154" s="87"/>
      <c r="AJ154" s="86">
        <v>0</v>
      </c>
      <c r="AK154" s="86"/>
    </row>
    <row r="155" spans="1:38" ht="12.75" customHeight="1" x14ac:dyDescent="0.4">
      <c r="A155" s="88">
        <v>2</v>
      </c>
      <c r="B155" s="88"/>
      <c r="C155" s="82" t="s">
        <v>142</v>
      </c>
      <c r="D155" s="82"/>
      <c r="E155" s="82"/>
      <c r="F155" s="5"/>
      <c r="G155" s="5"/>
      <c r="H155" s="83">
        <v>30864</v>
      </c>
      <c r="I155" s="83"/>
      <c r="J155" s="86">
        <v>500</v>
      </c>
      <c r="K155" s="86"/>
      <c r="L155" s="85">
        <v>0</v>
      </c>
      <c r="M155" s="85"/>
      <c r="N155" s="85"/>
      <c r="O155" s="85"/>
      <c r="P155" s="86">
        <v>0</v>
      </c>
      <c r="Q155" s="86"/>
      <c r="R155" s="86">
        <v>0</v>
      </c>
      <c r="S155" s="86"/>
      <c r="T155" s="86"/>
      <c r="U155" s="86"/>
      <c r="V155" s="86">
        <v>0</v>
      </c>
      <c r="W155" s="86"/>
      <c r="X155" s="86"/>
      <c r="Y155" s="86"/>
      <c r="Z155" s="86">
        <v>0</v>
      </c>
      <c r="AA155" s="86"/>
      <c r="AB155" s="86"/>
      <c r="AC155" s="86"/>
      <c r="AD155" s="86">
        <v>500</v>
      </c>
      <c r="AE155" s="86"/>
      <c r="AF155" s="86"/>
      <c r="AG155" s="87" t="s">
        <v>18</v>
      </c>
      <c r="AH155" s="87"/>
      <c r="AI155" s="87"/>
      <c r="AJ155" s="86">
        <v>0</v>
      </c>
      <c r="AK155" s="86"/>
    </row>
    <row r="156" spans="1:38" ht="12.75" customHeight="1" x14ac:dyDescent="0.4">
      <c r="A156" s="88">
        <v>3</v>
      </c>
      <c r="B156" s="88"/>
      <c r="C156" s="82" t="s">
        <v>143</v>
      </c>
      <c r="D156" s="82"/>
      <c r="E156" s="82"/>
      <c r="F156" s="5"/>
      <c r="G156" s="5"/>
      <c r="H156" s="83">
        <v>28307</v>
      </c>
      <c r="I156" s="83"/>
      <c r="J156" s="84">
        <v>18261.7</v>
      </c>
      <c r="K156" s="84"/>
      <c r="L156" s="85">
        <v>0</v>
      </c>
      <c r="M156" s="85"/>
      <c r="N156" s="85"/>
      <c r="O156" s="85"/>
      <c r="P156" s="86">
        <v>0</v>
      </c>
      <c r="Q156" s="86"/>
      <c r="R156" s="84">
        <v>18261.7</v>
      </c>
      <c r="S156" s="84"/>
      <c r="T156" s="84"/>
      <c r="U156" s="84"/>
      <c r="V156" s="86">
        <v>0</v>
      </c>
      <c r="W156" s="86"/>
      <c r="X156" s="86"/>
      <c r="Y156" s="86"/>
      <c r="Z156" s="84">
        <v>18261.7</v>
      </c>
      <c r="AA156" s="84"/>
      <c r="AB156" s="84"/>
      <c r="AC156" s="84"/>
      <c r="AD156" s="86">
        <v>0</v>
      </c>
      <c r="AE156" s="86"/>
      <c r="AF156" s="86"/>
      <c r="AG156" s="87" t="s">
        <v>17</v>
      </c>
      <c r="AH156" s="87"/>
      <c r="AI156" s="87"/>
      <c r="AJ156" s="86">
        <v>33</v>
      </c>
      <c r="AK156" s="86"/>
    </row>
    <row r="157" spans="1:38" ht="12.75" customHeight="1" x14ac:dyDescent="0.4">
      <c r="A157" s="88">
        <v>4</v>
      </c>
      <c r="B157" s="88"/>
      <c r="C157" s="82" t="s">
        <v>144</v>
      </c>
      <c r="D157" s="82"/>
      <c r="E157" s="82"/>
      <c r="F157" s="5"/>
      <c r="G157" s="5"/>
      <c r="H157" s="83">
        <v>29556</v>
      </c>
      <c r="I157" s="83"/>
      <c r="J157" s="86">
        <v>390</v>
      </c>
      <c r="K157" s="86"/>
      <c r="L157" s="85">
        <v>0</v>
      </c>
      <c r="M157" s="85"/>
      <c r="N157" s="85"/>
      <c r="O157" s="85"/>
      <c r="P157" s="86">
        <v>0</v>
      </c>
      <c r="Q157" s="86"/>
      <c r="R157" s="86">
        <v>390</v>
      </c>
      <c r="S157" s="86"/>
      <c r="T157" s="86"/>
      <c r="U157" s="86"/>
      <c r="V157" s="86">
        <v>0</v>
      </c>
      <c r="W157" s="86"/>
      <c r="X157" s="86"/>
      <c r="Y157" s="86"/>
      <c r="Z157" s="86">
        <v>390</v>
      </c>
      <c r="AA157" s="86"/>
      <c r="AB157" s="86"/>
      <c r="AC157" s="86"/>
      <c r="AD157" s="86">
        <v>0</v>
      </c>
      <c r="AE157" s="86"/>
      <c r="AF157" s="86"/>
      <c r="AG157" s="87" t="s">
        <v>17</v>
      </c>
      <c r="AH157" s="87"/>
      <c r="AI157" s="87"/>
      <c r="AJ157" s="86">
        <v>33</v>
      </c>
      <c r="AK157" s="86"/>
    </row>
    <row r="158" spans="1:38" ht="12.75" customHeight="1" x14ac:dyDescent="0.4">
      <c r="A158" s="88">
        <v>5</v>
      </c>
      <c r="B158" s="88"/>
      <c r="C158" s="82" t="s">
        <v>145</v>
      </c>
      <c r="D158" s="82"/>
      <c r="E158" s="82"/>
      <c r="F158" s="5"/>
      <c r="G158" s="5"/>
      <c r="H158" s="83">
        <v>28307</v>
      </c>
      <c r="I158" s="83"/>
      <c r="J158" s="84">
        <v>118397.45</v>
      </c>
      <c r="K158" s="84"/>
      <c r="L158" s="85">
        <v>0</v>
      </c>
      <c r="M158" s="85"/>
      <c r="N158" s="85"/>
      <c r="O158" s="85"/>
      <c r="P158" s="86">
        <v>0</v>
      </c>
      <c r="Q158" s="86"/>
      <c r="R158" s="84">
        <v>118397.45</v>
      </c>
      <c r="S158" s="84"/>
      <c r="T158" s="84"/>
      <c r="U158" s="84"/>
      <c r="V158" s="86">
        <v>0</v>
      </c>
      <c r="W158" s="86"/>
      <c r="X158" s="86"/>
      <c r="Y158" s="86"/>
      <c r="Z158" s="84">
        <v>118397.45</v>
      </c>
      <c r="AA158" s="84"/>
      <c r="AB158" s="84"/>
      <c r="AC158" s="84"/>
      <c r="AD158" s="86">
        <v>0</v>
      </c>
      <c r="AE158" s="86"/>
      <c r="AF158" s="86"/>
      <c r="AG158" s="87" t="s">
        <v>17</v>
      </c>
      <c r="AH158" s="87"/>
      <c r="AI158" s="87"/>
      <c r="AJ158" s="86">
        <v>20</v>
      </c>
      <c r="AK158" s="86"/>
    </row>
    <row r="159" spans="1:38" ht="12.75" customHeight="1" x14ac:dyDescent="0.4">
      <c r="A159" s="88">
        <v>6</v>
      </c>
      <c r="B159" s="88"/>
      <c r="C159" s="82" t="s">
        <v>146</v>
      </c>
      <c r="D159" s="82"/>
      <c r="E159" s="82"/>
      <c r="F159" s="5"/>
      <c r="G159" s="5"/>
      <c r="H159" s="83">
        <v>29152</v>
      </c>
      <c r="I159" s="83"/>
      <c r="J159" s="84">
        <v>1222.1500000000001</v>
      </c>
      <c r="K159" s="84"/>
      <c r="L159" s="85">
        <v>0</v>
      </c>
      <c r="M159" s="85"/>
      <c r="N159" s="85"/>
      <c r="O159" s="85"/>
      <c r="P159" s="86">
        <v>0</v>
      </c>
      <c r="Q159" s="86"/>
      <c r="R159" s="84">
        <v>1222.1500000000001</v>
      </c>
      <c r="S159" s="84"/>
      <c r="T159" s="84"/>
      <c r="U159" s="84"/>
      <c r="V159" s="86">
        <v>0</v>
      </c>
      <c r="W159" s="86"/>
      <c r="X159" s="86"/>
      <c r="Y159" s="86"/>
      <c r="Z159" s="84">
        <v>1222.1500000000001</v>
      </c>
      <c r="AA159" s="84"/>
      <c r="AB159" s="84"/>
      <c r="AC159" s="84"/>
      <c r="AD159" s="86">
        <v>0</v>
      </c>
      <c r="AE159" s="86"/>
      <c r="AF159" s="86"/>
      <c r="AG159" s="87" t="s">
        <v>17</v>
      </c>
      <c r="AH159" s="87"/>
      <c r="AI159" s="87"/>
      <c r="AJ159" s="86">
        <v>20</v>
      </c>
      <c r="AK159" s="86"/>
    </row>
    <row r="160" spans="1:38" ht="12.75" customHeight="1" x14ac:dyDescent="0.4">
      <c r="A160" s="88">
        <v>7</v>
      </c>
      <c r="B160" s="88"/>
      <c r="C160" s="82" t="s">
        <v>147</v>
      </c>
      <c r="D160" s="82"/>
      <c r="E160" s="82"/>
      <c r="F160" s="5"/>
      <c r="G160" s="5"/>
      <c r="H160" s="83">
        <v>29152</v>
      </c>
      <c r="I160" s="83"/>
      <c r="J160" s="86">
        <v>998.6</v>
      </c>
      <c r="K160" s="86"/>
      <c r="L160" s="85">
        <v>0</v>
      </c>
      <c r="M160" s="85"/>
      <c r="N160" s="85"/>
      <c r="O160" s="85"/>
      <c r="P160" s="86">
        <v>0</v>
      </c>
      <c r="Q160" s="86"/>
      <c r="R160" s="86">
        <v>998.6</v>
      </c>
      <c r="S160" s="86"/>
      <c r="T160" s="86"/>
      <c r="U160" s="86"/>
      <c r="V160" s="86">
        <v>0</v>
      </c>
      <c r="W160" s="86"/>
      <c r="X160" s="86"/>
      <c r="Y160" s="86"/>
      <c r="Z160" s="86">
        <v>998.6</v>
      </c>
      <c r="AA160" s="86"/>
      <c r="AB160" s="86"/>
      <c r="AC160" s="86"/>
      <c r="AD160" s="86">
        <v>0</v>
      </c>
      <c r="AE160" s="86"/>
      <c r="AF160" s="86"/>
      <c r="AG160" s="87" t="s">
        <v>17</v>
      </c>
      <c r="AH160" s="87"/>
      <c r="AI160" s="87"/>
      <c r="AJ160" s="86">
        <v>20</v>
      </c>
      <c r="AK160" s="86"/>
    </row>
    <row r="161" spans="1:37" ht="12.75" customHeight="1" x14ac:dyDescent="0.4">
      <c r="A161" s="88">
        <v>8</v>
      </c>
      <c r="B161" s="88"/>
      <c r="C161" s="82" t="s">
        <v>148</v>
      </c>
      <c r="D161" s="82"/>
      <c r="E161" s="82"/>
      <c r="F161" s="5"/>
      <c r="G161" s="5"/>
      <c r="H161" s="83">
        <v>30864</v>
      </c>
      <c r="I161" s="83"/>
      <c r="J161" s="84">
        <v>42232.25</v>
      </c>
      <c r="K161" s="84"/>
      <c r="L161" s="85">
        <v>0</v>
      </c>
      <c r="M161" s="85"/>
      <c r="N161" s="85"/>
      <c r="O161" s="85"/>
      <c r="P161" s="86">
        <v>0</v>
      </c>
      <c r="Q161" s="86"/>
      <c r="R161" s="84">
        <v>42232.25</v>
      </c>
      <c r="S161" s="84"/>
      <c r="T161" s="84"/>
      <c r="U161" s="84"/>
      <c r="V161" s="86">
        <v>0</v>
      </c>
      <c r="W161" s="86"/>
      <c r="X161" s="86"/>
      <c r="Y161" s="86"/>
      <c r="Z161" s="84">
        <v>42232.25</v>
      </c>
      <c r="AA161" s="84"/>
      <c r="AB161" s="84"/>
      <c r="AC161" s="84"/>
      <c r="AD161" s="86">
        <v>0</v>
      </c>
      <c r="AE161" s="86"/>
      <c r="AF161" s="86"/>
      <c r="AG161" s="87" t="s">
        <v>17</v>
      </c>
      <c r="AH161" s="87"/>
      <c r="AI161" s="87"/>
      <c r="AJ161" s="86">
        <v>20</v>
      </c>
      <c r="AK161" s="86"/>
    </row>
    <row r="162" spans="1:37" ht="12.75" customHeight="1" x14ac:dyDescent="0.4">
      <c r="A162" s="88">
        <v>9</v>
      </c>
      <c r="B162" s="88"/>
      <c r="C162" s="82" t="s">
        <v>149</v>
      </c>
      <c r="D162" s="82"/>
      <c r="E162" s="82"/>
      <c r="F162" s="5"/>
      <c r="G162" s="5"/>
      <c r="H162" s="83">
        <v>31048</v>
      </c>
      <c r="I162" s="83"/>
      <c r="J162" s="84">
        <v>7452.75</v>
      </c>
      <c r="K162" s="84"/>
      <c r="L162" s="85">
        <v>0</v>
      </c>
      <c r="M162" s="85"/>
      <c r="N162" s="85"/>
      <c r="O162" s="85"/>
      <c r="P162" s="86">
        <v>0</v>
      </c>
      <c r="Q162" s="86"/>
      <c r="R162" s="84">
        <v>7452.75</v>
      </c>
      <c r="S162" s="84"/>
      <c r="T162" s="84"/>
      <c r="U162" s="84"/>
      <c r="V162" s="86">
        <v>0</v>
      </c>
      <c r="W162" s="86"/>
      <c r="X162" s="86"/>
      <c r="Y162" s="86"/>
      <c r="Z162" s="84">
        <v>7452.75</v>
      </c>
      <c r="AA162" s="84"/>
      <c r="AB162" s="84"/>
      <c r="AC162" s="84"/>
      <c r="AD162" s="86">
        <v>0</v>
      </c>
      <c r="AE162" s="86"/>
      <c r="AF162" s="86"/>
      <c r="AG162" s="87" t="s">
        <v>17</v>
      </c>
      <c r="AH162" s="87"/>
      <c r="AI162" s="87"/>
      <c r="AJ162" s="86">
        <v>20</v>
      </c>
      <c r="AK162" s="86"/>
    </row>
    <row r="163" spans="1:37" ht="12.75" customHeight="1" x14ac:dyDescent="0.4">
      <c r="A163" s="88">
        <v>10</v>
      </c>
      <c r="B163" s="88"/>
      <c r="C163" s="82" t="s">
        <v>150</v>
      </c>
      <c r="D163" s="82"/>
      <c r="E163" s="82"/>
      <c r="F163" s="5"/>
      <c r="G163" s="5"/>
      <c r="H163" s="83">
        <v>31229</v>
      </c>
      <c r="I163" s="83"/>
      <c r="J163" s="86">
        <v>65</v>
      </c>
      <c r="K163" s="86"/>
      <c r="L163" s="85">
        <v>0</v>
      </c>
      <c r="M163" s="85"/>
      <c r="N163" s="85"/>
      <c r="O163" s="85"/>
      <c r="P163" s="86">
        <v>0</v>
      </c>
      <c r="Q163" s="86"/>
      <c r="R163" s="86">
        <v>0</v>
      </c>
      <c r="S163" s="86"/>
      <c r="T163" s="86"/>
      <c r="U163" s="86"/>
      <c r="V163" s="86">
        <v>0</v>
      </c>
      <c r="W163" s="86"/>
      <c r="X163" s="86"/>
      <c r="Y163" s="86"/>
      <c r="Z163" s="86">
        <v>0</v>
      </c>
      <c r="AA163" s="86"/>
      <c r="AB163" s="86"/>
      <c r="AC163" s="86"/>
      <c r="AD163" s="86">
        <v>65</v>
      </c>
      <c r="AE163" s="86"/>
      <c r="AF163" s="86"/>
      <c r="AG163" s="87" t="s">
        <v>18</v>
      </c>
      <c r="AH163" s="87"/>
      <c r="AI163" s="87"/>
      <c r="AJ163" s="86">
        <v>0</v>
      </c>
      <c r="AK163" s="86"/>
    </row>
    <row r="164" spans="1:37" ht="12.75" customHeight="1" x14ac:dyDescent="0.4">
      <c r="A164" s="88">
        <v>11</v>
      </c>
      <c r="B164" s="88"/>
      <c r="C164" s="82" t="s">
        <v>151</v>
      </c>
      <c r="D164" s="82"/>
      <c r="E164" s="82"/>
      <c r="F164" s="5"/>
      <c r="G164" s="5"/>
      <c r="H164" s="83">
        <v>32204</v>
      </c>
      <c r="I164" s="83"/>
      <c r="J164" s="84">
        <v>5645</v>
      </c>
      <c r="K164" s="84"/>
      <c r="L164" s="85">
        <v>0</v>
      </c>
      <c r="M164" s="85"/>
      <c r="N164" s="85"/>
      <c r="O164" s="85"/>
      <c r="P164" s="86">
        <v>0</v>
      </c>
      <c r="Q164" s="86"/>
      <c r="R164" s="84">
        <v>4492.63</v>
      </c>
      <c r="S164" s="84"/>
      <c r="T164" s="84"/>
      <c r="U164" s="84"/>
      <c r="V164" s="86">
        <v>141.13</v>
      </c>
      <c r="W164" s="86"/>
      <c r="X164" s="86"/>
      <c r="Y164" s="86"/>
      <c r="Z164" s="84">
        <v>4633.76</v>
      </c>
      <c r="AA164" s="84"/>
      <c r="AB164" s="84"/>
      <c r="AC164" s="84"/>
      <c r="AD164" s="84">
        <v>1011.24</v>
      </c>
      <c r="AE164" s="84"/>
      <c r="AF164" s="84"/>
      <c r="AG164" s="87" t="s">
        <v>17</v>
      </c>
      <c r="AH164" s="87"/>
      <c r="AI164" s="87"/>
      <c r="AJ164" s="86">
        <v>40</v>
      </c>
      <c r="AK164" s="86"/>
    </row>
    <row r="165" spans="1:37" ht="12.75" customHeight="1" x14ac:dyDescent="0.4">
      <c r="A165" s="88">
        <v>12</v>
      </c>
      <c r="B165" s="88"/>
      <c r="C165" s="82" t="s">
        <v>142</v>
      </c>
      <c r="D165" s="82"/>
      <c r="E165" s="82"/>
      <c r="F165" s="5"/>
      <c r="G165" s="5"/>
      <c r="H165" s="83">
        <v>33197</v>
      </c>
      <c r="I165" s="83"/>
      <c r="J165" s="84">
        <v>1000</v>
      </c>
      <c r="K165" s="84"/>
      <c r="L165" s="85">
        <v>0</v>
      </c>
      <c r="M165" s="85"/>
      <c r="N165" s="85"/>
      <c r="O165" s="85"/>
      <c r="P165" s="86">
        <v>0</v>
      </c>
      <c r="Q165" s="86"/>
      <c r="R165" s="86">
        <v>0</v>
      </c>
      <c r="S165" s="86"/>
      <c r="T165" s="86"/>
      <c r="U165" s="86"/>
      <c r="V165" s="86">
        <v>0</v>
      </c>
      <c r="W165" s="86"/>
      <c r="X165" s="86"/>
      <c r="Y165" s="86"/>
      <c r="Z165" s="86">
        <v>0</v>
      </c>
      <c r="AA165" s="86"/>
      <c r="AB165" s="86"/>
      <c r="AC165" s="86"/>
      <c r="AD165" s="84">
        <v>1000</v>
      </c>
      <c r="AE165" s="84"/>
      <c r="AF165" s="84"/>
      <c r="AG165" s="87" t="s">
        <v>18</v>
      </c>
      <c r="AH165" s="87"/>
      <c r="AI165" s="87"/>
      <c r="AJ165" s="86">
        <v>0</v>
      </c>
      <c r="AK165" s="86"/>
    </row>
    <row r="166" spans="1:37" ht="12.75" customHeight="1" x14ac:dyDescent="0.4">
      <c r="A166" s="88">
        <v>13</v>
      </c>
      <c r="B166" s="88"/>
      <c r="C166" s="82" t="s">
        <v>142</v>
      </c>
      <c r="D166" s="82"/>
      <c r="E166" s="82"/>
      <c r="F166" s="5"/>
      <c r="G166" s="5"/>
      <c r="H166" s="83">
        <v>33333</v>
      </c>
      <c r="I166" s="83"/>
      <c r="J166" s="84">
        <v>1000</v>
      </c>
      <c r="K166" s="84"/>
      <c r="L166" s="85">
        <v>0</v>
      </c>
      <c r="M166" s="85"/>
      <c r="N166" s="85"/>
      <c r="O166" s="85"/>
      <c r="P166" s="86">
        <v>0</v>
      </c>
      <c r="Q166" s="86"/>
      <c r="R166" s="86">
        <v>0</v>
      </c>
      <c r="S166" s="86"/>
      <c r="T166" s="86"/>
      <c r="U166" s="86"/>
      <c r="V166" s="86">
        <v>0</v>
      </c>
      <c r="W166" s="86"/>
      <c r="X166" s="86"/>
      <c r="Y166" s="86"/>
      <c r="Z166" s="86">
        <v>0</v>
      </c>
      <c r="AA166" s="86"/>
      <c r="AB166" s="86"/>
      <c r="AC166" s="86"/>
      <c r="AD166" s="84">
        <v>1000</v>
      </c>
      <c r="AE166" s="84"/>
      <c r="AF166" s="84"/>
      <c r="AG166" s="87" t="s">
        <v>18</v>
      </c>
      <c r="AH166" s="87"/>
      <c r="AI166" s="87"/>
      <c r="AJ166" s="86">
        <v>0</v>
      </c>
      <c r="AK166" s="86"/>
    </row>
    <row r="167" spans="1:37" ht="12.75" customHeight="1" x14ac:dyDescent="0.4">
      <c r="A167" s="88">
        <v>14</v>
      </c>
      <c r="B167" s="88"/>
      <c r="C167" s="82" t="s">
        <v>152</v>
      </c>
      <c r="D167" s="82"/>
      <c r="E167" s="82"/>
      <c r="F167" s="5"/>
      <c r="G167" s="5"/>
      <c r="H167" s="83">
        <v>33055</v>
      </c>
      <c r="I167" s="83"/>
      <c r="J167" s="84">
        <v>52046.2</v>
      </c>
      <c r="K167" s="84"/>
      <c r="L167" s="85">
        <v>0</v>
      </c>
      <c r="M167" s="85"/>
      <c r="N167" s="85"/>
      <c r="O167" s="85"/>
      <c r="P167" s="86">
        <v>0</v>
      </c>
      <c r="Q167" s="86"/>
      <c r="R167" s="84">
        <v>38384.22</v>
      </c>
      <c r="S167" s="84"/>
      <c r="T167" s="84"/>
      <c r="U167" s="84"/>
      <c r="V167" s="84">
        <v>1301.1600000000001</v>
      </c>
      <c r="W167" s="84"/>
      <c r="X167" s="84"/>
      <c r="Y167" s="84"/>
      <c r="Z167" s="84">
        <v>39685.379999999997</v>
      </c>
      <c r="AA167" s="84"/>
      <c r="AB167" s="84"/>
      <c r="AC167" s="84"/>
      <c r="AD167" s="84">
        <v>12360.82</v>
      </c>
      <c r="AE167" s="84"/>
      <c r="AF167" s="84"/>
      <c r="AG167" s="87" t="s">
        <v>17</v>
      </c>
      <c r="AH167" s="87"/>
      <c r="AI167" s="87"/>
      <c r="AJ167" s="86">
        <v>40</v>
      </c>
      <c r="AK167" s="86"/>
    </row>
    <row r="168" spans="1:37" ht="12.75" customHeight="1" x14ac:dyDescent="0.4">
      <c r="A168" s="88">
        <v>15</v>
      </c>
      <c r="B168" s="88"/>
      <c r="C168" s="82" t="s">
        <v>153</v>
      </c>
      <c r="D168" s="82"/>
      <c r="E168" s="82"/>
      <c r="F168" s="5"/>
      <c r="G168" s="5"/>
      <c r="H168" s="83">
        <v>33785</v>
      </c>
      <c r="I168" s="83"/>
      <c r="J168" s="84">
        <v>60121.47</v>
      </c>
      <c r="K168" s="84"/>
      <c r="L168" s="85">
        <v>0</v>
      </c>
      <c r="M168" s="85"/>
      <c r="N168" s="85"/>
      <c r="O168" s="85"/>
      <c r="P168" s="86">
        <v>0</v>
      </c>
      <c r="Q168" s="86"/>
      <c r="R168" s="84">
        <v>41333.599999999999</v>
      </c>
      <c r="S168" s="84"/>
      <c r="T168" s="84"/>
      <c r="U168" s="84"/>
      <c r="V168" s="84">
        <v>1503.04</v>
      </c>
      <c r="W168" s="84"/>
      <c r="X168" s="84"/>
      <c r="Y168" s="84"/>
      <c r="Z168" s="84">
        <v>42836.639999999999</v>
      </c>
      <c r="AA168" s="84"/>
      <c r="AB168" s="84"/>
      <c r="AC168" s="84"/>
      <c r="AD168" s="84">
        <v>17284.830000000002</v>
      </c>
      <c r="AE168" s="84"/>
      <c r="AF168" s="84"/>
      <c r="AG168" s="87" t="s">
        <v>17</v>
      </c>
      <c r="AH168" s="87"/>
      <c r="AI168" s="87"/>
      <c r="AJ168" s="86">
        <v>40</v>
      </c>
      <c r="AK168" s="86"/>
    </row>
    <row r="169" spans="1:37" ht="12.75" customHeight="1" x14ac:dyDescent="0.4">
      <c r="A169" s="88">
        <v>16</v>
      </c>
      <c r="B169" s="88"/>
      <c r="C169" s="98" t="s">
        <v>154</v>
      </c>
      <c r="D169" s="98"/>
      <c r="E169" s="98"/>
      <c r="F169" s="5"/>
      <c r="G169" s="5"/>
      <c r="H169" s="83">
        <v>33817</v>
      </c>
      <c r="I169" s="83"/>
      <c r="J169" s="84">
        <v>5274.1</v>
      </c>
      <c r="K169" s="84"/>
      <c r="L169" s="85">
        <v>0</v>
      </c>
      <c r="M169" s="85"/>
      <c r="N169" s="85"/>
      <c r="O169" s="85"/>
      <c r="P169" s="86">
        <v>0</v>
      </c>
      <c r="Q169" s="86"/>
      <c r="R169" s="84">
        <v>3614.89</v>
      </c>
      <c r="S169" s="84"/>
      <c r="T169" s="84"/>
      <c r="U169" s="84"/>
      <c r="V169" s="86">
        <v>131.85</v>
      </c>
      <c r="W169" s="86"/>
      <c r="X169" s="86"/>
      <c r="Y169" s="86"/>
      <c r="Z169" s="84">
        <v>3746.74</v>
      </c>
      <c r="AA169" s="84"/>
      <c r="AB169" s="84"/>
      <c r="AC169" s="84"/>
      <c r="AD169" s="84">
        <v>1527.36</v>
      </c>
      <c r="AE169" s="84"/>
      <c r="AF169" s="84"/>
      <c r="AG169" s="87" t="s">
        <v>17</v>
      </c>
      <c r="AH169" s="87"/>
      <c r="AI169" s="87"/>
      <c r="AJ169" s="86">
        <v>40</v>
      </c>
      <c r="AK169" s="86"/>
    </row>
    <row r="170" spans="1:37" ht="12.75" customHeight="1" x14ac:dyDescent="0.4">
      <c r="A170" s="88">
        <v>17</v>
      </c>
      <c r="B170" s="88"/>
      <c r="C170" s="82" t="s">
        <v>141</v>
      </c>
      <c r="D170" s="82"/>
      <c r="E170" s="82"/>
      <c r="F170" s="5"/>
      <c r="G170" s="5"/>
      <c r="H170" s="83">
        <v>34270</v>
      </c>
      <c r="I170" s="83"/>
      <c r="J170" s="84">
        <v>3036</v>
      </c>
      <c r="K170" s="84"/>
      <c r="L170" s="85">
        <v>0</v>
      </c>
      <c r="M170" s="85"/>
      <c r="N170" s="85"/>
      <c r="O170" s="85"/>
      <c r="P170" s="86">
        <v>0</v>
      </c>
      <c r="Q170" s="86"/>
      <c r="R170" s="86">
        <v>0</v>
      </c>
      <c r="S170" s="86"/>
      <c r="T170" s="86"/>
      <c r="U170" s="86"/>
      <c r="V170" s="86">
        <v>0</v>
      </c>
      <c r="W170" s="86"/>
      <c r="X170" s="86"/>
      <c r="Y170" s="86"/>
      <c r="Z170" s="86">
        <v>0</v>
      </c>
      <c r="AA170" s="86"/>
      <c r="AB170" s="86"/>
      <c r="AC170" s="86"/>
      <c r="AD170" s="84">
        <v>3036</v>
      </c>
      <c r="AE170" s="84"/>
      <c r="AF170" s="84"/>
      <c r="AG170" s="87" t="s">
        <v>18</v>
      </c>
      <c r="AH170" s="87"/>
      <c r="AI170" s="87"/>
      <c r="AJ170" s="86">
        <v>0</v>
      </c>
      <c r="AK170" s="86"/>
    </row>
    <row r="171" spans="1:37" ht="12.75" customHeight="1" x14ac:dyDescent="0.4">
      <c r="A171" s="88">
        <v>18</v>
      </c>
      <c r="B171" s="88"/>
      <c r="C171" s="82" t="s">
        <v>155</v>
      </c>
      <c r="D171" s="82"/>
      <c r="E171" s="82"/>
      <c r="F171" s="5"/>
      <c r="G171" s="5"/>
      <c r="H171" s="83">
        <v>34151</v>
      </c>
      <c r="I171" s="83"/>
      <c r="J171" s="84">
        <v>60518.29</v>
      </c>
      <c r="K171" s="84"/>
      <c r="L171" s="85">
        <v>0</v>
      </c>
      <c r="M171" s="85"/>
      <c r="N171" s="85"/>
      <c r="O171" s="85"/>
      <c r="P171" s="86">
        <v>0</v>
      </c>
      <c r="Q171" s="86"/>
      <c r="R171" s="84">
        <v>40093.440000000002</v>
      </c>
      <c r="S171" s="84"/>
      <c r="T171" s="84"/>
      <c r="U171" s="84"/>
      <c r="V171" s="84">
        <v>1512.96</v>
      </c>
      <c r="W171" s="84"/>
      <c r="X171" s="84"/>
      <c r="Y171" s="84"/>
      <c r="Z171" s="84">
        <v>41606.400000000001</v>
      </c>
      <c r="AA171" s="84"/>
      <c r="AB171" s="84"/>
      <c r="AC171" s="84"/>
      <c r="AD171" s="84">
        <v>18911.89</v>
      </c>
      <c r="AE171" s="84"/>
      <c r="AF171" s="84"/>
      <c r="AG171" s="87" t="s">
        <v>17</v>
      </c>
      <c r="AH171" s="87"/>
      <c r="AI171" s="87"/>
      <c r="AJ171" s="86">
        <v>40</v>
      </c>
      <c r="AK171" s="86"/>
    </row>
    <row r="172" spans="1:37" ht="12.75" customHeight="1" x14ac:dyDescent="0.4">
      <c r="A172" s="88">
        <v>19</v>
      </c>
      <c r="B172" s="88"/>
      <c r="C172" s="82" t="s">
        <v>156</v>
      </c>
      <c r="D172" s="82"/>
      <c r="E172" s="82"/>
      <c r="F172" s="5"/>
      <c r="G172" s="5"/>
      <c r="H172" s="83">
        <v>34973</v>
      </c>
      <c r="I172" s="83"/>
      <c r="J172" s="84">
        <v>1550</v>
      </c>
      <c r="K172" s="84"/>
      <c r="L172" s="85">
        <v>0</v>
      </c>
      <c r="M172" s="85"/>
      <c r="N172" s="85"/>
      <c r="O172" s="85"/>
      <c r="P172" s="86">
        <v>0</v>
      </c>
      <c r="Q172" s="86"/>
      <c r="R172" s="86">
        <v>0</v>
      </c>
      <c r="S172" s="86"/>
      <c r="T172" s="86"/>
      <c r="U172" s="86"/>
      <c r="V172" s="86">
        <v>0</v>
      </c>
      <c r="W172" s="86"/>
      <c r="X172" s="86"/>
      <c r="Y172" s="86"/>
      <c r="Z172" s="86">
        <v>0</v>
      </c>
      <c r="AA172" s="86"/>
      <c r="AB172" s="86"/>
      <c r="AC172" s="86"/>
      <c r="AD172" s="84">
        <v>1550</v>
      </c>
      <c r="AE172" s="84"/>
      <c r="AF172" s="84"/>
      <c r="AG172" s="87" t="s">
        <v>18</v>
      </c>
      <c r="AH172" s="87"/>
      <c r="AI172" s="87"/>
      <c r="AJ172" s="86">
        <v>0</v>
      </c>
      <c r="AK172" s="86"/>
    </row>
    <row r="173" spans="1:37" ht="12.75" customHeight="1" x14ac:dyDescent="0.4">
      <c r="A173" s="88">
        <v>20</v>
      </c>
      <c r="B173" s="88"/>
      <c r="C173" s="82" t="s">
        <v>157</v>
      </c>
      <c r="D173" s="82"/>
      <c r="E173" s="82"/>
      <c r="F173" s="5"/>
      <c r="G173" s="5"/>
      <c r="H173" s="83">
        <v>34973</v>
      </c>
      <c r="I173" s="83"/>
      <c r="J173" s="84">
        <v>51555.839999999997</v>
      </c>
      <c r="K173" s="84"/>
      <c r="L173" s="85">
        <v>0</v>
      </c>
      <c r="M173" s="85"/>
      <c r="N173" s="85"/>
      <c r="O173" s="85"/>
      <c r="P173" s="86">
        <v>0</v>
      </c>
      <c r="Q173" s="86"/>
      <c r="R173" s="84">
        <v>31255.82</v>
      </c>
      <c r="S173" s="84"/>
      <c r="T173" s="84"/>
      <c r="U173" s="84"/>
      <c r="V173" s="84">
        <v>1288.9000000000001</v>
      </c>
      <c r="W173" s="84"/>
      <c r="X173" s="84"/>
      <c r="Y173" s="84"/>
      <c r="Z173" s="84">
        <v>32544.720000000001</v>
      </c>
      <c r="AA173" s="84"/>
      <c r="AB173" s="84"/>
      <c r="AC173" s="84"/>
      <c r="AD173" s="84">
        <v>19011.12</v>
      </c>
      <c r="AE173" s="84"/>
      <c r="AF173" s="84"/>
      <c r="AG173" s="87" t="s">
        <v>17</v>
      </c>
      <c r="AH173" s="87"/>
      <c r="AI173" s="87"/>
      <c r="AJ173" s="86">
        <v>40</v>
      </c>
      <c r="AK173" s="86"/>
    </row>
    <row r="174" spans="1:37" ht="12.75" customHeight="1" x14ac:dyDescent="0.4">
      <c r="A174" s="88">
        <v>21</v>
      </c>
      <c r="B174" s="88"/>
      <c r="C174" s="82" t="s">
        <v>158</v>
      </c>
      <c r="D174" s="82"/>
      <c r="E174" s="82"/>
      <c r="F174" s="5"/>
      <c r="G174" s="5"/>
      <c r="H174" s="83">
        <v>34973</v>
      </c>
      <c r="I174" s="83"/>
      <c r="J174" s="84">
        <v>55656.93</v>
      </c>
      <c r="K174" s="84"/>
      <c r="L174" s="85">
        <v>0</v>
      </c>
      <c r="M174" s="85"/>
      <c r="N174" s="85"/>
      <c r="O174" s="85"/>
      <c r="P174" s="86">
        <v>0</v>
      </c>
      <c r="Q174" s="86"/>
      <c r="R174" s="84">
        <v>33741.94</v>
      </c>
      <c r="S174" s="84"/>
      <c r="T174" s="84"/>
      <c r="U174" s="84"/>
      <c r="V174" s="84">
        <v>1391.42</v>
      </c>
      <c r="W174" s="84"/>
      <c r="X174" s="84"/>
      <c r="Y174" s="84"/>
      <c r="Z174" s="84">
        <v>35133.360000000001</v>
      </c>
      <c r="AA174" s="84"/>
      <c r="AB174" s="84"/>
      <c r="AC174" s="84"/>
      <c r="AD174" s="84">
        <v>20523.57</v>
      </c>
      <c r="AE174" s="84"/>
      <c r="AF174" s="84"/>
      <c r="AG174" s="87" t="s">
        <v>17</v>
      </c>
      <c r="AH174" s="87"/>
      <c r="AI174" s="87"/>
      <c r="AJ174" s="86">
        <v>40</v>
      </c>
      <c r="AK174" s="86"/>
    </row>
    <row r="175" spans="1:37" ht="12.75" customHeight="1" x14ac:dyDescent="0.4">
      <c r="A175" s="88">
        <v>22</v>
      </c>
      <c r="B175" s="88"/>
      <c r="C175" s="82" t="s">
        <v>150</v>
      </c>
      <c r="D175" s="82"/>
      <c r="E175" s="82"/>
      <c r="F175" s="5"/>
      <c r="G175" s="5"/>
      <c r="H175" s="83">
        <v>35611</v>
      </c>
      <c r="I175" s="83"/>
      <c r="J175" s="86">
        <v>37</v>
      </c>
      <c r="K175" s="86"/>
      <c r="L175" s="85">
        <v>0</v>
      </c>
      <c r="M175" s="85"/>
      <c r="N175" s="85"/>
      <c r="O175" s="85"/>
      <c r="P175" s="86">
        <v>0</v>
      </c>
      <c r="Q175" s="86"/>
      <c r="R175" s="86">
        <v>0</v>
      </c>
      <c r="S175" s="86"/>
      <c r="T175" s="86"/>
      <c r="U175" s="86"/>
      <c r="V175" s="86">
        <v>0</v>
      </c>
      <c r="W175" s="86"/>
      <c r="X175" s="86"/>
      <c r="Y175" s="86"/>
      <c r="Z175" s="86">
        <v>0</v>
      </c>
      <c r="AA175" s="86"/>
      <c r="AB175" s="86"/>
      <c r="AC175" s="86"/>
      <c r="AD175" s="86">
        <v>37</v>
      </c>
      <c r="AE175" s="86"/>
      <c r="AF175" s="86"/>
      <c r="AG175" s="87" t="s">
        <v>18</v>
      </c>
      <c r="AH175" s="87"/>
      <c r="AI175" s="87"/>
      <c r="AJ175" s="86">
        <v>0</v>
      </c>
      <c r="AK175" s="86"/>
    </row>
    <row r="176" spans="1:37" ht="12.75" customHeight="1" x14ac:dyDescent="0.4">
      <c r="A176" s="88">
        <v>23</v>
      </c>
      <c r="B176" s="88"/>
      <c r="C176" s="82" t="s">
        <v>159</v>
      </c>
      <c r="D176" s="82"/>
      <c r="E176" s="82"/>
      <c r="F176" s="5"/>
      <c r="G176" s="5"/>
      <c r="H176" s="83">
        <v>35913</v>
      </c>
      <c r="I176" s="83"/>
      <c r="J176" s="84">
        <v>1500</v>
      </c>
      <c r="K176" s="84"/>
      <c r="L176" s="85">
        <v>0</v>
      </c>
      <c r="M176" s="85"/>
      <c r="N176" s="85"/>
      <c r="O176" s="85"/>
      <c r="P176" s="86">
        <v>0</v>
      </c>
      <c r="Q176" s="86"/>
      <c r="R176" s="86">
        <v>0</v>
      </c>
      <c r="S176" s="86"/>
      <c r="T176" s="86"/>
      <c r="U176" s="86"/>
      <c r="V176" s="86">
        <v>0</v>
      </c>
      <c r="W176" s="86"/>
      <c r="X176" s="86"/>
      <c r="Y176" s="86"/>
      <c r="Z176" s="86">
        <v>0</v>
      </c>
      <c r="AA176" s="86"/>
      <c r="AB176" s="86"/>
      <c r="AC176" s="86"/>
      <c r="AD176" s="84">
        <v>1500</v>
      </c>
      <c r="AE176" s="84"/>
      <c r="AF176" s="84"/>
      <c r="AG176" s="87" t="s">
        <v>18</v>
      </c>
      <c r="AH176" s="87"/>
      <c r="AI176" s="87"/>
      <c r="AJ176" s="86">
        <v>0</v>
      </c>
      <c r="AK176" s="86"/>
    </row>
    <row r="177" spans="1:38" ht="12.75" customHeight="1" x14ac:dyDescent="0.4">
      <c r="A177" s="88">
        <v>27</v>
      </c>
      <c r="B177" s="88"/>
      <c r="C177" s="82" t="s">
        <v>160</v>
      </c>
      <c r="D177" s="82"/>
      <c r="E177" s="82"/>
      <c r="F177" s="5"/>
      <c r="G177" s="5"/>
      <c r="H177" s="83">
        <v>36280</v>
      </c>
      <c r="I177" s="83"/>
      <c r="J177" s="84">
        <v>1476.96</v>
      </c>
      <c r="K177" s="84"/>
      <c r="L177" s="85">
        <v>0</v>
      </c>
      <c r="M177" s="85"/>
      <c r="N177" s="85"/>
      <c r="O177" s="85"/>
      <c r="P177" s="86">
        <v>0</v>
      </c>
      <c r="Q177" s="86"/>
      <c r="R177" s="86">
        <v>763.02</v>
      </c>
      <c r="S177" s="86"/>
      <c r="T177" s="86"/>
      <c r="U177" s="86"/>
      <c r="V177" s="86">
        <v>36.92</v>
      </c>
      <c r="W177" s="86"/>
      <c r="X177" s="86"/>
      <c r="Y177" s="86"/>
      <c r="Z177" s="86">
        <v>799.94</v>
      </c>
      <c r="AA177" s="86"/>
      <c r="AB177" s="86"/>
      <c r="AC177" s="86"/>
      <c r="AD177" s="86">
        <v>677.02</v>
      </c>
      <c r="AE177" s="86"/>
      <c r="AF177" s="86"/>
      <c r="AG177" s="87" t="s">
        <v>17</v>
      </c>
      <c r="AH177" s="87"/>
      <c r="AI177" s="87"/>
      <c r="AJ177" s="86">
        <v>40</v>
      </c>
      <c r="AK177" s="86"/>
    </row>
    <row r="178" spans="1:38" ht="12.75" customHeight="1" x14ac:dyDescent="0.4">
      <c r="A178" s="88">
        <v>371</v>
      </c>
      <c r="B178" s="88"/>
      <c r="C178" s="82" t="s">
        <v>161</v>
      </c>
      <c r="D178" s="82"/>
      <c r="E178" s="82"/>
      <c r="F178" s="5"/>
      <c r="G178" s="5"/>
      <c r="H178" s="83">
        <v>36861</v>
      </c>
      <c r="I178" s="83"/>
      <c r="J178" s="84">
        <v>34955.81</v>
      </c>
      <c r="K178" s="84"/>
      <c r="L178" s="85">
        <v>0</v>
      </c>
      <c r="M178" s="85"/>
      <c r="N178" s="85"/>
      <c r="O178" s="85"/>
      <c r="P178" s="86">
        <v>0</v>
      </c>
      <c r="Q178" s="86"/>
      <c r="R178" s="84">
        <v>16676.919999999998</v>
      </c>
      <c r="S178" s="84"/>
      <c r="T178" s="84"/>
      <c r="U178" s="84"/>
      <c r="V178" s="86">
        <v>873.9</v>
      </c>
      <c r="W178" s="86"/>
      <c r="X178" s="86"/>
      <c r="Y178" s="86"/>
      <c r="Z178" s="84">
        <v>17550.82</v>
      </c>
      <c r="AA178" s="84"/>
      <c r="AB178" s="84"/>
      <c r="AC178" s="84"/>
      <c r="AD178" s="84">
        <v>17404.990000000002</v>
      </c>
      <c r="AE178" s="84"/>
      <c r="AF178" s="84"/>
      <c r="AG178" s="87" t="s">
        <v>17</v>
      </c>
      <c r="AH178" s="87"/>
      <c r="AI178" s="87"/>
      <c r="AJ178" s="86">
        <v>40</v>
      </c>
      <c r="AK178" s="86"/>
    </row>
    <row r="179" spans="1:38" ht="12.75" customHeight="1" x14ac:dyDescent="0.4">
      <c r="A179" s="88">
        <v>372</v>
      </c>
      <c r="B179" s="88"/>
      <c r="C179" s="82" t="s">
        <v>162</v>
      </c>
      <c r="D179" s="82"/>
      <c r="E179" s="82"/>
      <c r="F179" s="5"/>
      <c r="G179" s="5"/>
      <c r="H179" s="83">
        <v>36526</v>
      </c>
      <c r="I179" s="83"/>
      <c r="J179" s="84">
        <v>33114.03</v>
      </c>
      <c r="K179" s="84"/>
      <c r="L179" s="85">
        <v>0</v>
      </c>
      <c r="M179" s="85"/>
      <c r="N179" s="85"/>
      <c r="O179" s="85"/>
      <c r="P179" s="86">
        <v>0</v>
      </c>
      <c r="Q179" s="86"/>
      <c r="R179" s="84">
        <v>16557</v>
      </c>
      <c r="S179" s="84"/>
      <c r="T179" s="84"/>
      <c r="U179" s="84"/>
      <c r="V179" s="86">
        <v>827.85</v>
      </c>
      <c r="W179" s="86"/>
      <c r="X179" s="86"/>
      <c r="Y179" s="86"/>
      <c r="Z179" s="84">
        <v>17384.849999999999</v>
      </c>
      <c r="AA179" s="84"/>
      <c r="AB179" s="84"/>
      <c r="AC179" s="84"/>
      <c r="AD179" s="84">
        <v>15729.18</v>
      </c>
      <c r="AE179" s="84"/>
      <c r="AF179" s="84"/>
      <c r="AG179" s="87" t="s">
        <v>17</v>
      </c>
      <c r="AH179" s="87"/>
      <c r="AI179" s="87"/>
      <c r="AJ179" s="86">
        <v>40</v>
      </c>
      <c r="AK179" s="86"/>
    </row>
    <row r="180" spans="1:38" ht="12.75" customHeight="1" x14ac:dyDescent="0.4">
      <c r="A180" s="88">
        <v>373</v>
      </c>
      <c r="B180" s="88"/>
      <c r="C180" s="82" t="s">
        <v>163</v>
      </c>
      <c r="D180" s="82"/>
      <c r="E180" s="82"/>
      <c r="F180" s="5"/>
      <c r="G180" s="5"/>
      <c r="H180" s="83">
        <v>36861</v>
      </c>
      <c r="I180" s="83"/>
      <c r="J180" s="84">
        <v>230941.4</v>
      </c>
      <c r="K180" s="84"/>
      <c r="L180" s="85">
        <v>0</v>
      </c>
      <c r="M180" s="85"/>
      <c r="N180" s="85"/>
      <c r="O180" s="85"/>
      <c r="P180" s="86">
        <v>0</v>
      </c>
      <c r="Q180" s="86"/>
      <c r="R180" s="84">
        <v>110178.39</v>
      </c>
      <c r="S180" s="84"/>
      <c r="T180" s="84"/>
      <c r="U180" s="84"/>
      <c r="V180" s="84">
        <v>5773.54</v>
      </c>
      <c r="W180" s="84"/>
      <c r="X180" s="84"/>
      <c r="Y180" s="84"/>
      <c r="Z180" s="84">
        <v>115951.93</v>
      </c>
      <c r="AA180" s="84"/>
      <c r="AB180" s="84"/>
      <c r="AC180" s="84"/>
      <c r="AD180" s="84">
        <v>114989.47</v>
      </c>
      <c r="AE180" s="84"/>
      <c r="AF180" s="84"/>
      <c r="AG180" s="87" t="s">
        <v>17</v>
      </c>
      <c r="AH180" s="87"/>
      <c r="AI180" s="87"/>
      <c r="AJ180" s="86">
        <v>40</v>
      </c>
      <c r="AK180" s="86"/>
    </row>
    <row r="181" spans="1:38" ht="12.75" customHeight="1" x14ac:dyDescent="0.4">
      <c r="A181" s="88">
        <v>374</v>
      </c>
      <c r="B181" s="88"/>
      <c r="C181" s="82" t="s">
        <v>164</v>
      </c>
      <c r="D181" s="82"/>
      <c r="E181" s="82"/>
      <c r="F181" s="5"/>
      <c r="G181" s="5"/>
      <c r="H181" s="83">
        <v>36526</v>
      </c>
      <c r="I181" s="83"/>
      <c r="J181" s="84">
        <v>241566.91</v>
      </c>
      <c r="K181" s="84"/>
      <c r="L181" s="85">
        <v>0</v>
      </c>
      <c r="M181" s="85"/>
      <c r="N181" s="85"/>
      <c r="O181" s="85"/>
      <c r="P181" s="86">
        <v>0</v>
      </c>
      <c r="Q181" s="86"/>
      <c r="R181" s="84">
        <v>120783.4</v>
      </c>
      <c r="S181" s="84"/>
      <c r="T181" s="84"/>
      <c r="U181" s="84"/>
      <c r="V181" s="84">
        <v>6039.17</v>
      </c>
      <c r="W181" s="84"/>
      <c r="X181" s="84"/>
      <c r="Y181" s="84"/>
      <c r="Z181" s="84">
        <v>126822.57</v>
      </c>
      <c r="AA181" s="84"/>
      <c r="AB181" s="84"/>
      <c r="AC181" s="84"/>
      <c r="AD181" s="84">
        <v>114744.34</v>
      </c>
      <c r="AE181" s="84"/>
      <c r="AF181" s="84"/>
      <c r="AG181" s="87" t="s">
        <v>17</v>
      </c>
      <c r="AH181" s="87"/>
      <c r="AI181" s="87"/>
      <c r="AJ181" s="86">
        <v>40</v>
      </c>
      <c r="AK181" s="86"/>
    </row>
    <row r="182" spans="1:38" ht="12.75" customHeight="1" x14ac:dyDescent="0.4">
      <c r="A182" s="88">
        <v>427</v>
      </c>
      <c r="B182" s="88"/>
      <c r="C182" s="82" t="s">
        <v>165</v>
      </c>
      <c r="D182" s="82"/>
      <c r="E182" s="82"/>
      <c r="F182" s="5"/>
      <c r="G182" s="5"/>
      <c r="H182" s="83">
        <v>36892</v>
      </c>
      <c r="I182" s="83"/>
      <c r="J182" s="84">
        <v>35338.120000000003</v>
      </c>
      <c r="K182" s="84"/>
      <c r="L182" s="85">
        <v>0</v>
      </c>
      <c r="M182" s="85"/>
      <c r="N182" s="85"/>
      <c r="O182" s="85"/>
      <c r="P182" s="86">
        <v>0</v>
      </c>
      <c r="Q182" s="86"/>
      <c r="R182" s="84">
        <v>16785.55</v>
      </c>
      <c r="S182" s="84"/>
      <c r="T182" s="84"/>
      <c r="U182" s="84"/>
      <c r="V182" s="86">
        <v>883.45</v>
      </c>
      <c r="W182" s="86"/>
      <c r="X182" s="86"/>
      <c r="Y182" s="86"/>
      <c r="Z182" s="84">
        <v>17669</v>
      </c>
      <c r="AA182" s="84"/>
      <c r="AB182" s="84"/>
      <c r="AC182" s="84"/>
      <c r="AD182" s="84">
        <v>17669.12</v>
      </c>
      <c r="AE182" s="84"/>
      <c r="AF182" s="84"/>
      <c r="AG182" s="87" t="s">
        <v>17</v>
      </c>
      <c r="AH182" s="87"/>
      <c r="AI182" s="87"/>
      <c r="AJ182" s="86">
        <v>40</v>
      </c>
      <c r="AK182" s="86"/>
    </row>
    <row r="183" spans="1:38" ht="12.75" customHeight="1" x14ac:dyDescent="0.4">
      <c r="A183" s="88">
        <v>428</v>
      </c>
      <c r="B183" s="88"/>
      <c r="C183" s="82" t="s">
        <v>166</v>
      </c>
      <c r="D183" s="82"/>
      <c r="E183" s="82"/>
      <c r="F183" s="5"/>
      <c r="G183" s="5"/>
      <c r="H183" s="83">
        <v>36971</v>
      </c>
      <c r="I183" s="83"/>
      <c r="J183" s="84">
        <v>1447.25</v>
      </c>
      <c r="K183" s="84"/>
      <c r="L183" s="85">
        <v>0</v>
      </c>
      <c r="M183" s="85"/>
      <c r="N183" s="85"/>
      <c r="O183" s="85"/>
      <c r="P183" s="86">
        <v>0</v>
      </c>
      <c r="Q183" s="86"/>
      <c r="R183" s="86">
        <v>678.38</v>
      </c>
      <c r="S183" s="86"/>
      <c r="T183" s="86"/>
      <c r="U183" s="86"/>
      <c r="V183" s="86">
        <v>36.18</v>
      </c>
      <c r="W183" s="86"/>
      <c r="X183" s="86"/>
      <c r="Y183" s="86"/>
      <c r="Z183" s="86">
        <v>714.56</v>
      </c>
      <c r="AA183" s="86"/>
      <c r="AB183" s="86"/>
      <c r="AC183" s="86"/>
      <c r="AD183" s="86">
        <v>732.69</v>
      </c>
      <c r="AE183" s="86"/>
      <c r="AF183" s="86"/>
      <c r="AG183" s="87" t="s">
        <v>17</v>
      </c>
      <c r="AH183" s="87"/>
      <c r="AI183" s="87"/>
      <c r="AJ183" s="86">
        <v>40</v>
      </c>
      <c r="AK183" s="86"/>
    </row>
    <row r="184" spans="1:38" ht="12.75" customHeight="1" x14ac:dyDescent="0.4">
      <c r="A184" s="88">
        <v>429</v>
      </c>
      <c r="B184" s="88"/>
      <c r="C184" s="82" t="s">
        <v>167</v>
      </c>
      <c r="D184" s="82"/>
      <c r="E184" s="82"/>
      <c r="F184" s="5"/>
      <c r="G184" s="5"/>
      <c r="H184" s="83">
        <v>36906</v>
      </c>
      <c r="I184" s="83"/>
      <c r="J184" s="84">
        <v>2065.64</v>
      </c>
      <c r="K184" s="84"/>
      <c r="L184" s="85">
        <v>0</v>
      </c>
      <c r="M184" s="85"/>
      <c r="N184" s="85"/>
      <c r="O184" s="85"/>
      <c r="P184" s="86">
        <v>0</v>
      </c>
      <c r="Q184" s="86"/>
      <c r="R184" s="86">
        <v>981.16</v>
      </c>
      <c r="S184" s="86"/>
      <c r="T184" s="86"/>
      <c r="U184" s="86"/>
      <c r="V184" s="86">
        <v>51.64</v>
      </c>
      <c r="W184" s="86"/>
      <c r="X184" s="86"/>
      <c r="Y184" s="86"/>
      <c r="Z184" s="84">
        <v>1032.8</v>
      </c>
      <c r="AA184" s="84"/>
      <c r="AB184" s="84"/>
      <c r="AC184" s="84"/>
      <c r="AD184" s="84">
        <v>1032.8399999999999</v>
      </c>
      <c r="AE184" s="84"/>
      <c r="AF184" s="84"/>
      <c r="AG184" s="87" t="s">
        <v>17</v>
      </c>
      <c r="AH184" s="87"/>
      <c r="AI184" s="87"/>
      <c r="AJ184" s="86">
        <v>40</v>
      </c>
      <c r="AK184" s="86"/>
    </row>
    <row r="185" spans="1:38" ht="12.75" customHeight="1" x14ac:dyDescent="0.4">
      <c r="A185" s="88">
        <v>430</v>
      </c>
      <c r="B185" s="88"/>
      <c r="C185" s="82" t="s">
        <v>168</v>
      </c>
      <c r="D185" s="82"/>
      <c r="E185" s="82"/>
      <c r="F185" s="5"/>
      <c r="G185" s="5"/>
      <c r="H185" s="83">
        <v>36971</v>
      </c>
      <c r="I185" s="83"/>
      <c r="J185" s="84">
        <v>1200</v>
      </c>
      <c r="K185" s="84"/>
      <c r="L185" s="85">
        <v>0</v>
      </c>
      <c r="M185" s="85"/>
      <c r="N185" s="85"/>
      <c r="O185" s="85"/>
      <c r="P185" s="86">
        <v>0</v>
      </c>
      <c r="Q185" s="86"/>
      <c r="R185" s="86">
        <v>562.5</v>
      </c>
      <c r="S185" s="86"/>
      <c r="T185" s="86"/>
      <c r="U185" s="86"/>
      <c r="V185" s="86">
        <v>30</v>
      </c>
      <c r="W185" s="86"/>
      <c r="X185" s="86"/>
      <c r="Y185" s="86"/>
      <c r="Z185" s="86">
        <v>592.5</v>
      </c>
      <c r="AA185" s="86"/>
      <c r="AB185" s="86"/>
      <c r="AC185" s="86"/>
      <c r="AD185" s="86">
        <v>607.5</v>
      </c>
      <c r="AE185" s="86"/>
      <c r="AF185" s="86"/>
      <c r="AG185" s="87" t="s">
        <v>17</v>
      </c>
      <c r="AH185" s="87"/>
      <c r="AI185" s="87"/>
      <c r="AJ185" s="86">
        <v>40</v>
      </c>
      <c r="AK185" s="86"/>
    </row>
    <row r="186" spans="1:38" ht="12.75" customHeight="1" x14ac:dyDescent="0.4">
      <c r="A186" s="88">
        <v>692</v>
      </c>
      <c r="B186" s="88"/>
      <c r="C186" s="82" t="s">
        <v>169</v>
      </c>
      <c r="D186" s="82"/>
      <c r="E186" s="82"/>
      <c r="F186" s="5"/>
      <c r="G186" s="5"/>
      <c r="H186" s="83">
        <v>37796</v>
      </c>
      <c r="I186" s="83"/>
      <c r="J186" s="84">
        <v>1500</v>
      </c>
      <c r="K186" s="84"/>
      <c r="L186" s="85">
        <v>0</v>
      </c>
      <c r="M186" s="85"/>
      <c r="N186" s="85"/>
      <c r="O186" s="85"/>
      <c r="P186" s="86">
        <v>0</v>
      </c>
      <c r="Q186" s="86"/>
      <c r="R186" s="86">
        <v>0</v>
      </c>
      <c r="S186" s="86"/>
      <c r="T186" s="86"/>
      <c r="U186" s="86"/>
      <c r="V186" s="86">
        <v>0</v>
      </c>
      <c r="W186" s="86"/>
      <c r="X186" s="86"/>
      <c r="Y186" s="86"/>
      <c r="Z186" s="86">
        <v>0</v>
      </c>
      <c r="AA186" s="86"/>
      <c r="AB186" s="86"/>
      <c r="AC186" s="86"/>
      <c r="AD186" s="84">
        <v>1500</v>
      </c>
      <c r="AE186" s="84"/>
      <c r="AF186" s="84"/>
      <c r="AG186" s="87" t="s">
        <v>90</v>
      </c>
      <c r="AH186" s="87"/>
      <c r="AI186" s="87"/>
      <c r="AJ186" s="86">
        <v>0</v>
      </c>
      <c r="AK186" s="86"/>
    </row>
    <row r="187" spans="1:38" ht="12.75" customHeight="1" x14ac:dyDescent="0.4">
      <c r="A187" s="88">
        <v>827</v>
      </c>
      <c r="B187" s="88"/>
      <c r="C187" s="82" t="s">
        <v>170</v>
      </c>
      <c r="D187" s="82"/>
      <c r="E187" s="82"/>
      <c r="F187" s="5"/>
      <c r="G187" s="5"/>
      <c r="H187" s="83">
        <v>38371</v>
      </c>
      <c r="I187" s="83"/>
      <c r="J187" s="84">
        <v>1058</v>
      </c>
      <c r="K187" s="84"/>
      <c r="L187" s="85">
        <v>0</v>
      </c>
      <c r="M187" s="85"/>
      <c r="N187" s="85"/>
      <c r="O187" s="85"/>
      <c r="P187" s="86">
        <v>0</v>
      </c>
      <c r="Q187" s="86"/>
      <c r="R187" s="86">
        <v>0</v>
      </c>
      <c r="S187" s="86"/>
      <c r="T187" s="86"/>
      <c r="U187" s="86"/>
      <c r="V187" s="86">
        <v>0</v>
      </c>
      <c r="W187" s="86"/>
      <c r="X187" s="86"/>
      <c r="Y187" s="86"/>
      <c r="Z187" s="86">
        <v>0</v>
      </c>
      <c r="AA187" s="86"/>
      <c r="AB187" s="86"/>
      <c r="AC187" s="86"/>
      <c r="AD187" s="84">
        <v>1058</v>
      </c>
      <c r="AE187" s="84"/>
      <c r="AF187" s="84"/>
      <c r="AG187" s="87" t="s">
        <v>90</v>
      </c>
      <c r="AH187" s="87"/>
      <c r="AI187" s="87"/>
      <c r="AJ187" s="86">
        <v>0</v>
      </c>
      <c r="AK187" s="86"/>
    </row>
    <row r="188" spans="1:38" ht="12.75" customHeight="1" x14ac:dyDescent="0.4">
      <c r="A188" s="88">
        <v>1217</v>
      </c>
      <c r="B188" s="88"/>
      <c r="C188" s="82" t="s">
        <v>171</v>
      </c>
      <c r="D188" s="82"/>
      <c r="E188" s="82"/>
      <c r="F188" s="5"/>
      <c r="G188" s="5"/>
      <c r="H188" s="83">
        <v>39759</v>
      </c>
      <c r="I188" s="83"/>
      <c r="J188" s="84">
        <v>1082</v>
      </c>
      <c r="K188" s="84"/>
      <c r="L188" s="85">
        <v>0</v>
      </c>
      <c r="M188" s="85"/>
      <c r="N188" s="85"/>
      <c r="O188" s="85"/>
      <c r="P188" s="86">
        <v>0</v>
      </c>
      <c r="Q188" s="86"/>
      <c r="R188" s="86">
        <v>483.29</v>
      </c>
      <c r="S188" s="86"/>
      <c r="T188" s="86"/>
      <c r="U188" s="86"/>
      <c r="V188" s="86">
        <v>43.28</v>
      </c>
      <c r="W188" s="86"/>
      <c r="X188" s="86"/>
      <c r="Y188" s="86"/>
      <c r="Z188" s="86">
        <v>526.57000000000005</v>
      </c>
      <c r="AA188" s="86"/>
      <c r="AB188" s="86"/>
      <c r="AC188" s="86"/>
      <c r="AD188" s="86">
        <v>555.42999999999995</v>
      </c>
      <c r="AE188" s="86"/>
      <c r="AF188" s="86"/>
      <c r="AG188" s="87" t="s">
        <v>17</v>
      </c>
      <c r="AH188" s="87"/>
      <c r="AI188" s="87"/>
      <c r="AJ188" s="86">
        <v>25</v>
      </c>
      <c r="AK188" s="86"/>
    </row>
    <row r="189" spans="1:38" ht="12.75" customHeight="1" x14ac:dyDescent="0.4">
      <c r="A189" s="88">
        <v>1365</v>
      </c>
      <c r="B189" s="88"/>
      <c r="C189" s="82" t="s">
        <v>172</v>
      </c>
      <c r="D189" s="82"/>
      <c r="E189" s="82"/>
      <c r="F189" s="5"/>
      <c r="G189" s="5"/>
      <c r="H189" s="83">
        <v>41778</v>
      </c>
      <c r="I189" s="83"/>
      <c r="J189" s="84">
        <v>1609</v>
      </c>
      <c r="K189" s="84"/>
      <c r="L189" s="99">
        <v>0</v>
      </c>
      <c r="M189" s="99"/>
      <c r="N189" s="99"/>
      <c r="O189" s="99"/>
      <c r="P189" s="86">
        <v>0</v>
      </c>
      <c r="Q189" s="86"/>
      <c r="R189" s="86">
        <v>224.61</v>
      </c>
      <c r="S189" s="86"/>
      <c r="T189" s="86"/>
      <c r="U189" s="86"/>
      <c r="V189" s="86">
        <v>40.229999999999997</v>
      </c>
      <c r="W189" s="86"/>
      <c r="X189" s="86"/>
      <c r="Y189" s="86"/>
      <c r="Z189" s="86">
        <v>264.83999999999997</v>
      </c>
      <c r="AA189" s="86"/>
      <c r="AB189" s="86"/>
      <c r="AC189" s="86"/>
      <c r="AD189" s="84">
        <v>1344.16</v>
      </c>
      <c r="AE189" s="84"/>
      <c r="AF189" s="84"/>
      <c r="AG189" s="87" t="s">
        <v>17</v>
      </c>
      <c r="AH189" s="87"/>
      <c r="AI189" s="87"/>
      <c r="AJ189" s="86">
        <v>40</v>
      </c>
      <c r="AK189" s="86"/>
    </row>
    <row r="190" spans="1:38" ht="13.5" customHeight="1" x14ac:dyDescent="0.4">
      <c r="A190" s="100" t="s">
        <v>173</v>
      </c>
      <c r="B190" s="100"/>
      <c r="C190" s="100"/>
      <c r="D190" s="100"/>
      <c r="E190" s="100"/>
      <c r="F190" s="100"/>
      <c r="G190" s="100"/>
      <c r="H190" s="100"/>
      <c r="I190" s="100"/>
      <c r="J190" s="96">
        <v>1079325.8500000001</v>
      </c>
      <c r="K190" s="96"/>
      <c r="L190" s="80" t="s">
        <v>138</v>
      </c>
      <c r="M190" s="80"/>
      <c r="N190" s="80"/>
      <c r="O190" s="80"/>
      <c r="P190" s="97">
        <v>0</v>
      </c>
      <c r="Q190" s="97"/>
      <c r="R190" s="96">
        <v>666545.66</v>
      </c>
      <c r="S190" s="96"/>
      <c r="T190" s="96"/>
      <c r="U190" s="96"/>
      <c r="V190" s="96">
        <v>21906.62</v>
      </c>
      <c r="W190" s="96"/>
      <c r="X190" s="96"/>
      <c r="Y190" s="96"/>
      <c r="Z190" s="96">
        <v>688452.28</v>
      </c>
      <c r="AA190" s="96"/>
      <c r="AB190" s="96"/>
      <c r="AC190" s="96"/>
      <c r="AD190" s="101">
        <v>390873.57</v>
      </c>
      <c r="AE190" s="101"/>
      <c r="AF190" s="101"/>
      <c r="AG190" s="101"/>
      <c r="AH190" s="101"/>
      <c r="AI190" s="101"/>
      <c r="AJ190" s="101"/>
      <c r="AK190" s="101"/>
    </row>
    <row r="191" spans="1:38" ht="12.75" customHeight="1" x14ac:dyDescent="0.4">
      <c r="A191" s="102" t="s">
        <v>174</v>
      </c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</row>
    <row r="192" spans="1:38" ht="12.75" customHeight="1" x14ac:dyDescent="0.4">
      <c r="A192" s="103">
        <v>24</v>
      </c>
      <c r="B192" s="103"/>
      <c r="C192" s="82" t="s">
        <v>175</v>
      </c>
      <c r="D192" s="82"/>
      <c r="E192" s="82"/>
      <c r="F192" s="5"/>
      <c r="G192" s="5"/>
      <c r="H192" s="83">
        <v>36276</v>
      </c>
      <c r="I192" s="83"/>
      <c r="J192" s="86">
        <v>99</v>
      </c>
      <c r="K192" s="86"/>
      <c r="L192" s="85">
        <v>0</v>
      </c>
      <c r="M192" s="85"/>
      <c r="N192" s="85"/>
      <c r="O192" s="85"/>
      <c r="P192" s="86">
        <v>0</v>
      </c>
      <c r="Q192" s="86"/>
      <c r="R192" s="86">
        <v>0</v>
      </c>
      <c r="S192" s="86"/>
      <c r="T192" s="86"/>
      <c r="U192" s="86"/>
      <c r="V192" s="86">
        <v>0</v>
      </c>
      <c r="W192" s="86"/>
      <c r="X192" s="86"/>
      <c r="Y192" s="86"/>
      <c r="Z192" s="86">
        <v>0</v>
      </c>
      <c r="AA192" s="86"/>
      <c r="AB192" s="86"/>
      <c r="AC192" s="86"/>
      <c r="AD192" s="86">
        <v>99</v>
      </c>
      <c r="AE192" s="86"/>
      <c r="AF192" s="86"/>
      <c r="AG192" s="87" t="s">
        <v>18</v>
      </c>
      <c r="AH192" s="87"/>
      <c r="AI192" s="87"/>
      <c r="AJ192" s="86">
        <v>0</v>
      </c>
      <c r="AK192" s="86"/>
    </row>
    <row r="193" spans="1:40" ht="12.75" customHeight="1" x14ac:dyDescent="0.4">
      <c r="A193" s="103">
        <v>25</v>
      </c>
      <c r="B193" s="103"/>
      <c r="C193" s="82" t="s">
        <v>175</v>
      </c>
      <c r="D193" s="82"/>
      <c r="E193" s="82"/>
      <c r="F193" s="5"/>
      <c r="G193" s="5"/>
      <c r="H193" s="83">
        <v>36504</v>
      </c>
      <c r="I193" s="83"/>
      <c r="J193" s="86">
        <v>200</v>
      </c>
      <c r="K193" s="86"/>
      <c r="L193" s="85">
        <v>0</v>
      </c>
      <c r="M193" s="85"/>
      <c r="N193" s="85"/>
      <c r="O193" s="85"/>
      <c r="P193" s="86">
        <v>0</v>
      </c>
      <c r="Q193" s="86"/>
      <c r="R193" s="86">
        <v>0</v>
      </c>
      <c r="S193" s="86"/>
      <c r="T193" s="86"/>
      <c r="U193" s="86"/>
      <c r="V193" s="86">
        <v>0</v>
      </c>
      <c r="W193" s="86"/>
      <c r="X193" s="86"/>
      <c r="Y193" s="86"/>
      <c r="Z193" s="86">
        <v>0</v>
      </c>
      <c r="AA193" s="86"/>
      <c r="AB193" s="86"/>
      <c r="AC193" s="86"/>
      <c r="AD193" s="86">
        <v>200</v>
      </c>
      <c r="AE193" s="86"/>
      <c r="AF193" s="86"/>
      <c r="AG193" s="87" t="s">
        <v>18</v>
      </c>
      <c r="AH193" s="87"/>
      <c r="AI193" s="87"/>
      <c r="AJ193" s="86">
        <v>0</v>
      </c>
      <c r="AK193" s="86"/>
    </row>
    <row r="194" spans="1:40" ht="12.75" customHeight="1" x14ac:dyDescent="0.4">
      <c r="A194" s="103">
        <v>26</v>
      </c>
      <c r="B194" s="103"/>
      <c r="C194" s="82" t="s">
        <v>175</v>
      </c>
      <c r="D194" s="82"/>
      <c r="E194" s="82"/>
      <c r="F194" s="5"/>
      <c r="G194" s="5"/>
      <c r="H194" s="83">
        <v>36515</v>
      </c>
      <c r="I194" s="83"/>
      <c r="J194" s="86">
        <v>243</v>
      </c>
      <c r="K194" s="86"/>
      <c r="L194" s="85">
        <v>0</v>
      </c>
      <c r="M194" s="85"/>
      <c r="N194" s="85"/>
      <c r="O194" s="85"/>
      <c r="P194" s="86">
        <v>0</v>
      </c>
      <c r="Q194" s="86"/>
      <c r="R194" s="86">
        <v>0</v>
      </c>
      <c r="S194" s="86"/>
      <c r="T194" s="86"/>
      <c r="U194" s="86"/>
      <c r="V194" s="86">
        <v>0</v>
      </c>
      <c r="W194" s="86"/>
      <c r="X194" s="86"/>
      <c r="Y194" s="86"/>
      <c r="Z194" s="86">
        <v>0</v>
      </c>
      <c r="AA194" s="86"/>
      <c r="AB194" s="86"/>
      <c r="AC194" s="86"/>
      <c r="AD194" s="86">
        <v>243</v>
      </c>
      <c r="AE194" s="86"/>
      <c r="AF194" s="86"/>
      <c r="AG194" s="87" t="s">
        <v>18</v>
      </c>
      <c r="AH194" s="87"/>
      <c r="AI194" s="87"/>
      <c r="AJ194" s="86">
        <v>0</v>
      </c>
      <c r="AK194" s="86"/>
    </row>
    <row r="195" spans="1:40" ht="12.75" customHeight="1" x14ac:dyDescent="0.4">
      <c r="A195" s="103">
        <v>28</v>
      </c>
      <c r="B195" s="103"/>
      <c r="C195" s="82" t="s">
        <v>176</v>
      </c>
      <c r="D195" s="82"/>
      <c r="E195" s="82"/>
      <c r="F195" s="5"/>
      <c r="G195" s="5"/>
      <c r="H195" s="83">
        <v>31593</v>
      </c>
      <c r="I195" s="83"/>
      <c r="J195" s="84">
        <v>36793.71</v>
      </c>
      <c r="K195" s="84"/>
      <c r="L195" s="85">
        <v>0</v>
      </c>
      <c r="M195" s="85"/>
      <c r="N195" s="85"/>
      <c r="O195" s="85"/>
      <c r="P195" s="86">
        <v>0</v>
      </c>
      <c r="Q195" s="86"/>
      <c r="R195" s="84">
        <v>24651.66</v>
      </c>
      <c r="S195" s="84"/>
      <c r="T195" s="84"/>
      <c r="U195" s="84"/>
      <c r="V195" s="86">
        <v>735.87</v>
      </c>
      <c r="W195" s="86"/>
      <c r="X195" s="86"/>
      <c r="Y195" s="86"/>
      <c r="Z195" s="84">
        <v>25387.53</v>
      </c>
      <c r="AA195" s="84"/>
      <c r="AB195" s="84"/>
      <c r="AC195" s="84"/>
      <c r="AD195" s="84">
        <v>11406.18</v>
      </c>
      <c r="AE195" s="84"/>
      <c r="AF195" s="84"/>
      <c r="AG195" s="87" t="s">
        <v>17</v>
      </c>
      <c r="AH195" s="87"/>
      <c r="AI195" s="87"/>
      <c r="AJ195" s="86">
        <v>50</v>
      </c>
      <c r="AK195" s="86"/>
    </row>
    <row r="196" spans="1:40" ht="12.75" customHeight="1" x14ac:dyDescent="0.4">
      <c r="A196" s="103">
        <v>29</v>
      </c>
      <c r="B196" s="103"/>
      <c r="C196" s="82" t="s">
        <v>177</v>
      </c>
      <c r="D196" s="82"/>
      <c r="E196" s="82"/>
      <c r="F196" s="5"/>
      <c r="G196" s="5"/>
      <c r="H196" s="83">
        <v>31593</v>
      </c>
      <c r="I196" s="83"/>
      <c r="J196" s="86">
        <v>580</v>
      </c>
      <c r="K196" s="86"/>
      <c r="L196" s="85">
        <v>0</v>
      </c>
      <c r="M196" s="85"/>
      <c r="N196" s="85"/>
      <c r="O196" s="85"/>
      <c r="P196" s="86">
        <v>0</v>
      </c>
      <c r="Q196" s="86"/>
      <c r="R196" s="86">
        <v>388.6</v>
      </c>
      <c r="S196" s="86"/>
      <c r="T196" s="86"/>
      <c r="U196" s="86"/>
      <c r="V196" s="86">
        <v>11.6</v>
      </c>
      <c r="W196" s="86"/>
      <c r="X196" s="86"/>
      <c r="Y196" s="86"/>
      <c r="Z196" s="86">
        <v>400.2</v>
      </c>
      <c r="AA196" s="86"/>
      <c r="AB196" s="86"/>
      <c r="AC196" s="86"/>
      <c r="AD196" s="86">
        <v>179.8</v>
      </c>
      <c r="AE196" s="86"/>
      <c r="AF196" s="86"/>
      <c r="AG196" s="87" t="s">
        <v>17</v>
      </c>
      <c r="AH196" s="87"/>
      <c r="AI196" s="87"/>
      <c r="AJ196" s="86">
        <v>50</v>
      </c>
      <c r="AK196" s="86"/>
    </row>
    <row r="197" spans="1:40" ht="12.75" customHeight="1" x14ac:dyDescent="0.4">
      <c r="A197" s="103">
        <v>32</v>
      </c>
      <c r="B197" s="103"/>
      <c r="C197" s="82" t="s">
        <v>150</v>
      </c>
      <c r="D197" s="82"/>
      <c r="E197" s="82"/>
      <c r="F197" s="5"/>
      <c r="G197" s="5"/>
      <c r="H197" s="83">
        <v>32324</v>
      </c>
      <c r="I197" s="83"/>
      <c r="J197" s="86">
        <v>30</v>
      </c>
      <c r="K197" s="86"/>
      <c r="L197" s="85">
        <v>0</v>
      </c>
      <c r="M197" s="85"/>
      <c r="N197" s="85"/>
      <c r="O197" s="85"/>
      <c r="P197" s="86">
        <v>0</v>
      </c>
      <c r="Q197" s="86"/>
      <c r="R197" s="86">
        <v>0</v>
      </c>
      <c r="S197" s="86"/>
      <c r="T197" s="86"/>
      <c r="U197" s="86"/>
      <c r="V197" s="86">
        <v>0</v>
      </c>
      <c r="W197" s="86"/>
      <c r="X197" s="86"/>
      <c r="Y197" s="86"/>
      <c r="Z197" s="86">
        <v>0</v>
      </c>
      <c r="AA197" s="86"/>
      <c r="AB197" s="86"/>
      <c r="AC197" s="86"/>
      <c r="AD197" s="86">
        <v>30</v>
      </c>
      <c r="AE197" s="86"/>
      <c r="AF197" s="86"/>
      <c r="AG197" s="87" t="s">
        <v>18</v>
      </c>
      <c r="AH197" s="87"/>
      <c r="AI197" s="87"/>
      <c r="AJ197" s="86">
        <v>0</v>
      </c>
      <c r="AK197" s="86"/>
    </row>
    <row r="198" spans="1:40" ht="12.75" customHeight="1" x14ac:dyDescent="0.4">
      <c r="A198" s="103">
        <v>34</v>
      </c>
      <c r="B198" s="103"/>
      <c r="C198" s="82" t="s">
        <v>178</v>
      </c>
      <c r="D198" s="82"/>
      <c r="E198" s="82"/>
      <c r="F198" s="5"/>
      <c r="G198" s="5"/>
      <c r="H198" s="83">
        <v>32143</v>
      </c>
      <c r="I198" s="83"/>
      <c r="J198" s="84">
        <v>33089.58</v>
      </c>
      <c r="K198" s="84"/>
      <c r="L198" s="85">
        <v>0</v>
      </c>
      <c r="M198" s="85"/>
      <c r="N198" s="85"/>
      <c r="O198" s="85"/>
      <c r="P198" s="86">
        <v>0</v>
      </c>
      <c r="Q198" s="86"/>
      <c r="R198" s="84">
        <v>21177.29</v>
      </c>
      <c r="S198" s="84"/>
      <c r="T198" s="84"/>
      <c r="U198" s="84"/>
      <c r="V198" s="86">
        <v>661.79</v>
      </c>
      <c r="W198" s="86"/>
      <c r="X198" s="86"/>
      <c r="Y198" s="86"/>
      <c r="Z198" s="84">
        <v>21839.08</v>
      </c>
      <c r="AA198" s="84"/>
      <c r="AB198" s="84"/>
      <c r="AC198" s="84"/>
      <c r="AD198" s="84">
        <v>11250.5</v>
      </c>
      <c r="AE198" s="84"/>
      <c r="AF198" s="84"/>
      <c r="AG198" s="87" t="s">
        <v>17</v>
      </c>
      <c r="AH198" s="87"/>
      <c r="AI198" s="87"/>
      <c r="AJ198" s="86">
        <v>50</v>
      </c>
      <c r="AK198" s="86"/>
    </row>
    <row r="199" spans="1:40" ht="12.75" customHeight="1" x14ac:dyDescent="0.4">
      <c r="A199" s="103">
        <v>35</v>
      </c>
      <c r="B199" s="103"/>
      <c r="C199" s="82" t="s">
        <v>179</v>
      </c>
      <c r="D199" s="82"/>
      <c r="E199" s="82"/>
      <c r="F199" s="5"/>
      <c r="G199" s="5"/>
      <c r="H199" s="83">
        <v>32355</v>
      </c>
      <c r="I199" s="83"/>
      <c r="J199" s="84">
        <v>166884.64000000001</v>
      </c>
      <c r="K199" s="84"/>
      <c r="L199" s="85">
        <v>0</v>
      </c>
      <c r="M199" s="85"/>
      <c r="N199" s="85"/>
      <c r="O199" s="85"/>
      <c r="P199" s="86">
        <v>0</v>
      </c>
      <c r="Q199" s="86"/>
      <c r="R199" s="84">
        <v>104859.11</v>
      </c>
      <c r="S199" s="84"/>
      <c r="T199" s="84"/>
      <c r="U199" s="84"/>
      <c r="V199" s="84">
        <v>3337.69</v>
      </c>
      <c r="W199" s="84"/>
      <c r="X199" s="84"/>
      <c r="Y199" s="84"/>
      <c r="Z199" s="84">
        <v>108196.8</v>
      </c>
      <c r="AA199" s="84"/>
      <c r="AB199" s="84"/>
      <c r="AC199" s="84"/>
      <c r="AD199" s="84">
        <v>58687.839999999997</v>
      </c>
      <c r="AE199" s="84"/>
      <c r="AF199" s="84"/>
      <c r="AG199" s="87" t="s">
        <v>17</v>
      </c>
      <c r="AH199" s="87"/>
      <c r="AI199" s="87"/>
      <c r="AJ199" s="86">
        <v>50</v>
      </c>
      <c r="AK199" s="86"/>
    </row>
    <row r="200" spans="1:40" ht="112.5" customHeight="1" x14ac:dyDescent="0.4">
      <c r="A200" s="104" t="s">
        <v>180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</row>
    <row r="201" spans="1:40" ht="12.75" customHeight="1" x14ac:dyDescent="0.4">
      <c r="A201" s="18"/>
      <c r="B201" s="88">
        <v>36</v>
      </c>
      <c r="C201" s="88"/>
      <c r="D201" s="82" t="s">
        <v>181</v>
      </c>
      <c r="E201" s="82"/>
      <c r="F201" s="82"/>
      <c r="G201" s="82"/>
      <c r="H201" s="82"/>
      <c r="I201" s="83">
        <v>32654</v>
      </c>
      <c r="J201" s="83"/>
      <c r="K201" s="84">
        <v>12060.95</v>
      </c>
      <c r="L201" s="84"/>
      <c r="M201" s="84"/>
      <c r="N201" s="85">
        <v>0</v>
      </c>
      <c r="O201" s="85"/>
      <c r="P201" s="85"/>
      <c r="Q201" s="86">
        <v>0</v>
      </c>
      <c r="R201" s="86"/>
      <c r="S201" s="86"/>
      <c r="T201" s="84">
        <v>7377.31</v>
      </c>
      <c r="U201" s="84"/>
      <c r="V201" s="84"/>
      <c r="W201" s="84"/>
      <c r="X201" s="86">
        <v>241.22</v>
      </c>
      <c r="Y201" s="86"/>
      <c r="Z201" s="86"/>
      <c r="AA201" s="86"/>
      <c r="AB201" s="84">
        <v>7618.53</v>
      </c>
      <c r="AC201" s="84"/>
      <c r="AD201" s="84"/>
      <c r="AE201" s="84"/>
      <c r="AF201" s="84">
        <v>4442.42</v>
      </c>
      <c r="AG201" s="84"/>
      <c r="AH201" s="84"/>
      <c r="AI201" s="87" t="s">
        <v>17</v>
      </c>
      <c r="AJ201" s="87"/>
      <c r="AK201" s="86">
        <v>50</v>
      </c>
      <c r="AL201" s="86"/>
      <c r="AM201" s="105"/>
      <c r="AN201" s="105"/>
    </row>
    <row r="202" spans="1:40" ht="12.75" customHeight="1" x14ac:dyDescent="0.4">
      <c r="A202" s="18"/>
      <c r="B202" s="88">
        <v>38</v>
      </c>
      <c r="C202" s="88"/>
      <c r="D202" s="82" t="s">
        <v>177</v>
      </c>
      <c r="E202" s="82"/>
      <c r="F202" s="82"/>
      <c r="G202" s="82"/>
      <c r="H202" s="82"/>
      <c r="I202" s="83">
        <v>32602</v>
      </c>
      <c r="J202" s="83"/>
      <c r="K202" s="86">
        <v>225.57</v>
      </c>
      <c r="L202" s="86"/>
      <c r="M202" s="86"/>
      <c r="N202" s="85">
        <v>0</v>
      </c>
      <c r="O202" s="85"/>
      <c r="P202" s="85"/>
      <c r="Q202" s="86">
        <v>0</v>
      </c>
      <c r="R202" s="86"/>
      <c r="S202" s="86"/>
      <c r="T202" s="86">
        <v>138.69</v>
      </c>
      <c r="U202" s="86"/>
      <c r="V202" s="86"/>
      <c r="W202" s="86"/>
      <c r="X202" s="86">
        <v>4.51</v>
      </c>
      <c r="Y202" s="86"/>
      <c r="Z202" s="86"/>
      <c r="AA202" s="86"/>
      <c r="AB202" s="86">
        <v>143.19999999999999</v>
      </c>
      <c r="AC202" s="86"/>
      <c r="AD202" s="86"/>
      <c r="AE202" s="86"/>
      <c r="AF202" s="86">
        <v>82.37</v>
      </c>
      <c r="AG202" s="86"/>
      <c r="AH202" s="86"/>
      <c r="AI202" s="87" t="s">
        <v>17</v>
      </c>
      <c r="AJ202" s="87"/>
      <c r="AK202" s="86">
        <v>50</v>
      </c>
      <c r="AL202" s="86"/>
      <c r="AM202" s="105"/>
      <c r="AN202" s="105"/>
    </row>
    <row r="203" spans="1:40" ht="12.75" customHeight="1" x14ac:dyDescent="0.4">
      <c r="A203" s="18"/>
      <c r="B203" s="88">
        <v>39</v>
      </c>
      <c r="C203" s="88"/>
      <c r="D203" s="82" t="s">
        <v>142</v>
      </c>
      <c r="E203" s="82"/>
      <c r="F203" s="82"/>
      <c r="G203" s="82"/>
      <c r="H203" s="82"/>
      <c r="I203" s="83">
        <v>32843</v>
      </c>
      <c r="J203" s="83"/>
      <c r="K203" s="84">
        <v>2500</v>
      </c>
      <c r="L203" s="84"/>
      <c r="M203" s="84"/>
      <c r="N203" s="85">
        <v>0</v>
      </c>
      <c r="O203" s="85"/>
      <c r="P203" s="85"/>
      <c r="Q203" s="86">
        <v>0</v>
      </c>
      <c r="R203" s="86"/>
      <c r="S203" s="86"/>
      <c r="T203" s="86">
        <v>0</v>
      </c>
      <c r="U203" s="86"/>
      <c r="V203" s="86"/>
      <c r="W203" s="86"/>
      <c r="X203" s="86">
        <v>0</v>
      </c>
      <c r="Y203" s="86"/>
      <c r="Z203" s="86"/>
      <c r="AA203" s="86"/>
      <c r="AB203" s="86">
        <v>0</v>
      </c>
      <c r="AC203" s="86"/>
      <c r="AD203" s="86"/>
      <c r="AE203" s="86"/>
      <c r="AF203" s="84">
        <v>2500</v>
      </c>
      <c r="AG203" s="84"/>
      <c r="AH203" s="84"/>
      <c r="AI203" s="87" t="s">
        <v>18</v>
      </c>
      <c r="AJ203" s="87"/>
      <c r="AK203" s="86">
        <v>0</v>
      </c>
      <c r="AL203" s="86"/>
      <c r="AM203" s="105"/>
      <c r="AN203" s="105"/>
    </row>
    <row r="204" spans="1:40" ht="12.75" customHeight="1" x14ac:dyDescent="0.4">
      <c r="A204" s="18"/>
      <c r="B204" s="88">
        <v>40</v>
      </c>
      <c r="C204" s="88"/>
      <c r="D204" s="82" t="s">
        <v>141</v>
      </c>
      <c r="E204" s="82"/>
      <c r="F204" s="82"/>
      <c r="G204" s="82"/>
      <c r="H204" s="82"/>
      <c r="I204" s="83">
        <v>32905</v>
      </c>
      <c r="J204" s="83"/>
      <c r="K204" s="84">
        <v>3182.5</v>
      </c>
      <c r="L204" s="84"/>
      <c r="M204" s="84"/>
      <c r="N204" s="85">
        <v>0</v>
      </c>
      <c r="O204" s="85"/>
      <c r="P204" s="85"/>
      <c r="Q204" s="86">
        <v>0</v>
      </c>
      <c r="R204" s="86"/>
      <c r="S204" s="86"/>
      <c r="T204" s="86">
        <v>0</v>
      </c>
      <c r="U204" s="86"/>
      <c r="V204" s="86"/>
      <c r="W204" s="86"/>
      <c r="X204" s="86">
        <v>0</v>
      </c>
      <c r="Y204" s="86"/>
      <c r="Z204" s="86"/>
      <c r="AA204" s="86"/>
      <c r="AB204" s="86">
        <v>0</v>
      </c>
      <c r="AC204" s="86"/>
      <c r="AD204" s="86"/>
      <c r="AE204" s="86"/>
      <c r="AF204" s="84">
        <v>3182.5</v>
      </c>
      <c r="AG204" s="84"/>
      <c r="AH204" s="84"/>
      <c r="AI204" s="87" t="s">
        <v>18</v>
      </c>
      <c r="AJ204" s="87"/>
      <c r="AK204" s="86">
        <v>0</v>
      </c>
      <c r="AL204" s="86"/>
      <c r="AM204" s="105"/>
      <c r="AN204" s="105"/>
    </row>
    <row r="205" spans="1:40" ht="12.75" customHeight="1" x14ac:dyDescent="0.4">
      <c r="A205" s="18"/>
      <c r="B205" s="88">
        <v>41</v>
      </c>
      <c r="C205" s="88"/>
      <c r="D205" s="82" t="s">
        <v>182</v>
      </c>
      <c r="E205" s="82"/>
      <c r="F205" s="82"/>
      <c r="G205" s="82"/>
      <c r="H205" s="82"/>
      <c r="I205" s="83">
        <v>32899</v>
      </c>
      <c r="J205" s="83"/>
      <c r="K205" s="84">
        <v>20008.28</v>
      </c>
      <c r="L205" s="84"/>
      <c r="M205" s="84"/>
      <c r="N205" s="85">
        <v>0</v>
      </c>
      <c r="O205" s="85"/>
      <c r="P205" s="85"/>
      <c r="Q205" s="86">
        <v>0</v>
      </c>
      <c r="R205" s="86"/>
      <c r="S205" s="86"/>
      <c r="T205" s="84">
        <v>11971.75</v>
      </c>
      <c r="U205" s="84"/>
      <c r="V205" s="84"/>
      <c r="W205" s="84"/>
      <c r="X205" s="86">
        <v>400.17</v>
      </c>
      <c r="Y205" s="86"/>
      <c r="Z205" s="86"/>
      <c r="AA205" s="86"/>
      <c r="AB205" s="84">
        <v>12371.92</v>
      </c>
      <c r="AC205" s="84"/>
      <c r="AD205" s="84"/>
      <c r="AE205" s="84"/>
      <c r="AF205" s="84">
        <v>7636.36</v>
      </c>
      <c r="AG205" s="84"/>
      <c r="AH205" s="84"/>
      <c r="AI205" s="87" t="s">
        <v>17</v>
      </c>
      <c r="AJ205" s="87"/>
      <c r="AK205" s="86">
        <v>50</v>
      </c>
      <c r="AL205" s="86"/>
      <c r="AM205" s="105"/>
      <c r="AN205" s="105"/>
    </row>
    <row r="206" spans="1:40" ht="12.75" customHeight="1" x14ac:dyDescent="0.4">
      <c r="A206" s="18"/>
      <c r="B206" s="88">
        <v>42</v>
      </c>
      <c r="C206" s="88"/>
      <c r="D206" s="82" t="s">
        <v>183</v>
      </c>
      <c r="E206" s="82"/>
      <c r="F206" s="82"/>
      <c r="G206" s="82"/>
      <c r="H206" s="82"/>
      <c r="I206" s="83">
        <v>32721</v>
      </c>
      <c r="J206" s="83"/>
      <c r="K206" s="84">
        <v>4950.6499999999996</v>
      </c>
      <c r="L206" s="84"/>
      <c r="M206" s="84"/>
      <c r="N206" s="85">
        <v>0</v>
      </c>
      <c r="O206" s="85"/>
      <c r="P206" s="85"/>
      <c r="Q206" s="86">
        <v>0</v>
      </c>
      <c r="R206" s="86"/>
      <c r="S206" s="86"/>
      <c r="T206" s="84">
        <v>3011.56</v>
      </c>
      <c r="U206" s="84"/>
      <c r="V206" s="84"/>
      <c r="W206" s="84"/>
      <c r="X206" s="86">
        <v>99.01</v>
      </c>
      <c r="Y206" s="86"/>
      <c r="Z206" s="86"/>
      <c r="AA206" s="86"/>
      <c r="AB206" s="84">
        <v>3110.57</v>
      </c>
      <c r="AC206" s="84"/>
      <c r="AD206" s="84"/>
      <c r="AE206" s="84"/>
      <c r="AF206" s="84">
        <v>1840.08</v>
      </c>
      <c r="AG206" s="84"/>
      <c r="AH206" s="84"/>
      <c r="AI206" s="87" t="s">
        <v>17</v>
      </c>
      <c r="AJ206" s="87"/>
      <c r="AK206" s="86">
        <v>50</v>
      </c>
      <c r="AL206" s="86"/>
      <c r="AM206" s="105"/>
      <c r="AN206" s="105"/>
    </row>
    <row r="207" spans="1:40" ht="12.75" customHeight="1" x14ac:dyDescent="0.4">
      <c r="A207" s="18"/>
      <c r="B207" s="88">
        <v>44</v>
      </c>
      <c r="C207" s="88"/>
      <c r="D207" s="82" t="s">
        <v>184</v>
      </c>
      <c r="E207" s="82"/>
      <c r="F207" s="82"/>
      <c r="G207" s="82"/>
      <c r="H207" s="82"/>
      <c r="I207" s="83">
        <v>33409</v>
      </c>
      <c r="J207" s="83"/>
      <c r="K207" s="84">
        <v>3380</v>
      </c>
      <c r="L207" s="84"/>
      <c r="M207" s="84"/>
      <c r="N207" s="85">
        <v>0</v>
      </c>
      <c r="O207" s="85"/>
      <c r="P207" s="85"/>
      <c r="Q207" s="86">
        <v>0</v>
      </c>
      <c r="R207" s="86"/>
      <c r="S207" s="86"/>
      <c r="T207" s="84">
        <v>1926.6</v>
      </c>
      <c r="U207" s="84"/>
      <c r="V207" s="84"/>
      <c r="W207" s="84"/>
      <c r="X207" s="86">
        <v>67.599999999999994</v>
      </c>
      <c r="Y207" s="86"/>
      <c r="Z207" s="86"/>
      <c r="AA207" s="86"/>
      <c r="AB207" s="84">
        <v>1994.2</v>
      </c>
      <c r="AC207" s="84"/>
      <c r="AD207" s="84"/>
      <c r="AE207" s="84"/>
      <c r="AF207" s="84">
        <v>1385.8</v>
      </c>
      <c r="AG207" s="84"/>
      <c r="AH207" s="84"/>
      <c r="AI207" s="87" t="s">
        <v>17</v>
      </c>
      <c r="AJ207" s="87"/>
      <c r="AK207" s="86">
        <v>50</v>
      </c>
      <c r="AL207" s="86"/>
      <c r="AM207" s="105"/>
      <c r="AN207" s="105"/>
    </row>
    <row r="208" spans="1:40" ht="12.75" customHeight="1" x14ac:dyDescent="0.4">
      <c r="A208" s="18"/>
      <c r="B208" s="88">
        <v>45</v>
      </c>
      <c r="C208" s="88"/>
      <c r="D208" s="82" t="s">
        <v>185</v>
      </c>
      <c r="E208" s="82"/>
      <c r="F208" s="82"/>
      <c r="G208" s="82"/>
      <c r="H208" s="82"/>
      <c r="I208" s="83">
        <v>33352</v>
      </c>
      <c r="J208" s="83"/>
      <c r="K208" s="84">
        <v>2280</v>
      </c>
      <c r="L208" s="84"/>
      <c r="M208" s="84"/>
      <c r="N208" s="85">
        <v>0</v>
      </c>
      <c r="O208" s="85"/>
      <c r="P208" s="85"/>
      <c r="Q208" s="86">
        <v>0</v>
      </c>
      <c r="R208" s="86"/>
      <c r="S208" s="86"/>
      <c r="T208" s="84">
        <v>1307.2</v>
      </c>
      <c r="U208" s="84"/>
      <c r="V208" s="84"/>
      <c r="W208" s="84"/>
      <c r="X208" s="86">
        <v>45.6</v>
      </c>
      <c r="Y208" s="86"/>
      <c r="Z208" s="86"/>
      <c r="AA208" s="86"/>
      <c r="AB208" s="84">
        <v>1352.8</v>
      </c>
      <c r="AC208" s="84"/>
      <c r="AD208" s="84"/>
      <c r="AE208" s="84"/>
      <c r="AF208" s="86">
        <v>927.2</v>
      </c>
      <c r="AG208" s="86"/>
      <c r="AH208" s="86"/>
      <c r="AI208" s="87" t="s">
        <v>17</v>
      </c>
      <c r="AJ208" s="87"/>
      <c r="AK208" s="86">
        <v>50</v>
      </c>
      <c r="AL208" s="86"/>
      <c r="AM208" s="105"/>
      <c r="AN208" s="105"/>
    </row>
    <row r="209" spans="1:40" ht="12.75" customHeight="1" x14ac:dyDescent="0.4">
      <c r="A209" s="18"/>
      <c r="B209" s="88">
        <v>46</v>
      </c>
      <c r="C209" s="88"/>
      <c r="D209" s="82" t="s">
        <v>186</v>
      </c>
      <c r="E209" s="82"/>
      <c r="F209" s="82"/>
      <c r="G209" s="82"/>
      <c r="H209" s="82"/>
      <c r="I209" s="83">
        <v>33395</v>
      </c>
      <c r="J209" s="83"/>
      <c r="K209" s="84">
        <v>19205.5</v>
      </c>
      <c r="L209" s="84"/>
      <c r="M209" s="84"/>
      <c r="N209" s="85">
        <v>0</v>
      </c>
      <c r="O209" s="85"/>
      <c r="P209" s="85"/>
      <c r="Q209" s="86">
        <v>0</v>
      </c>
      <c r="R209" s="86"/>
      <c r="S209" s="86"/>
      <c r="T209" s="84">
        <v>10979.15</v>
      </c>
      <c r="U209" s="84"/>
      <c r="V209" s="84"/>
      <c r="W209" s="84"/>
      <c r="X209" s="86">
        <v>384.11</v>
      </c>
      <c r="Y209" s="86"/>
      <c r="Z209" s="86"/>
      <c r="AA209" s="86"/>
      <c r="AB209" s="84">
        <v>11363.26</v>
      </c>
      <c r="AC209" s="84"/>
      <c r="AD209" s="84"/>
      <c r="AE209" s="84"/>
      <c r="AF209" s="84">
        <v>7842.24</v>
      </c>
      <c r="AG209" s="84"/>
      <c r="AH209" s="84"/>
      <c r="AI209" s="87" t="s">
        <v>17</v>
      </c>
      <c r="AJ209" s="87"/>
      <c r="AK209" s="86">
        <v>50</v>
      </c>
      <c r="AL209" s="86"/>
      <c r="AM209" s="105"/>
      <c r="AN209" s="105"/>
    </row>
    <row r="210" spans="1:40" ht="12.75" customHeight="1" x14ac:dyDescent="0.4">
      <c r="A210" s="18"/>
      <c r="B210" s="88">
        <v>49</v>
      </c>
      <c r="C210" s="88"/>
      <c r="D210" s="82" t="s">
        <v>177</v>
      </c>
      <c r="E210" s="82"/>
      <c r="F210" s="82"/>
      <c r="G210" s="82"/>
      <c r="H210" s="82"/>
      <c r="I210" s="83">
        <v>33088</v>
      </c>
      <c r="J210" s="83"/>
      <c r="K210" s="84">
        <v>1000</v>
      </c>
      <c r="L210" s="84"/>
      <c r="M210" s="84"/>
      <c r="N210" s="85">
        <v>0</v>
      </c>
      <c r="O210" s="85"/>
      <c r="P210" s="85"/>
      <c r="Q210" s="86">
        <v>0</v>
      </c>
      <c r="R210" s="86"/>
      <c r="S210" s="86"/>
      <c r="T210" s="86">
        <v>588.33000000000004</v>
      </c>
      <c r="U210" s="86"/>
      <c r="V210" s="86"/>
      <c r="W210" s="86"/>
      <c r="X210" s="86">
        <v>20</v>
      </c>
      <c r="Y210" s="86"/>
      <c r="Z210" s="86"/>
      <c r="AA210" s="86"/>
      <c r="AB210" s="86">
        <v>608.33000000000004</v>
      </c>
      <c r="AC210" s="86"/>
      <c r="AD210" s="86"/>
      <c r="AE210" s="86"/>
      <c r="AF210" s="86">
        <v>391.67</v>
      </c>
      <c r="AG210" s="86"/>
      <c r="AH210" s="86"/>
      <c r="AI210" s="87" t="s">
        <v>17</v>
      </c>
      <c r="AJ210" s="87"/>
      <c r="AK210" s="86">
        <v>50</v>
      </c>
      <c r="AL210" s="86"/>
      <c r="AM210" s="105"/>
      <c r="AN210" s="105"/>
    </row>
    <row r="211" spans="1:40" ht="12.75" customHeight="1" x14ac:dyDescent="0.4">
      <c r="A211" s="18"/>
      <c r="B211" s="88">
        <v>50</v>
      </c>
      <c r="C211" s="88"/>
      <c r="D211" s="82" t="s">
        <v>177</v>
      </c>
      <c r="E211" s="82"/>
      <c r="F211" s="82"/>
      <c r="G211" s="82"/>
      <c r="H211" s="82"/>
      <c r="I211" s="83">
        <v>33056</v>
      </c>
      <c r="J211" s="83"/>
      <c r="K211" s="86">
        <v>642</v>
      </c>
      <c r="L211" s="86"/>
      <c r="M211" s="86"/>
      <c r="N211" s="85">
        <v>0</v>
      </c>
      <c r="O211" s="85"/>
      <c r="P211" s="85"/>
      <c r="Q211" s="86">
        <v>0</v>
      </c>
      <c r="R211" s="86"/>
      <c r="S211" s="86"/>
      <c r="T211" s="86">
        <v>378.78</v>
      </c>
      <c r="U211" s="86"/>
      <c r="V211" s="86"/>
      <c r="W211" s="86"/>
      <c r="X211" s="86">
        <v>12.84</v>
      </c>
      <c r="Y211" s="86"/>
      <c r="Z211" s="86"/>
      <c r="AA211" s="86"/>
      <c r="AB211" s="86">
        <v>391.62</v>
      </c>
      <c r="AC211" s="86"/>
      <c r="AD211" s="86"/>
      <c r="AE211" s="86"/>
      <c r="AF211" s="86">
        <v>250.38</v>
      </c>
      <c r="AG211" s="86"/>
      <c r="AH211" s="86"/>
      <c r="AI211" s="87" t="s">
        <v>17</v>
      </c>
      <c r="AJ211" s="87"/>
      <c r="AK211" s="86">
        <v>50</v>
      </c>
      <c r="AL211" s="86"/>
      <c r="AM211" s="105"/>
      <c r="AN211" s="105"/>
    </row>
    <row r="212" spans="1:40" ht="12.75" customHeight="1" x14ac:dyDescent="0.4">
      <c r="A212" s="18"/>
      <c r="B212" s="88">
        <v>51</v>
      </c>
      <c r="C212" s="88"/>
      <c r="D212" s="82" t="s">
        <v>187</v>
      </c>
      <c r="E212" s="82"/>
      <c r="F212" s="82"/>
      <c r="G212" s="82"/>
      <c r="H212" s="82"/>
      <c r="I212" s="83">
        <v>33055</v>
      </c>
      <c r="J212" s="83"/>
      <c r="K212" s="84">
        <v>440864.51</v>
      </c>
      <c r="L212" s="84"/>
      <c r="M212" s="84"/>
      <c r="N212" s="85">
        <v>0</v>
      </c>
      <c r="O212" s="85"/>
      <c r="P212" s="85"/>
      <c r="Q212" s="86">
        <v>0</v>
      </c>
      <c r="R212" s="86"/>
      <c r="S212" s="86"/>
      <c r="T212" s="84">
        <v>260110.06</v>
      </c>
      <c r="U212" s="84"/>
      <c r="V212" s="84"/>
      <c r="W212" s="84"/>
      <c r="X212" s="84">
        <v>8817.2900000000009</v>
      </c>
      <c r="Y212" s="84"/>
      <c r="Z212" s="84"/>
      <c r="AA212" s="84"/>
      <c r="AB212" s="84">
        <v>268927.34999999998</v>
      </c>
      <c r="AC212" s="84"/>
      <c r="AD212" s="84"/>
      <c r="AE212" s="84"/>
      <c r="AF212" s="84">
        <v>171937.16</v>
      </c>
      <c r="AG212" s="84"/>
      <c r="AH212" s="84"/>
      <c r="AI212" s="87" t="s">
        <v>17</v>
      </c>
      <c r="AJ212" s="87"/>
      <c r="AK212" s="86">
        <v>50</v>
      </c>
      <c r="AL212" s="86"/>
      <c r="AM212" s="105"/>
      <c r="AN212" s="105"/>
    </row>
    <row r="213" spans="1:40" ht="12.75" customHeight="1" x14ac:dyDescent="0.4">
      <c r="A213" s="18"/>
      <c r="B213" s="88">
        <v>52</v>
      </c>
      <c r="C213" s="88"/>
      <c r="D213" s="82" t="s">
        <v>188</v>
      </c>
      <c r="E213" s="82"/>
      <c r="F213" s="82"/>
      <c r="G213" s="82"/>
      <c r="H213" s="82"/>
      <c r="I213" s="83">
        <v>33055</v>
      </c>
      <c r="J213" s="83"/>
      <c r="K213" s="84">
        <v>748211.71</v>
      </c>
      <c r="L213" s="84"/>
      <c r="M213" s="84"/>
      <c r="N213" s="85">
        <v>0</v>
      </c>
      <c r="O213" s="85"/>
      <c r="P213" s="85"/>
      <c r="Q213" s="86">
        <v>0</v>
      </c>
      <c r="R213" s="86"/>
      <c r="S213" s="86"/>
      <c r="T213" s="84">
        <v>441444.79</v>
      </c>
      <c r="U213" s="84"/>
      <c r="V213" s="84"/>
      <c r="W213" s="84"/>
      <c r="X213" s="84">
        <v>14964.23</v>
      </c>
      <c r="Y213" s="84"/>
      <c r="Z213" s="84"/>
      <c r="AA213" s="84"/>
      <c r="AB213" s="84">
        <v>456409.02</v>
      </c>
      <c r="AC213" s="84"/>
      <c r="AD213" s="84"/>
      <c r="AE213" s="84"/>
      <c r="AF213" s="84">
        <v>291802.69</v>
      </c>
      <c r="AG213" s="84"/>
      <c r="AH213" s="84"/>
      <c r="AI213" s="87" t="s">
        <v>17</v>
      </c>
      <c r="AJ213" s="87"/>
      <c r="AK213" s="86">
        <v>50</v>
      </c>
      <c r="AL213" s="86"/>
      <c r="AM213" s="105"/>
      <c r="AN213" s="105"/>
    </row>
    <row r="214" spans="1:40" ht="12.75" customHeight="1" x14ac:dyDescent="0.4">
      <c r="A214" s="18"/>
      <c r="B214" s="88">
        <v>53</v>
      </c>
      <c r="C214" s="88"/>
      <c r="D214" s="82" t="s">
        <v>189</v>
      </c>
      <c r="E214" s="82"/>
      <c r="F214" s="82"/>
      <c r="G214" s="82"/>
      <c r="H214" s="82"/>
      <c r="I214" s="83">
        <v>33055</v>
      </c>
      <c r="J214" s="83"/>
      <c r="K214" s="84">
        <v>14845.85</v>
      </c>
      <c r="L214" s="84"/>
      <c r="M214" s="84"/>
      <c r="N214" s="85">
        <v>0</v>
      </c>
      <c r="O214" s="85"/>
      <c r="P214" s="85"/>
      <c r="Q214" s="86">
        <v>0</v>
      </c>
      <c r="R214" s="86"/>
      <c r="S214" s="86"/>
      <c r="T214" s="84">
        <v>8759.14</v>
      </c>
      <c r="U214" s="84"/>
      <c r="V214" s="84"/>
      <c r="W214" s="84"/>
      <c r="X214" s="86">
        <v>296.92</v>
      </c>
      <c r="Y214" s="86"/>
      <c r="Z214" s="86"/>
      <c r="AA214" s="86"/>
      <c r="AB214" s="84">
        <v>9056.06</v>
      </c>
      <c r="AC214" s="84"/>
      <c r="AD214" s="84"/>
      <c r="AE214" s="84"/>
      <c r="AF214" s="84">
        <v>5789.79</v>
      </c>
      <c r="AG214" s="84"/>
      <c r="AH214" s="84"/>
      <c r="AI214" s="87" t="s">
        <v>17</v>
      </c>
      <c r="AJ214" s="87"/>
      <c r="AK214" s="86">
        <v>50</v>
      </c>
      <c r="AL214" s="86"/>
      <c r="AM214" s="105"/>
      <c r="AN214" s="105"/>
    </row>
    <row r="215" spans="1:40" ht="12.75" customHeight="1" x14ac:dyDescent="0.4">
      <c r="A215" s="18"/>
      <c r="B215" s="88">
        <v>55</v>
      </c>
      <c r="C215" s="88"/>
      <c r="D215" s="82" t="s">
        <v>190</v>
      </c>
      <c r="E215" s="82"/>
      <c r="F215" s="82"/>
      <c r="G215" s="82"/>
      <c r="H215" s="82"/>
      <c r="I215" s="83">
        <v>33055</v>
      </c>
      <c r="J215" s="83"/>
      <c r="K215" s="84">
        <v>43244.6</v>
      </c>
      <c r="L215" s="84"/>
      <c r="M215" s="84"/>
      <c r="N215" s="85">
        <v>0</v>
      </c>
      <c r="O215" s="85"/>
      <c r="P215" s="85"/>
      <c r="Q215" s="86">
        <v>0</v>
      </c>
      <c r="R215" s="86"/>
      <c r="S215" s="86"/>
      <c r="T215" s="84">
        <v>25514.26</v>
      </c>
      <c r="U215" s="84"/>
      <c r="V215" s="84"/>
      <c r="W215" s="84"/>
      <c r="X215" s="86">
        <v>864.89</v>
      </c>
      <c r="Y215" s="86"/>
      <c r="Z215" s="86"/>
      <c r="AA215" s="86"/>
      <c r="AB215" s="84">
        <v>26379.15</v>
      </c>
      <c r="AC215" s="84"/>
      <c r="AD215" s="84"/>
      <c r="AE215" s="84"/>
      <c r="AF215" s="84">
        <v>16865.45</v>
      </c>
      <c r="AG215" s="84"/>
      <c r="AH215" s="84"/>
      <c r="AI215" s="87" t="s">
        <v>17</v>
      </c>
      <c r="AJ215" s="87"/>
      <c r="AK215" s="86">
        <v>50</v>
      </c>
      <c r="AL215" s="86"/>
      <c r="AM215" s="105"/>
      <c r="AN215" s="105"/>
    </row>
    <row r="216" spans="1:40" ht="12.75" customHeight="1" x14ac:dyDescent="0.4">
      <c r="A216" s="18"/>
      <c r="B216" s="88">
        <v>58</v>
      </c>
      <c r="C216" s="88"/>
      <c r="D216" s="82" t="s">
        <v>191</v>
      </c>
      <c r="E216" s="82"/>
      <c r="F216" s="82"/>
      <c r="G216" s="82"/>
      <c r="H216" s="82"/>
      <c r="I216" s="83">
        <v>33785</v>
      </c>
      <c r="J216" s="83"/>
      <c r="K216" s="84">
        <v>56871.12</v>
      </c>
      <c r="L216" s="84"/>
      <c r="M216" s="84"/>
      <c r="N216" s="85">
        <v>0</v>
      </c>
      <c r="O216" s="85"/>
      <c r="P216" s="85"/>
      <c r="Q216" s="86">
        <v>0</v>
      </c>
      <c r="R216" s="86"/>
      <c r="S216" s="86"/>
      <c r="T216" s="84">
        <v>31279.05</v>
      </c>
      <c r="U216" s="84"/>
      <c r="V216" s="84"/>
      <c r="W216" s="84"/>
      <c r="X216" s="84">
        <v>1137.42</v>
      </c>
      <c r="Y216" s="84"/>
      <c r="Z216" s="84"/>
      <c r="AA216" s="84"/>
      <c r="AB216" s="84">
        <v>32416.47</v>
      </c>
      <c r="AC216" s="84"/>
      <c r="AD216" s="84"/>
      <c r="AE216" s="84"/>
      <c r="AF216" s="84">
        <v>24454.65</v>
      </c>
      <c r="AG216" s="84"/>
      <c r="AH216" s="84"/>
      <c r="AI216" s="87" t="s">
        <v>17</v>
      </c>
      <c r="AJ216" s="87"/>
      <c r="AK216" s="86">
        <v>50</v>
      </c>
      <c r="AL216" s="86"/>
      <c r="AM216" s="105"/>
      <c r="AN216" s="105"/>
    </row>
    <row r="217" spans="1:40" ht="12.75" customHeight="1" x14ac:dyDescent="0.4">
      <c r="A217" s="18"/>
      <c r="B217" s="88">
        <v>59</v>
      </c>
      <c r="C217" s="88"/>
      <c r="D217" s="82" t="s">
        <v>192</v>
      </c>
      <c r="E217" s="82"/>
      <c r="F217" s="82"/>
      <c r="G217" s="82"/>
      <c r="H217" s="82"/>
      <c r="I217" s="83">
        <v>33785</v>
      </c>
      <c r="J217" s="83"/>
      <c r="K217" s="84">
        <v>284125.15999999997</v>
      </c>
      <c r="L217" s="84"/>
      <c r="M217" s="84"/>
      <c r="N217" s="85">
        <v>0</v>
      </c>
      <c r="O217" s="85"/>
      <c r="P217" s="85"/>
      <c r="Q217" s="86">
        <v>0</v>
      </c>
      <c r="R217" s="86"/>
      <c r="S217" s="86"/>
      <c r="T217" s="84">
        <v>156268.75</v>
      </c>
      <c r="U217" s="84"/>
      <c r="V217" s="84"/>
      <c r="W217" s="84"/>
      <c r="X217" s="84">
        <v>5682.5</v>
      </c>
      <c r="Y217" s="84"/>
      <c r="Z217" s="84"/>
      <c r="AA217" s="84"/>
      <c r="AB217" s="84">
        <v>161951.25</v>
      </c>
      <c r="AC217" s="84"/>
      <c r="AD217" s="84"/>
      <c r="AE217" s="84"/>
      <c r="AF217" s="84">
        <v>122173.91</v>
      </c>
      <c r="AG217" s="84"/>
      <c r="AH217" s="84"/>
      <c r="AI217" s="87" t="s">
        <v>17</v>
      </c>
      <c r="AJ217" s="87"/>
      <c r="AK217" s="86">
        <v>50</v>
      </c>
      <c r="AL217" s="86"/>
      <c r="AM217" s="105"/>
      <c r="AN217" s="105"/>
    </row>
    <row r="218" spans="1:40" ht="12.75" customHeight="1" x14ac:dyDescent="0.4">
      <c r="A218" s="18"/>
      <c r="B218" s="88">
        <v>60</v>
      </c>
      <c r="C218" s="88"/>
      <c r="D218" s="82" t="s">
        <v>193</v>
      </c>
      <c r="E218" s="82"/>
      <c r="F218" s="82"/>
      <c r="G218" s="82"/>
      <c r="H218" s="82"/>
      <c r="I218" s="83">
        <v>33785</v>
      </c>
      <c r="J218" s="83"/>
      <c r="K218" s="84">
        <v>2260.9899999999998</v>
      </c>
      <c r="L218" s="84"/>
      <c r="M218" s="84"/>
      <c r="N218" s="85">
        <v>0</v>
      </c>
      <c r="O218" s="85"/>
      <c r="P218" s="85"/>
      <c r="Q218" s="86">
        <v>0</v>
      </c>
      <c r="R218" s="86"/>
      <c r="S218" s="86"/>
      <c r="T218" s="84">
        <v>1243.55</v>
      </c>
      <c r="U218" s="84"/>
      <c r="V218" s="84"/>
      <c r="W218" s="84"/>
      <c r="X218" s="86">
        <v>45.22</v>
      </c>
      <c r="Y218" s="86"/>
      <c r="Z218" s="86"/>
      <c r="AA218" s="86"/>
      <c r="AB218" s="84">
        <v>1288.77</v>
      </c>
      <c r="AC218" s="84"/>
      <c r="AD218" s="84"/>
      <c r="AE218" s="84"/>
      <c r="AF218" s="86">
        <v>972.22</v>
      </c>
      <c r="AG218" s="86"/>
      <c r="AH218" s="86"/>
      <c r="AI218" s="87" t="s">
        <v>17</v>
      </c>
      <c r="AJ218" s="87"/>
      <c r="AK218" s="86">
        <v>50</v>
      </c>
      <c r="AL218" s="86"/>
      <c r="AM218" s="105"/>
      <c r="AN218" s="105"/>
    </row>
    <row r="219" spans="1:40" ht="12.75" customHeight="1" x14ac:dyDescent="0.4">
      <c r="A219" s="18"/>
      <c r="B219" s="88">
        <v>61</v>
      </c>
      <c r="C219" s="88"/>
      <c r="D219" s="82" t="s">
        <v>194</v>
      </c>
      <c r="E219" s="82"/>
      <c r="F219" s="82"/>
      <c r="G219" s="82"/>
      <c r="H219" s="82"/>
      <c r="I219" s="83">
        <v>33785</v>
      </c>
      <c r="J219" s="83"/>
      <c r="K219" s="86">
        <v>340.54</v>
      </c>
      <c r="L219" s="86"/>
      <c r="M219" s="86"/>
      <c r="N219" s="85">
        <v>0</v>
      </c>
      <c r="O219" s="85"/>
      <c r="P219" s="85"/>
      <c r="Q219" s="86">
        <v>0</v>
      </c>
      <c r="R219" s="86"/>
      <c r="S219" s="86"/>
      <c r="T219" s="86">
        <v>187.28</v>
      </c>
      <c r="U219" s="86"/>
      <c r="V219" s="86"/>
      <c r="W219" s="86"/>
      <c r="X219" s="86">
        <v>6.81</v>
      </c>
      <c r="Y219" s="86"/>
      <c r="Z219" s="86"/>
      <c r="AA219" s="86"/>
      <c r="AB219" s="86">
        <v>194.09</v>
      </c>
      <c r="AC219" s="86"/>
      <c r="AD219" s="86"/>
      <c r="AE219" s="86"/>
      <c r="AF219" s="86">
        <v>146.44999999999999</v>
      </c>
      <c r="AG219" s="86"/>
      <c r="AH219" s="86"/>
      <c r="AI219" s="87" t="s">
        <v>17</v>
      </c>
      <c r="AJ219" s="87"/>
      <c r="AK219" s="86">
        <v>50</v>
      </c>
      <c r="AL219" s="86"/>
      <c r="AM219" s="105"/>
      <c r="AN219" s="105"/>
    </row>
    <row r="220" spans="1:40" ht="12.75" customHeight="1" x14ac:dyDescent="0.4">
      <c r="A220" s="18"/>
      <c r="B220" s="88">
        <v>63</v>
      </c>
      <c r="C220" s="88"/>
      <c r="D220" s="82" t="s">
        <v>195</v>
      </c>
      <c r="E220" s="82"/>
      <c r="F220" s="82"/>
      <c r="G220" s="82"/>
      <c r="H220" s="82"/>
      <c r="I220" s="83">
        <v>33785</v>
      </c>
      <c r="J220" s="83"/>
      <c r="K220" s="84">
        <v>409518.72</v>
      </c>
      <c r="L220" s="84"/>
      <c r="M220" s="84"/>
      <c r="N220" s="85">
        <v>0</v>
      </c>
      <c r="O220" s="85"/>
      <c r="P220" s="85"/>
      <c r="Q220" s="86">
        <v>0</v>
      </c>
      <c r="R220" s="86"/>
      <c r="S220" s="86"/>
      <c r="T220" s="84">
        <v>225235.18</v>
      </c>
      <c r="U220" s="84"/>
      <c r="V220" s="84"/>
      <c r="W220" s="84"/>
      <c r="X220" s="84">
        <v>8190.37</v>
      </c>
      <c r="Y220" s="84"/>
      <c r="Z220" s="84"/>
      <c r="AA220" s="84"/>
      <c r="AB220" s="84">
        <v>233425.55</v>
      </c>
      <c r="AC220" s="84"/>
      <c r="AD220" s="84"/>
      <c r="AE220" s="84"/>
      <c r="AF220" s="84">
        <v>176093.17</v>
      </c>
      <c r="AG220" s="84"/>
      <c r="AH220" s="84"/>
      <c r="AI220" s="87" t="s">
        <v>17</v>
      </c>
      <c r="AJ220" s="87"/>
      <c r="AK220" s="86">
        <v>50</v>
      </c>
      <c r="AL220" s="86"/>
      <c r="AM220" s="105"/>
      <c r="AN220" s="105"/>
    </row>
    <row r="221" spans="1:40" ht="12.75" customHeight="1" x14ac:dyDescent="0.4">
      <c r="A221" s="18"/>
      <c r="B221" s="88">
        <v>66</v>
      </c>
      <c r="C221" s="88"/>
      <c r="D221" s="82" t="s">
        <v>196</v>
      </c>
      <c r="E221" s="82"/>
      <c r="F221" s="82"/>
      <c r="G221" s="82"/>
      <c r="H221" s="82"/>
      <c r="I221" s="83">
        <v>33717</v>
      </c>
      <c r="J221" s="83"/>
      <c r="K221" s="84">
        <v>3731</v>
      </c>
      <c r="L221" s="84"/>
      <c r="M221" s="84"/>
      <c r="N221" s="85">
        <v>0</v>
      </c>
      <c r="O221" s="85"/>
      <c r="P221" s="85"/>
      <c r="Q221" s="86">
        <v>0</v>
      </c>
      <c r="R221" s="86"/>
      <c r="S221" s="86"/>
      <c r="T221" s="84">
        <v>2064.4899999999998</v>
      </c>
      <c r="U221" s="84"/>
      <c r="V221" s="84"/>
      <c r="W221" s="84"/>
      <c r="X221" s="86">
        <v>74.62</v>
      </c>
      <c r="Y221" s="86"/>
      <c r="Z221" s="86"/>
      <c r="AA221" s="86"/>
      <c r="AB221" s="84">
        <v>2139.11</v>
      </c>
      <c r="AC221" s="84"/>
      <c r="AD221" s="84"/>
      <c r="AE221" s="84"/>
      <c r="AF221" s="84">
        <v>1591.89</v>
      </c>
      <c r="AG221" s="84"/>
      <c r="AH221" s="84"/>
      <c r="AI221" s="87" t="s">
        <v>17</v>
      </c>
      <c r="AJ221" s="87"/>
      <c r="AK221" s="86">
        <v>50</v>
      </c>
      <c r="AL221" s="86"/>
      <c r="AM221" s="105"/>
      <c r="AN221" s="105"/>
    </row>
    <row r="222" spans="1:40" ht="12.75" customHeight="1" x14ac:dyDescent="0.4">
      <c r="A222" s="18"/>
      <c r="B222" s="88">
        <v>67</v>
      </c>
      <c r="C222" s="88"/>
      <c r="D222" s="82" t="s">
        <v>196</v>
      </c>
      <c r="E222" s="82"/>
      <c r="F222" s="82"/>
      <c r="G222" s="82"/>
      <c r="H222" s="82"/>
      <c r="I222" s="83">
        <v>33310</v>
      </c>
      <c r="J222" s="83"/>
      <c r="K222" s="84">
        <v>3322</v>
      </c>
      <c r="L222" s="84"/>
      <c r="M222" s="84"/>
      <c r="N222" s="85">
        <v>0</v>
      </c>
      <c r="O222" s="85"/>
      <c r="P222" s="85"/>
      <c r="Q222" s="86">
        <v>0</v>
      </c>
      <c r="R222" s="86"/>
      <c r="S222" s="86"/>
      <c r="T222" s="84">
        <v>1893.54</v>
      </c>
      <c r="U222" s="84"/>
      <c r="V222" s="84"/>
      <c r="W222" s="84"/>
      <c r="X222" s="86">
        <v>66.44</v>
      </c>
      <c r="Y222" s="86"/>
      <c r="Z222" s="86"/>
      <c r="AA222" s="86"/>
      <c r="AB222" s="84">
        <v>1959.98</v>
      </c>
      <c r="AC222" s="84"/>
      <c r="AD222" s="84"/>
      <c r="AE222" s="84"/>
      <c r="AF222" s="84">
        <v>1362.02</v>
      </c>
      <c r="AG222" s="84"/>
      <c r="AH222" s="84"/>
      <c r="AI222" s="87" t="s">
        <v>17</v>
      </c>
      <c r="AJ222" s="87"/>
      <c r="AK222" s="86">
        <v>50</v>
      </c>
      <c r="AL222" s="86"/>
      <c r="AM222" s="105"/>
      <c r="AN222" s="105"/>
    </row>
    <row r="223" spans="1:40" ht="12.75" customHeight="1" x14ac:dyDescent="0.4">
      <c r="A223" s="18"/>
      <c r="B223" s="88">
        <v>69</v>
      </c>
      <c r="C223" s="88"/>
      <c r="D223" s="82" t="s">
        <v>150</v>
      </c>
      <c r="E223" s="82"/>
      <c r="F223" s="82"/>
      <c r="G223" s="82"/>
      <c r="H223" s="82"/>
      <c r="I223" s="83">
        <v>34109</v>
      </c>
      <c r="J223" s="83"/>
      <c r="K223" s="86">
        <v>16.5</v>
      </c>
      <c r="L223" s="86"/>
      <c r="M223" s="86"/>
      <c r="N223" s="85">
        <v>0</v>
      </c>
      <c r="O223" s="85"/>
      <c r="P223" s="85"/>
      <c r="Q223" s="86">
        <v>0</v>
      </c>
      <c r="R223" s="86"/>
      <c r="S223" s="86"/>
      <c r="T223" s="86">
        <v>0</v>
      </c>
      <c r="U223" s="86"/>
      <c r="V223" s="86"/>
      <c r="W223" s="86"/>
      <c r="X223" s="86">
        <v>0</v>
      </c>
      <c r="Y223" s="86"/>
      <c r="Z223" s="86"/>
      <c r="AA223" s="86"/>
      <c r="AB223" s="86">
        <v>0</v>
      </c>
      <c r="AC223" s="86"/>
      <c r="AD223" s="86"/>
      <c r="AE223" s="86"/>
      <c r="AF223" s="86">
        <v>16.5</v>
      </c>
      <c r="AG223" s="86"/>
      <c r="AH223" s="86"/>
      <c r="AI223" s="87" t="s">
        <v>18</v>
      </c>
      <c r="AJ223" s="87"/>
      <c r="AK223" s="86">
        <v>0</v>
      </c>
      <c r="AL223" s="86"/>
      <c r="AM223" s="105"/>
      <c r="AN223" s="105"/>
    </row>
    <row r="224" spans="1:40" ht="12.75" customHeight="1" x14ac:dyDescent="0.4">
      <c r="A224" s="18"/>
      <c r="B224" s="88">
        <v>72</v>
      </c>
      <c r="C224" s="88"/>
      <c r="D224" s="82" t="s">
        <v>196</v>
      </c>
      <c r="E224" s="82"/>
      <c r="F224" s="82"/>
      <c r="G224" s="82"/>
      <c r="H224" s="82"/>
      <c r="I224" s="83">
        <v>33877</v>
      </c>
      <c r="J224" s="83"/>
      <c r="K224" s="84">
        <v>1250.2</v>
      </c>
      <c r="L224" s="84"/>
      <c r="M224" s="84"/>
      <c r="N224" s="85">
        <v>0</v>
      </c>
      <c r="O224" s="85"/>
      <c r="P224" s="85"/>
      <c r="Q224" s="86">
        <v>0</v>
      </c>
      <c r="R224" s="86"/>
      <c r="S224" s="86"/>
      <c r="T224" s="86">
        <v>681.25</v>
      </c>
      <c r="U224" s="86"/>
      <c r="V224" s="86"/>
      <c r="W224" s="86"/>
      <c r="X224" s="86">
        <v>25</v>
      </c>
      <c r="Y224" s="86"/>
      <c r="Z224" s="86"/>
      <c r="AA224" s="86"/>
      <c r="AB224" s="86">
        <v>706.25</v>
      </c>
      <c r="AC224" s="86"/>
      <c r="AD224" s="86"/>
      <c r="AE224" s="86"/>
      <c r="AF224" s="86">
        <v>543.95000000000005</v>
      </c>
      <c r="AG224" s="86"/>
      <c r="AH224" s="86"/>
      <c r="AI224" s="87" t="s">
        <v>17</v>
      </c>
      <c r="AJ224" s="87"/>
      <c r="AK224" s="86">
        <v>50</v>
      </c>
      <c r="AL224" s="86"/>
      <c r="AM224" s="105"/>
      <c r="AN224" s="105"/>
    </row>
    <row r="225" spans="1:40" ht="12.75" customHeight="1" x14ac:dyDescent="0.4">
      <c r="A225" s="18"/>
      <c r="B225" s="88">
        <v>73</v>
      </c>
      <c r="C225" s="88"/>
      <c r="D225" s="82" t="s">
        <v>197</v>
      </c>
      <c r="E225" s="82"/>
      <c r="F225" s="82"/>
      <c r="G225" s="82"/>
      <c r="H225" s="82"/>
      <c r="I225" s="83">
        <v>33817</v>
      </c>
      <c r="J225" s="83"/>
      <c r="K225" s="84">
        <v>59685.66</v>
      </c>
      <c r="L225" s="84"/>
      <c r="M225" s="84"/>
      <c r="N225" s="85">
        <v>0</v>
      </c>
      <c r="O225" s="85"/>
      <c r="P225" s="85"/>
      <c r="Q225" s="86">
        <v>0</v>
      </c>
      <c r="R225" s="86"/>
      <c r="S225" s="86"/>
      <c r="T225" s="84">
        <v>32727.56</v>
      </c>
      <c r="U225" s="84"/>
      <c r="V225" s="84"/>
      <c r="W225" s="84"/>
      <c r="X225" s="84">
        <v>1193.71</v>
      </c>
      <c r="Y225" s="84"/>
      <c r="Z225" s="84"/>
      <c r="AA225" s="84"/>
      <c r="AB225" s="84">
        <v>33921.269999999997</v>
      </c>
      <c r="AC225" s="84"/>
      <c r="AD225" s="84"/>
      <c r="AE225" s="84"/>
      <c r="AF225" s="84">
        <v>25764.39</v>
      </c>
      <c r="AG225" s="84"/>
      <c r="AH225" s="84"/>
      <c r="AI225" s="87" t="s">
        <v>17</v>
      </c>
      <c r="AJ225" s="87"/>
      <c r="AK225" s="86">
        <v>50</v>
      </c>
      <c r="AL225" s="86"/>
      <c r="AM225" s="105"/>
      <c r="AN225" s="105"/>
    </row>
    <row r="226" spans="1:40" ht="12.75" customHeight="1" x14ac:dyDescent="0.4">
      <c r="A226" s="18"/>
      <c r="B226" s="88">
        <v>74</v>
      </c>
      <c r="C226" s="88"/>
      <c r="D226" s="82" t="s">
        <v>198</v>
      </c>
      <c r="E226" s="82"/>
      <c r="F226" s="82"/>
      <c r="G226" s="82"/>
      <c r="H226" s="82"/>
      <c r="I226" s="83">
        <v>33817</v>
      </c>
      <c r="J226" s="83"/>
      <c r="K226" s="84">
        <v>2445.4899999999998</v>
      </c>
      <c r="L226" s="84"/>
      <c r="M226" s="84"/>
      <c r="N226" s="85">
        <v>0</v>
      </c>
      <c r="O226" s="85"/>
      <c r="P226" s="85"/>
      <c r="Q226" s="86">
        <v>0</v>
      </c>
      <c r="R226" s="86"/>
      <c r="S226" s="86"/>
      <c r="T226" s="84">
        <v>1340.94</v>
      </c>
      <c r="U226" s="84"/>
      <c r="V226" s="84"/>
      <c r="W226" s="84"/>
      <c r="X226" s="86">
        <v>48.91</v>
      </c>
      <c r="Y226" s="86"/>
      <c r="Z226" s="86"/>
      <c r="AA226" s="86"/>
      <c r="AB226" s="84">
        <v>1389.85</v>
      </c>
      <c r="AC226" s="84"/>
      <c r="AD226" s="84"/>
      <c r="AE226" s="84"/>
      <c r="AF226" s="84">
        <v>1055.6400000000001</v>
      </c>
      <c r="AG226" s="84"/>
      <c r="AH226" s="84"/>
      <c r="AI226" s="87" t="s">
        <v>17</v>
      </c>
      <c r="AJ226" s="87"/>
      <c r="AK226" s="86">
        <v>50</v>
      </c>
      <c r="AL226" s="86"/>
      <c r="AM226" s="105"/>
      <c r="AN226" s="105"/>
    </row>
    <row r="227" spans="1:40" ht="12.75" customHeight="1" x14ac:dyDescent="0.4">
      <c r="A227" s="18"/>
      <c r="B227" s="88">
        <v>85</v>
      </c>
      <c r="C227" s="88"/>
      <c r="D227" s="82" t="s">
        <v>199</v>
      </c>
      <c r="E227" s="82"/>
      <c r="F227" s="82"/>
      <c r="G227" s="82"/>
      <c r="H227" s="82"/>
      <c r="I227" s="83">
        <v>34151</v>
      </c>
      <c r="J227" s="83"/>
      <c r="K227" s="84">
        <v>323350.01</v>
      </c>
      <c r="L227" s="84"/>
      <c r="M227" s="84"/>
      <c r="N227" s="85">
        <v>0</v>
      </c>
      <c r="O227" s="85"/>
      <c r="P227" s="85"/>
      <c r="Q227" s="86">
        <v>0</v>
      </c>
      <c r="R227" s="86"/>
      <c r="S227" s="86"/>
      <c r="T227" s="84">
        <v>171375.5</v>
      </c>
      <c r="U227" s="84"/>
      <c r="V227" s="84"/>
      <c r="W227" s="84"/>
      <c r="X227" s="84">
        <v>6467</v>
      </c>
      <c r="Y227" s="84"/>
      <c r="Z227" s="84"/>
      <c r="AA227" s="84"/>
      <c r="AB227" s="84">
        <v>177842.5</v>
      </c>
      <c r="AC227" s="84"/>
      <c r="AD227" s="84"/>
      <c r="AE227" s="84"/>
      <c r="AF227" s="84">
        <v>145507.51</v>
      </c>
      <c r="AG227" s="84"/>
      <c r="AH227" s="84"/>
      <c r="AI227" s="87" t="s">
        <v>17</v>
      </c>
      <c r="AJ227" s="87"/>
      <c r="AK227" s="86">
        <v>50</v>
      </c>
      <c r="AL227" s="86"/>
      <c r="AM227" s="105"/>
      <c r="AN227" s="105"/>
    </row>
    <row r="228" spans="1:40" ht="12.75" customHeight="1" x14ac:dyDescent="0.4">
      <c r="A228" s="18"/>
      <c r="B228" s="88">
        <v>86</v>
      </c>
      <c r="C228" s="88"/>
      <c r="D228" s="82" t="s">
        <v>200</v>
      </c>
      <c r="E228" s="82"/>
      <c r="F228" s="82"/>
      <c r="G228" s="82"/>
      <c r="H228" s="82"/>
      <c r="I228" s="83">
        <v>34151</v>
      </c>
      <c r="J228" s="83"/>
      <c r="K228" s="84">
        <v>7502.5</v>
      </c>
      <c r="L228" s="84"/>
      <c r="M228" s="84"/>
      <c r="N228" s="85">
        <v>0</v>
      </c>
      <c r="O228" s="85"/>
      <c r="P228" s="85"/>
      <c r="Q228" s="86">
        <v>0</v>
      </c>
      <c r="R228" s="86"/>
      <c r="S228" s="86"/>
      <c r="T228" s="84">
        <v>3976.33</v>
      </c>
      <c r="U228" s="84"/>
      <c r="V228" s="84"/>
      <c r="W228" s="84"/>
      <c r="X228" s="86">
        <v>150.05000000000001</v>
      </c>
      <c r="Y228" s="86"/>
      <c r="Z228" s="86"/>
      <c r="AA228" s="86"/>
      <c r="AB228" s="84">
        <v>4126.38</v>
      </c>
      <c r="AC228" s="84"/>
      <c r="AD228" s="84"/>
      <c r="AE228" s="84"/>
      <c r="AF228" s="84">
        <v>3376.12</v>
      </c>
      <c r="AG228" s="84"/>
      <c r="AH228" s="84"/>
      <c r="AI228" s="87" t="s">
        <v>17</v>
      </c>
      <c r="AJ228" s="87"/>
      <c r="AK228" s="86">
        <v>50</v>
      </c>
      <c r="AL228" s="86"/>
      <c r="AM228" s="105"/>
      <c r="AN228" s="105"/>
    </row>
    <row r="229" spans="1:40" ht="12.75" customHeight="1" x14ac:dyDescent="0.4">
      <c r="A229" s="18"/>
      <c r="B229" s="88">
        <v>87</v>
      </c>
      <c r="C229" s="88"/>
      <c r="D229" s="82" t="s">
        <v>201</v>
      </c>
      <c r="E229" s="82"/>
      <c r="F229" s="82"/>
      <c r="G229" s="82"/>
      <c r="H229" s="82"/>
      <c r="I229" s="83">
        <v>34182</v>
      </c>
      <c r="J229" s="83"/>
      <c r="K229" s="86">
        <v>725</v>
      </c>
      <c r="L229" s="86"/>
      <c r="M229" s="86"/>
      <c r="N229" s="85">
        <v>0</v>
      </c>
      <c r="O229" s="85"/>
      <c r="P229" s="85"/>
      <c r="Q229" s="86">
        <v>0</v>
      </c>
      <c r="R229" s="86"/>
      <c r="S229" s="86"/>
      <c r="T229" s="86">
        <v>383.04</v>
      </c>
      <c r="U229" s="86"/>
      <c r="V229" s="86"/>
      <c r="W229" s="86"/>
      <c r="X229" s="86">
        <v>14.5</v>
      </c>
      <c r="Y229" s="86"/>
      <c r="Z229" s="86"/>
      <c r="AA229" s="86"/>
      <c r="AB229" s="86">
        <v>397.54</v>
      </c>
      <c r="AC229" s="86"/>
      <c r="AD229" s="86"/>
      <c r="AE229" s="86"/>
      <c r="AF229" s="86">
        <v>327.45999999999998</v>
      </c>
      <c r="AG229" s="86"/>
      <c r="AH229" s="86"/>
      <c r="AI229" s="87" t="s">
        <v>17</v>
      </c>
      <c r="AJ229" s="87"/>
      <c r="AK229" s="86">
        <v>50</v>
      </c>
      <c r="AL229" s="86"/>
      <c r="AM229" s="105"/>
      <c r="AN229" s="105"/>
    </row>
    <row r="230" spans="1:40" ht="12.75" customHeight="1" x14ac:dyDescent="0.4">
      <c r="A230" s="18"/>
      <c r="B230" s="88">
        <v>102</v>
      </c>
      <c r="C230" s="88"/>
      <c r="D230" s="82" t="s">
        <v>202</v>
      </c>
      <c r="E230" s="82"/>
      <c r="F230" s="82"/>
      <c r="G230" s="82"/>
      <c r="H230" s="82"/>
      <c r="I230" s="83">
        <v>34455</v>
      </c>
      <c r="J230" s="83"/>
      <c r="K230" s="84">
        <v>48813.58</v>
      </c>
      <c r="L230" s="84"/>
      <c r="M230" s="84"/>
      <c r="N230" s="85">
        <v>0</v>
      </c>
      <c r="O230" s="85"/>
      <c r="P230" s="85"/>
      <c r="Q230" s="86">
        <v>0</v>
      </c>
      <c r="R230" s="86"/>
      <c r="S230" s="86"/>
      <c r="T230" s="84">
        <v>25057.599999999999</v>
      </c>
      <c r="U230" s="84"/>
      <c r="V230" s="84"/>
      <c r="W230" s="84"/>
      <c r="X230" s="86">
        <v>976.27</v>
      </c>
      <c r="Y230" s="86"/>
      <c r="Z230" s="86"/>
      <c r="AA230" s="86"/>
      <c r="AB230" s="84">
        <v>26033.87</v>
      </c>
      <c r="AC230" s="84"/>
      <c r="AD230" s="84"/>
      <c r="AE230" s="84"/>
      <c r="AF230" s="84">
        <v>22779.71</v>
      </c>
      <c r="AG230" s="84"/>
      <c r="AH230" s="84"/>
      <c r="AI230" s="87" t="s">
        <v>17</v>
      </c>
      <c r="AJ230" s="87"/>
      <c r="AK230" s="86">
        <v>50</v>
      </c>
      <c r="AL230" s="86"/>
      <c r="AM230" s="105"/>
      <c r="AN230" s="105"/>
    </row>
    <row r="231" spans="1:40" ht="12.75" customHeight="1" x14ac:dyDescent="0.4">
      <c r="A231" s="18"/>
      <c r="B231" s="88">
        <v>103</v>
      </c>
      <c r="C231" s="88"/>
      <c r="D231" s="82" t="s">
        <v>203</v>
      </c>
      <c r="E231" s="82"/>
      <c r="F231" s="82"/>
      <c r="G231" s="82"/>
      <c r="H231" s="82"/>
      <c r="I231" s="83">
        <v>34455</v>
      </c>
      <c r="J231" s="83"/>
      <c r="K231" s="84">
        <v>2968.98</v>
      </c>
      <c r="L231" s="84"/>
      <c r="M231" s="84"/>
      <c r="N231" s="85">
        <v>0</v>
      </c>
      <c r="O231" s="85"/>
      <c r="P231" s="85"/>
      <c r="Q231" s="86">
        <v>0</v>
      </c>
      <c r="R231" s="86"/>
      <c r="S231" s="86"/>
      <c r="T231" s="84">
        <v>1524.09</v>
      </c>
      <c r="U231" s="84"/>
      <c r="V231" s="84"/>
      <c r="W231" s="84"/>
      <c r="X231" s="86">
        <v>59.38</v>
      </c>
      <c r="Y231" s="86"/>
      <c r="Z231" s="86"/>
      <c r="AA231" s="86"/>
      <c r="AB231" s="84">
        <v>1583.47</v>
      </c>
      <c r="AC231" s="84"/>
      <c r="AD231" s="84"/>
      <c r="AE231" s="84"/>
      <c r="AF231" s="84">
        <v>1385.51</v>
      </c>
      <c r="AG231" s="84"/>
      <c r="AH231" s="84"/>
      <c r="AI231" s="87" t="s">
        <v>17</v>
      </c>
      <c r="AJ231" s="87"/>
      <c r="AK231" s="86">
        <v>50</v>
      </c>
      <c r="AL231" s="86"/>
      <c r="AM231" s="105"/>
      <c r="AN231" s="105"/>
    </row>
    <row r="232" spans="1:40" ht="12.75" customHeight="1" x14ac:dyDescent="0.4">
      <c r="A232" s="18"/>
      <c r="B232" s="88">
        <v>104</v>
      </c>
      <c r="C232" s="88"/>
      <c r="D232" s="82" t="s">
        <v>204</v>
      </c>
      <c r="E232" s="82"/>
      <c r="F232" s="82"/>
      <c r="G232" s="82"/>
      <c r="H232" s="82"/>
      <c r="I232" s="83">
        <v>34435</v>
      </c>
      <c r="J232" s="83"/>
      <c r="K232" s="86">
        <v>200</v>
      </c>
      <c r="L232" s="86"/>
      <c r="M232" s="86"/>
      <c r="N232" s="85">
        <v>0</v>
      </c>
      <c r="O232" s="85"/>
      <c r="P232" s="85"/>
      <c r="Q232" s="86">
        <v>0</v>
      </c>
      <c r="R232" s="86"/>
      <c r="S232" s="86"/>
      <c r="T232" s="86">
        <v>103</v>
      </c>
      <c r="U232" s="86"/>
      <c r="V232" s="86"/>
      <c r="W232" s="86"/>
      <c r="X232" s="86">
        <v>4</v>
      </c>
      <c r="Y232" s="86"/>
      <c r="Z232" s="86"/>
      <c r="AA232" s="86"/>
      <c r="AB232" s="86">
        <v>107</v>
      </c>
      <c r="AC232" s="86"/>
      <c r="AD232" s="86"/>
      <c r="AE232" s="86"/>
      <c r="AF232" s="86">
        <v>93</v>
      </c>
      <c r="AG232" s="86"/>
      <c r="AH232" s="86"/>
      <c r="AI232" s="87" t="s">
        <v>17</v>
      </c>
      <c r="AJ232" s="87"/>
      <c r="AK232" s="86">
        <v>50</v>
      </c>
      <c r="AL232" s="86"/>
      <c r="AM232" s="105"/>
      <c r="AN232" s="105"/>
    </row>
    <row r="233" spans="1:40" ht="12.75" customHeight="1" x14ac:dyDescent="0.4">
      <c r="A233" s="18"/>
      <c r="B233" s="88">
        <v>106</v>
      </c>
      <c r="C233" s="88"/>
      <c r="D233" s="82" t="s">
        <v>205</v>
      </c>
      <c r="E233" s="82"/>
      <c r="F233" s="82"/>
      <c r="G233" s="82"/>
      <c r="H233" s="82"/>
      <c r="I233" s="83">
        <v>34592</v>
      </c>
      <c r="J233" s="83"/>
      <c r="K233" s="84">
        <v>15940</v>
      </c>
      <c r="L233" s="84"/>
      <c r="M233" s="84"/>
      <c r="N233" s="85">
        <v>0</v>
      </c>
      <c r="O233" s="85"/>
      <c r="P233" s="85"/>
      <c r="Q233" s="86">
        <v>0</v>
      </c>
      <c r="R233" s="86"/>
      <c r="S233" s="86"/>
      <c r="T233" s="84">
        <v>8076.27</v>
      </c>
      <c r="U233" s="84"/>
      <c r="V233" s="84"/>
      <c r="W233" s="84"/>
      <c r="X233" s="86">
        <v>318.8</v>
      </c>
      <c r="Y233" s="86"/>
      <c r="Z233" s="86"/>
      <c r="AA233" s="86"/>
      <c r="AB233" s="84">
        <v>8395.07</v>
      </c>
      <c r="AC233" s="84"/>
      <c r="AD233" s="84"/>
      <c r="AE233" s="84"/>
      <c r="AF233" s="84">
        <v>7544.93</v>
      </c>
      <c r="AG233" s="84"/>
      <c r="AH233" s="84"/>
      <c r="AI233" s="87" t="s">
        <v>17</v>
      </c>
      <c r="AJ233" s="87"/>
      <c r="AK233" s="86">
        <v>50</v>
      </c>
      <c r="AL233" s="86"/>
      <c r="AM233" s="105"/>
      <c r="AN233" s="105"/>
    </row>
    <row r="234" spans="1:40" ht="12.75" customHeight="1" x14ac:dyDescent="0.4">
      <c r="A234" s="18"/>
      <c r="B234" s="88">
        <v>107</v>
      </c>
      <c r="C234" s="88"/>
      <c r="D234" s="82" t="s">
        <v>150</v>
      </c>
      <c r="E234" s="82"/>
      <c r="F234" s="82"/>
      <c r="G234" s="82"/>
      <c r="H234" s="82"/>
      <c r="I234" s="83">
        <v>34700</v>
      </c>
      <c r="J234" s="83"/>
      <c r="K234" s="86">
        <v>926</v>
      </c>
      <c r="L234" s="86"/>
      <c r="M234" s="86"/>
      <c r="N234" s="85">
        <v>0</v>
      </c>
      <c r="O234" s="85"/>
      <c r="P234" s="85"/>
      <c r="Q234" s="86">
        <v>0</v>
      </c>
      <c r="R234" s="86"/>
      <c r="S234" s="86"/>
      <c r="T234" s="86">
        <v>0</v>
      </c>
      <c r="U234" s="86"/>
      <c r="V234" s="86"/>
      <c r="W234" s="86"/>
      <c r="X234" s="86">
        <v>0</v>
      </c>
      <c r="Y234" s="86"/>
      <c r="Z234" s="86"/>
      <c r="AA234" s="86"/>
      <c r="AB234" s="86">
        <v>0</v>
      </c>
      <c r="AC234" s="86"/>
      <c r="AD234" s="86"/>
      <c r="AE234" s="86"/>
      <c r="AF234" s="86">
        <v>926</v>
      </c>
      <c r="AG234" s="86"/>
      <c r="AH234" s="86"/>
      <c r="AI234" s="87" t="s">
        <v>18</v>
      </c>
      <c r="AJ234" s="87"/>
      <c r="AK234" s="86">
        <v>0</v>
      </c>
      <c r="AL234" s="86"/>
      <c r="AM234" s="105"/>
      <c r="AN234" s="105"/>
    </row>
    <row r="235" spans="1:40" ht="12.75" customHeight="1" x14ac:dyDescent="0.4">
      <c r="A235" s="18"/>
      <c r="B235" s="88">
        <v>108</v>
      </c>
      <c r="C235" s="88"/>
      <c r="D235" s="82" t="s">
        <v>206</v>
      </c>
      <c r="E235" s="82"/>
      <c r="F235" s="82"/>
      <c r="G235" s="82"/>
      <c r="H235" s="82"/>
      <c r="I235" s="83">
        <v>34973</v>
      </c>
      <c r="J235" s="83"/>
      <c r="K235" s="84">
        <v>303292.28999999998</v>
      </c>
      <c r="L235" s="84"/>
      <c r="M235" s="84"/>
      <c r="N235" s="85">
        <v>0</v>
      </c>
      <c r="O235" s="85"/>
      <c r="P235" s="85"/>
      <c r="Q235" s="86">
        <v>0</v>
      </c>
      <c r="R235" s="86"/>
      <c r="S235" s="86"/>
      <c r="T235" s="84">
        <v>147096.85999999999</v>
      </c>
      <c r="U235" s="84"/>
      <c r="V235" s="84"/>
      <c r="W235" s="84"/>
      <c r="X235" s="84">
        <v>6065.85</v>
      </c>
      <c r="Y235" s="84"/>
      <c r="Z235" s="84"/>
      <c r="AA235" s="84"/>
      <c r="AB235" s="84">
        <v>153162.71</v>
      </c>
      <c r="AC235" s="84"/>
      <c r="AD235" s="84"/>
      <c r="AE235" s="84"/>
      <c r="AF235" s="84">
        <v>150129.57999999999</v>
      </c>
      <c r="AG235" s="84"/>
      <c r="AH235" s="84"/>
      <c r="AI235" s="87" t="s">
        <v>17</v>
      </c>
      <c r="AJ235" s="87"/>
      <c r="AK235" s="86">
        <v>50</v>
      </c>
      <c r="AL235" s="86"/>
      <c r="AM235" s="105"/>
      <c r="AN235" s="105"/>
    </row>
    <row r="236" spans="1:40" ht="12.75" customHeight="1" x14ac:dyDescent="0.4">
      <c r="A236" s="18"/>
      <c r="B236" s="88">
        <v>109</v>
      </c>
      <c r="C236" s="88"/>
      <c r="D236" s="82" t="s">
        <v>207</v>
      </c>
      <c r="E236" s="82"/>
      <c r="F236" s="82"/>
      <c r="G236" s="82"/>
      <c r="H236" s="82"/>
      <c r="I236" s="83">
        <v>34973</v>
      </c>
      <c r="J236" s="83"/>
      <c r="K236" s="84">
        <v>800100.47</v>
      </c>
      <c r="L236" s="84"/>
      <c r="M236" s="84"/>
      <c r="N236" s="85">
        <v>0</v>
      </c>
      <c r="O236" s="85"/>
      <c r="P236" s="85"/>
      <c r="Q236" s="86">
        <v>0</v>
      </c>
      <c r="R236" s="86"/>
      <c r="S236" s="86"/>
      <c r="T236" s="84">
        <v>388048.74</v>
      </c>
      <c r="U236" s="84"/>
      <c r="V236" s="84"/>
      <c r="W236" s="84"/>
      <c r="X236" s="84">
        <v>16002.01</v>
      </c>
      <c r="Y236" s="84"/>
      <c r="Z236" s="84"/>
      <c r="AA236" s="84"/>
      <c r="AB236" s="84">
        <v>404050.75</v>
      </c>
      <c r="AC236" s="84"/>
      <c r="AD236" s="84"/>
      <c r="AE236" s="84"/>
      <c r="AF236" s="84">
        <v>396049.72</v>
      </c>
      <c r="AG236" s="84"/>
      <c r="AH236" s="84"/>
      <c r="AI236" s="87" t="s">
        <v>17</v>
      </c>
      <c r="AJ236" s="87"/>
      <c r="AK236" s="86">
        <v>50</v>
      </c>
      <c r="AL236" s="86"/>
      <c r="AM236" s="105"/>
      <c r="AN236" s="105"/>
    </row>
    <row r="237" spans="1:40" ht="12.75" customHeight="1" x14ac:dyDescent="0.4">
      <c r="A237" s="18"/>
      <c r="B237" s="88">
        <v>110</v>
      </c>
      <c r="C237" s="88"/>
      <c r="D237" s="82" t="s">
        <v>208</v>
      </c>
      <c r="E237" s="82"/>
      <c r="F237" s="82"/>
      <c r="G237" s="82"/>
      <c r="H237" s="82"/>
      <c r="I237" s="83">
        <v>34726</v>
      </c>
      <c r="J237" s="83"/>
      <c r="K237" s="84">
        <v>9810.5</v>
      </c>
      <c r="L237" s="84"/>
      <c r="M237" s="84"/>
      <c r="N237" s="85">
        <v>0</v>
      </c>
      <c r="O237" s="85"/>
      <c r="P237" s="85"/>
      <c r="Q237" s="86">
        <v>0</v>
      </c>
      <c r="R237" s="86"/>
      <c r="S237" s="86"/>
      <c r="T237" s="84">
        <v>4888.8999999999996</v>
      </c>
      <c r="U237" s="84"/>
      <c r="V237" s="84"/>
      <c r="W237" s="84"/>
      <c r="X237" s="86">
        <v>196.21</v>
      </c>
      <c r="Y237" s="86"/>
      <c r="Z237" s="86"/>
      <c r="AA237" s="86"/>
      <c r="AB237" s="84">
        <v>5085.1099999999997</v>
      </c>
      <c r="AC237" s="84"/>
      <c r="AD237" s="84"/>
      <c r="AE237" s="84"/>
      <c r="AF237" s="84">
        <v>4725.3900000000003</v>
      </c>
      <c r="AG237" s="84"/>
      <c r="AH237" s="84"/>
      <c r="AI237" s="87" t="s">
        <v>17</v>
      </c>
      <c r="AJ237" s="87"/>
      <c r="AK237" s="86">
        <v>50</v>
      </c>
      <c r="AL237" s="86"/>
      <c r="AM237" s="105"/>
      <c r="AN237" s="105"/>
    </row>
    <row r="238" spans="1:40" ht="12.75" customHeight="1" x14ac:dyDescent="0.4">
      <c r="A238" s="18"/>
      <c r="B238" s="88">
        <v>111</v>
      </c>
      <c r="C238" s="88"/>
      <c r="D238" s="82" t="s">
        <v>209</v>
      </c>
      <c r="E238" s="82"/>
      <c r="F238" s="82"/>
      <c r="G238" s="82"/>
      <c r="H238" s="82"/>
      <c r="I238" s="83">
        <v>34880</v>
      </c>
      <c r="J238" s="83"/>
      <c r="K238" s="84">
        <v>12652.9</v>
      </c>
      <c r="L238" s="84"/>
      <c r="M238" s="84"/>
      <c r="N238" s="85">
        <v>0</v>
      </c>
      <c r="O238" s="85"/>
      <c r="P238" s="85"/>
      <c r="Q238" s="86">
        <v>0</v>
      </c>
      <c r="R238" s="86"/>
      <c r="S238" s="86"/>
      <c r="T238" s="84">
        <v>6199.97</v>
      </c>
      <c r="U238" s="84"/>
      <c r="V238" s="84"/>
      <c r="W238" s="84"/>
      <c r="X238" s="86">
        <v>253.06</v>
      </c>
      <c r="Y238" s="86"/>
      <c r="Z238" s="86"/>
      <c r="AA238" s="86"/>
      <c r="AB238" s="84">
        <v>6453.03</v>
      </c>
      <c r="AC238" s="84"/>
      <c r="AD238" s="84"/>
      <c r="AE238" s="84"/>
      <c r="AF238" s="84">
        <v>6199.87</v>
      </c>
      <c r="AG238" s="84"/>
      <c r="AH238" s="84"/>
      <c r="AI238" s="87" t="s">
        <v>17</v>
      </c>
      <c r="AJ238" s="87"/>
      <c r="AK238" s="86">
        <v>50</v>
      </c>
      <c r="AL238" s="86"/>
      <c r="AM238" s="105"/>
      <c r="AN238" s="105"/>
    </row>
    <row r="239" spans="1:40" ht="12.75" customHeight="1" x14ac:dyDescent="0.4">
      <c r="A239" s="18"/>
      <c r="B239" s="88">
        <v>114</v>
      </c>
      <c r="C239" s="88"/>
      <c r="D239" s="82" t="s">
        <v>210</v>
      </c>
      <c r="E239" s="82"/>
      <c r="F239" s="82"/>
      <c r="G239" s="82"/>
      <c r="H239" s="82"/>
      <c r="I239" s="83">
        <v>34802</v>
      </c>
      <c r="J239" s="83"/>
      <c r="K239" s="84">
        <v>5892.48</v>
      </c>
      <c r="L239" s="84"/>
      <c r="M239" s="84"/>
      <c r="N239" s="85">
        <v>0</v>
      </c>
      <c r="O239" s="85"/>
      <c r="P239" s="85"/>
      <c r="Q239" s="86">
        <v>0</v>
      </c>
      <c r="R239" s="86"/>
      <c r="S239" s="86"/>
      <c r="T239" s="84">
        <v>2916.79</v>
      </c>
      <c r="U239" s="84"/>
      <c r="V239" s="84"/>
      <c r="W239" s="84"/>
      <c r="X239" s="86">
        <v>117.85</v>
      </c>
      <c r="Y239" s="86"/>
      <c r="Z239" s="86"/>
      <c r="AA239" s="86"/>
      <c r="AB239" s="84">
        <v>3034.64</v>
      </c>
      <c r="AC239" s="84"/>
      <c r="AD239" s="84"/>
      <c r="AE239" s="84"/>
      <c r="AF239" s="84">
        <v>2857.84</v>
      </c>
      <c r="AG239" s="84"/>
      <c r="AH239" s="84"/>
      <c r="AI239" s="87" t="s">
        <v>17</v>
      </c>
      <c r="AJ239" s="87"/>
      <c r="AK239" s="86">
        <v>50</v>
      </c>
      <c r="AL239" s="86"/>
      <c r="AM239" s="105"/>
      <c r="AN239" s="105"/>
    </row>
    <row r="240" spans="1:40" ht="12.75" customHeight="1" x14ac:dyDescent="0.4">
      <c r="A240" s="18"/>
      <c r="B240" s="88">
        <v>130</v>
      </c>
      <c r="C240" s="88"/>
      <c r="D240" s="82" t="s">
        <v>211</v>
      </c>
      <c r="E240" s="82"/>
      <c r="F240" s="82"/>
      <c r="G240" s="82"/>
      <c r="H240" s="82"/>
      <c r="I240" s="83">
        <v>34973</v>
      </c>
      <c r="J240" s="83"/>
      <c r="K240" s="84">
        <v>8500.65</v>
      </c>
      <c r="L240" s="84"/>
      <c r="M240" s="84"/>
      <c r="N240" s="85">
        <v>0</v>
      </c>
      <c r="O240" s="85"/>
      <c r="P240" s="85"/>
      <c r="Q240" s="86">
        <v>0</v>
      </c>
      <c r="R240" s="86"/>
      <c r="S240" s="86"/>
      <c r="T240" s="84">
        <v>4122.74</v>
      </c>
      <c r="U240" s="84"/>
      <c r="V240" s="84"/>
      <c r="W240" s="84"/>
      <c r="X240" s="86">
        <v>170.01</v>
      </c>
      <c r="Y240" s="86"/>
      <c r="Z240" s="86"/>
      <c r="AA240" s="86"/>
      <c r="AB240" s="84">
        <v>4292.75</v>
      </c>
      <c r="AC240" s="84"/>
      <c r="AD240" s="84"/>
      <c r="AE240" s="84"/>
      <c r="AF240" s="84">
        <v>4207.8999999999996</v>
      </c>
      <c r="AG240" s="84"/>
      <c r="AH240" s="84"/>
      <c r="AI240" s="87" t="s">
        <v>17</v>
      </c>
      <c r="AJ240" s="87"/>
      <c r="AK240" s="86">
        <v>50</v>
      </c>
      <c r="AL240" s="86"/>
      <c r="AM240" s="105"/>
      <c r="AN240" s="105"/>
    </row>
    <row r="241" spans="1:40" ht="12.75" customHeight="1" x14ac:dyDescent="0.4">
      <c r="A241" s="18"/>
      <c r="B241" s="88">
        <v>131</v>
      </c>
      <c r="C241" s="88"/>
      <c r="D241" s="82" t="s">
        <v>212</v>
      </c>
      <c r="E241" s="82"/>
      <c r="F241" s="82"/>
      <c r="G241" s="82"/>
      <c r="H241" s="82"/>
      <c r="I241" s="83">
        <v>34973</v>
      </c>
      <c r="J241" s="83"/>
      <c r="K241" s="84">
        <v>18454.71</v>
      </c>
      <c r="L241" s="84"/>
      <c r="M241" s="84"/>
      <c r="N241" s="85">
        <v>0</v>
      </c>
      <c r="O241" s="85"/>
      <c r="P241" s="85"/>
      <c r="Q241" s="86">
        <v>0</v>
      </c>
      <c r="R241" s="86"/>
      <c r="S241" s="86"/>
      <c r="T241" s="84">
        <v>8950.43</v>
      </c>
      <c r="U241" s="84"/>
      <c r="V241" s="84"/>
      <c r="W241" s="84"/>
      <c r="X241" s="86">
        <v>369.09</v>
      </c>
      <c r="Y241" s="86"/>
      <c r="Z241" s="86"/>
      <c r="AA241" s="86"/>
      <c r="AB241" s="84">
        <v>9319.52</v>
      </c>
      <c r="AC241" s="84"/>
      <c r="AD241" s="84"/>
      <c r="AE241" s="84"/>
      <c r="AF241" s="84">
        <v>9135.19</v>
      </c>
      <c r="AG241" s="84"/>
      <c r="AH241" s="84"/>
      <c r="AI241" s="87" t="s">
        <v>17</v>
      </c>
      <c r="AJ241" s="87"/>
      <c r="AK241" s="86">
        <v>50</v>
      </c>
      <c r="AL241" s="86"/>
      <c r="AM241" s="105"/>
      <c r="AN241" s="105"/>
    </row>
    <row r="242" spans="1:40" ht="12.75" customHeight="1" x14ac:dyDescent="0.4">
      <c r="A242" s="18"/>
      <c r="B242" s="88">
        <v>132</v>
      </c>
      <c r="C242" s="88"/>
      <c r="D242" s="82" t="s">
        <v>213</v>
      </c>
      <c r="E242" s="82"/>
      <c r="F242" s="82"/>
      <c r="G242" s="82"/>
      <c r="H242" s="82"/>
      <c r="I242" s="83">
        <v>34973</v>
      </c>
      <c r="J242" s="83"/>
      <c r="K242" s="84">
        <v>18278.810000000001</v>
      </c>
      <c r="L242" s="84"/>
      <c r="M242" s="84"/>
      <c r="N242" s="85">
        <v>0</v>
      </c>
      <c r="O242" s="85"/>
      <c r="P242" s="85"/>
      <c r="Q242" s="86">
        <v>0</v>
      </c>
      <c r="R242" s="86"/>
      <c r="S242" s="86"/>
      <c r="T242" s="84">
        <v>8865.31</v>
      </c>
      <c r="U242" s="84"/>
      <c r="V242" s="84"/>
      <c r="W242" s="84"/>
      <c r="X242" s="86">
        <v>365.58</v>
      </c>
      <c r="Y242" s="86"/>
      <c r="Z242" s="86"/>
      <c r="AA242" s="86"/>
      <c r="AB242" s="84">
        <v>9230.89</v>
      </c>
      <c r="AC242" s="84"/>
      <c r="AD242" s="84"/>
      <c r="AE242" s="84"/>
      <c r="AF242" s="84">
        <v>9047.92</v>
      </c>
      <c r="AG242" s="84"/>
      <c r="AH242" s="84"/>
      <c r="AI242" s="87" t="s">
        <v>17</v>
      </c>
      <c r="AJ242" s="87"/>
      <c r="AK242" s="86">
        <v>50</v>
      </c>
      <c r="AL242" s="86"/>
      <c r="AM242" s="105"/>
      <c r="AN242" s="105"/>
    </row>
    <row r="243" spans="1:40" ht="12.75" customHeight="1" x14ac:dyDescent="0.4">
      <c r="A243" s="18"/>
      <c r="B243" s="88">
        <v>133</v>
      </c>
      <c r="C243" s="88"/>
      <c r="D243" s="82" t="s">
        <v>214</v>
      </c>
      <c r="E243" s="82"/>
      <c r="F243" s="82"/>
      <c r="G243" s="82"/>
      <c r="H243" s="82"/>
      <c r="I243" s="83">
        <v>35391</v>
      </c>
      <c r="J243" s="83"/>
      <c r="K243" s="84">
        <v>12050.24</v>
      </c>
      <c r="L243" s="84"/>
      <c r="M243" s="84"/>
      <c r="N243" s="85">
        <v>0</v>
      </c>
      <c r="O243" s="85"/>
      <c r="P243" s="85"/>
      <c r="Q243" s="86">
        <v>0</v>
      </c>
      <c r="R243" s="86"/>
      <c r="S243" s="86"/>
      <c r="T243" s="84">
        <v>5563.08</v>
      </c>
      <c r="U243" s="84"/>
      <c r="V243" s="84"/>
      <c r="W243" s="84"/>
      <c r="X243" s="86">
        <v>241</v>
      </c>
      <c r="Y243" s="86"/>
      <c r="Z243" s="86"/>
      <c r="AA243" s="86"/>
      <c r="AB243" s="84">
        <v>5804.08</v>
      </c>
      <c r="AC243" s="84"/>
      <c r="AD243" s="84"/>
      <c r="AE243" s="84"/>
      <c r="AF243" s="84">
        <v>6246.16</v>
      </c>
      <c r="AG243" s="84"/>
      <c r="AH243" s="84"/>
      <c r="AI243" s="87" t="s">
        <v>17</v>
      </c>
      <c r="AJ243" s="87"/>
      <c r="AK243" s="86">
        <v>50</v>
      </c>
      <c r="AL243" s="86"/>
      <c r="AM243" s="105"/>
      <c r="AN243" s="105"/>
    </row>
    <row r="244" spans="1:40" ht="12.75" customHeight="1" x14ac:dyDescent="0.4">
      <c r="A244" s="18"/>
      <c r="B244" s="88">
        <v>134</v>
      </c>
      <c r="C244" s="88"/>
      <c r="D244" s="82" t="s">
        <v>215</v>
      </c>
      <c r="E244" s="82"/>
      <c r="F244" s="82"/>
      <c r="G244" s="82"/>
      <c r="H244" s="82"/>
      <c r="I244" s="83">
        <v>35240</v>
      </c>
      <c r="J244" s="83"/>
      <c r="K244" s="84">
        <v>1250</v>
      </c>
      <c r="L244" s="84"/>
      <c r="M244" s="84"/>
      <c r="N244" s="85">
        <v>0</v>
      </c>
      <c r="O244" s="85"/>
      <c r="P244" s="85"/>
      <c r="Q244" s="86">
        <v>0</v>
      </c>
      <c r="R244" s="86"/>
      <c r="S244" s="86"/>
      <c r="T244" s="86">
        <v>587.5</v>
      </c>
      <c r="U244" s="86"/>
      <c r="V244" s="86"/>
      <c r="W244" s="86"/>
      <c r="X244" s="86">
        <v>25</v>
      </c>
      <c r="Y244" s="86"/>
      <c r="Z244" s="86"/>
      <c r="AA244" s="86"/>
      <c r="AB244" s="86">
        <v>612.5</v>
      </c>
      <c r="AC244" s="86"/>
      <c r="AD244" s="86"/>
      <c r="AE244" s="86"/>
      <c r="AF244" s="86">
        <v>637.5</v>
      </c>
      <c r="AG244" s="86"/>
      <c r="AH244" s="86"/>
      <c r="AI244" s="87" t="s">
        <v>17</v>
      </c>
      <c r="AJ244" s="87"/>
      <c r="AK244" s="86">
        <v>50</v>
      </c>
      <c r="AL244" s="86"/>
      <c r="AM244" s="105"/>
      <c r="AN244" s="105"/>
    </row>
    <row r="245" spans="1:40" ht="12.75" customHeight="1" x14ac:dyDescent="0.4">
      <c r="A245" s="18"/>
      <c r="B245" s="88">
        <v>135</v>
      </c>
      <c r="C245" s="88"/>
      <c r="D245" s="82" t="s">
        <v>216</v>
      </c>
      <c r="E245" s="82"/>
      <c r="F245" s="82"/>
      <c r="G245" s="82"/>
      <c r="H245" s="82"/>
      <c r="I245" s="83">
        <v>35300</v>
      </c>
      <c r="J245" s="83"/>
      <c r="K245" s="86">
        <v>990</v>
      </c>
      <c r="L245" s="86"/>
      <c r="M245" s="86"/>
      <c r="N245" s="85">
        <v>0</v>
      </c>
      <c r="O245" s="85"/>
      <c r="P245" s="85"/>
      <c r="Q245" s="86">
        <v>0</v>
      </c>
      <c r="R245" s="86"/>
      <c r="S245" s="86"/>
      <c r="T245" s="86">
        <v>462</v>
      </c>
      <c r="U245" s="86"/>
      <c r="V245" s="86"/>
      <c r="W245" s="86"/>
      <c r="X245" s="86">
        <v>19.8</v>
      </c>
      <c r="Y245" s="86"/>
      <c r="Z245" s="86"/>
      <c r="AA245" s="86"/>
      <c r="AB245" s="86">
        <v>481.8</v>
      </c>
      <c r="AC245" s="86"/>
      <c r="AD245" s="86"/>
      <c r="AE245" s="86"/>
      <c r="AF245" s="86">
        <v>508.2</v>
      </c>
      <c r="AG245" s="86"/>
      <c r="AH245" s="86"/>
      <c r="AI245" s="87" t="s">
        <v>17</v>
      </c>
      <c r="AJ245" s="87"/>
      <c r="AK245" s="86">
        <v>50</v>
      </c>
      <c r="AL245" s="86"/>
      <c r="AM245" s="105"/>
      <c r="AN245" s="105"/>
    </row>
    <row r="246" spans="1:40" ht="12.75" customHeight="1" x14ac:dyDescent="0.4">
      <c r="A246" s="18"/>
      <c r="B246" s="88">
        <v>136</v>
      </c>
      <c r="C246" s="88"/>
      <c r="D246" s="82" t="s">
        <v>217</v>
      </c>
      <c r="E246" s="82"/>
      <c r="F246" s="82"/>
      <c r="G246" s="82"/>
      <c r="H246" s="82"/>
      <c r="I246" s="83">
        <v>35321</v>
      </c>
      <c r="J246" s="83"/>
      <c r="K246" s="84">
        <v>5375</v>
      </c>
      <c r="L246" s="84"/>
      <c r="M246" s="84"/>
      <c r="N246" s="85">
        <v>0</v>
      </c>
      <c r="O246" s="85"/>
      <c r="P246" s="85"/>
      <c r="Q246" s="86">
        <v>0</v>
      </c>
      <c r="R246" s="86"/>
      <c r="S246" s="86"/>
      <c r="T246" s="84">
        <v>2508.33</v>
      </c>
      <c r="U246" s="84"/>
      <c r="V246" s="84"/>
      <c r="W246" s="84"/>
      <c r="X246" s="86">
        <v>107.5</v>
      </c>
      <c r="Y246" s="86"/>
      <c r="Z246" s="86"/>
      <c r="AA246" s="86"/>
      <c r="AB246" s="84">
        <v>2615.83</v>
      </c>
      <c r="AC246" s="84"/>
      <c r="AD246" s="84"/>
      <c r="AE246" s="84"/>
      <c r="AF246" s="84">
        <v>2759.17</v>
      </c>
      <c r="AG246" s="84"/>
      <c r="AH246" s="84"/>
      <c r="AI246" s="87" t="s">
        <v>17</v>
      </c>
      <c r="AJ246" s="87"/>
      <c r="AK246" s="86">
        <v>50</v>
      </c>
      <c r="AL246" s="86"/>
      <c r="AM246" s="105"/>
      <c r="AN246" s="105"/>
    </row>
    <row r="247" spans="1:40" ht="12.75" customHeight="1" x14ac:dyDescent="0.4">
      <c r="A247" s="18"/>
      <c r="B247" s="88">
        <v>137</v>
      </c>
      <c r="C247" s="88"/>
      <c r="D247" s="82" t="s">
        <v>218</v>
      </c>
      <c r="E247" s="82"/>
      <c r="F247" s="82"/>
      <c r="G247" s="82"/>
      <c r="H247" s="82"/>
      <c r="I247" s="83">
        <v>35391</v>
      </c>
      <c r="J247" s="83"/>
      <c r="K247" s="84">
        <v>18565.61</v>
      </c>
      <c r="L247" s="84"/>
      <c r="M247" s="84"/>
      <c r="N247" s="85">
        <v>0</v>
      </c>
      <c r="O247" s="85"/>
      <c r="P247" s="85"/>
      <c r="Q247" s="86">
        <v>0</v>
      </c>
      <c r="R247" s="86"/>
      <c r="S247" s="86"/>
      <c r="T247" s="84">
        <v>8571.07</v>
      </c>
      <c r="U247" s="84"/>
      <c r="V247" s="84"/>
      <c r="W247" s="84"/>
      <c r="X247" s="86">
        <v>371.31</v>
      </c>
      <c r="Y247" s="86"/>
      <c r="Z247" s="86"/>
      <c r="AA247" s="86"/>
      <c r="AB247" s="84">
        <v>8942.3799999999992</v>
      </c>
      <c r="AC247" s="84"/>
      <c r="AD247" s="84"/>
      <c r="AE247" s="84"/>
      <c r="AF247" s="84">
        <v>9623.23</v>
      </c>
      <c r="AG247" s="84"/>
      <c r="AH247" s="84"/>
      <c r="AI247" s="87" t="s">
        <v>17</v>
      </c>
      <c r="AJ247" s="87"/>
      <c r="AK247" s="86">
        <v>50</v>
      </c>
      <c r="AL247" s="86"/>
      <c r="AM247" s="105"/>
      <c r="AN247" s="105"/>
    </row>
    <row r="248" spans="1:40" ht="12.75" customHeight="1" x14ac:dyDescent="0.4">
      <c r="A248" s="18"/>
      <c r="B248" s="88">
        <v>138</v>
      </c>
      <c r="C248" s="88"/>
      <c r="D248" s="82" t="s">
        <v>219</v>
      </c>
      <c r="E248" s="82"/>
      <c r="F248" s="82"/>
      <c r="G248" s="82"/>
      <c r="H248" s="82"/>
      <c r="I248" s="83">
        <v>35399</v>
      </c>
      <c r="J248" s="83"/>
      <c r="K248" s="84">
        <v>91925.52</v>
      </c>
      <c r="L248" s="84"/>
      <c r="M248" s="84"/>
      <c r="N248" s="85">
        <v>0</v>
      </c>
      <c r="O248" s="85"/>
      <c r="P248" s="85"/>
      <c r="Q248" s="86">
        <v>0</v>
      </c>
      <c r="R248" s="86"/>
      <c r="S248" s="86"/>
      <c r="T248" s="84">
        <v>42438.94</v>
      </c>
      <c r="U248" s="84"/>
      <c r="V248" s="84"/>
      <c r="W248" s="84"/>
      <c r="X248" s="84">
        <v>1838.51</v>
      </c>
      <c r="Y248" s="84"/>
      <c r="Z248" s="84"/>
      <c r="AA248" s="84"/>
      <c r="AB248" s="84">
        <v>44277.45</v>
      </c>
      <c r="AC248" s="84"/>
      <c r="AD248" s="84"/>
      <c r="AE248" s="84"/>
      <c r="AF248" s="84">
        <v>47648.07</v>
      </c>
      <c r="AG248" s="84"/>
      <c r="AH248" s="84"/>
      <c r="AI248" s="87" t="s">
        <v>17</v>
      </c>
      <c r="AJ248" s="87"/>
      <c r="AK248" s="86">
        <v>50</v>
      </c>
      <c r="AL248" s="86"/>
      <c r="AM248" s="105"/>
      <c r="AN248" s="105"/>
    </row>
    <row r="249" spans="1:40" ht="12.75" customHeight="1" x14ac:dyDescent="0.4">
      <c r="A249" s="18"/>
      <c r="B249" s="88">
        <v>153</v>
      </c>
      <c r="C249" s="88"/>
      <c r="D249" s="82" t="s">
        <v>220</v>
      </c>
      <c r="E249" s="82"/>
      <c r="F249" s="82"/>
      <c r="G249" s="82"/>
      <c r="H249" s="82"/>
      <c r="I249" s="83">
        <v>35399</v>
      </c>
      <c r="J249" s="83"/>
      <c r="K249" s="84">
        <v>8090.86</v>
      </c>
      <c r="L249" s="84"/>
      <c r="M249" s="84"/>
      <c r="N249" s="85">
        <v>0</v>
      </c>
      <c r="O249" s="85"/>
      <c r="P249" s="85"/>
      <c r="Q249" s="86">
        <v>0</v>
      </c>
      <c r="R249" s="86"/>
      <c r="S249" s="86"/>
      <c r="T249" s="84">
        <v>3735.34</v>
      </c>
      <c r="U249" s="84"/>
      <c r="V249" s="84"/>
      <c r="W249" s="84"/>
      <c r="X249" s="86">
        <v>161.82</v>
      </c>
      <c r="Y249" s="86"/>
      <c r="Z249" s="86"/>
      <c r="AA249" s="86"/>
      <c r="AB249" s="84">
        <v>3897.16</v>
      </c>
      <c r="AC249" s="84"/>
      <c r="AD249" s="84"/>
      <c r="AE249" s="84"/>
      <c r="AF249" s="84">
        <v>4193.7</v>
      </c>
      <c r="AG249" s="84"/>
      <c r="AH249" s="84"/>
      <c r="AI249" s="87" t="s">
        <v>17</v>
      </c>
      <c r="AJ249" s="87"/>
      <c r="AK249" s="86">
        <v>50</v>
      </c>
      <c r="AL249" s="86"/>
      <c r="AM249" s="105"/>
      <c r="AN249" s="105"/>
    </row>
    <row r="250" spans="1:40" ht="112.5" customHeight="1" x14ac:dyDescent="0.4">
      <c r="A250" s="104" t="s">
        <v>180</v>
      </c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</row>
    <row r="251" spans="1:40" ht="12.75" customHeight="1" x14ac:dyDescent="0.4">
      <c r="A251" s="18"/>
      <c r="B251" s="81">
        <v>155</v>
      </c>
      <c r="C251" s="81"/>
      <c r="D251" s="82" t="s">
        <v>221</v>
      </c>
      <c r="E251" s="82"/>
      <c r="F251" s="82"/>
      <c r="G251" s="82"/>
      <c r="H251" s="82"/>
      <c r="I251" s="83">
        <v>35430</v>
      </c>
      <c r="J251" s="83"/>
      <c r="K251" s="84">
        <v>32622.75</v>
      </c>
      <c r="L251" s="84"/>
      <c r="M251" s="84"/>
      <c r="N251" s="85">
        <v>0</v>
      </c>
      <c r="O251" s="85"/>
      <c r="P251" s="85"/>
      <c r="Q251" s="86">
        <v>0</v>
      </c>
      <c r="R251" s="86"/>
      <c r="S251" s="86"/>
      <c r="T251" s="84">
        <v>15006.58</v>
      </c>
      <c r="U251" s="84"/>
      <c r="V251" s="84"/>
      <c r="W251" s="84"/>
      <c r="X251" s="86">
        <v>652.46</v>
      </c>
      <c r="Y251" s="86"/>
      <c r="Z251" s="86"/>
      <c r="AA251" s="86"/>
      <c r="AB251" s="84">
        <v>15659.04</v>
      </c>
      <c r="AC251" s="84"/>
      <c r="AD251" s="84"/>
      <c r="AE251" s="84"/>
      <c r="AF251" s="84">
        <v>16963.71</v>
      </c>
      <c r="AG251" s="84"/>
      <c r="AH251" s="84"/>
      <c r="AI251" s="87" t="s">
        <v>17</v>
      </c>
      <c r="AJ251" s="87"/>
      <c r="AK251" s="86">
        <v>50</v>
      </c>
      <c r="AL251" s="86"/>
      <c r="AM251" s="105"/>
      <c r="AN251" s="105"/>
    </row>
    <row r="252" spans="1:40" ht="12.75" customHeight="1" x14ac:dyDescent="0.4">
      <c r="A252" s="18"/>
      <c r="B252" s="81">
        <v>156</v>
      </c>
      <c r="C252" s="81"/>
      <c r="D252" s="82" t="s">
        <v>218</v>
      </c>
      <c r="E252" s="82"/>
      <c r="F252" s="82"/>
      <c r="G252" s="82"/>
      <c r="H252" s="82"/>
      <c r="I252" s="83">
        <v>35430</v>
      </c>
      <c r="J252" s="83"/>
      <c r="K252" s="84">
        <v>2449</v>
      </c>
      <c r="L252" s="84"/>
      <c r="M252" s="84"/>
      <c r="N252" s="85">
        <v>0</v>
      </c>
      <c r="O252" s="85"/>
      <c r="P252" s="85"/>
      <c r="Q252" s="86">
        <v>0</v>
      </c>
      <c r="R252" s="86"/>
      <c r="S252" s="86"/>
      <c r="T252" s="84">
        <v>1126.54</v>
      </c>
      <c r="U252" s="84"/>
      <c r="V252" s="84"/>
      <c r="W252" s="84"/>
      <c r="X252" s="86">
        <v>48.98</v>
      </c>
      <c r="Y252" s="86"/>
      <c r="Z252" s="86"/>
      <c r="AA252" s="86"/>
      <c r="AB252" s="84">
        <v>1175.52</v>
      </c>
      <c r="AC252" s="84"/>
      <c r="AD252" s="84"/>
      <c r="AE252" s="84"/>
      <c r="AF252" s="84">
        <v>1273.48</v>
      </c>
      <c r="AG252" s="84"/>
      <c r="AH252" s="84"/>
      <c r="AI252" s="87" t="s">
        <v>17</v>
      </c>
      <c r="AJ252" s="87"/>
      <c r="AK252" s="86">
        <v>50</v>
      </c>
      <c r="AL252" s="86"/>
      <c r="AM252" s="105"/>
      <c r="AN252" s="105"/>
    </row>
    <row r="253" spans="1:40" ht="12.75" customHeight="1" x14ac:dyDescent="0.4">
      <c r="A253" s="18"/>
      <c r="B253" s="81">
        <v>157</v>
      </c>
      <c r="C253" s="81"/>
      <c r="D253" s="82" t="s">
        <v>222</v>
      </c>
      <c r="E253" s="82"/>
      <c r="F253" s="82"/>
      <c r="G253" s="82"/>
      <c r="H253" s="82"/>
      <c r="I253" s="83">
        <v>35125</v>
      </c>
      <c r="J253" s="83"/>
      <c r="K253" s="84">
        <v>7613.75</v>
      </c>
      <c r="L253" s="84"/>
      <c r="M253" s="84"/>
      <c r="N253" s="85">
        <v>0</v>
      </c>
      <c r="O253" s="85"/>
      <c r="P253" s="85"/>
      <c r="Q253" s="86">
        <v>0</v>
      </c>
      <c r="R253" s="86"/>
      <c r="S253" s="86"/>
      <c r="T253" s="84">
        <v>3629.34</v>
      </c>
      <c r="U253" s="84"/>
      <c r="V253" s="84"/>
      <c r="W253" s="84"/>
      <c r="X253" s="86">
        <v>152.28</v>
      </c>
      <c r="Y253" s="86"/>
      <c r="Z253" s="86"/>
      <c r="AA253" s="86"/>
      <c r="AB253" s="84">
        <v>3781.62</v>
      </c>
      <c r="AC253" s="84"/>
      <c r="AD253" s="84"/>
      <c r="AE253" s="84"/>
      <c r="AF253" s="84">
        <v>3832.13</v>
      </c>
      <c r="AG253" s="84"/>
      <c r="AH253" s="84"/>
      <c r="AI253" s="87" t="s">
        <v>17</v>
      </c>
      <c r="AJ253" s="87"/>
      <c r="AK253" s="86">
        <v>50</v>
      </c>
      <c r="AL253" s="86"/>
      <c r="AM253" s="105"/>
      <c r="AN253" s="105"/>
    </row>
    <row r="254" spans="1:40" ht="12.75" customHeight="1" x14ac:dyDescent="0.4">
      <c r="A254" s="18"/>
      <c r="B254" s="81">
        <v>158</v>
      </c>
      <c r="C254" s="81"/>
      <c r="D254" s="82" t="s">
        <v>216</v>
      </c>
      <c r="E254" s="82"/>
      <c r="F254" s="82"/>
      <c r="G254" s="82"/>
      <c r="H254" s="82"/>
      <c r="I254" s="83">
        <v>35300</v>
      </c>
      <c r="J254" s="83"/>
      <c r="K254" s="84">
        <v>2046</v>
      </c>
      <c r="L254" s="84"/>
      <c r="M254" s="84"/>
      <c r="N254" s="85">
        <v>0</v>
      </c>
      <c r="O254" s="85"/>
      <c r="P254" s="85"/>
      <c r="Q254" s="86">
        <v>0</v>
      </c>
      <c r="R254" s="86"/>
      <c r="S254" s="86"/>
      <c r="T254" s="86">
        <v>954.8</v>
      </c>
      <c r="U254" s="86"/>
      <c r="V254" s="86"/>
      <c r="W254" s="86"/>
      <c r="X254" s="86">
        <v>40.92</v>
      </c>
      <c r="Y254" s="86"/>
      <c r="Z254" s="86"/>
      <c r="AA254" s="86"/>
      <c r="AB254" s="86">
        <v>995.72</v>
      </c>
      <c r="AC254" s="86"/>
      <c r="AD254" s="86"/>
      <c r="AE254" s="86"/>
      <c r="AF254" s="84">
        <v>1050.28</v>
      </c>
      <c r="AG254" s="84"/>
      <c r="AH254" s="84"/>
      <c r="AI254" s="87" t="s">
        <v>17</v>
      </c>
      <c r="AJ254" s="87"/>
      <c r="AK254" s="86">
        <v>50</v>
      </c>
      <c r="AL254" s="86"/>
      <c r="AM254" s="105"/>
      <c r="AN254" s="105"/>
    </row>
    <row r="255" spans="1:40" ht="12.75" customHeight="1" x14ac:dyDescent="0.4">
      <c r="A255" s="18"/>
      <c r="B255" s="81">
        <v>159</v>
      </c>
      <c r="C255" s="81"/>
      <c r="D255" s="82" t="s">
        <v>223</v>
      </c>
      <c r="E255" s="82"/>
      <c r="F255" s="82"/>
      <c r="G255" s="82"/>
      <c r="H255" s="82"/>
      <c r="I255" s="83">
        <v>35223</v>
      </c>
      <c r="J255" s="83"/>
      <c r="K255" s="86">
        <v>600</v>
      </c>
      <c r="L255" s="86"/>
      <c r="M255" s="86"/>
      <c r="N255" s="85">
        <v>0</v>
      </c>
      <c r="O255" s="85"/>
      <c r="P255" s="85"/>
      <c r="Q255" s="86">
        <v>0</v>
      </c>
      <c r="R255" s="86"/>
      <c r="S255" s="86"/>
      <c r="T255" s="86">
        <v>283</v>
      </c>
      <c r="U255" s="86"/>
      <c r="V255" s="86"/>
      <c r="W255" s="86"/>
      <c r="X255" s="86">
        <v>12</v>
      </c>
      <c r="Y255" s="86"/>
      <c r="Z255" s="86"/>
      <c r="AA255" s="86"/>
      <c r="AB255" s="86">
        <v>295</v>
      </c>
      <c r="AC255" s="86"/>
      <c r="AD255" s="86"/>
      <c r="AE255" s="86"/>
      <c r="AF255" s="86">
        <v>305</v>
      </c>
      <c r="AG255" s="86"/>
      <c r="AH255" s="86"/>
      <c r="AI255" s="87" t="s">
        <v>17</v>
      </c>
      <c r="AJ255" s="87"/>
      <c r="AK255" s="86">
        <v>50</v>
      </c>
      <c r="AL255" s="86"/>
      <c r="AM255" s="105"/>
      <c r="AN255" s="105"/>
    </row>
    <row r="256" spans="1:40" ht="12.75" customHeight="1" x14ac:dyDescent="0.4">
      <c r="A256" s="18"/>
      <c r="B256" s="81">
        <v>160</v>
      </c>
      <c r="C256" s="81"/>
      <c r="D256" s="82" t="s">
        <v>217</v>
      </c>
      <c r="E256" s="82"/>
      <c r="F256" s="82"/>
      <c r="G256" s="82"/>
      <c r="H256" s="82"/>
      <c r="I256" s="83">
        <v>35187</v>
      </c>
      <c r="J256" s="83"/>
      <c r="K256" s="84">
        <v>2213</v>
      </c>
      <c r="L256" s="84"/>
      <c r="M256" s="84"/>
      <c r="N256" s="85">
        <v>0</v>
      </c>
      <c r="O256" s="85"/>
      <c r="P256" s="85"/>
      <c r="Q256" s="86">
        <v>0</v>
      </c>
      <c r="R256" s="86"/>
      <c r="S256" s="86"/>
      <c r="T256" s="84">
        <v>1047.49</v>
      </c>
      <c r="U256" s="84"/>
      <c r="V256" s="84"/>
      <c r="W256" s="84"/>
      <c r="X256" s="86">
        <v>44.26</v>
      </c>
      <c r="Y256" s="86"/>
      <c r="Z256" s="86"/>
      <c r="AA256" s="86"/>
      <c r="AB256" s="84">
        <v>1091.75</v>
      </c>
      <c r="AC256" s="84"/>
      <c r="AD256" s="84"/>
      <c r="AE256" s="84"/>
      <c r="AF256" s="84">
        <v>1121.25</v>
      </c>
      <c r="AG256" s="84"/>
      <c r="AH256" s="84"/>
      <c r="AI256" s="87" t="s">
        <v>17</v>
      </c>
      <c r="AJ256" s="87"/>
      <c r="AK256" s="86">
        <v>50</v>
      </c>
      <c r="AL256" s="86"/>
      <c r="AM256" s="105"/>
      <c r="AN256" s="105"/>
    </row>
    <row r="257" spans="1:40" ht="12.75" customHeight="1" x14ac:dyDescent="0.4">
      <c r="A257" s="18"/>
      <c r="B257" s="81">
        <v>161</v>
      </c>
      <c r="C257" s="81"/>
      <c r="D257" s="82" t="s">
        <v>224</v>
      </c>
      <c r="E257" s="82"/>
      <c r="F257" s="82"/>
      <c r="G257" s="82"/>
      <c r="H257" s="82"/>
      <c r="I257" s="83">
        <v>35300</v>
      </c>
      <c r="J257" s="83"/>
      <c r="K257" s="86">
        <v>315</v>
      </c>
      <c r="L257" s="86"/>
      <c r="M257" s="86"/>
      <c r="N257" s="85">
        <v>0</v>
      </c>
      <c r="O257" s="85"/>
      <c r="P257" s="85"/>
      <c r="Q257" s="86">
        <v>0</v>
      </c>
      <c r="R257" s="86"/>
      <c r="S257" s="86"/>
      <c r="T257" s="86">
        <v>147</v>
      </c>
      <c r="U257" s="86"/>
      <c r="V257" s="86"/>
      <c r="W257" s="86"/>
      <c r="X257" s="86">
        <v>6.3</v>
      </c>
      <c r="Y257" s="86"/>
      <c r="Z257" s="86"/>
      <c r="AA257" s="86"/>
      <c r="AB257" s="86">
        <v>153.30000000000001</v>
      </c>
      <c r="AC257" s="86"/>
      <c r="AD257" s="86"/>
      <c r="AE257" s="86"/>
      <c r="AF257" s="86">
        <v>161.69999999999999</v>
      </c>
      <c r="AG257" s="86"/>
      <c r="AH257" s="86"/>
      <c r="AI257" s="87" t="s">
        <v>17</v>
      </c>
      <c r="AJ257" s="87"/>
      <c r="AK257" s="86">
        <v>50</v>
      </c>
      <c r="AL257" s="86"/>
      <c r="AM257" s="105"/>
      <c r="AN257" s="105"/>
    </row>
    <row r="258" spans="1:40" ht="12.75" customHeight="1" x14ac:dyDescent="0.4">
      <c r="A258" s="18"/>
      <c r="B258" s="81">
        <v>162</v>
      </c>
      <c r="C258" s="81"/>
      <c r="D258" s="82" t="s">
        <v>225</v>
      </c>
      <c r="E258" s="82"/>
      <c r="F258" s="82"/>
      <c r="G258" s="82"/>
      <c r="H258" s="82"/>
      <c r="I258" s="83">
        <v>35545</v>
      </c>
      <c r="J258" s="83"/>
      <c r="K258" s="86">
        <v>720</v>
      </c>
      <c r="L258" s="86"/>
      <c r="M258" s="86"/>
      <c r="N258" s="85">
        <v>0</v>
      </c>
      <c r="O258" s="85"/>
      <c r="P258" s="85"/>
      <c r="Q258" s="86">
        <v>0</v>
      </c>
      <c r="R258" s="86"/>
      <c r="S258" s="86"/>
      <c r="T258" s="86">
        <v>326.39999999999998</v>
      </c>
      <c r="U258" s="86"/>
      <c r="V258" s="86"/>
      <c r="W258" s="86"/>
      <c r="X258" s="86">
        <v>14.4</v>
      </c>
      <c r="Y258" s="86"/>
      <c r="Z258" s="86"/>
      <c r="AA258" s="86"/>
      <c r="AB258" s="86">
        <v>340.8</v>
      </c>
      <c r="AC258" s="86"/>
      <c r="AD258" s="86"/>
      <c r="AE258" s="86"/>
      <c r="AF258" s="86">
        <v>379.2</v>
      </c>
      <c r="AG258" s="86"/>
      <c r="AH258" s="86"/>
      <c r="AI258" s="87" t="s">
        <v>17</v>
      </c>
      <c r="AJ258" s="87"/>
      <c r="AK258" s="86">
        <v>50</v>
      </c>
      <c r="AL258" s="86"/>
      <c r="AM258" s="105"/>
      <c r="AN258" s="105"/>
    </row>
    <row r="259" spans="1:40" ht="12.75" customHeight="1" x14ac:dyDescent="0.4">
      <c r="A259" s="18"/>
      <c r="B259" s="81">
        <v>163</v>
      </c>
      <c r="C259" s="81"/>
      <c r="D259" s="82" t="s">
        <v>215</v>
      </c>
      <c r="E259" s="82"/>
      <c r="F259" s="82"/>
      <c r="G259" s="82"/>
      <c r="H259" s="82"/>
      <c r="I259" s="83">
        <v>35611</v>
      </c>
      <c r="J259" s="83"/>
      <c r="K259" s="84">
        <v>13922.38</v>
      </c>
      <c r="L259" s="84"/>
      <c r="M259" s="84"/>
      <c r="N259" s="85">
        <v>0</v>
      </c>
      <c r="O259" s="85"/>
      <c r="P259" s="85"/>
      <c r="Q259" s="86">
        <v>0</v>
      </c>
      <c r="R259" s="86"/>
      <c r="S259" s="86"/>
      <c r="T259" s="84">
        <v>6265.12</v>
      </c>
      <c r="U259" s="84"/>
      <c r="V259" s="84"/>
      <c r="W259" s="84"/>
      <c r="X259" s="86">
        <v>278.45</v>
      </c>
      <c r="Y259" s="86"/>
      <c r="Z259" s="86"/>
      <c r="AA259" s="86"/>
      <c r="AB259" s="84">
        <v>6543.57</v>
      </c>
      <c r="AC259" s="84"/>
      <c r="AD259" s="84"/>
      <c r="AE259" s="84"/>
      <c r="AF259" s="84">
        <v>7378.81</v>
      </c>
      <c r="AG259" s="84"/>
      <c r="AH259" s="84"/>
      <c r="AI259" s="87" t="s">
        <v>17</v>
      </c>
      <c r="AJ259" s="87"/>
      <c r="AK259" s="86">
        <v>50</v>
      </c>
      <c r="AL259" s="86"/>
      <c r="AM259" s="105"/>
      <c r="AN259" s="105"/>
    </row>
    <row r="260" spans="1:40" ht="12.75" customHeight="1" x14ac:dyDescent="0.4">
      <c r="A260" s="18"/>
      <c r="B260" s="81">
        <v>164</v>
      </c>
      <c r="C260" s="81"/>
      <c r="D260" s="82" t="s">
        <v>214</v>
      </c>
      <c r="E260" s="82"/>
      <c r="F260" s="82"/>
      <c r="G260" s="82"/>
      <c r="H260" s="82"/>
      <c r="I260" s="83">
        <v>35514</v>
      </c>
      <c r="J260" s="83"/>
      <c r="K260" s="84">
        <v>3727.5</v>
      </c>
      <c r="L260" s="84"/>
      <c r="M260" s="84"/>
      <c r="N260" s="85">
        <v>0</v>
      </c>
      <c r="O260" s="85"/>
      <c r="P260" s="85"/>
      <c r="Q260" s="86">
        <v>0</v>
      </c>
      <c r="R260" s="86"/>
      <c r="S260" s="86"/>
      <c r="T260" s="84">
        <v>1696.01</v>
      </c>
      <c r="U260" s="84"/>
      <c r="V260" s="84"/>
      <c r="W260" s="84"/>
      <c r="X260" s="86">
        <v>74.55</v>
      </c>
      <c r="Y260" s="86"/>
      <c r="Z260" s="86"/>
      <c r="AA260" s="86"/>
      <c r="AB260" s="84">
        <v>1770.56</v>
      </c>
      <c r="AC260" s="84"/>
      <c r="AD260" s="84"/>
      <c r="AE260" s="84"/>
      <c r="AF260" s="84">
        <v>1956.94</v>
      </c>
      <c r="AG260" s="84"/>
      <c r="AH260" s="84"/>
      <c r="AI260" s="87" t="s">
        <v>17</v>
      </c>
      <c r="AJ260" s="87"/>
      <c r="AK260" s="86">
        <v>50</v>
      </c>
      <c r="AL260" s="86"/>
      <c r="AM260" s="105"/>
      <c r="AN260" s="105"/>
    </row>
    <row r="261" spans="1:40" ht="12.75" customHeight="1" x14ac:dyDescent="0.4">
      <c r="A261" s="18"/>
      <c r="B261" s="81">
        <v>166</v>
      </c>
      <c r="C261" s="81"/>
      <c r="D261" s="82" t="s">
        <v>226</v>
      </c>
      <c r="E261" s="82"/>
      <c r="F261" s="82"/>
      <c r="G261" s="82"/>
      <c r="H261" s="82"/>
      <c r="I261" s="83">
        <v>35487</v>
      </c>
      <c r="J261" s="83"/>
      <c r="K261" s="86">
        <v>301</v>
      </c>
      <c r="L261" s="86"/>
      <c r="M261" s="86"/>
      <c r="N261" s="85">
        <v>0</v>
      </c>
      <c r="O261" s="85"/>
      <c r="P261" s="85"/>
      <c r="Q261" s="86">
        <v>0</v>
      </c>
      <c r="R261" s="86"/>
      <c r="S261" s="86"/>
      <c r="T261" s="86">
        <v>137.46</v>
      </c>
      <c r="U261" s="86"/>
      <c r="V261" s="86"/>
      <c r="W261" s="86"/>
      <c r="X261" s="86">
        <v>6.02</v>
      </c>
      <c r="Y261" s="86"/>
      <c r="Z261" s="86"/>
      <c r="AA261" s="86"/>
      <c r="AB261" s="86">
        <v>143.47999999999999</v>
      </c>
      <c r="AC261" s="86"/>
      <c r="AD261" s="86"/>
      <c r="AE261" s="86"/>
      <c r="AF261" s="86">
        <v>157.52000000000001</v>
      </c>
      <c r="AG261" s="86"/>
      <c r="AH261" s="86"/>
      <c r="AI261" s="87" t="s">
        <v>17</v>
      </c>
      <c r="AJ261" s="87"/>
      <c r="AK261" s="86">
        <v>50</v>
      </c>
      <c r="AL261" s="86"/>
      <c r="AM261" s="105"/>
      <c r="AN261" s="105"/>
    </row>
    <row r="262" spans="1:40" ht="12.75" customHeight="1" x14ac:dyDescent="0.4">
      <c r="A262" s="18"/>
      <c r="B262" s="81">
        <v>167</v>
      </c>
      <c r="C262" s="81"/>
      <c r="D262" s="82" t="s">
        <v>227</v>
      </c>
      <c r="E262" s="82"/>
      <c r="F262" s="82"/>
      <c r="G262" s="82"/>
      <c r="H262" s="82"/>
      <c r="I262" s="83">
        <v>35523</v>
      </c>
      <c r="J262" s="83"/>
      <c r="K262" s="86">
        <v>900</v>
      </c>
      <c r="L262" s="86"/>
      <c r="M262" s="86"/>
      <c r="N262" s="85">
        <v>0</v>
      </c>
      <c r="O262" s="85"/>
      <c r="P262" s="85"/>
      <c r="Q262" s="86">
        <v>0</v>
      </c>
      <c r="R262" s="86"/>
      <c r="S262" s="86"/>
      <c r="T262" s="86">
        <v>409.5</v>
      </c>
      <c r="U262" s="86"/>
      <c r="V262" s="86"/>
      <c r="W262" s="86"/>
      <c r="X262" s="86">
        <v>18</v>
      </c>
      <c r="Y262" s="86"/>
      <c r="Z262" s="86"/>
      <c r="AA262" s="86"/>
      <c r="AB262" s="86">
        <v>427.5</v>
      </c>
      <c r="AC262" s="86"/>
      <c r="AD262" s="86"/>
      <c r="AE262" s="86"/>
      <c r="AF262" s="86">
        <v>472.5</v>
      </c>
      <c r="AG262" s="86"/>
      <c r="AH262" s="86"/>
      <c r="AI262" s="87" t="s">
        <v>17</v>
      </c>
      <c r="AJ262" s="87"/>
      <c r="AK262" s="86">
        <v>50</v>
      </c>
      <c r="AL262" s="86"/>
      <c r="AM262" s="105"/>
      <c r="AN262" s="105"/>
    </row>
    <row r="263" spans="1:40" ht="12.75" customHeight="1" x14ac:dyDescent="0.4">
      <c r="A263" s="18"/>
      <c r="B263" s="81">
        <v>168</v>
      </c>
      <c r="C263" s="81"/>
      <c r="D263" s="82" t="s">
        <v>228</v>
      </c>
      <c r="E263" s="82"/>
      <c r="F263" s="82"/>
      <c r="G263" s="82"/>
      <c r="H263" s="82"/>
      <c r="I263" s="83">
        <v>35571</v>
      </c>
      <c r="J263" s="83"/>
      <c r="K263" s="84">
        <v>1585</v>
      </c>
      <c r="L263" s="84"/>
      <c r="M263" s="84"/>
      <c r="N263" s="85">
        <v>0</v>
      </c>
      <c r="O263" s="85"/>
      <c r="P263" s="85"/>
      <c r="Q263" s="86">
        <v>0</v>
      </c>
      <c r="R263" s="86"/>
      <c r="S263" s="86"/>
      <c r="T263" s="86">
        <v>715.89</v>
      </c>
      <c r="U263" s="86"/>
      <c r="V263" s="86"/>
      <c r="W263" s="86"/>
      <c r="X263" s="86">
        <v>31.7</v>
      </c>
      <c r="Y263" s="86"/>
      <c r="Z263" s="86"/>
      <c r="AA263" s="86"/>
      <c r="AB263" s="86">
        <v>747.59</v>
      </c>
      <c r="AC263" s="86"/>
      <c r="AD263" s="86"/>
      <c r="AE263" s="86"/>
      <c r="AF263" s="86">
        <v>837.41</v>
      </c>
      <c r="AG263" s="86"/>
      <c r="AH263" s="86"/>
      <c r="AI263" s="87" t="s">
        <v>17</v>
      </c>
      <c r="AJ263" s="87"/>
      <c r="AK263" s="86">
        <v>50</v>
      </c>
      <c r="AL263" s="86"/>
      <c r="AM263" s="105"/>
      <c r="AN263" s="105"/>
    </row>
    <row r="264" spans="1:40" ht="12.75" customHeight="1" x14ac:dyDescent="0.4">
      <c r="A264" s="18"/>
      <c r="B264" s="81">
        <v>169</v>
      </c>
      <c r="C264" s="81"/>
      <c r="D264" s="82" t="s">
        <v>229</v>
      </c>
      <c r="E264" s="82"/>
      <c r="F264" s="82"/>
      <c r="G264" s="82"/>
      <c r="H264" s="82"/>
      <c r="I264" s="83">
        <v>35587</v>
      </c>
      <c r="J264" s="83"/>
      <c r="K264" s="84">
        <v>2155</v>
      </c>
      <c r="L264" s="84"/>
      <c r="M264" s="84"/>
      <c r="N264" s="85">
        <v>0</v>
      </c>
      <c r="O264" s="85"/>
      <c r="P264" s="85"/>
      <c r="Q264" s="86">
        <v>0</v>
      </c>
      <c r="R264" s="86"/>
      <c r="S264" s="86"/>
      <c r="T264" s="86">
        <v>973.34</v>
      </c>
      <c r="U264" s="86"/>
      <c r="V264" s="86"/>
      <c r="W264" s="86"/>
      <c r="X264" s="86">
        <v>43.1</v>
      </c>
      <c r="Y264" s="86"/>
      <c r="Z264" s="86"/>
      <c r="AA264" s="86"/>
      <c r="AB264" s="84">
        <v>1016.44</v>
      </c>
      <c r="AC264" s="84"/>
      <c r="AD264" s="84"/>
      <c r="AE264" s="84"/>
      <c r="AF264" s="84">
        <v>1138.56</v>
      </c>
      <c r="AG264" s="84"/>
      <c r="AH264" s="84"/>
      <c r="AI264" s="87" t="s">
        <v>17</v>
      </c>
      <c r="AJ264" s="87"/>
      <c r="AK264" s="86">
        <v>50</v>
      </c>
      <c r="AL264" s="86"/>
      <c r="AM264" s="105"/>
      <c r="AN264" s="105"/>
    </row>
    <row r="265" spans="1:40" ht="12.75" customHeight="1" x14ac:dyDescent="0.4">
      <c r="A265" s="18"/>
      <c r="B265" s="81">
        <v>170</v>
      </c>
      <c r="C265" s="81"/>
      <c r="D265" s="82" t="s">
        <v>230</v>
      </c>
      <c r="E265" s="82"/>
      <c r="F265" s="82"/>
      <c r="G265" s="82"/>
      <c r="H265" s="82"/>
      <c r="I265" s="83">
        <v>35779</v>
      </c>
      <c r="J265" s="83"/>
      <c r="K265" s="84">
        <v>4205.24</v>
      </c>
      <c r="L265" s="84"/>
      <c r="M265" s="84"/>
      <c r="N265" s="85">
        <v>0</v>
      </c>
      <c r="O265" s="85"/>
      <c r="P265" s="85"/>
      <c r="Q265" s="86">
        <v>0</v>
      </c>
      <c r="R265" s="86"/>
      <c r="S265" s="86"/>
      <c r="T265" s="84">
        <v>1857.21</v>
      </c>
      <c r="U265" s="84"/>
      <c r="V265" s="84"/>
      <c r="W265" s="84"/>
      <c r="X265" s="86">
        <v>84.1</v>
      </c>
      <c r="Y265" s="86"/>
      <c r="Z265" s="86"/>
      <c r="AA265" s="86"/>
      <c r="AB265" s="84">
        <v>1941.31</v>
      </c>
      <c r="AC265" s="84"/>
      <c r="AD265" s="84"/>
      <c r="AE265" s="84"/>
      <c r="AF265" s="84">
        <v>2263.9299999999998</v>
      </c>
      <c r="AG265" s="84"/>
      <c r="AH265" s="84"/>
      <c r="AI265" s="87" t="s">
        <v>17</v>
      </c>
      <c r="AJ265" s="87"/>
      <c r="AK265" s="86">
        <v>50</v>
      </c>
      <c r="AL265" s="86"/>
      <c r="AM265" s="105"/>
      <c r="AN265" s="105"/>
    </row>
    <row r="266" spans="1:40" ht="12.75" customHeight="1" x14ac:dyDescent="0.4">
      <c r="A266" s="18"/>
      <c r="B266" s="81">
        <v>171</v>
      </c>
      <c r="C266" s="81"/>
      <c r="D266" s="82" t="s">
        <v>231</v>
      </c>
      <c r="E266" s="82"/>
      <c r="F266" s="82"/>
      <c r="G266" s="82"/>
      <c r="H266" s="82"/>
      <c r="I266" s="83">
        <v>35431</v>
      </c>
      <c r="J266" s="83"/>
      <c r="K266" s="84">
        <v>59132.59</v>
      </c>
      <c r="L266" s="84"/>
      <c r="M266" s="84"/>
      <c r="N266" s="85">
        <v>0</v>
      </c>
      <c r="O266" s="85"/>
      <c r="P266" s="85"/>
      <c r="Q266" s="86">
        <v>0</v>
      </c>
      <c r="R266" s="86"/>
      <c r="S266" s="86"/>
      <c r="T266" s="84">
        <v>27200.95</v>
      </c>
      <c r="U266" s="84"/>
      <c r="V266" s="84"/>
      <c r="W266" s="84"/>
      <c r="X266" s="84">
        <v>1182.6500000000001</v>
      </c>
      <c r="Y266" s="84"/>
      <c r="Z266" s="84"/>
      <c r="AA266" s="84"/>
      <c r="AB266" s="84">
        <v>28383.599999999999</v>
      </c>
      <c r="AC266" s="84"/>
      <c r="AD266" s="84"/>
      <c r="AE266" s="84"/>
      <c r="AF266" s="84">
        <v>30748.99</v>
      </c>
      <c r="AG266" s="84"/>
      <c r="AH266" s="84"/>
      <c r="AI266" s="87" t="s">
        <v>17</v>
      </c>
      <c r="AJ266" s="87"/>
      <c r="AK266" s="86">
        <v>50</v>
      </c>
      <c r="AL266" s="86"/>
      <c r="AM266" s="105"/>
      <c r="AN266" s="105"/>
    </row>
    <row r="267" spans="1:40" ht="12.75" customHeight="1" x14ac:dyDescent="0.4">
      <c r="A267" s="18"/>
      <c r="B267" s="81">
        <v>172</v>
      </c>
      <c r="C267" s="81"/>
      <c r="D267" s="82" t="s">
        <v>232</v>
      </c>
      <c r="E267" s="82"/>
      <c r="F267" s="82"/>
      <c r="G267" s="82"/>
      <c r="H267" s="82"/>
      <c r="I267" s="83">
        <v>35431</v>
      </c>
      <c r="J267" s="83"/>
      <c r="K267" s="84">
        <v>7906.78</v>
      </c>
      <c r="L267" s="84"/>
      <c r="M267" s="84"/>
      <c r="N267" s="85">
        <v>0</v>
      </c>
      <c r="O267" s="85"/>
      <c r="P267" s="85"/>
      <c r="Q267" s="86">
        <v>0</v>
      </c>
      <c r="R267" s="86"/>
      <c r="S267" s="86"/>
      <c r="T267" s="84">
        <v>3637.22</v>
      </c>
      <c r="U267" s="84"/>
      <c r="V267" s="84"/>
      <c r="W267" s="84"/>
      <c r="X267" s="86">
        <v>158.13999999999999</v>
      </c>
      <c r="Y267" s="86"/>
      <c r="Z267" s="86"/>
      <c r="AA267" s="86"/>
      <c r="AB267" s="84">
        <v>3795.36</v>
      </c>
      <c r="AC267" s="84"/>
      <c r="AD267" s="84"/>
      <c r="AE267" s="84"/>
      <c r="AF267" s="84">
        <v>4111.42</v>
      </c>
      <c r="AG267" s="84"/>
      <c r="AH267" s="84"/>
      <c r="AI267" s="87" t="s">
        <v>17</v>
      </c>
      <c r="AJ267" s="87"/>
      <c r="AK267" s="86">
        <v>50</v>
      </c>
      <c r="AL267" s="86"/>
      <c r="AM267" s="105"/>
      <c r="AN267" s="105"/>
    </row>
    <row r="268" spans="1:40" ht="12.75" customHeight="1" x14ac:dyDescent="0.4">
      <c r="A268" s="18"/>
      <c r="B268" s="81">
        <v>178</v>
      </c>
      <c r="C268" s="81"/>
      <c r="D268" s="82" t="s">
        <v>233</v>
      </c>
      <c r="E268" s="82"/>
      <c r="F268" s="82"/>
      <c r="G268" s="82"/>
      <c r="H268" s="82"/>
      <c r="I268" s="83">
        <v>35431</v>
      </c>
      <c r="J268" s="83"/>
      <c r="K268" s="86">
        <v>284</v>
      </c>
      <c r="L268" s="86"/>
      <c r="M268" s="86"/>
      <c r="N268" s="85">
        <v>0</v>
      </c>
      <c r="O268" s="85"/>
      <c r="P268" s="85"/>
      <c r="Q268" s="86">
        <v>0</v>
      </c>
      <c r="R268" s="86"/>
      <c r="S268" s="86"/>
      <c r="T268" s="86">
        <v>130.63999999999999</v>
      </c>
      <c r="U268" s="86"/>
      <c r="V268" s="86"/>
      <c r="W268" s="86"/>
      <c r="X268" s="86">
        <v>5.68</v>
      </c>
      <c r="Y268" s="86"/>
      <c r="Z268" s="86"/>
      <c r="AA268" s="86"/>
      <c r="AB268" s="86">
        <v>136.32</v>
      </c>
      <c r="AC268" s="86"/>
      <c r="AD268" s="86"/>
      <c r="AE268" s="86"/>
      <c r="AF268" s="86">
        <v>147.68</v>
      </c>
      <c r="AG268" s="86"/>
      <c r="AH268" s="86"/>
      <c r="AI268" s="87" t="s">
        <v>17</v>
      </c>
      <c r="AJ268" s="87"/>
      <c r="AK268" s="86">
        <v>50</v>
      </c>
      <c r="AL268" s="86"/>
      <c r="AM268" s="105"/>
      <c r="AN268" s="105"/>
    </row>
    <row r="269" spans="1:40" ht="12.75" customHeight="1" x14ac:dyDescent="0.4">
      <c r="A269" s="18"/>
      <c r="B269" s="81">
        <v>180</v>
      </c>
      <c r="C269" s="81"/>
      <c r="D269" s="82" t="s">
        <v>177</v>
      </c>
      <c r="E269" s="82"/>
      <c r="F269" s="82"/>
      <c r="G269" s="82"/>
      <c r="H269" s="82"/>
      <c r="I269" s="83">
        <v>35611</v>
      </c>
      <c r="J269" s="83"/>
      <c r="K269" s="86">
        <v>907</v>
      </c>
      <c r="L269" s="86"/>
      <c r="M269" s="86"/>
      <c r="N269" s="85">
        <v>0</v>
      </c>
      <c r="O269" s="85"/>
      <c r="P269" s="85"/>
      <c r="Q269" s="86">
        <v>0</v>
      </c>
      <c r="R269" s="86"/>
      <c r="S269" s="86"/>
      <c r="T269" s="86">
        <v>408.15</v>
      </c>
      <c r="U269" s="86"/>
      <c r="V269" s="86"/>
      <c r="W269" s="86"/>
      <c r="X269" s="86">
        <v>18.14</v>
      </c>
      <c r="Y269" s="86"/>
      <c r="Z269" s="86"/>
      <c r="AA269" s="86"/>
      <c r="AB269" s="86">
        <v>426.29</v>
      </c>
      <c r="AC269" s="86"/>
      <c r="AD269" s="86"/>
      <c r="AE269" s="86"/>
      <c r="AF269" s="86">
        <v>480.71</v>
      </c>
      <c r="AG269" s="86"/>
      <c r="AH269" s="86"/>
      <c r="AI269" s="87" t="s">
        <v>17</v>
      </c>
      <c r="AJ269" s="87"/>
      <c r="AK269" s="86">
        <v>50</v>
      </c>
      <c r="AL269" s="86"/>
      <c r="AM269" s="105"/>
      <c r="AN269" s="105"/>
    </row>
    <row r="270" spans="1:40" ht="12.75" customHeight="1" x14ac:dyDescent="0.4">
      <c r="A270" s="18"/>
      <c r="B270" s="81">
        <v>181</v>
      </c>
      <c r="C270" s="81"/>
      <c r="D270" s="82" t="s">
        <v>234</v>
      </c>
      <c r="E270" s="82"/>
      <c r="F270" s="82"/>
      <c r="G270" s="82"/>
      <c r="H270" s="82"/>
      <c r="I270" s="83">
        <v>35431</v>
      </c>
      <c r="J270" s="83"/>
      <c r="K270" s="84">
        <v>4250</v>
      </c>
      <c r="L270" s="84"/>
      <c r="M270" s="84"/>
      <c r="N270" s="85">
        <v>0</v>
      </c>
      <c r="O270" s="85"/>
      <c r="P270" s="85"/>
      <c r="Q270" s="86">
        <v>0</v>
      </c>
      <c r="R270" s="86"/>
      <c r="S270" s="86"/>
      <c r="T270" s="84">
        <v>1955</v>
      </c>
      <c r="U270" s="84"/>
      <c r="V270" s="84"/>
      <c r="W270" s="84"/>
      <c r="X270" s="86">
        <v>85</v>
      </c>
      <c r="Y270" s="86"/>
      <c r="Z270" s="86"/>
      <c r="AA270" s="86"/>
      <c r="AB270" s="84">
        <v>2040</v>
      </c>
      <c r="AC270" s="84"/>
      <c r="AD270" s="84"/>
      <c r="AE270" s="84"/>
      <c r="AF270" s="84">
        <v>2210</v>
      </c>
      <c r="AG270" s="84"/>
      <c r="AH270" s="84"/>
      <c r="AI270" s="87" t="s">
        <v>17</v>
      </c>
      <c r="AJ270" s="87"/>
      <c r="AK270" s="86">
        <v>50</v>
      </c>
      <c r="AL270" s="86"/>
      <c r="AM270" s="105"/>
      <c r="AN270" s="105"/>
    </row>
    <row r="271" spans="1:40" ht="12.75" customHeight="1" x14ac:dyDescent="0.4">
      <c r="A271" s="18"/>
      <c r="B271" s="81">
        <v>182</v>
      </c>
      <c r="C271" s="81"/>
      <c r="D271" s="82" t="s">
        <v>234</v>
      </c>
      <c r="E271" s="82"/>
      <c r="F271" s="82"/>
      <c r="G271" s="82"/>
      <c r="H271" s="82"/>
      <c r="I271" s="83">
        <v>35431</v>
      </c>
      <c r="J271" s="83"/>
      <c r="K271" s="86">
        <v>747.89</v>
      </c>
      <c r="L271" s="86"/>
      <c r="M271" s="86"/>
      <c r="N271" s="85">
        <v>0</v>
      </c>
      <c r="O271" s="85"/>
      <c r="P271" s="85"/>
      <c r="Q271" s="86">
        <v>0</v>
      </c>
      <c r="R271" s="86"/>
      <c r="S271" s="86"/>
      <c r="T271" s="86">
        <v>344.08</v>
      </c>
      <c r="U271" s="86"/>
      <c r="V271" s="86"/>
      <c r="W271" s="86"/>
      <c r="X271" s="86">
        <v>14.96</v>
      </c>
      <c r="Y271" s="86"/>
      <c r="Z271" s="86"/>
      <c r="AA271" s="86"/>
      <c r="AB271" s="86">
        <v>359.04</v>
      </c>
      <c r="AC271" s="86"/>
      <c r="AD271" s="86"/>
      <c r="AE271" s="86"/>
      <c r="AF271" s="86">
        <v>388.85</v>
      </c>
      <c r="AG271" s="86"/>
      <c r="AH271" s="86"/>
      <c r="AI271" s="87" t="s">
        <v>17</v>
      </c>
      <c r="AJ271" s="87"/>
      <c r="AK271" s="86">
        <v>50</v>
      </c>
      <c r="AL271" s="86"/>
      <c r="AM271" s="105"/>
      <c r="AN271" s="105"/>
    </row>
    <row r="272" spans="1:40" ht="12.75" customHeight="1" x14ac:dyDescent="0.4">
      <c r="A272" s="18"/>
      <c r="B272" s="81">
        <v>183</v>
      </c>
      <c r="C272" s="81"/>
      <c r="D272" s="82" t="s">
        <v>235</v>
      </c>
      <c r="E272" s="82"/>
      <c r="F272" s="82"/>
      <c r="G272" s="82"/>
      <c r="H272" s="82"/>
      <c r="I272" s="83">
        <v>35431</v>
      </c>
      <c r="J272" s="83"/>
      <c r="K272" s="86">
        <v>695.5</v>
      </c>
      <c r="L272" s="86"/>
      <c r="M272" s="86"/>
      <c r="N272" s="85">
        <v>0</v>
      </c>
      <c r="O272" s="85"/>
      <c r="P272" s="85"/>
      <c r="Q272" s="86">
        <v>0</v>
      </c>
      <c r="R272" s="86"/>
      <c r="S272" s="86"/>
      <c r="T272" s="86">
        <v>319.93</v>
      </c>
      <c r="U272" s="86"/>
      <c r="V272" s="86"/>
      <c r="W272" s="86"/>
      <c r="X272" s="86">
        <v>13.91</v>
      </c>
      <c r="Y272" s="86"/>
      <c r="Z272" s="86"/>
      <c r="AA272" s="86"/>
      <c r="AB272" s="86">
        <v>333.84</v>
      </c>
      <c r="AC272" s="86"/>
      <c r="AD272" s="86"/>
      <c r="AE272" s="86"/>
      <c r="AF272" s="86">
        <v>361.66</v>
      </c>
      <c r="AG272" s="86"/>
      <c r="AH272" s="86"/>
      <c r="AI272" s="87" t="s">
        <v>17</v>
      </c>
      <c r="AJ272" s="87"/>
      <c r="AK272" s="86">
        <v>50</v>
      </c>
      <c r="AL272" s="86"/>
      <c r="AM272" s="105"/>
      <c r="AN272" s="105"/>
    </row>
    <row r="273" spans="1:40" ht="12.75" customHeight="1" x14ac:dyDescent="0.4">
      <c r="A273" s="18"/>
      <c r="B273" s="81">
        <v>184</v>
      </c>
      <c r="C273" s="81"/>
      <c r="D273" s="82" t="s">
        <v>236</v>
      </c>
      <c r="E273" s="82"/>
      <c r="F273" s="82"/>
      <c r="G273" s="82"/>
      <c r="H273" s="82"/>
      <c r="I273" s="83">
        <v>35913</v>
      </c>
      <c r="J273" s="83"/>
      <c r="K273" s="84">
        <v>1500</v>
      </c>
      <c r="L273" s="84"/>
      <c r="M273" s="84"/>
      <c r="N273" s="85">
        <v>0</v>
      </c>
      <c r="O273" s="85"/>
      <c r="P273" s="85"/>
      <c r="Q273" s="86">
        <v>0</v>
      </c>
      <c r="R273" s="86"/>
      <c r="S273" s="86"/>
      <c r="T273" s="86">
        <v>0</v>
      </c>
      <c r="U273" s="86"/>
      <c r="V273" s="86"/>
      <c r="W273" s="86"/>
      <c r="X273" s="86">
        <v>0</v>
      </c>
      <c r="Y273" s="86"/>
      <c r="Z273" s="86"/>
      <c r="AA273" s="86"/>
      <c r="AB273" s="86">
        <v>0</v>
      </c>
      <c r="AC273" s="86"/>
      <c r="AD273" s="86"/>
      <c r="AE273" s="86"/>
      <c r="AF273" s="84">
        <v>1500</v>
      </c>
      <c r="AG273" s="84"/>
      <c r="AH273" s="84"/>
      <c r="AI273" s="87" t="s">
        <v>18</v>
      </c>
      <c r="AJ273" s="87"/>
      <c r="AK273" s="86">
        <v>0</v>
      </c>
      <c r="AL273" s="86"/>
      <c r="AM273" s="105"/>
      <c r="AN273" s="105"/>
    </row>
    <row r="274" spans="1:40" ht="12.75" customHeight="1" x14ac:dyDescent="0.4">
      <c r="A274" s="18"/>
      <c r="B274" s="81">
        <v>185</v>
      </c>
      <c r="C274" s="81"/>
      <c r="D274" s="82" t="s">
        <v>237</v>
      </c>
      <c r="E274" s="82"/>
      <c r="F274" s="82"/>
      <c r="G274" s="82"/>
      <c r="H274" s="82"/>
      <c r="I274" s="83">
        <v>35818</v>
      </c>
      <c r="J274" s="83"/>
      <c r="K274" s="86">
        <v>297</v>
      </c>
      <c r="L274" s="86"/>
      <c r="M274" s="86"/>
      <c r="N274" s="85">
        <v>0</v>
      </c>
      <c r="O274" s="85"/>
      <c r="P274" s="85"/>
      <c r="Q274" s="86">
        <v>0</v>
      </c>
      <c r="R274" s="86"/>
      <c r="S274" s="86"/>
      <c r="T274" s="86">
        <v>0</v>
      </c>
      <c r="U274" s="86"/>
      <c r="V274" s="86"/>
      <c r="W274" s="86"/>
      <c r="X274" s="86">
        <v>0</v>
      </c>
      <c r="Y274" s="86"/>
      <c r="Z274" s="86"/>
      <c r="AA274" s="86"/>
      <c r="AB274" s="86">
        <v>0</v>
      </c>
      <c r="AC274" s="86"/>
      <c r="AD274" s="86"/>
      <c r="AE274" s="86"/>
      <c r="AF274" s="86">
        <v>297</v>
      </c>
      <c r="AG274" s="86"/>
      <c r="AH274" s="86"/>
      <c r="AI274" s="87" t="s">
        <v>18</v>
      </c>
      <c r="AJ274" s="87"/>
      <c r="AK274" s="86">
        <v>0</v>
      </c>
      <c r="AL274" s="86"/>
      <c r="AM274" s="105"/>
      <c r="AN274" s="105"/>
    </row>
    <row r="275" spans="1:40" ht="12.75" customHeight="1" x14ac:dyDescent="0.4">
      <c r="A275" s="18"/>
      <c r="B275" s="81">
        <v>186</v>
      </c>
      <c r="C275" s="81"/>
      <c r="D275" s="82" t="s">
        <v>237</v>
      </c>
      <c r="E275" s="82"/>
      <c r="F275" s="82"/>
      <c r="G275" s="82"/>
      <c r="H275" s="82"/>
      <c r="I275" s="83">
        <v>35958</v>
      </c>
      <c r="J275" s="83"/>
      <c r="K275" s="86">
        <v>41</v>
      </c>
      <c r="L275" s="86"/>
      <c r="M275" s="86"/>
      <c r="N275" s="85">
        <v>0</v>
      </c>
      <c r="O275" s="85"/>
      <c r="P275" s="85"/>
      <c r="Q275" s="86">
        <v>0</v>
      </c>
      <c r="R275" s="86"/>
      <c r="S275" s="86"/>
      <c r="T275" s="86">
        <v>0</v>
      </c>
      <c r="U275" s="86"/>
      <c r="V275" s="86"/>
      <c r="W275" s="86"/>
      <c r="X275" s="86">
        <v>0</v>
      </c>
      <c r="Y275" s="86"/>
      <c r="Z275" s="86"/>
      <c r="AA275" s="86"/>
      <c r="AB275" s="86">
        <v>0</v>
      </c>
      <c r="AC275" s="86"/>
      <c r="AD275" s="86"/>
      <c r="AE275" s="86"/>
      <c r="AF275" s="86">
        <v>41</v>
      </c>
      <c r="AG275" s="86"/>
      <c r="AH275" s="86"/>
      <c r="AI275" s="87" t="s">
        <v>18</v>
      </c>
      <c r="AJ275" s="87"/>
      <c r="AK275" s="86">
        <v>0</v>
      </c>
      <c r="AL275" s="86"/>
      <c r="AM275" s="105"/>
      <c r="AN275" s="105"/>
    </row>
    <row r="276" spans="1:40" ht="12.75" customHeight="1" x14ac:dyDescent="0.4">
      <c r="A276" s="18"/>
      <c r="B276" s="81">
        <v>187</v>
      </c>
      <c r="C276" s="81"/>
      <c r="D276" s="82" t="s">
        <v>238</v>
      </c>
      <c r="E276" s="82"/>
      <c r="F276" s="82"/>
      <c r="G276" s="82"/>
      <c r="H276" s="82"/>
      <c r="I276" s="83">
        <v>35866</v>
      </c>
      <c r="J276" s="83"/>
      <c r="K276" s="86">
        <v>880.77</v>
      </c>
      <c r="L276" s="86"/>
      <c r="M276" s="86"/>
      <c r="N276" s="85">
        <v>0</v>
      </c>
      <c r="O276" s="85"/>
      <c r="P276" s="85"/>
      <c r="Q276" s="86">
        <v>0</v>
      </c>
      <c r="R276" s="86"/>
      <c r="S276" s="86"/>
      <c r="T276" s="86">
        <v>384.7</v>
      </c>
      <c r="U276" s="86"/>
      <c r="V276" s="86"/>
      <c r="W276" s="86"/>
      <c r="X276" s="86">
        <v>17.62</v>
      </c>
      <c r="Y276" s="86"/>
      <c r="Z276" s="86"/>
      <c r="AA276" s="86"/>
      <c r="AB276" s="86">
        <v>402.32</v>
      </c>
      <c r="AC276" s="86"/>
      <c r="AD276" s="86"/>
      <c r="AE276" s="86"/>
      <c r="AF276" s="86">
        <v>478.45</v>
      </c>
      <c r="AG276" s="86"/>
      <c r="AH276" s="86"/>
      <c r="AI276" s="87" t="s">
        <v>17</v>
      </c>
      <c r="AJ276" s="87"/>
      <c r="AK276" s="86">
        <v>50</v>
      </c>
      <c r="AL276" s="86"/>
      <c r="AM276" s="105"/>
      <c r="AN276" s="105"/>
    </row>
    <row r="277" spans="1:40" ht="12.75" customHeight="1" x14ac:dyDescent="0.4">
      <c r="A277" s="18"/>
      <c r="B277" s="81">
        <v>188</v>
      </c>
      <c r="C277" s="81"/>
      <c r="D277" s="82" t="s">
        <v>239</v>
      </c>
      <c r="E277" s="82"/>
      <c r="F277" s="82"/>
      <c r="G277" s="82"/>
      <c r="H277" s="82"/>
      <c r="I277" s="83">
        <v>36060</v>
      </c>
      <c r="J277" s="83"/>
      <c r="K277" s="84">
        <v>3512.97</v>
      </c>
      <c r="L277" s="84"/>
      <c r="M277" s="84"/>
      <c r="N277" s="85">
        <v>0</v>
      </c>
      <c r="O277" s="85"/>
      <c r="P277" s="85"/>
      <c r="Q277" s="86">
        <v>0</v>
      </c>
      <c r="R277" s="86"/>
      <c r="S277" s="86"/>
      <c r="T277" s="84">
        <v>1493.02</v>
      </c>
      <c r="U277" s="84"/>
      <c r="V277" s="84"/>
      <c r="W277" s="84"/>
      <c r="X277" s="86">
        <v>70.260000000000005</v>
      </c>
      <c r="Y277" s="86"/>
      <c r="Z277" s="86"/>
      <c r="AA277" s="86"/>
      <c r="AB277" s="84">
        <v>1563.28</v>
      </c>
      <c r="AC277" s="84"/>
      <c r="AD277" s="84"/>
      <c r="AE277" s="84"/>
      <c r="AF277" s="84">
        <v>1949.69</v>
      </c>
      <c r="AG277" s="84"/>
      <c r="AH277" s="84"/>
      <c r="AI277" s="87" t="s">
        <v>17</v>
      </c>
      <c r="AJ277" s="87"/>
      <c r="AK277" s="86">
        <v>50</v>
      </c>
      <c r="AL277" s="86"/>
      <c r="AM277" s="105"/>
      <c r="AN277" s="105"/>
    </row>
    <row r="278" spans="1:40" ht="12.75" customHeight="1" x14ac:dyDescent="0.4">
      <c r="A278" s="18"/>
      <c r="B278" s="81">
        <v>189</v>
      </c>
      <c r="C278" s="81"/>
      <c r="D278" s="82" t="s">
        <v>240</v>
      </c>
      <c r="E278" s="82"/>
      <c r="F278" s="82"/>
      <c r="G278" s="82"/>
      <c r="H278" s="82"/>
      <c r="I278" s="83">
        <v>35901</v>
      </c>
      <c r="J278" s="83"/>
      <c r="K278" s="84">
        <v>2422.71</v>
      </c>
      <c r="L278" s="84"/>
      <c r="M278" s="84"/>
      <c r="N278" s="85">
        <v>0</v>
      </c>
      <c r="O278" s="85"/>
      <c r="P278" s="85"/>
      <c r="Q278" s="86">
        <v>0</v>
      </c>
      <c r="R278" s="86"/>
      <c r="S278" s="86"/>
      <c r="T278" s="84">
        <v>1049.75</v>
      </c>
      <c r="U278" s="84"/>
      <c r="V278" s="84"/>
      <c r="W278" s="84"/>
      <c r="X278" s="86">
        <v>48.45</v>
      </c>
      <c r="Y278" s="86"/>
      <c r="Z278" s="86"/>
      <c r="AA278" s="86"/>
      <c r="AB278" s="84">
        <v>1098.2</v>
      </c>
      <c r="AC278" s="84"/>
      <c r="AD278" s="84"/>
      <c r="AE278" s="84"/>
      <c r="AF278" s="84">
        <v>1324.51</v>
      </c>
      <c r="AG278" s="84"/>
      <c r="AH278" s="84"/>
      <c r="AI278" s="87" t="s">
        <v>17</v>
      </c>
      <c r="AJ278" s="87"/>
      <c r="AK278" s="86">
        <v>50</v>
      </c>
      <c r="AL278" s="86"/>
      <c r="AM278" s="105"/>
      <c r="AN278" s="105"/>
    </row>
    <row r="279" spans="1:40" ht="12.75" customHeight="1" x14ac:dyDescent="0.4">
      <c r="A279" s="18"/>
      <c r="B279" s="81">
        <v>190</v>
      </c>
      <c r="C279" s="81"/>
      <c r="D279" s="82" t="s">
        <v>241</v>
      </c>
      <c r="E279" s="82"/>
      <c r="F279" s="82"/>
      <c r="G279" s="82"/>
      <c r="H279" s="82"/>
      <c r="I279" s="83">
        <v>35929</v>
      </c>
      <c r="J279" s="83"/>
      <c r="K279" s="84">
        <v>3598.22</v>
      </c>
      <c r="L279" s="84"/>
      <c r="M279" s="84"/>
      <c r="N279" s="85">
        <v>0</v>
      </c>
      <c r="O279" s="85"/>
      <c r="P279" s="85"/>
      <c r="Q279" s="86">
        <v>0</v>
      </c>
      <c r="R279" s="86"/>
      <c r="S279" s="86"/>
      <c r="T279" s="84">
        <v>1559.14</v>
      </c>
      <c r="U279" s="84"/>
      <c r="V279" s="84"/>
      <c r="W279" s="84"/>
      <c r="X279" s="86">
        <v>71.959999999999994</v>
      </c>
      <c r="Y279" s="86"/>
      <c r="Z279" s="86"/>
      <c r="AA279" s="86"/>
      <c r="AB279" s="84">
        <v>1631.1</v>
      </c>
      <c r="AC279" s="84"/>
      <c r="AD279" s="84"/>
      <c r="AE279" s="84"/>
      <c r="AF279" s="84">
        <v>1967.12</v>
      </c>
      <c r="AG279" s="84"/>
      <c r="AH279" s="84"/>
      <c r="AI279" s="87" t="s">
        <v>17</v>
      </c>
      <c r="AJ279" s="87"/>
      <c r="AK279" s="86">
        <v>50</v>
      </c>
      <c r="AL279" s="86"/>
      <c r="AM279" s="105"/>
      <c r="AN279" s="105"/>
    </row>
    <row r="280" spans="1:40" ht="12.75" customHeight="1" x14ac:dyDescent="0.4">
      <c r="A280" s="18"/>
      <c r="B280" s="81">
        <v>191</v>
      </c>
      <c r="C280" s="81"/>
      <c r="D280" s="82" t="s">
        <v>242</v>
      </c>
      <c r="E280" s="82"/>
      <c r="F280" s="82"/>
      <c r="G280" s="82"/>
      <c r="H280" s="82"/>
      <c r="I280" s="83">
        <v>35968</v>
      </c>
      <c r="J280" s="83"/>
      <c r="K280" s="86">
        <v>206.7</v>
      </c>
      <c r="L280" s="86"/>
      <c r="M280" s="86"/>
      <c r="N280" s="85">
        <v>0</v>
      </c>
      <c r="O280" s="85"/>
      <c r="P280" s="85"/>
      <c r="Q280" s="86">
        <v>0</v>
      </c>
      <c r="R280" s="86"/>
      <c r="S280" s="86"/>
      <c r="T280" s="86">
        <v>88.8</v>
      </c>
      <c r="U280" s="86"/>
      <c r="V280" s="86"/>
      <c r="W280" s="86"/>
      <c r="X280" s="86">
        <v>4.13</v>
      </c>
      <c r="Y280" s="86"/>
      <c r="Z280" s="86"/>
      <c r="AA280" s="86"/>
      <c r="AB280" s="86">
        <v>92.93</v>
      </c>
      <c r="AC280" s="86"/>
      <c r="AD280" s="86"/>
      <c r="AE280" s="86"/>
      <c r="AF280" s="86">
        <v>113.77</v>
      </c>
      <c r="AG280" s="86"/>
      <c r="AH280" s="86"/>
      <c r="AI280" s="87" t="s">
        <v>17</v>
      </c>
      <c r="AJ280" s="87"/>
      <c r="AK280" s="86">
        <v>50</v>
      </c>
      <c r="AL280" s="86"/>
      <c r="AM280" s="105"/>
      <c r="AN280" s="105"/>
    </row>
    <row r="281" spans="1:40" ht="12.75" customHeight="1" x14ac:dyDescent="0.4">
      <c r="A281" s="18"/>
      <c r="B281" s="81">
        <v>193</v>
      </c>
      <c r="C281" s="81"/>
      <c r="D281" s="82" t="s">
        <v>243</v>
      </c>
      <c r="E281" s="82"/>
      <c r="F281" s="82"/>
      <c r="G281" s="82"/>
      <c r="H281" s="82"/>
      <c r="I281" s="83">
        <v>36004</v>
      </c>
      <c r="J281" s="83"/>
      <c r="K281" s="86">
        <v>750</v>
      </c>
      <c r="L281" s="86"/>
      <c r="M281" s="86"/>
      <c r="N281" s="85">
        <v>0</v>
      </c>
      <c r="O281" s="85"/>
      <c r="P281" s="85"/>
      <c r="Q281" s="86">
        <v>0</v>
      </c>
      <c r="R281" s="86"/>
      <c r="S281" s="86"/>
      <c r="T281" s="86">
        <v>321.25</v>
      </c>
      <c r="U281" s="86"/>
      <c r="V281" s="86"/>
      <c r="W281" s="86"/>
      <c r="X281" s="86">
        <v>15</v>
      </c>
      <c r="Y281" s="86"/>
      <c r="Z281" s="86"/>
      <c r="AA281" s="86"/>
      <c r="AB281" s="86">
        <v>336.25</v>
      </c>
      <c r="AC281" s="86"/>
      <c r="AD281" s="86"/>
      <c r="AE281" s="86"/>
      <c r="AF281" s="86">
        <v>413.75</v>
      </c>
      <c r="AG281" s="86"/>
      <c r="AH281" s="86"/>
      <c r="AI281" s="87" t="s">
        <v>17</v>
      </c>
      <c r="AJ281" s="87"/>
      <c r="AK281" s="86">
        <v>50</v>
      </c>
      <c r="AL281" s="86"/>
      <c r="AM281" s="105"/>
      <c r="AN281" s="105"/>
    </row>
    <row r="282" spans="1:40" ht="12.75" customHeight="1" x14ac:dyDescent="0.4">
      <c r="A282" s="18"/>
      <c r="B282" s="81">
        <v>194</v>
      </c>
      <c r="C282" s="81"/>
      <c r="D282" s="82" t="s">
        <v>244</v>
      </c>
      <c r="E282" s="82"/>
      <c r="F282" s="82"/>
      <c r="G282" s="82"/>
      <c r="H282" s="82"/>
      <c r="I282" s="83">
        <v>36133</v>
      </c>
      <c r="J282" s="83"/>
      <c r="K282" s="84">
        <v>9785.43</v>
      </c>
      <c r="L282" s="84"/>
      <c r="M282" s="84"/>
      <c r="N282" s="85">
        <v>0</v>
      </c>
      <c r="O282" s="85"/>
      <c r="P282" s="85"/>
      <c r="Q282" s="86">
        <v>0</v>
      </c>
      <c r="R282" s="86"/>
      <c r="S282" s="86"/>
      <c r="T282" s="84">
        <v>4126.22</v>
      </c>
      <c r="U282" s="84"/>
      <c r="V282" s="84"/>
      <c r="W282" s="84"/>
      <c r="X282" s="86">
        <v>195.71</v>
      </c>
      <c r="Y282" s="86"/>
      <c r="Z282" s="86"/>
      <c r="AA282" s="86"/>
      <c r="AB282" s="84">
        <v>4321.93</v>
      </c>
      <c r="AC282" s="84"/>
      <c r="AD282" s="84"/>
      <c r="AE282" s="84"/>
      <c r="AF282" s="84">
        <v>5463.5</v>
      </c>
      <c r="AG282" s="84"/>
      <c r="AH282" s="84"/>
      <c r="AI282" s="87" t="s">
        <v>17</v>
      </c>
      <c r="AJ282" s="87"/>
      <c r="AK282" s="86">
        <v>50</v>
      </c>
      <c r="AL282" s="86"/>
      <c r="AM282" s="105"/>
      <c r="AN282" s="105"/>
    </row>
    <row r="283" spans="1:40" ht="12.75" customHeight="1" x14ac:dyDescent="0.4">
      <c r="A283" s="18"/>
      <c r="B283" s="81">
        <v>195</v>
      </c>
      <c r="C283" s="81"/>
      <c r="D283" s="82" t="s">
        <v>245</v>
      </c>
      <c r="E283" s="82"/>
      <c r="F283" s="82"/>
      <c r="G283" s="82"/>
      <c r="H283" s="82"/>
      <c r="I283" s="83">
        <v>36103</v>
      </c>
      <c r="J283" s="83"/>
      <c r="K283" s="84">
        <v>12773.67</v>
      </c>
      <c r="L283" s="84"/>
      <c r="M283" s="84"/>
      <c r="N283" s="85">
        <v>0</v>
      </c>
      <c r="O283" s="85"/>
      <c r="P283" s="85"/>
      <c r="Q283" s="86">
        <v>0</v>
      </c>
      <c r="R283" s="86"/>
      <c r="S283" s="86"/>
      <c r="T283" s="84">
        <v>5407.45</v>
      </c>
      <c r="U283" s="84"/>
      <c r="V283" s="84"/>
      <c r="W283" s="84"/>
      <c r="X283" s="86">
        <v>255.47</v>
      </c>
      <c r="Y283" s="86"/>
      <c r="Z283" s="86"/>
      <c r="AA283" s="86"/>
      <c r="AB283" s="84">
        <v>5662.92</v>
      </c>
      <c r="AC283" s="84"/>
      <c r="AD283" s="84"/>
      <c r="AE283" s="84"/>
      <c r="AF283" s="84">
        <v>7110.75</v>
      </c>
      <c r="AG283" s="84"/>
      <c r="AH283" s="84"/>
      <c r="AI283" s="87" t="s">
        <v>17</v>
      </c>
      <c r="AJ283" s="87"/>
      <c r="AK283" s="86">
        <v>50</v>
      </c>
      <c r="AL283" s="86"/>
      <c r="AM283" s="105"/>
      <c r="AN283" s="105"/>
    </row>
    <row r="284" spans="1:40" ht="12.75" customHeight="1" x14ac:dyDescent="0.4">
      <c r="A284" s="18"/>
      <c r="B284" s="81">
        <v>196</v>
      </c>
      <c r="C284" s="81"/>
      <c r="D284" s="82" t="s">
        <v>246</v>
      </c>
      <c r="E284" s="82"/>
      <c r="F284" s="82"/>
      <c r="G284" s="82"/>
      <c r="H284" s="82"/>
      <c r="I284" s="83">
        <v>36112</v>
      </c>
      <c r="J284" s="83"/>
      <c r="K284" s="84">
        <v>2834.58</v>
      </c>
      <c r="L284" s="84"/>
      <c r="M284" s="84"/>
      <c r="N284" s="85">
        <v>0</v>
      </c>
      <c r="O284" s="85"/>
      <c r="P284" s="85"/>
      <c r="Q284" s="86">
        <v>0</v>
      </c>
      <c r="R284" s="86"/>
      <c r="S284" s="86"/>
      <c r="T284" s="84">
        <v>1199.94</v>
      </c>
      <c r="U284" s="84"/>
      <c r="V284" s="84"/>
      <c r="W284" s="84"/>
      <c r="X284" s="86">
        <v>56.69</v>
      </c>
      <c r="Y284" s="86"/>
      <c r="Z284" s="86"/>
      <c r="AA284" s="86"/>
      <c r="AB284" s="84">
        <v>1256.6300000000001</v>
      </c>
      <c r="AC284" s="84"/>
      <c r="AD284" s="84"/>
      <c r="AE284" s="84"/>
      <c r="AF284" s="84">
        <v>1577.95</v>
      </c>
      <c r="AG284" s="84"/>
      <c r="AH284" s="84"/>
      <c r="AI284" s="87" t="s">
        <v>17</v>
      </c>
      <c r="AJ284" s="87"/>
      <c r="AK284" s="86">
        <v>50</v>
      </c>
      <c r="AL284" s="86"/>
      <c r="AM284" s="105"/>
      <c r="AN284" s="105"/>
    </row>
    <row r="285" spans="1:40" ht="12.75" customHeight="1" x14ac:dyDescent="0.4">
      <c r="A285" s="18"/>
      <c r="B285" s="81">
        <v>198</v>
      </c>
      <c r="C285" s="81"/>
      <c r="D285" s="82" t="s">
        <v>247</v>
      </c>
      <c r="E285" s="82"/>
      <c r="F285" s="82"/>
      <c r="G285" s="82"/>
      <c r="H285" s="82"/>
      <c r="I285" s="83">
        <v>36160</v>
      </c>
      <c r="J285" s="83"/>
      <c r="K285" s="84">
        <v>3002.44</v>
      </c>
      <c r="L285" s="84"/>
      <c r="M285" s="84"/>
      <c r="N285" s="85">
        <v>0</v>
      </c>
      <c r="O285" s="85"/>
      <c r="P285" s="85"/>
      <c r="Q285" s="86">
        <v>0</v>
      </c>
      <c r="R285" s="86"/>
      <c r="S285" s="86"/>
      <c r="T285" s="84">
        <v>1261.05</v>
      </c>
      <c r="U285" s="84"/>
      <c r="V285" s="84"/>
      <c r="W285" s="84"/>
      <c r="X285" s="86">
        <v>60.05</v>
      </c>
      <c r="Y285" s="86"/>
      <c r="Z285" s="86"/>
      <c r="AA285" s="86"/>
      <c r="AB285" s="84">
        <v>1321.1</v>
      </c>
      <c r="AC285" s="84"/>
      <c r="AD285" s="84"/>
      <c r="AE285" s="84"/>
      <c r="AF285" s="84">
        <v>1681.34</v>
      </c>
      <c r="AG285" s="84"/>
      <c r="AH285" s="84"/>
      <c r="AI285" s="87" t="s">
        <v>17</v>
      </c>
      <c r="AJ285" s="87"/>
      <c r="AK285" s="86">
        <v>50</v>
      </c>
      <c r="AL285" s="86"/>
      <c r="AM285" s="105"/>
      <c r="AN285" s="105"/>
    </row>
    <row r="286" spans="1:40" ht="12.75" customHeight="1" x14ac:dyDescent="0.4">
      <c r="A286" s="18"/>
      <c r="B286" s="81">
        <v>200</v>
      </c>
      <c r="C286" s="81"/>
      <c r="D286" s="82" t="s">
        <v>248</v>
      </c>
      <c r="E286" s="82"/>
      <c r="F286" s="82"/>
      <c r="G286" s="82"/>
      <c r="H286" s="82"/>
      <c r="I286" s="83">
        <v>36027</v>
      </c>
      <c r="J286" s="83"/>
      <c r="K286" s="84">
        <v>152490.73000000001</v>
      </c>
      <c r="L286" s="84"/>
      <c r="M286" s="84"/>
      <c r="N286" s="85">
        <v>0</v>
      </c>
      <c r="O286" s="85"/>
      <c r="P286" s="85"/>
      <c r="Q286" s="86">
        <v>0</v>
      </c>
      <c r="R286" s="86"/>
      <c r="S286" s="86"/>
      <c r="T286" s="84">
        <v>65062.61</v>
      </c>
      <c r="U286" s="84"/>
      <c r="V286" s="84"/>
      <c r="W286" s="84"/>
      <c r="X286" s="84">
        <v>3049.81</v>
      </c>
      <c r="Y286" s="84"/>
      <c r="Z286" s="84"/>
      <c r="AA286" s="84"/>
      <c r="AB286" s="84">
        <v>68112.42</v>
      </c>
      <c r="AC286" s="84"/>
      <c r="AD286" s="84"/>
      <c r="AE286" s="84"/>
      <c r="AF286" s="84">
        <v>84378.31</v>
      </c>
      <c r="AG286" s="84"/>
      <c r="AH286" s="84"/>
      <c r="AI286" s="87" t="s">
        <v>17</v>
      </c>
      <c r="AJ286" s="87"/>
      <c r="AK286" s="86">
        <v>50</v>
      </c>
      <c r="AL286" s="86"/>
      <c r="AM286" s="105"/>
      <c r="AN286" s="105"/>
    </row>
    <row r="287" spans="1:40" ht="12.75" customHeight="1" x14ac:dyDescent="0.4">
      <c r="A287" s="18"/>
      <c r="B287" s="81">
        <v>205</v>
      </c>
      <c r="C287" s="81"/>
      <c r="D287" s="82" t="s">
        <v>249</v>
      </c>
      <c r="E287" s="82"/>
      <c r="F287" s="82"/>
      <c r="G287" s="82"/>
      <c r="H287" s="82"/>
      <c r="I287" s="83">
        <v>36368</v>
      </c>
      <c r="J287" s="83"/>
      <c r="K287" s="84">
        <v>34273.589999999997</v>
      </c>
      <c r="L287" s="84"/>
      <c r="M287" s="84"/>
      <c r="N287" s="85">
        <v>0</v>
      </c>
      <c r="O287" s="85"/>
      <c r="P287" s="85"/>
      <c r="Q287" s="86">
        <v>0</v>
      </c>
      <c r="R287" s="86"/>
      <c r="S287" s="86"/>
      <c r="T287" s="84">
        <v>13995.01</v>
      </c>
      <c r="U287" s="84"/>
      <c r="V287" s="84"/>
      <c r="W287" s="84"/>
      <c r="X287" s="86">
        <v>685.47</v>
      </c>
      <c r="Y287" s="86"/>
      <c r="Z287" s="86"/>
      <c r="AA287" s="86"/>
      <c r="AB287" s="84">
        <v>14680.48</v>
      </c>
      <c r="AC287" s="84"/>
      <c r="AD287" s="84"/>
      <c r="AE287" s="84"/>
      <c r="AF287" s="84">
        <v>19593.11</v>
      </c>
      <c r="AG287" s="84"/>
      <c r="AH287" s="84"/>
      <c r="AI287" s="87" t="s">
        <v>17</v>
      </c>
      <c r="AJ287" s="87"/>
      <c r="AK287" s="86">
        <v>50</v>
      </c>
      <c r="AL287" s="86"/>
      <c r="AM287" s="105"/>
      <c r="AN287" s="105"/>
    </row>
    <row r="288" spans="1:40" ht="12.75" customHeight="1" x14ac:dyDescent="0.4">
      <c r="A288" s="18"/>
      <c r="B288" s="81">
        <v>206</v>
      </c>
      <c r="C288" s="81"/>
      <c r="D288" s="82" t="s">
        <v>250</v>
      </c>
      <c r="E288" s="82"/>
      <c r="F288" s="82"/>
      <c r="G288" s="82"/>
      <c r="H288" s="82"/>
      <c r="I288" s="83">
        <v>36192</v>
      </c>
      <c r="J288" s="83"/>
      <c r="K288" s="84">
        <v>8345.83</v>
      </c>
      <c r="L288" s="84"/>
      <c r="M288" s="84"/>
      <c r="N288" s="85">
        <v>0</v>
      </c>
      <c r="O288" s="85"/>
      <c r="P288" s="85"/>
      <c r="Q288" s="86">
        <v>0</v>
      </c>
      <c r="R288" s="86"/>
      <c r="S288" s="86"/>
      <c r="T288" s="84">
        <v>3491.41</v>
      </c>
      <c r="U288" s="84"/>
      <c r="V288" s="84"/>
      <c r="W288" s="84"/>
      <c r="X288" s="86">
        <v>166.92</v>
      </c>
      <c r="Y288" s="86"/>
      <c r="Z288" s="86"/>
      <c r="AA288" s="86"/>
      <c r="AB288" s="84">
        <v>3658.33</v>
      </c>
      <c r="AC288" s="84"/>
      <c r="AD288" s="84"/>
      <c r="AE288" s="84"/>
      <c r="AF288" s="84">
        <v>4687.5</v>
      </c>
      <c r="AG288" s="84"/>
      <c r="AH288" s="84"/>
      <c r="AI288" s="87" t="s">
        <v>17</v>
      </c>
      <c r="AJ288" s="87"/>
      <c r="AK288" s="86">
        <v>50</v>
      </c>
      <c r="AL288" s="86"/>
      <c r="AM288" s="105"/>
      <c r="AN288" s="105"/>
    </row>
    <row r="289" spans="1:40" ht="12.75" customHeight="1" x14ac:dyDescent="0.4">
      <c r="A289" s="18"/>
      <c r="B289" s="81">
        <v>207</v>
      </c>
      <c r="C289" s="81"/>
      <c r="D289" s="82" t="s">
        <v>251</v>
      </c>
      <c r="E289" s="82"/>
      <c r="F289" s="82"/>
      <c r="G289" s="82"/>
      <c r="H289" s="82"/>
      <c r="I289" s="83">
        <v>36348</v>
      </c>
      <c r="J289" s="83"/>
      <c r="K289" s="84">
        <v>1147.82</v>
      </c>
      <c r="L289" s="84"/>
      <c r="M289" s="84"/>
      <c r="N289" s="85">
        <v>0</v>
      </c>
      <c r="O289" s="85"/>
      <c r="P289" s="85"/>
      <c r="Q289" s="86">
        <v>0</v>
      </c>
      <c r="R289" s="86"/>
      <c r="S289" s="86"/>
      <c r="T289" s="86">
        <v>470.68</v>
      </c>
      <c r="U289" s="86"/>
      <c r="V289" s="86"/>
      <c r="W289" s="86"/>
      <c r="X289" s="86">
        <v>22.96</v>
      </c>
      <c r="Y289" s="86"/>
      <c r="Z289" s="86"/>
      <c r="AA289" s="86"/>
      <c r="AB289" s="86">
        <v>493.64</v>
      </c>
      <c r="AC289" s="86"/>
      <c r="AD289" s="86"/>
      <c r="AE289" s="86"/>
      <c r="AF289" s="86">
        <v>654.17999999999995</v>
      </c>
      <c r="AG289" s="86"/>
      <c r="AH289" s="86"/>
      <c r="AI289" s="87" t="s">
        <v>17</v>
      </c>
      <c r="AJ289" s="87"/>
      <c r="AK289" s="86">
        <v>50</v>
      </c>
      <c r="AL289" s="86"/>
      <c r="AM289" s="105"/>
      <c r="AN289" s="105"/>
    </row>
    <row r="290" spans="1:40" ht="12.75" customHeight="1" x14ac:dyDescent="0.4">
      <c r="A290" s="18"/>
      <c r="B290" s="81">
        <v>208</v>
      </c>
      <c r="C290" s="81"/>
      <c r="D290" s="82" t="s">
        <v>252</v>
      </c>
      <c r="E290" s="82"/>
      <c r="F290" s="82"/>
      <c r="G290" s="82"/>
      <c r="H290" s="82"/>
      <c r="I290" s="83">
        <v>36501</v>
      </c>
      <c r="J290" s="83"/>
      <c r="K290" s="84">
        <v>10245.35</v>
      </c>
      <c r="L290" s="84"/>
      <c r="M290" s="84"/>
      <c r="N290" s="85">
        <v>0</v>
      </c>
      <c r="O290" s="85"/>
      <c r="P290" s="85"/>
      <c r="Q290" s="86">
        <v>0</v>
      </c>
      <c r="R290" s="86"/>
      <c r="S290" s="86"/>
      <c r="T290" s="84">
        <v>4115.28</v>
      </c>
      <c r="U290" s="84"/>
      <c r="V290" s="84"/>
      <c r="W290" s="84"/>
      <c r="X290" s="86">
        <v>204.91</v>
      </c>
      <c r="Y290" s="86"/>
      <c r="Z290" s="86"/>
      <c r="AA290" s="86"/>
      <c r="AB290" s="84">
        <v>4320.1899999999996</v>
      </c>
      <c r="AC290" s="84"/>
      <c r="AD290" s="84"/>
      <c r="AE290" s="84"/>
      <c r="AF290" s="84">
        <v>5925.16</v>
      </c>
      <c r="AG290" s="84"/>
      <c r="AH290" s="84"/>
      <c r="AI290" s="87" t="s">
        <v>17</v>
      </c>
      <c r="AJ290" s="87"/>
      <c r="AK290" s="86">
        <v>50</v>
      </c>
      <c r="AL290" s="86"/>
      <c r="AM290" s="105"/>
      <c r="AN290" s="105"/>
    </row>
    <row r="291" spans="1:40" ht="12.75" customHeight="1" x14ac:dyDescent="0.4">
      <c r="A291" s="18"/>
      <c r="B291" s="81">
        <v>209</v>
      </c>
      <c r="C291" s="81"/>
      <c r="D291" s="82" t="s">
        <v>253</v>
      </c>
      <c r="E291" s="82"/>
      <c r="F291" s="82"/>
      <c r="G291" s="82"/>
      <c r="H291" s="82"/>
      <c r="I291" s="83">
        <v>36446</v>
      </c>
      <c r="J291" s="83"/>
      <c r="K291" s="84">
        <v>6606.09</v>
      </c>
      <c r="L291" s="84"/>
      <c r="M291" s="84"/>
      <c r="N291" s="85">
        <v>0</v>
      </c>
      <c r="O291" s="85"/>
      <c r="P291" s="85"/>
      <c r="Q291" s="86">
        <v>0</v>
      </c>
      <c r="R291" s="86"/>
      <c r="S291" s="86"/>
      <c r="T291" s="84">
        <v>2675.43</v>
      </c>
      <c r="U291" s="84"/>
      <c r="V291" s="84"/>
      <c r="W291" s="84"/>
      <c r="X291" s="86">
        <v>132.12</v>
      </c>
      <c r="Y291" s="86"/>
      <c r="Z291" s="86"/>
      <c r="AA291" s="86"/>
      <c r="AB291" s="84">
        <v>2807.55</v>
      </c>
      <c r="AC291" s="84"/>
      <c r="AD291" s="84"/>
      <c r="AE291" s="84"/>
      <c r="AF291" s="84">
        <v>3798.54</v>
      </c>
      <c r="AG291" s="84"/>
      <c r="AH291" s="84"/>
      <c r="AI291" s="87" t="s">
        <v>17</v>
      </c>
      <c r="AJ291" s="87"/>
      <c r="AK291" s="86">
        <v>50</v>
      </c>
      <c r="AL291" s="86"/>
      <c r="AM291" s="105"/>
      <c r="AN291" s="105"/>
    </row>
    <row r="292" spans="1:40" ht="12.75" customHeight="1" x14ac:dyDescent="0.4">
      <c r="A292" s="18"/>
      <c r="B292" s="81">
        <v>210</v>
      </c>
      <c r="C292" s="81"/>
      <c r="D292" s="82" t="s">
        <v>254</v>
      </c>
      <c r="E292" s="82"/>
      <c r="F292" s="82"/>
      <c r="G292" s="82"/>
      <c r="H292" s="82"/>
      <c r="I292" s="83">
        <v>36408</v>
      </c>
      <c r="J292" s="83"/>
      <c r="K292" s="84">
        <v>13598.73</v>
      </c>
      <c r="L292" s="84"/>
      <c r="M292" s="84"/>
      <c r="N292" s="85">
        <v>0</v>
      </c>
      <c r="O292" s="85"/>
      <c r="P292" s="85"/>
      <c r="Q292" s="86">
        <v>0</v>
      </c>
      <c r="R292" s="86"/>
      <c r="S292" s="86"/>
      <c r="T292" s="84">
        <v>5530.06</v>
      </c>
      <c r="U292" s="84"/>
      <c r="V292" s="84"/>
      <c r="W292" s="84"/>
      <c r="X292" s="86">
        <v>271.97000000000003</v>
      </c>
      <c r="Y292" s="86"/>
      <c r="Z292" s="86"/>
      <c r="AA292" s="86"/>
      <c r="AB292" s="84">
        <v>5802.03</v>
      </c>
      <c r="AC292" s="84"/>
      <c r="AD292" s="84"/>
      <c r="AE292" s="84"/>
      <c r="AF292" s="84">
        <v>7796.7</v>
      </c>
      <c r="AG292" s="84"/>
      <c r="AH292" s="84"/>
      <c r="AI292" s="87" t="s">
        <v>17</v>
      </c>
      <c r="AJ292" s="87"/>
      <c r="AK292" s="86">
        <v>50</v>
      </c>
      <c r="AL292" s="86"/>
      <c r="AM292" s="105"/>
      <c r="AN292" s="105"/>
    </row>
    <row r="293" spans="1:40" ht="12.75" customHeight="1" x14ac:dyDescent="0.4">
      <c r="A293" s="18"/>
      <c r="B293" s="81">
        <v>211</v>
      </c>
      <c r="C293" s="81"/>
      <c r="D293" s="82" t="s">
        <v>255</v>
      </c>
      <c r="E293" s="82"/>
      <c r="F293" s="82"/>
      <c r="G293" s="82"/>
      <c r="H293" s="82"/>
      <c r="I293" s="83">
        <v>36522</v>
      </c>
      <c r="J293" s="83"/>
      <c r="K293" s="84">
        <v>67871.86</v>
      </c>
      <c r="L293" s="84"/>
      <c r="M293" s="84"/>
      <c r="N293" s="85">
        <v>0</v>
      </c>
      <c r="O293" s="85"/>
      <c r="P293" s="85"/>
      <c r="Q293" s="86">
        <v>0</v>
      </c>
      <c r="R293" s="86"/>
      <c r="S293" s="86"/>
      <c r="T293" s="84">
        <v>27148.799999999999</v>
      </c>
      <c r="U293" s="84"/>
      <c r="V293" s="84"/>
      <c r="W293" s="84"/>
      <c r="X293" s="84">
        <v>1357.44</v>
      </c>
      <c r="Y293" s="84"/>
      <c r="Z293" s="84"/>
      <c r="AA293" s="84"/>
      <c r="AB293" s="84">
        <v>28506.240000000002</v>
      </c>
      <c r="AC293" s="84"/>
      <c r="AD293" s="84"/>
      <c r="AE293" s="84"/>
      <c r="AF293" s="84">
        <v>39365.620000000003</v>
      </c>
      <c r="AG293" s="84"/>
      <c r="AH293" s="84"/>
      <c r="AI293" s="87" t="s">
        <v>17</v>
      </c>
      <c r="AJ293" s="87"/>
      <c r="AK293" s="86">
        <v>50</v>
      </c>
      <c r="AL293" s="86"/>
      <c r="AM293" s="105"/>
      <c r="AN293" s="105"/>
    </row>
    <row r="294" spans="1:40" ht="12.75" customHeight="1" x14ac:dyDescent="0.4">
      <c r="A294" s="18"/>
      <c r="B294" s="81">
        <v>212</v>
      </c>
      <c r="C294" s="81"/>
      <c r="D294" s="82" t="s">
        <v>256</v>
      </c>
      <c r="E294" s="82"/>
      <c r="F294" s="82"/>
      <c r="G294" s="82"/>
      <c r="H294" s="82"/>
      <c r="I294" s="83">
        <v>36461</v>
      </c>
      <c r="J294" s="83"/>
      <c r="K294" s="84">
        <v>3502.98</v>
      </c>
      <c r="L294" s="84"/>
      <c r="M294" s="84"/>
      <c r="N294" s="85">
        <v>0</v>
      </c>
      <c r="O294" s="85"/>
      <c r="P294" s="85"/>
      <c r="Q294" s="86">
        <v>0</v>
      </c>
      <c r="R294" s="86"/>
      <c r="S294" s="86"/>
      <c r="T294" s="84">
        <v>1412.88</v>
      </c>
      <c r="U294" s="84"/>
      <c r="V294" s="84"/>
      <c r="W294" s="84"/>
      <c r="X294" s="86">
        <v>70.06</v>
      </c>
      <c r="Y294" s="86"/>
      <c r="Z294" s="86"/>
      <c r="AA294" s="86"/>
      <c r="AB294" s="84">
        <v>1482.94</v>
      </c>
      <c r="AC294" s="84"/>
      <c r="AD294" s="84"/>
      <c r="AE294" s="84"/>
      <c r="AF294" s="84">
        <v>2020.04</v>
      </c>
      <c r="AG294" s="84"/>
      <c r="AH294" s="84"/>
      <c r="AI294" s="87" t="s">
        <v>17</v>
      </c>
      <c r="AJ294" s="87"/>
      <c r="AK294" s="86">
        <v>50</v>
      </c>
      <c r="AL294" s="86"/>
      <c r="AM294" s="105"/>
      <c r="AN294" s="105"/>
    </row>
    <row r="295" spans="1:40" ht="12.75" customHeight="1" x14ac:dyDescent="0.4">
      <c r="A295" s="18"/>
      <c r="B295" s="81">
        <v>213</v>
      </c>
      <c r="C295" s="81"/>
      <c r="D295" s="82" t="s">
        <v>257</v>
      </c>
      <c r="E295" s="82"/>
      <c r="F295" s="82"/>
      <c r="G295" s="82"/>
      <c r="H295" s="82"/>
      <c r="I295" s="83">
        <v>36370</v>
      </c>
      <c r="J295" s="83"/>
      <c r="K295" s="84">
        <v>1252.6600000000001</v>
      </c>
      <c r="L295" s="84"/>
      <c r="M295" s="84"/>
      <c r="N295" s="85">
        <v>0</v>
      </c>
      <c r="O295" s="85"/>
      <c r="P295" s="85"/>
      <c r="Q295" s="86">
        <v>0</v>
      </c>
      <c r="R295" s="86"/>
      <c r="S295" s="86"/>
      <c r="T295" s="86">
        <v>511.44</v>
      </c>
      <c r="U295" s="86"/>
      <c r="V295" s="86"/>
      <c r="W295" s="86"/>
      <c r="X295" s="86">
        <v>25.05</v>
      </c>
      <c r="Y295" s="86"/>
      <c r="Z295" s="86"/>
      <c r="AA295" s="86"/>
      <c r="AB295" s="86">
        <v>536.49</v>
      </c>
      <c r="AC295" s="86"/>
      <c r="AD295" s="86"/>
      <c r="AE295" s="86"/>
      <c r="AF295" s="86">
        <v>716.17</v>
      </c>
      <c r="AG295" s="86"/>
      <c r="AH295" s="86"/>
      <c r="AI295" s="87" t="s">
        <v>17</v>
      </c>
      <c r="AJ295" s="87"/>
      <c r="AK295" s="86">
        <v>50</v>
      </c>
      <c r="AL295" s="86"/>
      <c r="AM295" s="105"/>
      <c r="AN295" s="105"/>
    </row>
    <row r="296" spans="1:40" ht="12.75" customHeight="1" x14ac:dyDescent="0.4">
      <c r="A296" s="18"/>
      <c r="B296" s="81">
        <v>215</v>
      </c>
      <c r="C296" s="81"/>
      <c r="D296" s="82" t="s">
        <v>258</v>
      </c>
      <c r="E296" s="82"/>
      <c r="F296" s="82"/>
      <c r="G296" s="82"/>
      <c r="H296" s="82"/>
      <c r="I296" s="83">
        <v>36468</v>
      </c>
      <c r="J296" s="83"/>
      <c r="K296" s="84">
        <v>7128.48</v>
      </c>
      <c r="L296" s="84"/>
      <c r="M296" s="84"/>
      <c r="N296" s="85">
        <v>0</v>
      </c>
      <c r="O296" s="85"/>
      <c r="P296" s="85"/>
      <c r="Q296" s="86">
        <v>0</v>
      </c>
      <c r="R296" s="86"/>
      <c r="S296" s="86"/>
      <c r="T296" s="84">
        <v>2875.16</v>
      </c>
      <c r="U296" s="84"/>
      <c r="V296" s="84"/>
      <c r="W296" s="84"/>
      <c r="X296" s="86">
        <v>142.57</v>
      </c>
      <c r="Y296" s="86"/>
      <c r="Z296" s="86"/>
      <c r="AA296" s="86"/>
      <c r="AB296" s="84">
        <v>3017.73</v>
      </c>
      <c r="AC296" s="84"/>
      <c r="AD296" s="84"/>
      <c r="AE296" s="84"/>
      <c r="AF296" s="84">
        <v>4110.75</v>
      </c>
      <c r="AG296" s="84"/>
      <c r="AH296" s="84"/>
      <c r="AI296" s="87" t="s">
        <v>17</v>
      </c>
      <c r="AJ296" s="87"/>
      <c r="AK296" s="86">
        <v>50</v>
      </c>
      <c r="AL296" s="86"/>
      <c r="AM296" s="105"/>
      <c r="AN296" s="105"/>
    </row>
    <row r="297" spans="1:40" ht="12.75" customHeight="1" x14ac:dyDescent="0.4">
      <c r="A297" s="18"/>
      <c r="B297" s="81">
        <v>216</v>
      </c>
      <c r="C297" s="81"/>
      <c r="D297" s="82" t="s">
        <v>259</v>
      </c>
      <c r="E297" s="82"/>
      <c r="F297" s="82"/>
      <c r="G297" s="82"/>
      <c r="H297" s="82"/>
      <c r="I297" s="83">
        <v>36501</v>
      </c>
      <c r="J297" s="83"/>
      <c r="K297" s="84">
        <v>5593.64</v>
      </c>
      <c r="L297" s="84"/>
      <c r="M297" s="84"/>
      <c r="N297" s="85">
        <v>0</v>
      </c>
      <c r="O297" s="85"/>
      <c r="P297" s="85"/>
      <c r="Q297" s="86">
        <v>0</v>
      </c>
      <c r="R297" s="86"/>
      <c r="S297" s="86"/>
      <c r="T297" s="84">
        <v>2246.7199999999998</v>
      </c>
      <c r="U297" s="84"/>
      <c r="V297" s="84"/>
      <c r="W297" s="84"/>
      <c r="X297" s="86">
        <v>111.87</v>
      </c>
      <c r="Y297" s="86"/>
      <c r="Z297" s="86"/>
      <c r="AA297" s="86"/>
      <c r="AB297" s="84">
        <v>2358.59</v>
      </c>
      <c r="AC297" s="84"/>
      <c r="AD297" s="84"/>
      <c r="AE297" s="84"/>
      <c r="AF297" s="84">
        <v>3235.05</v>
      </c>
      <c r="AG297" s="84"/>
      <c r="AH297" s="84"/>
      <c r="AI297" s="87" t="s">
        <v>17</v>
      </c>
      <c r="AJ297" s="87"/>
      <c r="AK297" s="86">
        <v>50</v>
      </c>
      <c r="AL297" s="86"/>
      <c r="AM297" s="105"/>
      <c r="AN297" s="105"/>
    </row>
    <row r="298" spans="1:40" ht="12.75" customHeight="1" x14ac:dyDescent="0.4">
      <c r="A298" s="18"/>
      <c r="B298" s="81">
        <v>217</v>
      </c>
      <c r="C298" s="81"/>
      <c r="D298" s="82" t="s">
        <v>260</v>
      </c>
      <c r="E298" s="82"/>
      <c r="F298" s="82"/>
      <c r="G298" s="82"/>
      <c r="H298" s="82"/>
      <c r="I298" s="83">
        <v>36339</v>
      </c>
      <c r="J298" s="83"/>
      <c r="K298" s="84">
        <v>1624.5</v>
      </c>
      <c r="L298" s="84"/>
      <c r="M298" s="84"/>
      <c r="N298" s="85">
        <v>0</v>
      </c>
      <c r="O298" s="85"/>
      <c r="P298" s="85"/>
      <c r="Q298" s="86">
        <v>0</v>
      </c>
      <c r="R298" s="86"/>
      <c r="S298" s="86"/>
      <c r="T298" s="86">
        <v>666.05</v>
      </c>
      <c r="U298" s="86"/>
      <c r="V298" s="86"/>
      <c r="W298" s="86"/>
      <c r="X298" s="86">
        <v>32.49</v>
      </c>
      <c r="Y298" s="86"/>
      <c r="Z298" s="86"/>
      <c r="AA298" s="86"/>
      <c r="AB298" s="86">
        <v>698.54</v>
      </c>
      <c r="AC298" s="86"/>
      <c r="AD298" s="86"/>
      <c r="AE298" s="86"/>
      <c r="AF298" s="86">
        <v>925.96</v>
      </c>
      <c r="AG298" s="86"/>
      <c r="AH298" s="86"/>
      <c r="AI298" s="87" t="s">
        <v>17</v>
      </c>
      <c r="AJ298" s="87"/>
      <c r="AK298" s="86">
        <v>50</v>
      </c>
      <c r="AL298" s="86"/>
      <c r="AM298" s="105"/>
      <c r="AN298" s="105"/>
    </row>
    <row r="299" spans="1:40" ht="12.75" customHeight="1" x14ac:dyDescent="0.4">
      <c r="A299" s="18"/>
      <c r="B299" s="81">
        <v>218</v>
      </c>
      <c r="C299" s="81"/>
      <c r="D299" s="82" t="s">
        <v>261</v>
      </c>
      <c r="E299" s="82"/>
      <c r="F299" s="82"/>
      <c r="G299" s="82"/>
      <c r="H299" s="82"/>
      <c r="I299" s="83">
        <v>36525</v>
      </c>
      <c r="J299" s="83"/>
      <c r="K299" s="84">
        <v>5660.34</v>
      </c>
      <c r="L299" s="84"/>
      <c r="M299" s="84"/>
      <c r="N299" s="85">
        <v>0</v>
      </c>
      <c r="O299" s="85"/>
      <c r="P299" s="85"/>
      <c r="Q299" s="86">
        <v>0</v>
      </c>
      <c r="R299" s="86"/>
      <c r="S299" s="86"/>
      <c r="T299" s="84">
        <v>2264.1999999999998</v>
      </c>
      <c r="U299" s="84"/>
      <c r="V299" s="84"/>
      <c r="W299" s="84"/>
      <c r="X299" s="86">
        <v>113.21</v>
      </c>
      <c r="Y299" s="86"/>
      <c r="Z299" s="86"/>
      <c r="AA299" s="86"/>
      <c r="AB299" s="84">
        <v>2377.41</v>
      </c>
      <c r="AC299" s="84"/>
      <c r="AD299" s="84"/>
      <c r="AE299" s="84"/>
      <c r="AF299" s="84">
        <v>3282.93</v>
      </c>
      <c r="AG299" s="84"/>
      <c r="AH299" s="84"/>
      <c r="AI299" s="87" t="s">
        <v>17</v>
      </c>
      <c r="AJ299" s="87"/>
      <c r="AK299" s="86">
        <v>50</v>
      </c>
      <c r="AL299" s="86"/>
      <c r="AM299" s="105"/>
      <c r="AN299" s="105"/>
    </row>
    <row r="300" spans="1:40" ht="112.5" customHeight="1" x14ac:dyDescent="0.4">
      <c r="A300" s="104" t="s">
        <v>180</v>
      </c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</row>
    <row r="301" spans="1:40" ht="12.75" customHeight="1" x14ac:dyDescent="0.4">
      <c r="A301" s="18"/>
      <c r="B301" s="81">
        <v>219</v>
      </c>
      <c r="C301" s="81"/>
      <c r="D301" s="82" t="s">
        <v>262</v>
      </c>
      <c r="E301" s="82"/>
      <c r="F301" s="82"/>
      <c r="G301" s="82"/>
      <c r="H301" s="82"/>
      <c r="I301" s="83">
        <v>36524</v>
      </c>
      <c r="J301" s="83"/>
      <c r="K301" s="84">
        <v>9838.1</v>
      </c>
      <c r="L301" s="84"/>
      <c r="M301" s="84"/>
      <c r="N301" s="85">
        <v>0</v>
      </c>
      <c r="O301" s="85"/>
      <c r="P301" s="85"/>
      <c r="Q301" s="86">
        <v>0</v>
      </c>
      <c r="R301" s="86"/>
      <c r="S301" s="86"/>
      <c r="T301" s="84">
        <v>3935.2</v>
      </c>
      <c r="U301" s="84"/>
      <c r="V301" s="84"/>
      <c r="W301" s="84"/>
      <c r="X301" s="86">
        <v>196.76</v>
      </c>
      <c r="Y301" s="86"/>
      <c r="Z301" s="86"/>
      <c r="AA301" s="86"/>
      <c r="AB301" s="84">
        <v>4131.96</v>
      </c>
      <c r="AC301" s="84"/>
      <c r="AD301" s="84"/>
      <c r="AE301" s="84"/>
      <c r="AF301" s="84">
        <v>5706.14</v>
      </c>
      <c r="AG301" s="84"/>
      <c r="AH301" s="84"/>
      <c r="AI301" s="87" t="s">
        <v>17</v>
      </c>
      <c r="AJ301" s="87"/>
      <c r="AK301" s="86">
        <v>50</v>
      </c>
      <c r="AL301" s="86"/>
      <c r="AM301" s="105"/>
      <c r="AN301" s="105"/>
    </row>
    <row r="302" spans="1:40" ht="12.75" customHeight="1" x14ac:dyDescent="0.4">
      <c r="A302" s="18"/>
      <c r="B302" s="81">
        <v>220</v>
      </c>
      <c r="C302" s="81"/>
      <c r="D302" s="82" t="s">
        <v>263</v>
      </c>
      <c r="E302" s="82"/>
      <c r="F302" s="82"/>
      <c r="G302" s="82"/>
      <c r="H302" s="82"/>
      <c r="I302" s="83">
        <v>36445</v>
      </c>
      <c r="J302" s="83"/>
      <c r="K302" s="84">
        <v>8849.42</v>
      </c>
      <c r="L302" s="84"/>
      <c r="M302" s="84"/>
      <c r="N302" s="85">
        <v>0</v>
      </c>
      <c r="O302" s="85"/>
      <c r="P302" s="85"/>
      <c r="Q302" s="86">
        <v>0</v>
      </c>
      <c r="R302" s="86"/>
      <c r="S302" s="86"/>
      <c r="T302" s="84">
        <v>3584.05</v>
      </c>
      <c r="U302" s="84"/>
      <c r="V302" s="84"/>
      <c r="W302" s="84"/>
      <c r="X302" s="86">
        <v>176.99</v>
      </c>
      <c r="Y302" s="86"/>
      <c r="Z302" s="86"/>
      <c r="AA302" s="86"/>
      <c r="AB302" s="84">
        <v>3761.04</v>
      </c>
      <c r="AC302" s="84"/>
      <c r="AD302" s="84"/>
      <c r="AE302" s="84"/>
      <c r="AF302" s="84">
        <v>5088.38</v>
      </c>
      <c r="AG302" s="84"/>
      <c r="AH302" s="84"/>
      <c r="AI302" s="87" t="s">
        <v>17</v>
      </c>
      <c r="AJ302" s="87"/>
      <c r="AK302" s="86">
        <v>50</v>
      </c>
      <c r="AL302" s="86"/>
      <c r="AM302" s="105"/>
      <c r="AN302" s="105"/>
    </row>
    <row r="303" spans="1:40" ht="12.75" customHeight="1" x14ac:dyDescent="0.4">
      <c r="A303" s="18"/>
      <c r="B303" s="81">
        <v>221</v>
      </c>
      <c r="C303" s="81"/>
      <c r="D303" s="82" t="s">
        <v>264</v>
      </c>
      <c r="E303" s="82"/>
      <c r="F303" s="82"/>
      <c r="G303" s="82"/>
      <c r="H303" s="82"/>
      <c r="I303" s="83">
        <v>36424</v>
      </c>
      <c r="J303" s="83"/>
      <c r="K303" s="84">
        <v>3590.32</v>
      </c>
      <c r="L303" s="84"/>
      <c r="M303" s="84"/>
      <c r="N303" s="85">
        <v>0</v>
      </c>
      <c r="O303" s="85"/>
      <c r="P303" s="85"/>
      <c r="Q303" s="86">
        <v>0</v>
      </c>
      <c r="R303" s="86"/>
      <c r="S303" s="86"/>
      <c r="T303" s="84">
        <v>1454.15</v>
      </c>
      <c r="U303" s="84"/>
      <c r="V303" s="84"/>
      <c r="W303" s="84"/>
      <c r="X303" s="86">
        <v>71.81</v>
      </c>
      <c r="Y303" s="86"/>
      <c r="Z303" s="86"/>
      <c r="AA303" s="86"/>
      <c r="AB303" s="84">
        <v>1525.96</v>
      </c>
      <c r="AC303" s="84"/>
      <c r="AD303" s="84"/>
      <c r="AE303" s="84"/>
      <c r="AF303" s="84">
        <v>2064.36</v>
      </c>
      <c r="AG303" s="84"/>
      <c r="AH303" s="84"/>
      <c r="AI303" s="87" t="s">
        <v>17</v>
      </c>
      <c r="AJ303" s="87"/>
      <c r="AK303" s="86">
        <v>50</v>
      </c>
      <c r="AL303" s="86"/>
      <c r="AM303" s="105"/>
      <c r="AN303" s="105"/>
    </row>
    <row r="304" spans="1:40" ht="12.75" customHeight="1" x14ac:dyDescent="0.4">
      <c r="A304" s="18"/>
      <c r="B304" s="81">
        <v>224</v>
      </c>
      <c r="C304" s="81"/>
      <c r="D304" s="82" t="s">
        <v>265</v>
      </c>
      <c r="E304" s="82"/>
      <c r="F304" s="82"/>
      <c r="G304" s="82"/>
      <c r="H304" s="82"/>
      <c r="I304" s="83">
        <v>36238</v>
      </c>
      <c r="J304" s="83"/>
      <c r="K304" s="86">
        <v>305</v>
      </c>
      <c r="L304" s="86"/>
      <c r="M304" s="86"/>
      <c r="N304" s="85">
        <v>0</v>
      </c>
      <c r="O304" s="85"/>
      <c r="P304" s="85"/>
      <c r="Q304" s="86">
        <v>0</v>
      </c>
      <c r="R304" s="86"/>
      <c r="S304" s="86"/>
      <c r="T304" s="86">
        <v>126.58</v>
      </c>
      <c r="U304" s="86"/>
      <c r="V304" s="86"/>
      <c r="W304" s="86"/>
      <c r="X304" s="86">
        <v>6.1</v>
      </c>
      <c r="Y304" s="86"/>
      <c r="Z304" s="86"/>
      <c r="AA304" s="86"/>
      <c r="AB304" s="86">
        <v>132.68</v>
      </c>
      <c r="AC304" s="86"/>
      <c r="AD304" s="86"/>
      <c r="AE304" s="86"/>
      <c r="AF304" s="86">
        <v>172.32</v>
      </c>
      <c r="AG304" s="86"/>
      <c r="AH304" s="86"/>
      <c r="AI304" s="87" t="s">
        <v>17</v>
      </c>
      <c r="AJ304" s="87"/>
      <c r="AK304" s="86">
        <v>50</v>
      </c>
      <c r="AL304" s="86"/>
      <c r="AM304" s="105"/>
      <c r="AN304" s="105"/>
    </row>
    <row r="305" spans="1:40" ht="12.75" customHeight="1" x14ac:dyDescent="0.4">
      <c r="A305" s="18"/>
      <c r="B305" s="81">
        <v>225</v>
      </c>
      <c r="C305" s="81"/>
      <c r="D305" s="82" t="s">
        <v>266</v>
      </c>
      <c r="E305" s="82"/>
      <c r="F305" s="82"/>
      <c r="G305" s="82"/>
      <c r="H305" s="82"/>
      <c r="I305" s="83">
        <v>36258</v>
      </c>
      <c r="J305" s="83"/>
      <c r="K305" s="86">
        <v>225</v>
      </c>
      <c r="L305" s="86"/>
      <c r="M305" s="86"/>
      <c r="N305" s="85">
        <v>0</v>
      </c>
      <c r="O305" s="85"/>
      <c r="P305" s="85"/>
      <c r="Q305" s="86">
        <v>0</v>
      </c>
      <c r="R305" s="86"/>
      <c r="S305" s="86"/>
      <c r="T305" s="86">
        <v>93.38</v>
      </c>
      <c r="U305" s="86"/>
      <c r="V305" s="86"/>
      <c r="W305" s="86"/>
      <c r="X305" s="86">
        <v>4.5</v>
      </c>
      <c r="Y305" s="86"/>
      <c r="Z305" s="86"/>
      <c r="AA305" s="86"/>
      <c r="AB305" s="86">
        <v>97.88</v>
      </c>
      <c r="AC305" s="86"/>
      <c r="AD305" s="86"/>
      <c r="AE305" s="86"/>
      <c r="AF305" s="86">
        <v>127.12</v>
      </c>
      <c r="AG305" s="86"/>
      <c r="AH305" s="86"/>
      <c r="AI305" s="87" t="s">
        <v>17</v>
      </c>
      <c r="AJ305" s="87"/>
      <c r="AK305" s="86">
        <v>50</v>
      </c>
      <c r="AL305" s="86"/>
      <c r="AM305" s="105"/>
      <c r="AN305" s="105"/>
    </row>
    <row r="306" spans="1:40" ht="12.75" customHeight="1" x14ac:dyDescent="0.4">
      <c r="A306" s="18"/>
      <c r="B306" s="81">
        <v>226</v>
      </c>
      <c r="C306" s="81"/>
      <c r="D306" s="82" t="s">
        <v>267</v>
      </c>
      <c r="E306" s="82"/>
      <c r="F306" s="82"/>
      <c r="G306" s="82"/>
      <c r="H306" s="82"/>
      <c r="I306" s="83">
        <v>36291</v>
      </c>
      <c r="J306" s="83"/>
      <c r="K306" s="86">
        <v>933.34</v>
      </c>
      <c r="L306" s="86"/>
      <c r="M306" s="86"/>
      <c r="N306" s="85">
        <v>0</v>
      </c>
      <c r="O306" s="85"/>
      <c r="P306" s="85"/>
      <c r="Q306" s="86">
        <v>0</v>
      </c>
      <c r="R306" s="86"/>
      <c r="S306" s="86"/>
      <c r="T306" s="86">
        <v>385.84</v>
      </c>
      <c r="U306" s="86"/>
      <c r="V306" s="86"/>
      <c r="W306" s="86"/>
      <c r="X306" s="86">
        <v>18.670000000000002</v>
      </c>
      <c r="Y306" s="86"/>
      <c r="Z306" s="86"/>
      <c r="AA306" s="86"/>
      <c r="AB306" s="86">
        <v>404.51</v>
      </c>
      <c r="AC306" s="86"/>
      <c r="AD306" s="86"/>
      <c r="AE306" s="86"/>
      <c r="AF306" s="86">
        <v>528.83000000000004</v>
      </c>
      <c r="AG306" s="86"/>
      <c r="AH306" s="86"/>
      <c r="AI306" s="87" t="s">
        <v>17</v>
      </c>
      <c r="AJ306" s="87"/>
      <c r="AK306" s="86">
        <v>50</v>
      </c>
      <c r="AL306" s="86"/>
      <c r="AM306" s="105"/>
      <c r="AN306" s="105"/>
    </row>
    <row r="307" spans="1:40" ht="12.75" customHeight="1" x14ac:dyDescent="0.4">
      <c r="A307" s="18"/>
      <c r="B307" s="81">
        <v>227</v>
      </c>
      <c r="C307" s="81"/>
      <c r="D307" s="82" t="s">
        <v>268</v>
      </c>
      <c r="E307" s="82"/>
      <c r="F307" s="82"/>
      <c r="G307" s="82"/>
      <c r="H307" s="82"/>
      <c r="I307" s="83">
        <v>36522</v>
      </c>
      <c r="J307" s="83"/>
      <c r="K307" s="84">
        <v>2707.58</v>
      </c>
      <c r="L307" s="84"/>
      <c r="M307" s="84"/>
      <c r="N307" s="85">
        <v>0</v>
      </c>
      <c r="O307" s="85"/>
      <c r="P307" s="85"/>
      <c r="Q307" s="86">
        <v>0</v>
      </c>
      <c r="R307" s="86"/>
      <c r="S307" s="86"/>
      <c r="T307" s="84">
        <v>1083</v>
      </c>
      <c r="U307" s="84"/>
      <c r="V307" s="84"/>
      <c r="W307" s="84"/>
      <c r="X307" s="86">
        <v>54.15</v>
      </c>
      <c r="Y307" s="86"/>
      <c r="Z307" s="86"/>
      <c r="AA307" s="86"/>
      <c r="AB307" s="84">
        <v>1137.1500000000001</v>
      </c>
      <c r="AC307" s="84"/>
      <c r="AD307" s="84"/>
      <c r="AE307" s="84"/>
      <c r="AF307" s="84">
        <v>1570.43</v>
      </c>
      <c r="AG307" s="84"/>
      <c r="AH307" s="84"/>
      <c r="AI307" s="87" t="s">
        <v>17</v>
      </c>
      <c r="AJ307" s="87"/>
      <c r="AK307" s="86">
        <v>50</v>
      </c>
      <c r="AL307" s="86"/>
      <c r="AM307" s="105"/>
      <c r="AN307" s="105"/>
    </row>
    <row r="308" spans="1:40" ht="12.75" customHeight="1" x14ac:dyDescent="0.4">
      <c r="A308" s="18"/>
      <c r="B308" s="81">
        <v>228</v>
      </c>
      <c r="C308" s="81"/>
      <c r="D308" s="82" t="s">
        <v>269</v>
      </c>
      <c r="E308" s="82"/>
      <c r="F308" s="82"/>
      <c r="G308" s="82"/>
      <c r="H308" s="82"/>
      <c r="I308" s="83">
        <v>36525</v>
      </c>
      <c r="J308" s="83"/>
      <c r="K308" s="86">
        <v>318</v>
      </c>
      <c r="L308" s="86"/>
      <c r="M308" s="86"/>
      <c r="N308" s="85">
        <v>0</v>
      </c>
      <c r="O308" s="85"/>
      <c r="P308" s="85"/>
      <c r="Q308" s="86">
        <v>0</v>
      </c>
      <c r="R308" s="86"/>
      <c r="S308" s="86"/>
      <c r="T308" s="86">
        <v>127.2</v>
      </c>
      <c r="U308" s="86"/>
      <c r="V308" s="86"/>
      <c r="W308" s="86"/>
      <c r="X308" s="86">
        <v>6.36</v>
      </c>
      <c r="Y308" s="86"/>
      <c r="Z308" s="86"/>
      <c r="AA308" s="86"/>
      <c r="AB308" s="86">
        <v>133.56</v>
      </c>
      <c r="AC308" s="86"/>
      <c r="AD308" s="86"/>
      <c r="AE308" s="86"/>
      <c r="AF308" s="86">
        <v>184.44</v>
      </c>
      <c r="AG308" s="86"/>
      <c r="AH308" s="86"/>
      <c r="AI308" s="87" t="s">
        <v>17</v>
      </c>
      <c r="AJ308" s="87"/>
      <c r="AK308" s="86">
        <v>50</v>
      </c>
      <c r="AL308" s="86"/>
      <c r="AM308" s="105"/>
      <c r="AN308" s="105"/>
    </row>
    <row r="309" spans="1:40" ht="12.75" customHeight="1" x14ac:dyDescent="0.4">
      <c r="A309" s="18"/>
      <c r="B309" s="81">
        <v>229</v>
      </c>
      <c r="C309" s="81"/>
      <c r="D309" s="82" t="s">
        <v>270</v>
      </c>
      <c r="E309" s="82"/>
      <c r="F309" s="82"/>
      <c r="G309" s="82"/>
      <c r="H309" s="82"/>
      <c r="I309" s="83">
        <v>36445</v>
      </c>
      <c r="J309" s="83"/>
      <c r="K309" s="86">
        <v>318</v>
      </c>
      <c r="L309" s="86"/>
      <c r="M309" s="86"/>
      <c r="N309" s="85">
        <v>0</v>
      </c>
      <c r="O309" s="85"/>
      <c r="P309" s="85"/>
      <c r="Q309" s="86">
        <v>0</v>
      </c>
      <c r="R309" s="86"/>
      <c r="S309" s="86"/>
      <c r="T309" s="86">
        <v>128.79</v>
      </c>
      <c r="U309" s="86"/>
      <c r="V309" s="86"/>
      <c r="W309" s="86"/>
      <c r="X309" s="86">
        <v>6.36</v>
      </c>
      <c r="Y309" s="86"/>
      <c r="Z309" s="86"/>
      <c r="AA309" s="86"/>
      <c r="AB309" s="86">
        <v>135.15</v>
      </c>
      <c r="AC309" s="86"/>
      <c r="AD309" s="86"/>
      <c r="AE309" s="86"/>
      <c r="AF309" s="86">
        <v>182.85</v>
      </c>
      <c r="AG309" s="86"/>
      <c r="AH309" s="86"/>
      <c r="AI309" s="87" t="s">
        <v>17</v>
      </c>
      <c r="AJ309" s="87"/>
      <c r="AK309" s="86">
        <v>50</v>
      </c>
      <c r="AL309" s="86"/>
      <c r="AM309" s="105"/>
      <c r="AN309" s="105"/>
    </row>
    <row r="310" spans="1:40" ht="12.75" customHeight="1" x14ac:dyDescent="0.4">
      <c r="A310" s="18"/>
      <c r="B310" s="81">
        <v>230</v>
      </c>
      <c r="C310" s="81"/>
      <c r="D310" s="82" t="s">
        <v>271</v>
      </c>
      <c r="E310" s="82"/>
      <c r="F310" s="82"/>
      <c r="G310" s="82"/>
      <c r="H310" s="82"/>
      <c r="I310" s="83">
        <v>36446</v>
      </c>
      <c r="J310" s="83"/>
      <c r="K310" s="86">
        <v>318</v>
      </c>
      <c r="L310" s="86"/>
      <c r="M310" s="86"/>
      <c r="N310" s="85">
        <v>0</v>
      </c>
      <c r="O310" s="85"/>
      <c r="P310" s="85"/>
      <c r="Q310" s="86">
        <v>0</v>
      </c>
      <c r="R310" s="86"/>
      <c r="S310" s="86"/>
      <c r="T310" s="86">
        <v>128.79</v>
      </c>
      <c r="U310" s="86"/>
      <c r="V310" s="86"/>
      <c r="W310" s="86"/>
      <c r="X310" s="86">
        <v>6.36</v>
      </c>
      <c r="Y310" s="86"/>
      <c r="Z310" s="86"/>
      <c r="AA310" s="86"/>
      <c r="AB310" s="86">
        <v>135.15</v>
      </c>
      <c r="AC310" s="86"/>
      <c r="AD310" s="86"/>
      <c r="AE310" s="86"/>
      <c r="AF310" s="86">
        <v>182.85</v>
      </c>
      <c r="AG310" s="86"/>
      <c r="AH310" s="86"/>
      <c r="AI310" s="87" t="s">
        <v>17</v>
      </c>
      <c r="AJ310" s="87"/>
      <c r="AK310" s="86">
        <v>50</v>
      </c>
      <c r="AL310" s="86"/>
      <c r="AM310" s="105"/>
      <c r="AN310" s="105"/>
    </row>
    <row r="311" spans="1:40" ht="12.75" customHeight="1" x14ac:dyDescent="0.4">
      <c r="A311" s="18"/>
      <c r="B311" s="81">
        <v>231</v>
      </c>
      <c r="C311" s="81"/>
      <c r="D311" s="82" t="s">
        <v>272</v>
      </c>
      <c r="E311" s="82"/>
      <c r="F311" s="82"/>
      <c r="G311" s="82"/>
      <c r="H311" s="82"/>
      <c r="I311" s="83">
        <v>36468</v>
      </c>
      <c r="J311" s="83"/>
      <c r="K311" s="84">
        <v>2184.7199999999998</v>
      </c>
      <c r="L311" s="84"/>
      <c r="M311" s="84"/>
      <c r="N311" s="85">
        <v>0</v>
      </c>
      <c r="O311" s="85"/>
      <c r="P311" s="85"/>
      <c r="Q311" s="86">
        <v>0</v>
      </c>
      <c r="R311" s="86"/>
      <c r="S311" s="86"/>
      <c r="T311" s="86">
        <v>881.08</v>
      </c>
      <c r="U311" s="86"/>
      <c r="V311" s="86"/>
      <c r="W311" s="86"/>
      <c r="X311" s="86">
        <v>43.69</v>
      </c>
      <c r="Y311" s="86"/>
      <c r="Z311" s="86"/>
      <c r="AA311" s="86"/>
      <c r="AB311" s="86">
        <v>924.77</v>
      </c>
      <c r="AC311" s="86"/>
      <c r="AD311" s="86"/>
      <c r="AE311" s="86"/>
      <c r="AF311" s="84">
        <v>1259.95</v>
      </c>
      <c r="AG311" s="84"/>
      <c r="AH311" s="84"/>
      <c r="AI311" s="87" t="s">
        <v>17</v>
      </c>
      <c r="AJ311" s="87"/>
      <c r="AK311" s="86">
        <v>50</v>
      </c>
      <c r="AL311" s="86"/>
      <c r="AM311" s="105"/>
      <c r="AN311" s="105"/>
    </row>
    <row r="312" spans="1:40" ht="12.75" customHeight="1" x14ac:dyDescent="0.4">
      <c r="A312" s="18"/>
      <c r="B312" s="81">
        <v>232</v>
      </c>
      <c r="C312" s="81"/>
      <c r="D312" s="82" t="s">
        <v>273</v>
      </c>
      <c r="E312" s="82"/>
      <c r="F312" s="82"/>
      <c r="G312" s="82"/>
      <c r="H312" s="82"/>
      <c r="I312" s="83">
        <v>36524</v>
      </c>
      <c r="J312" s="83"/>
      <c r="K312" s="86">
        <v>318</v>
      </c>
      <c r="L312" s="86"/>
      <c r="M312" s="86"/>
      <c r="N312" s="85">
        <v>0</v>
      </c>
      <c r="O312" s="85"/>
      <c r="P312" s="85"/>
      <c r="Q312" s="86">
        <v>0</v>
      </c>
      <c r="R312" s="86"/>
      <c r="S312" s="86"/>
      <c r="T312" s="86">
        <v>127.2</v>
      </c>
      <c r="U312" s="86"/>
      <c r="V312" s="86"/>
      <c r="W312" s="86"/>
      <c r="X312" s="86">
        <v>6.36</v>
      </c>
      <c r="Y312" s="86"/>
      <c r="Z312" s="86"/>
      <c r="AA312" s="86"/>
      <c r="AB312" s="86">
        <v>133.56</v>
      </c>
      <c r="AC312" s="86"/>
      <c r="AD312" s="86"/>
      <c r="AE312" s="86"/>
      <c r="AF312" s="86">
        <v>184.44</v>
      </c>
      <c r="AG312" s="86"/>
      <c r="AH312" s="86"/>
      <c r="AI312" s="87" t="s">
        <v>17</v>
      </c>
      <c r="AJ312" s="87"/>
      <c r="AK312" s="86">
        <v>50</v>
      </c>
      <c r="AL312" s="86"/>
      <c r="AM312" s="105"/>
      <c r="AN312" s="105"/>
    </row>
    <row r="313" spans="1:40" ht="12.75" customHeight="1" x14ac:dyDescent="0.4">
      <c r="A313" s="18"/>
      <c r="B313" s="81">
        <v>233</v>
      </c>
      <c r="C313" s="81"/>
      <c r="D313" s="82" t="s">
        <v>274</v>
      </c>
      <c r="E313" s="82"/>
      <c r="F313" s="82"/>
      <c r="G313" s="82"/>
      <c r="H313" s="82"/>
      <c r="I313" s="83">
        <v>36418</v>
      </c>
      <c r="J313" s="83"/>
      <c r="K313" s="84">
        <v>1456.48</v>
      </c>
      <c r="L313" s="84"/>
      <c r="M313" s="84"/>
      <c r="N313" s="85">
        <v>0</v>
      </c>
      <c r="O313" s="85"/>
      <c r="P313" s="85"/>
      <c r="Q313" s="86">
        <v>0</v>
      </c>
      <c r="R313" s="86"/>
      <c r="S313" s="86"/>
      <c r="T313" s="86">
        <v>592.30999999999995</v>
      </c>
      <c r="U313" s="86"/>
      <c r="V313" s="86"/>
      <c r="W313" s="86"/>
      <c r="X313" s="86">
        <v>29.13</v>
      </c>
      <c r="Y313" s="86"/>
      <c r="Z313" s="86"/>
      <c r="AA313" s="86"/>
      <c r="AB313" s="86">
        <v>621.44000000000005</v>
      </c>
      <c r="AC313" s="86"/>
      <c r="AD313" s="86"/>
      <c r="AE313" s="86"/>
      <c r="AF313" s="86">
        <v>835.04</v>
      </c>
      <c r="AG313" s="86"/>
      <c r="AH313" s="86"/>
      <c r="AI313" s="87" t="s">
        <v>17</v>
      </c>
      <c r="AJ313" s="87"/>
      <c r="AK313" s="86">
        <v>50</v>
      </c>
      <c r="AL313" s="86"/>
      <c r="AM313" s="105"/>
      <c r="AN313" s="105"/>
    </row>
    <row r="314" spans="1:40" ht="12.75" customHeight="1" x14ac:dyDescent="0.4">
      <c r="A314" s="18"/>
      <c r="B314" s="81">
        <v>234</v>
      </c>
      <c r="C314" s="81"/>
      <c r="D314" s="82" t="s">
        <v>275</v>
      </c>
      <c r="E314" s="82"/>
      <c r="F314" s="82"/>
      <c r="G314" s="82"/>
      <c r="H314" s="82"/>
      <c r="I314" s="83">
        <v>36501</v>
      </c>
      <c r="J314" s="83"/>
      <c r="K314" s="86">
        <v>318</v>
      </c>
      <c r="L314" s="86"/>
      <c r="M314" s="86"/>
      <c r="N314" s="85">
        <v>0</v>
      </c>
      <c r="O314" s="85"/>
      <c r="P314" s="85"/>
      <c r="Q314" s="86">
        <v>0</v>
      </c>
      <c r="R314" s="86"/>
      <c r="S314" s="86"/>
      <c r="T314" s="86">
        <v>127.73</v>
      </c>
      <c r="U314" s="86"/>
      <c r="V314" s="86"/>
      <c r="W314" s="86"/>
      <c r="X314" s="86">
        <v>6.36</v>
      </c>
      <c r="Y314" s="86"/>
      <c r="Z314" s="86"/>
      <c r="AA314" s="86"/>
      <c r="AB314" s="86">
        <v>134.09</v>
      </c>
      <c r="AC314" s="86"/>
      <c r="AD314" s="86"/>
      <c r="AE314" s="86"/>
      <c r="AF314" s="86">
        <v>183.91</v>
      </c>
      <c r="AG314" s="86"/>
      <c r="AH314" s="86"/>
      <c r="AI314" s="87" t="s">
        <v>17</v>
      </c>
      <c r="AJ314" s="87"/>
      <c r="AK314" s="86">
        <v>50</v>
      </c>
      <c r="AL314" s="86"/>
      <c r="AM314" s="105"/>
      <c r="AN314" s="105"/>
    </row>
    <row r="315" spans="1:40" ht="12.75" customHeight="1" x14ac:dyDescent="0.4">
      <c r="A315" s="18"/>
      <c r="B315" s="81">
        <v>235</v>
      </c>
      <c r="C315" s="81"/>
      <c r="D315" s="82" t="s">
        <v>276</v>
      </c>
      <c r="E315" s="82"/>
      <c r="F315" s="82"/>
      <c r="G315" s="82"/>
      <c r="H315" s="82"/>
      <c r="I315" s="83">
        <v>36424</v>
      </c>
      <c r="J315" s="83"/>
      <c r="K315" s="86">
        <v>318</v>
      </c>
      <c r="L315" s="86"/>
      <c r="M315" s="86"/>
      <c r="N315" s="85">
        <v>0</v>
      </c>
      <c r="O315" s="85"/>
      <c r="P315" s="85"/>
      <c r="Q315" s="86">
        <v>0</v>
      </c>
      <c r="R315" s="86"/>
      <c r="S315" s="86"/>
      <c r="T315" s="86">
        <v>128.79</v>
      </c>
      <c r="U315" s="86"/>
      <c r="V315" s="86"/>
      <c r="W315" s="86"/>
      <c r="X315" s="86">
        <v>6.36</v>
      </c>
      <c r="Y315" s="86"/>
      <c r="Z315" s="86"/>
      <c r="AA315" s="86"/>
      <c r="AB315" s="86">
        <v>135.15</v>
      </c>
      <c r="AC315" s="86"/>
      <c r="AD315" s="86"/>
      <c r="AE315" s="86"/>
      <c r="AF315" s="86">
        <v>182.85</v>
      </c>
      <c r="AG315" s="86"/>
      <c r="AH315" s="86"/>
      <c r="AI315" s="87" t="s">
        <v>17</v>
      </c>
      <c r="AJ315" s="87"/>
      <c r="AK315" s="86">
        <v>50</v>
      </c>
      <c r="AL315" s="86"/>
      <c r="AM315" s="105"/>
      <c r="AN315" s="105"/>
    </row>
    <row r="316" spans="1:40" ht="12.75" customHeight="1" x14ac:dyDescent="0.4">
      <c r="A316" s="18"/>
      <c r="B316" s="81">
        <v>236</v>
      </c>
      <c r="C316" s="81"/>
      <c r="D316" s="82" t="s">
        <v>277</v>
      </c>
      <c r="E316" s="82"/>
      <c r="F316" s="82"/>
      <c r="G316" s="82"/>
      <c r="H316" s="82"/>
      <c r="I316" s="83">
        <v>36370</v>
      </c>
      <c r="J316" s="83"/>
      <c r="K316" s="86">
        <v>318</v>
      </c>
      <c r="L316" s="86"/>
      <c r="M316" s="86"/>
      <c r="N316" s="85">
        <v>0</v>
      </c>
      <c r="O316" s="85"/>
      <c r="P316" s="85"/>
      <c r="Q316" s="86">
        <v>0</v>
      </c>
      <c r="R316" s="86"/>
      <c r="S316" s="86"/>
      <c r="T316" s="86">
        <v>129.85</v>
      </c>
      <c r="U316" s="86"/>
      <c r="V316" s="86"/>
      <c r="W316" s="86"/>
      <c r="X316" s="86">
        <v>6.36</v>
      </c>
      <c r="Y316" s="86"/>
      <c r="Z316" s="86"/>
      <c r="AA316" s="86"/>
      <c r="AB316" s="86">
        <v>136.21</v>
      </c>
      <c r="AC316" s="86"/>
      <c r="AD316" s="86"/>
      <c r="AE316" s="86"/>
      <c r="AF316" s="86">
        <v>181.79</v>
      </c>
      <c r="AG316" s="86"/>
      <c r="AH316" s="86"/>
      <c r="AI316" s="87" t="s">
        <v>17</v>
      </c>
      <c r="AJ316" s="87"/>
      <c r="AK316" s="86">
        <v>50</v>
      </c>
      <c r="AL316" s="86"/>
      <c r="AM316" s="105"/>
      <c r="AN316" s="105"/>
    </row>
    <row r="317" spans="1:40" ht="12.75" customHeight="1" x14ac:dyDescent="0.4">
      <c r="A317" s="18"/>
      <c r="B317" s="81">
        <v>237</v>
      </c>
      <c r="C317" s="81"/>
      <c r="D317" s="82" t="s">
        <v>278</v>
      </c>
      <c r="E317" s="82"/>
      <c r="F317" s="82"/>
      <c r="G317" s="82"/>
      <c r="H317" s="82"/>
      <c r="I317" s="83">
        <v>36461</v>
      </c>
      <c r="J317" s="83"/>
      <c r="K317" s="86">
        <v>318</v>
      </c>
      <c r="L317" s="86"/>
      <c r="M317" s="86"/>
      <c r="N317" s="85">
        <v>0</v>
      </c>
      <c r="O317" s="85"/>
      <c r="P317" s="85"/>
      <c r="Q317" s="86">
        <v>0</v>
      </c>
      <c r="R317" s="86"/>
      <c r="S317" s="86"/>
      <c r="T317" s="86">
        <v>128.26</v>
      </c>
      <c r="U317" s="86"/>
      <c r="V317" s="86"/>
      <c r="W317" s="86"/>
      <c r="X317" s="86">
        <v>6.36</v>
      </c>
      <c r="Y317" s="86"/>
      <c r="Z317" s="86"/>
      <c r="AA317" s="86"/>
      <c r="AB317" s="86">
        <v>134.62</v>
      </c>
      <c r="AC317" s="86"/>
      <c r="AD317" s="86"/>
      <c r="AE317" s="86"/>
      <c r="AF317" s="86">
        <v>183.38</v>
      </c>
      <c r="AG317" s="86"/>
      <c r="AH317" s="86"/>
      <c r="AI317" s="87" t="s">
        <v>17</v>
      </c>
      <c r="AJ317" s="87"/>
      <c r="AK317" s="86">
        <v>50</v>
      </c>
      <c r="AL317" s="86"/>
      <c r="AM317" s="105"/>
      <c r="AN317" s="105"/>
    </row>
    <row r="318" spans="1:40" ht="12.75" customHeight="1" x14ac:dyDescent="0.4">
      <c r="A318" s="18"/>
      <c r="B318" s="81">
        <v>238</v>
      </c>
      <c r="C318" s="81"/>
      <c r="D318" s="82" t="s">
        <v>279</v>
      </c>
      <c r="E318" s="82"/>
      <c r="F318" s="82"/>
      <c r="G318" s="82"/>
      <c r="H318" s="82"/>
      <c r="I318" s="83">
        <v>36511</v>
      </c>
      <c r="J318" s="83"/>
      <c r="K318" s="86">
        <v>318</v>
      </c>
      <c r="L318" s="86"/>
      <c r="M318" s="86"/>
      <c r="N318" s="85">
        <v>0</v>
      </c>
      <c r="O318" s="85"/>
      <c r="P318" s="85"/>
      <c r="Q318" s="86">
        <v>0</v>
      </c>
      <c r="R318" s="86"/>
      <c r="S318" s="86"/>
      <c r="T318" s="86">
        <v>127.2</v>
      </c>
      <c r="U318" s="86"/>
      <c r="V318" s="86"/>
      <c r="W318" s="86"/>
      <c r="X318" s="86">
        <v>6.36</v>
      </c>
      <c r="Y318" s="86"/>
      <c r="Z318" s="86"/>
      <c r="AA318" s="86"/>
      <c r="AB318" s="86">
        <v>133.56</v>
      </c>
      <c r="AC318" s="86"/>
      <c r="AD318" s="86"/>
      <c r="AE318" s="86"/>
      <c r="AF318" s="86">
        <v>184.44</v>
      </c>
      <c r="AG318" s="86"/>
      <c r="AH318" s="86"/>
      <c r="AI318" s="87" t="s">
        <v>17</v>
      </c>
      <c r="AJ318" s="87"/>
      <c r="AK318" s="86">
        <v>50</v>
      </c>
      <c r="AL318" s="86"/>
      <c r="AM318" s="105"/>
      <c r="AN318" s="105"/>
    </row>
    <row r="319" spans="1:40" ht="12.75" customHeight="1" x14ac:dyDescent="0.4">
      <c r="A319" s="18"/>
      <c r="B319" s="81">
        <v>246</v>
      </c>
      <c r="C319" s="81"/>
      <c r="D319" s="82" t="s">
        <v>141</v>
      </c>
      <c r="E319" s="82"/>
      <c r="F319" s="82"/>
      <c r="G319" s="82"/>
      <c r="H319" s="82"/>
      <c r="I319" s="83">
        <v>28307</v>
      </c>
      <c r="J319" s="83"/>
      <c r="K319" s="86">
        <v>99</v>
      </c>
      <c r="L319" s="86"/>
      <c r="M319" s="86"/>
      <c r="N319" s="85">
        <v>0</v>
      </c>
      <c r="O319" s="85"/>
      <c r="P319" s="85"/>
      <c r="Q319" s="86">
        <v>0</v>
      </c>
      <c r="R319" s="86"/>
      <c r="S319" s="86"/>
      <c r="T319" s="86">
        <v>0</v>
      </c>
      <c r="U319" s="86"/>
      <c r="V319" s="86"/>
      <c r="W319" s="86"/>
      <c r="X319" s="86">
        <v>0</v>
      </c>
      <c r="Y319" s="86"/>
      <c r="Z319" s="86"/>
      <c r="AA319" s="86"/>
      <c r="AB319" s="86">
        <v>0</v>
      </c>
      <c r="AC319" s="86"/>
      <c r="AD319" s="86"/>
      <c r="AE319" s="86"/>
      <c r="AF319" s="86">
        <v>99</v>
      </c>
      <c r="AG319" s="86"/>
      <c r="AH319" s="86"/>
      <c r="AI319" s="87" t="s">
        <v>18</v>
      </c>
      <c r="AJ319" s="87"/>
      <c r="AK319" s="86">
        <v>0</v>
      </c>
      <c r="AL319" s="86"/>
      <c r="AM319" s="105"/>
      <c r="AN319" s="105"/>
    </row>
    <row r="320" spans="1:40" ht="12.75" customHeight="1" x14ac:dyDescent="0.4">
      <c r="A320" s="18"/>
      <c r="B320" s="81">
        <v>247</v>
      </c>
      <c r="C320" s="81"/>
      <c r="D320" s="82" t="s">
        <v>280</v>
      </c>
      <c r="E320" s="82"/>
      <c r="F320" s="82"/>
      <c r="G320" s="82"/>
      <c r="H320" s="82"/>
      <c r="I320" s="83">
        <v>30864</v>
      </c>
      <c r="J320" s="83"/>
      <c r="K320" s="84">
        <v>1000</v>
      </c>
      <c r="L320" s="84"/>
      <c r="M320" s="84"/>
      <c r="N320" s="85">
        <v>0</v>
      </c>
      <c r="O320" s="85"/>
      <c r="P320" s="85"/>
      <c r="Q320" s="86">
        <v>0</v>
      </c>
      <c r="R320" s="86"/>
      <c r="S320" s="86"/>
      <c r="T320" s="86">
        <v>0</v>
      </c>
      <c r="U320" s="86"/>
      <c r="V320" s="86"/>
      <c r="W320" s="86"/>
      <c r="X320" s="86">
        <v>0</v>
      </c>
      <c r="Y320" s="86"/>
      <c r="Z320" s="86"/>
      <c r="AA320" s="86"/>
      <c r="AB320" s="86">
        <v>0</v>
      </c>
      <c r="AC320" s="86"/>
      <c r="AD320" s="86"/>
      <c r="AE320" s="86"/>
      <c r="AF320" s="84">
        <v>1000</v>
      </c>
      <c r="AG320" s="84"/>
      <c r="AH320" s="84"/>
      <c r="AI320" s="87" t="s">
        <v>18</v>
      </c>
      <c r="AJ320" s="87"/>
      <c r="AK320" s="86">
        <v>0</v>
      </c>
      <c r="AL320" s="86"/>
      <c r="AM320" s="105"/>
      <c r="AN320" s="105"/>
    </row>
    <row r="321" spans="1:40" ht="12.75" customHeight="1" x14ac:dyDescent="0.4">
      <c r="A321" s="18"/>
      <c r="B321" s="81">
        <v>248</v>
      </c>
      <c r="C321" s="81"/>
      <c r="D321" s="82" t="s">
        <v>281</v>
      </c>
      <c r="E321" s="82"/>
      <c r="F321" s="82"/>
      <c r="G321" s="82"/>
      <c r="H321" s="82"/>
      <c r="I321" s="83">
        <v>28307</v>
      </c>
      <c r="J321" s="83"/>
      <c r="K321" s="84">
        <v>44941.24</v>
      </c>
      <c r="L321" s="84"/>
      <c r="M321" s="84"/>
      <c r="N321" s="85">
        <v>0</v>
      </c>
      <c r="O321" s="85"/>
      <c r="P321" s="85"/>
      <c r="Q321" s="86">
        <v>0</v>
      </c>
      <c r="R321" s="86"/>
      <c r="S321" s="86"/>
      <c r="T321" s="84">
        <v>37939.440000000002</v>
      </c>
      <c r="U321" s="84"/>
      <c r="V321" s="84"/>
      <c r="W321" s="84"/>
      <c r="X321" s="86">
        <v>898.82</v>
      </c>
      <c r="Y321" s="86"/>
      <c r="Z321" s="86"/>
      <c r="AA321" s="86"/>
      <c r="AB321" s="84">
        <v>38838.26</v>
      </c>
      <c r="AC321" s="84"/>
      <c r="AD321" s="84"/>
      <c r="AE321" s="84"/>
      <c r="AF321" s="84">
        <v>6102.98</v>
      </c>
      <c r="AG321" s="84"/>
      <c r="AH321" s="84"/>
      <c r="AI321" s="87" t="s">
        <v>17</v>
      </c>
      <c r="AJ321" s="87"/>
      <c r="AK321" s="86">
        <v>50</v>
      </c>
      <c r="AL321" s="86"/>
      <c r="AM321" s="105"/>
      <c r="AN321" s="105"/>
    </row>
    <row r="322" spans="1:40" ht="12.75" customHeight="1" x14ac:dyDescent="0.4">
      <c r="A322" s="18"/>
      <c r="B322" s="81">
        <v>249</v>
      </c>
      <c r="C322" s="81"/>
      <c r="D322" s="82" t="s">
        <v>282</v>
      </c>
      <c r="E322" s="82"/>
      <c r="F322" s="82"/>
      <c r="G322" s="82"/>
      <c r="H322" s="82"/>
      <c r="I322" s="83">
        <v>29768</v>
      </c>
      <c r="J322" s="83"/>
      <c r="K322" s="84">
        <v>3007.38</v>
      </c>
      <c r="L322" s="84"/>
      <c r="M322" s="84"/>
      <c r="N322" s="85">
        <v>0</v>
      </c>
      <c r="O322" s="85"/>
      <c r="P322" s="85"/>
      <c r="Q322" s="86">
        <v>0</v>
      </c>
      <c r="R322" s="86"/>
      <c r="S322" s="86"/>
      <c r="T322" s="84">
        <v>2345.85</v>
      </c>
      <c r="U322" s="84"/>
      <c r="V322" s="84"/>
      <c r="W322" s="84"/>
      <c r="X322" s="86">
        <v>60.15</v>
      </c>
      <c r="Y322" s="86"/>
      <c r="Z322" s="86"/>
      <c r="AA322" s="86"/>
      <c r="AB322" s="84">
        <v>2406</v>
      </c>
      <c r="AC322" s="84"/>
      <c r="AD322" s="84"/>
      <c r="AE322" s="84"/>
      <c r="AF322" s="86">
        <v>601.38</v>
      </c>
      <c r="AG322" s="86"/>
      <c r="AH322" s="86"/>
      <c r="AI322" s="87" t="s">
        <v>17</v>
      </c>
      <c r="AJ322" s="87"/>
      <c r="AK322" s="86">
        <v>50</v>
      </c>
      <c r="AL322" s="86"/>
      <c r="AM322" s="105"/>
      <c r="AN322" s="105"/>
    </row>
    <row r="323" spans="1:40" ht="12.75" customHeight="1" x14ac:dyDescent="0.4">
      <c r="A323" s="18"/>
      <c r="B323" s="81">
        <v>250</v>
      </c>
      <c r="C323" s="81"/>
      <c r="D323" s="82" t="s">
        <v>283</v>
      </c>
      <c r="E323" s="82"/>
      <c r="F323" s="82"/>
      <c r="G323" s="82"/>
      <c r="H323" s="82"/>
      <c r="I323" s="83">
        <v>30864</v>
      </c>
      <c r="J323" s="83"/>
      <c r="K323" s="84">
        <v>86587.75</v>
      </c>
      <c r="L323" s="84"/>
      <c r="M323" s="84"/>
      <c r="N323" s="85">
        <v>0</v>
      </c>
      <c r="O323" s="85"/>
      <c r="P323" s="85"/>
      <c r="Q323" s="86">
        <v>0</v>
      </c>
      <c r="R323" s="86"/>
      <c r="S323" s="86"/>
      <c r="T323" s="84">
        <v>61304.3</v>
      </c>
      <c r="U323" s="84"/>
      <c r="V323" s="84"/>
      <c r="W323" s="84"/>
      <c r="X323" s="84">
        <v>1731.76</v>
      </c>
      <c r="Y323" s="84"/>
      <c r="Z323" s="84"/>
      <c r="AA323" s="84"/>
      <c r="AB323" s="84">
        <v>63036.06</v>
      </c>
      <c r="AC323" s="84"/>
      <c r="AD323" s="84"/>
      <c r="AE323" s="84"/>
      <c r="AF323" s="84">
        <v>23551.69</v>
      </c>
      <c r="AG323" s="84"/>
      <c r="AH323" s="84"/>
      <c r="AI323" s="87" t="s">
        <v>17</v>
      </c>
      <c r="AJ323" s="87"/>
      <c r="AK323" s="86">
        <v>50</v>
      </c>
      <c r="AL323" s="86"/>
      <c r="AM323" s="105"/>
      <c r="AN323" s="105"/>
    </row>
    <row r="324" spans="1:40" ht="12.75" customHeight="1" x14ac:dyDescent="0.4">
      <c r="A324" s="18"/>
      <c r="B324" s="81">
        <v>251</v>
      </c>
      <c r="C324" s="81"/>
      <c r="D324" s="82" t="s">
        <v>284</v>
      </c>
      <c r="E324" s="82"/>
      <c r="F324" s="82"/>
      <c r="G324" s="82"/>
      <c r="H324" s="82"/>
      <c r="I324" s="83">
        <v>30864</v>
      </c>
      <c r="J324" s="83"/>
      <c r="K324" s="84">
        <v>17316</v>
      </c>
      <c r="L324" s="84"/>
      <c r="M324" s="84"/>
      <c r="N324" s="85">
        <v>0</v>
      </c>
      <c r="O324" s="85"/>
      <c r="P324" s="85"/>
      <c r="Q324" s="86">
        <v>0</v>
      </c>
      <c r="R324" s="86"/>
      <c r="S324" s="86"/>
      <c r="T324" s="84">
        <v>12259.73</v>
      </c>
      <c r="U324" s="84"/>
      <c r="V324" s="84"/>
      <c r="W324" s="84"/>
      <c r="X324" s="86">
        <v>346.32</v>
      </c>
      <c r="Y324" s="86"/>
      <c r="Z324" s="86"/>
      <c r="AA324" s="86"/>
      <c r="AB324" s="84">
        <v>12606.05</v>
      </c>
      <c r="AC324" s="84"/>
      <c r="AD324" s="84"/>
      <c r="AE324" s="84"/>
      <c r="AF324" s="84">
        <v>4709.95</v>
      </c>
      <c r="AG324" s="84"/>
      <c r="AH324" s="84"/>
      <c r="AI324" s="87" t="s">
        <v>17</v>
      </c>
      <c r="AJ324" s="87"/>
      <c r="AK324" s="86">
        <v>50</v>
      </c>
      <c r="AL324" s="86"/>
      <c r="AM324" s="105"/>
      <c r="AN324" s="105"/>
    </row>
    <row r="325" spans="1:40" ht="12.75" customHeight="1" x14ac:dyDescent="0.4">
      <c r="A325" s="18"/>
      <c r="B325" s="81">
        <v>252</v>
      </c>
      <c r="C325" s="81"/>
      <c r="D325" s="82" t="s">
        <v>285</v>
      </c>
      <c r="E325" s="82"/>
      <c r="F325" s="82"/>
      <c r="G325" s="82"/>
      <c r="H325" s="82"/>
      <c r="I325" s="83">
        <v>28307</v>
      </c>
      <c r="J325" s="83"/>
      <c r="K325" s="84">
        <v>1152338.8799999999</v>
      </c>
      <c r="L325" s="84"/>
      <c r="M325" s="84"/>
      <c r="N325" s="85">
        <v>0</v>
      </c>
      <c r="O325" s="85"/>
      <c r="P325" s="85"/>
      <c r="Q325" s="86">
        <v>0</v>
      </c>
      <c r="R325" s="86"/>
      <c r="S325" s="86"/>
      <c r="T325" s="84">
        <v>971924.03</v>
      </c>
      <c r="U325" s="84"/>
      <c r="V325" s="84"/>
      <c r="W325" s="84"/>
      <c r="X325" s="84">
        <v>23046.78</v>
      </c>
      <c r="Y325" s="84"/>
      <c r="Z325" s="84"/>
      <c r="AA325" s="84"/>
      <c r="AB325" s="84">
        <v>994970.81</v>
      </c>
      <c r="AC325" s="84"/>
      <c r="AD325" s="84"/>
      <c r="AE325" s="84"/>
      <c r="AF325" s="84">
        <v>157368.07</v>
      </c>
      <c r="AG325" s="84"/>
      <c r="AH325" s="84"/>
      <c r="AI325" s="87" t="s">
        <v>17</v>
      </c>
      <c r="AJ325" s="87"/>
      <c r="AK325" s="86">
        <v>50</v>
      </c>
      <c r="AL325" s="86"/>
      <c r="AM325" s="105"/>
      <c r="AN325" s="105"/>
    </row>
    <row r="326" spans="1:40" ht="12.75" customHeight="1" x14ac:dyDescent="0.4">
      <c r="A326" s="18"/>
      <c r="B326" s="81">
        <v>253</v>
      </c>
      <c r="C326" s="81"/>
      <c r="D326" s="82" t="s">
        <v>286</v>
      </c>
      <c r="E326" s="82"/>
      <c r="F326" s="82"/>
      <c r="G326" s="82"/>
      <c r="H326" s="82"/>
      <c r="I326" s="83">
        <v>29034</v>
      </c>
      <c r="J326" s="83"/>
      <c r="K326" s="84">
        <v>1650</v>
      </c>
      <c r="L326" s="84"/>
      <c r="M326" s="84"/>
      <c r="N326" s="85">
        <v>0</v>
      </c>
      <c r="O326" s="85"/>
      <c r="P326" s="85"/>
      <c r="Q326" s="86">
        <v>0</v>
      </c>
      <c r="R326" s="86"/>
      <c r="S326" s="86"/>
      <c r="T326" s="84">
        <v>1336.5</v>
      </c>
      <c r="U326" s="84"/>
      <c r="V326" s="84"/>
      <c r="W326" s="84"/>
      <c r="X326" s="86">
        <v>33</v>
      </c>
      <c r="Y326" s="86"/>
      <c r="Z326" s="86"/>
      <c r="AA326" s="86"/>
      <c r="AB326" s="84">
        <v>1369.5</v>
      </c>
      <c r="AC326" s="84"/>
      <c r="AD326" s="84"/>
      <c r="AE326" s="84"/>
      <c r="AF326" s="86">
        <v>280.5</v>
      </c>
      <c r="AG326" s="86"/>
      <c r="AH326" s="86"/>
      <c r="AI326" s="87" t="s">
        <v>17</v>
      </c>
      <c r="AJ326" s="87"/>
      <c r="AK326" s="86">
        <v>50</v>
      </c>
      <c r="AL326" s="86"/>
      <c r="AM326" s="105"/>
      <c r="AN326" s="105"/>
    </row>
    <row r="327" spans="1:40" ht="12.75" customHeight="1" x14ac:dyDescent="0.4">
      <c r="A327" s="18"/>
      <c r="B327" s="81">
        <v>254</v>
      </c>
      <c r="C327" s="81"/>
      <c r="D327" s="82" t="s">
        <v>287</v>
      </c>
      <c r="E327" s="82"/>
      <c r="F327" s="82"/>
      <c r="G327" s="82"/>
      <c r="H327" s="82"/>
      <c r="I327" s="83">
        <v>28307</v>
      </c>
      <c r="J327" s="83"/>
      <c r="K327" s="84">
        <v>76740.25</v>
      </c>
      <c r="L327" s="84"/>
      <c r="M327" s="84"/>
      <c r="N327" s="85">
        <v>0</v>
      </c>
      <c r="O327" s="85"/>
      <c r="P327" s="85"/>
      <c r="Q327" s="86">
        <v>0</v>
      </c>
      <c r="R327" s="86"/>
      <c r="S327" s="86"/>
      <c r="T327" s="84">
        <v>64802.83</v>
      </c>
      <c r="U327" s="84"/>
      <c r="V327" s="84"/>
      <c r="W327" s="84"/>
      <c r="X327" s="84">
        <v>1534.81</v>
      </c>
      <c r="Y327" s="84"/>
      <c r="Z327" s="84"/>
      <c r="AA327" s="84"/>
      <c r="AB327" s="84">
        <v>66337.64</v>
      </c>
      <c r="AC327" s="84"/>
      <c r="AD327" s="84"/>
      <c r="AE327" s="84"/>
      <c r="AF327" s="84">
        <v>10402.61</v>
      </c>
      <c r="AG327" s="84"/>
      <c r="AH327" s="84"/>
      <c r="AI327" s="87" t="s">
        <v>17</v>
      </c>
      <c r="AJ327" s="87"/>
      <c r="AK327" s="86">
        <v>50</v>
      </c>
      <c r="AL327" s="86"/>
      <c r="AM327" s="105"/>
      <c r="AN327" s="105"/>
    </row>
    <row r="328" spans="1:40" ht="12.75" customHeight="1" x14ac:dyDescent="0.4">
      <c r="A328" s="18"/>
      <c r="B328" s="81">
        <v>255</v>
      </c>
      <c r="C328" s="81"/>
      <c r="D328" s="82" t="s">
        <v>288</v>
      </c>
      <c r="E328" s="82"/>
      <c r="F328" s="82"/>
      <c r="G328" s="82"/>
      <c r="H328" s="82"/>
      <c r="I328" s="83">
        <v>30864</v>
      </c>
      <c r="J328" s="83"/>
      <c r="K328" s="84">
        <v>769728.08</v>
      </c>
      <c r="L328" s="84"/>
      <c r="M328" s="84"/>
      <c r="N328" s="85">
        <v>0</v>
      </c>
      <c r="O328" s="85"/>
      <c r="P328" s="85"/>
      <c r="Q328" s="86">
        <v>0</v>
      </c>
      <c r="R328" s="86"/>
      <c r="S328" s="86"/>
      <c r="T328" s="84">
        <v>544967.42000000004</v>
      </c>
      <c r="U328" s="84"/>
      <c r="V328" s="84"/>
      <c r="W328" s="84"/>
      <c r="X328" s="84">
        <v>15394.56</v>
      </c>
      <c r="Y328" s="84"/>
      <c r="Z328" s="84"/>
      <c r="AA328" s="84"/>
      <c r="AB328" s="84">
        <v>560361.98</v>
      </c>
      <c r="AC328" s="84"/>
      <c r="AD328" s="84"/>
      <c r="AE328" s="84"/>
      <c r="AF328" s="84">
        <v>209366.1</v>
      </c>
      <c r="AG328" s="84"/>
      <c r="AH328" s="84"/>
      <c r="AI328" s="87" t="s">
        <v>17</v>
      </c>
      <c r="AJ328" s="87"/>
      <c r="AK328" s="86">
        <v>50</v>
      </c>
      <c r="AL328" s="86"/>
      <c r="AM328" s="105"/>
      <c r="AN328" s="105"/>
    </row>
    <row r="329" spans="1:40" ht="12.75" customHeight="1" x14ac:dyDescent="0.4">
      <c r="A329" s="18"/>
      <c r="B329" s="81">
        <v>256</v>
      </c>
      <c r="C329" s="81"/>
      <c r="D329" s="82" t="s">
        <v>289</v>
      </c>
      <c r="E329" s="82"/>
      <c r="F329" s="82"/>
      <c r="G329" s="82"/>
      <c r="H329" s="82"/>
      <c r="I329" s="83">
        <v>31048</v>
      </c>
      <c r="J329" s="83"/>
      <c r="K329" s="84">
        <v>276514.52</v>
      </c>
      <c r="L329" s="84"/>
      <c r="M329" s="84"/>
      <c r="N329" s="85">
        <v>0</v>
      </c>
      <c r="O329" s="85"/>
      <c r="P329" s="85"/>
      <c r="Q329" s="86">
        <v>0</v>
      </c>
      <c r="R329" s="86"/>
      <c r="S329" s="86"/>
      <c r="T329" s="84">
        <v>193360.16</v>
      </c>
      <c r="U329" s="84"/>
      <c r="V329" s="84"/>
      <c r="W329" s="84"/>
      <c r="X329" s="84">
        <v>5530.29</v>
      </c>
      <c r="Y329" s="84"/>
      <c r="Z329" s="84"/>
      <c r="AA329" s="84"/>
      <c r="AB329" s="84">
        <v>198890.45</v>
      </c>
      <c r="AC329" s="84"/>
      <c r="AD329" s="84"/>
      <c r="AE329" s="84"/>
      <c r="AF329" s="84">
        <v>77624.070000000007</v>
      </c>
      <c r="AG329" s="84"/>
      <c r="AH329" s="84"/>
      <c r="AI329" s="87" t="s">
        <v>17</v>
      </c>
      <c r="AJ329" s="87"/>
      <c r="AK329" s="86">
        <v>50</v>
      </c>
      <c r="AL329" s="86"/>
      <c r="AM329" s="105"/>
      <c r="AN329" s="105"/>
    </row>
    <row r="330" spans="1:40" ht="12.75" customHeight="1" x14ac:dyDescent="0.4">
      <c r="A330" s="18"/>
      <c r="B330" s="81">
        <v>267</v>
      </c>
      <c r="C330" s="81"/>
      <c r="D330" s="82" t="s">
        <v>177</v>
      </c>
      <c r="E330" s="82"/>
      <c r="F330" s="82"/>
      <c r="G330" s="82"/>
      <c r="H330" s="82"/>
      <c r="I330" s="83">
        <v>28307</v>
      </c>
      <c r="J330" s="83"/>
      <c r="K330" s="84">
        <v>22147.31</v>
      </c>
      <c r="L330" s="84"/>
      <c r="M330" s="84"/>
      <c r="N330" s="85">
        <v>0</v>
      </c>
      <c r="O330" s="85"/>
      <c r="P330" s="85"/>
      <c r="Q330" s="86">
        <v>0</v>
      </c>
      <c r="R330" s="86"/>
      <c r="S330" s="86"/>
      <c r="T330" s="84">
        <v>18702.349999999999</v>
      </c>
      <c r="U330" s="84"/>
      <c r="V330" s="84"/>
      <c r="W330" s="84"/>
      <c r="X330" s="86">
        <v>442.95</v>
      </c>
      <c r="Y330" s="86"/>
      <c r="Z330" s="86"/>
      <c r="AA330" s="86"/>
      <c r="AB330" s="84">
        <v>19145.3</v>
      </c>
      <c r="AC330" s="84"/>
      <c r="AD330" s="84"/>
      <c r="AE330" s="84"/>
      <c r="AF330" s="84">
        <v>3002.01</v>
      </c>
      <c r="AG330" s="84"/>
      <c r="AH330" s="84"/>
      <c r="AI330" s="87" t="s">
        <v>17</v>
      </c>
      <c r="AJ330" s="87"/>
      <c r="AK330" s="86">
        <v>50</v>
      </c>
      <c r="AL330" s="86"/>
      <c r="AM330" s="105"/>
      <c r="AN330" s="105"/>
    </row>
    <row r="331" spans="1:40" ht="12.75" customHeight="1" x14ac:dyDescent="0.4">
      <c r="A331" s="18"/>
      <c r="B331" s="81">
        <v>268</v>
      </c>
      <c r="C331" s="81"/>
      <c r="D331" s="82" t="s">
        <v>177</v>
      </c>
      <c r="E331" s="82"/>
      <c r="F331" s="82"/>
      <c r="G331" s="82"/>
      <c r="H331" s="82"/>
      <c r="I331" s="83">
        <v>30864</v>
      </c>
      <c r="J331" s="83"/>
      <c r="K331" s="84">
        <v>25057</v>
      </c>
      <c r="L331" s="84"/>
      <c r="M331" s="84"/>
      <c r="N331" s="85">
        <v>0</v>
      </c>
      <c r="O331" s="85"/>
      <c r="P331" s="85"/>
      <c r="Q331" s="86">
        <v>0</v>
      </c>
      <c r="R331" s="86"/>
      <c r="S331" s="86"/>
      <c r="T331" s="84">
        <v>17740.36</v>
      </c>
      <c r="U331" s="84"/>
      <c r="V331" s="84"/>
      <c r="W331" s="84"/>
      <c r="X331" s="86">
        <v>501.14</v>
      </c>
      <c r="Y331" s="86"/>
      <c r="Z331" s="86"/>
      <c r="AA331" s="86"/>
      <c r="AB331" s="84">
        <v>18241.5</v>
      </c>
      <c r="AC331" s="84"/>
      <c r="AD331" s="84"/>
      <c r="AE331" s="84"/>
      <c r="AF331" s="84">
        <v>6815.5</v>
      </c>
      <c r="AG331" s="84"/>
      <c r="AH331" s="84"/>
      <c r="AI331" s="87" t="s">
        <v>17</v>
      </c>
      <c r="AJ331" s="87"/>
      <c r="AK331" s="86">
        <v>50</v>
      </c>
      <c r="AL331" s="86"/>
      <c r="AM331" s="105"/>
      <c r="AN331" s="105"/>
    </row>
    <row r="332" spans="1:40" ht="12.75" customHeight="1" x14ac:dyDescent="0.4">
      <c r="A332" s="18"/>
      <c r="B332" s="81">
        <v>269</v>
      </c>
      <c r="C332" s="81"/>
      <c r="D332" s="82" t="s">
        <v>290</v>
      </c>
      <c r="E332" s="82"/>
      <c r="F332" s="82"/>
      <c r="G332" s="82"/>
      <c r="H332" s="82"/>
      <c r="I332" s="83">
        <v>31578</v>
      </c>
      <c r="J332" s="83"/>
      <c r="K332" s="84">
        <v>190195.31</v>
      </c>
      <c r="L332" s="84"/>
      <c r="M332" s="84"/>
      <c r="N332" s="85">
        <v>0</v>
      </c>
      <c r="O332" s="85"/>
      <c r="P332" s="85"/>
      <c r="Q332" s="86">
        <v>0</v>
      </c>
      <c r="R332" s="86"/>
      <c r="S332" s="86"/>
      <c r="T332" s="84">
        <v>127747.98</v>
      </c>
      <c r="U332" s="84"/>
      <c r="V332" s="84"/>
      <c r="W332" s="84"/>
      <c r="X332" s="84">
        <v>3803.91</v>
      </c>
      <c r="Y332" s="84"/>
      <c r="Z332" s="84"/>
      <c r="AA332" s="84"/>
      <c r="AB332" s="84">
        <v>131551.89000000001</v>
      </c>
      <c r="AC332" s="84"/>
      <c r="AD332" s="84"/>
      <c r="AE332" s="84"/>
      <c r="AF332" s="84">
        <v>58643.42</v>
      </c>
      <c r="AG332" s="84"/>
      <c r="AH332" s="84"/>
      <c r="AI332" s="87" t="s">
        <v>17</v>
      </c>
      <c r="AJ332" s="87"/>
      <c r="AK332" s="86">
        <v>50</v>
      </c>
      <c r="AL332" s="86"/>
      <c r="AM332" s="105"/>
      <c r="AN332" s="105"/>
    </row>
    <row r="333" spans="1:40" ht="12.75" customHeight="1" x14ac:dyDescent="0.4">
      <c r="A333" s="18"/>
      <c r="B333" s="81">
        <v>270</v>
      </c>
      <c r="C333" s="81"/>
      <c r="D333" s="82" t="s">
        <v>291</v>
      </c>
      <c r="E333" s="82"/>
      <c r="F333" s="82"/>
      <c r="G333" s="82"/>
      <c r="H333" s="82"/>
      <c r="I333" s="83">
        <v>31639</v>
      </c>
      <c r="J333" s="83"/>
      <c r="K333" s="84">
        <v>68595.45</v>
      </c>
      <c r="L333" s="84"/>
      <c r="M333" s="84"/>
      <c r="N333" s="85">
        <v>0</v>
      </c>
      <c r="O333" s="85"/>
      <c r="P333" s="85"/>
      <c r="Q333" s="86">
        <v>0</v>
      </c>
      <c r="R333" s="86"/>
      <c r="S333" s="86"/>
      <c r="T333" s="84">
        <v>45844.66</v>
      </c>
      <c r="U333" s="84"/>
      <c r="V333" s="84"/>
      <c r="W333" s="84"/>
      <c r="X333" s="84">
        <v>1371.91</v>
      </c>
      <c r="Y333" s="84"/>
      <c r="Z333" s="84"/>
      <c r="AA333" s="84"/>
      <c r="AB333" s="84">
        <v>47216.57</v>
      </c>
      <c r="AC333" s="84"/>
      <c r="AD333" s="84"/>
      <c r="AE333" s="84"/>
      <c r="AF333" s="84">
        <v>21378.880000000001</v>
      </c>
      <c r="AG333" s="84"/>
      <c r="AH333" s="84"/>
      <c r="AI333" s="87" t="s">
        <v>17</v>
      </c>
      <c r="AJ333" s="87"/>
      <c r="AK333" s="86">
        <v>50</v>
      </c>
      <c r="AL333" s="86"/>
      <c r="AM333" s="105"/>
      <c r="AN333" s="105"/>
    </row>
    <row r="334" spans="1:40" ht="12.75" customHeight="1" x14ac:dyDescent="0.4">
      <c r="A334" s="18"/>
      <c r="B334" s="81">
        <v>271</v>
      </c>
      <c r="C334" s="81"/>
      <c r="D334" s="82" t="s">
        <v>150</v>
      </c>
      <c r="E334" s="82"/>
      <c r="F334" s="82"/>
      <c r="G334" s="82"/>
      <c r="H334" s="82"/>
      <c r="I334" s="83">
        <v>31593</v>
      </c>
      <c r="J334" s="83"/>
      <c r="K334" s="86">
        <v>30</v>
      </c>
      <c r="L334" s="86"/>
      <c r="M334" s="86"/>
      <c r="N334" s="85">
        <v>0</v>
      </c>
      <c r="O334" s="85"/>
      <c r="P334" s="85"/>
      <c r="Q334" s="86">
        <v>0</v>
      </c>
      <c r="R334" s="86"/>
      <c r="S334" s="86"/>
      <c r="T334" s="86">
        <v>0</v>
      </c>
      <c r="U334" s="86"/>
      <c r="V334" s="86"/>
      <c r="W334" s="86"/>
      <c r="X334" s="86">
        <v>0</v>
      </c>
      <c r="Y334" s="86"/>
      <c r="Z334" s="86"/>
      <c r="AA334" s="86"/>
      <c r="AB334" s="86">
        <v>0</v>
      </c>
      <c r="AC334" s="86"/>
      <c r="AD334" s="86"/>
      <c r="AE334" s="86"/>
      <c r="AF334" s="86">
        <v>30</v>
      </c>
      <c r="AG334" s="86"/>
      <c r="AH334" s="86"/>
      <c r="AI334" s="87" t="s">
        <v>18</v>
      </c>
      <c r="AJ334" s="87"/>
      <c r="AK334" s="86">
        <v>0</v>
      </c>
      <c r="AL334" s="86"/>
      <c r="AM334" s="105"/>
      <c r="AN334" s="105"/>
    </row>
    <row r="335" spans="1:40" ht="12.75" customHeight="1" x14ac:dyDescent="0.4">
      <c r="A335" s="18"/>
      <c r="B335" s="81">
        <v>369</v>
      </c>
      <c r="C335" s="81"/>
      <c r="D335" s="82" t="s">
        <v>292</v>
      </c>
      <c r="E335" s="82"/>
      <c r="F335" s="82"/>
      <c r="G335" s="82"/>
      <c r="H335" s="82"/>
      <c r="I335" s="83">
        <v>36861</v>
      </c>
      <c r="J335" s="83"/>
      <c r="K335" s="84">
        <v>4226.03</v>
      </c>
      <c r="L335" s="84"/>
      <c r="M335" s="84"/>
      <c r="N335" s="85">
        <v>0</v>
      </c>
      <c r="O335" s="85"/>
      <c r="P335" s="85"/>
      <c r="Q335" s="86">
        <v>0</v>
      </c>
      <c r="R335" s="86"/>
      <c r="S335" s="86"/>
      <c r="T335" s="86">
        <v>0</v>
      </c>
      <c r="U335" s="86"/>
      <c r="V335" s="86"/>
      <c r="W335" s="86"/>
      <c r="X335" s="86">
        <v>0</v>
      </c>
      <c r="Y335" s="86"/>
      <c r="Z335" s="86"/>
      <c r="AA335" s="86"/>
      <c r="AB335" s="86">
        <v>0</v>
      </c>
      <c r="AC335" s="86"/>
      <c r="AD335" s="86"/>
      <c r="AE335" s="86"/>
      <c r="AF335" s="84">
        <v>4226.03</v>
      </c>
      <c r="AG335" s="84"/>
      <c r="AH335" s="84"/>
      <c r="AI335" s="87" t="s">
        <v>90</v>
      </c>
      <c r="AJ335" s="87"/>
      <c r="AK335" s="86">
        <v>0</v>
      </c>
      <c r="AL335" s="86"/>
      <c r="AM335" s="105"/>
      <c r="AN335" s="105"/>
    </row>
    <row r="336" spans="1:40" ht="12.75" customHeight="1" x14ac:dyDescent="0.4">
      <c r="A336" s="18"/>
      <c r="B336" s="81">
        <v>370</v>
      </c>
      <c r="C336" s="81"/>
      <c r="D336" s="82" t="s">
        <v>293</v>
      </c>
      <c r="E336" s="82"/>
      <c r="F336" s="82"/>
      <c r="G336" s="82"/>
      <c r="H336" s="82"/>
      <c r="I336" s="83">
        <v>36526</v>
      </c>
      <c r="J336" s="83"/>
      <c r="K336" s="84">
        <v>9183.44</v>
      </c>
      <c r="L336" s="84"/>
      <c r="M336" s="84"/>
      <c r="N336" s="85">
        <v>0</v>
      </c>
      <c r="O336" s="85"/>
      <c r="P336" s="85"/>
      <c r="Q336" s="86">
        <v>0</v>
      </c>
      <c r="R336" s="86"/>
      <c r="S336" s="86"/>
      <c r="T336" s="86">
        <v>0</v>
      </c>
      <c r="U336" s="86"/>
      <c r="V336" s="86"/>
      <c r="W336" s="86"/>
      <c r="X336" s="86">
        <v>0</v>
      </c>
      <c r="Y336" s="86"/>
      <c r="Z336" s="86"/>
      <c r="AA336" s="86"/>
      <c r="AB336" s="86">
        <v>0</v>
      </c>
      <c r="AC336" s="86"/>
      <c r="AD336" s="86"/>
      <c r="AE336" s="86"/>
      <c r="AF336" s="84">
        <v>9183.44</v>
      </c>
      <c r="AG336" s="84"/>
      <c r="AH336" s="84"/>
      <c r="AI336" s="87" t="s">
        <v>90</v>
      </c>
      <c r="AJ336" s="87"/>
      <c r="AK336" s="86">
        <v>0</v>
      </c>
      <c r="AL336" s="86"/>
      <c r="AM336" s="105"/>
      <c r="AN336" s="105"/>
    </row>
    <row r="337" spans="1:40" ht="12.75" customHeight="1" x14ac:dyDescent="0.4">
      <c r="A337" s="18"/>
      <c r="B337" s="81">
        <v>375</v>
      </c>
      <c r="C337" s="81"/>
      <c r="D337" s="82" t="s">
        <v>294</v>
      </c>
      <c r="E337" s="82"/>
      <c r="F337" s="82"/>
      <c r="G337" s="82"/>
      <c r="H337" s="82"/>
      <c r="I337" s="83">
        <v>36861</v>
      </c>
      <c r="J337" s="83"/>
      <c r="K337" s="84">
        <v>2192549.91</v>
      </c>
      <c r="L337" s="84"/>
      <c r="M337" s="84"/>
      <c r="N337" s="85">
        <v>0</v>
      </c>
      <c r="O337" s="85"/>
      <c r="P337" s="85"/>
      <c r="Q337" s="86">
        <v>0</v>
      </c>
      <c r="R337" s="86"/>
      <c r="S337" s="86"/>
      <c r="T337" s="84">
        <v>835758.18</v>
      </c>
      <c r="U337" s="84"/>
      <c r="V337" s="84"/>
      <c r="W337" s="84"/>
      <c r="X337" s="84">
        <v>43851</v>
      </c>
      <c r="Y337" s="84"/>
      <c r="Z337" s="84"/>
      <c r="AA337" s="84"/>
      <c r="AB337" s="84">
        <v>879609.18</v>
      </c>
      <c r="AC337" s="84"/>
      <c r="AD337" s="84"/>
      <c r="AE337" s="84"/>
      <c r="AF337" s="84">
        <v>1312940.73</v>
      </c>
      <c r="AG337" s="84"/>
      <c r="AH337" s="84"/>
      <c r="AI337" s="87" t="s">
        <v>17</v>
      </c>
      <c r="AJ337" s="87"/>
      <c r="AK337" s="86">
        <v>50</v>
      </c>
      <c r="AL337" s="86"/>
      <c r="AM337" s="105"/>
      <c r="AN337" s="105"/>
    </row>
    <row r="338" spans="1:40" ht="12.75" customHeight="1" x14ac:dyDescent="0.4">
      <c r="A338" s="18"/>
      <c r="B338" s="81">
        <v>376</v>
      </c>
      <c r="C338" s="81"/>
      <c r="D338" s="82" t="s">
        <v>295</v>
      </c>
      <c r="E338" s="82"/>
      <c r="F338" s="82"/>
      <c r="G338" s="82"/>
      <c r="H338" s="82"/>
      <c r="I338" s="83">
        <v>36526</v>
      </c>
      <c r="J338" s="83"/>
      <c r="K338" s="84">
        <v>1696113.8</v>
      </c>
      <c r="L338" s="84"/>
      <c r="M338" s="84"/>
      <c r="N338" s="85">
        <v>0</v>
      </c>
      <c r="O338" s="85"/>
      <c r="P338" s="85"/>
      <c r="Q338" s="86">
        <v>0</v>
      </c>
      <c r="R338" s="86"/>
      <c r="S338" s="86"/>
      <c r="T338" s="84">
        <v>678445.6</v>
      </c>
      <c r="U338" s="84"/>
      <c r="V338" s="84"/>
      <c r="W338" s="84"/>
      <c r="X338" s="84">
        <v>33922.28</v>
      </c>
      <c r="Y338" s="84"/>
      <c r="Z338" s="84"/>
      <c r="AA338" s="84"/>
      <c r="AB338" s="84">
        <v>712367.88</v>
      </c>
      <c r="AC338" s="84"/>
      <c r="AD338" s="84"/>
      <c r="AE338" s="84"/>
      <c r="AF338" s="84">
        <v>983745.92</v>
      </c>
      <c r="AG338" s="84"/>
      <c r="AH338" s="84"/>
      <c r="AI338" s="87" t="s">
        <v>17</v>
      </c>
      <c r="AJ338" s="87"/>
      <c r="AK338" s="86">
        <v>50</v>
      </c>
      <c r="AL338" s="86"/>
      <c r="AM338" s="105"/>
      <c r="AN338" s="105"/>
    </row>
    <row r="339" spans="1:40" ht="12.75" customHeight="1" x14ac:dyDescent="0.4">
      <c r="A339" s="18"/>
      <c r="B339" s="81">
        <v>378</v>
      </c>
      <c r="C339" s="81"/>
      <c r="D339" s="82" t="s">
        <v>296</v>
      </c>
      <c r="E339" s="82"/>
      <c r="F339" s="82"/>
      <c r="G339" s="82"/>
      <c r="H339" s="82"/>
      <c r="I339" s="83">
        <v>36526</v>
      </c>
      <c r="J339" s="83"/>
      <c r="K339" s="84">
        <v>622947.47</v>
      </c>
      <c r="L339" s="84"/>
      <c r="M339" s="84"/>
      <c r="N339" s="85">
        <v>0</v>
      </c>
      <c r="O339" s="85"/>
      <c r="P339" s="85"/>
      <c r="Q339" s="86">
        <v>0</v>
      </c>
      <c r="R339" s="86"/>
      <c r="S339" s="86"/>
      <c r="T339" s="84">
        <v>249179</v>
      </c>
      <c r="U339" s="84"/>
      <c r="V339" s="84"/>
      <c r="W339" s="84"/>
      <c r="X339" s="84">
        <v>12458.95</v>
      </c>
      <c r="Y339" s="84"/>
      <c r="Z339" s="84"/>
      <c r="AA339" s="84"/>
      <c r="AB339" s="84">
        <v>261637.95</v>
      </c>
      <c r="AC339" s="84"/>
      <c r="AD339" s="84"/>
      <c r="AE339" s="84"/>
      <c r="AF339" s="84">
        <v>361309.52</v>
      </c>
      <c r="AG339" s="84"/>
      <c r="AH339" s="84"/>
      <c r="AI339" s="87" t="s">
        <v>17</v>
      </c>
      <c r="AJ339" s="87"/>
      <c r="AK339" s="86">
        <v>50</v>
      </c>
      <c r="AL339" s="86"/>
      <c r="AM339" s="105"/>
      <c r="AN339" s="105"/>
    </row>
    <row r="340" spans="1:40" ht="12.75" customHeight="1" x14ac:dyDescent="0.4">
      <c r="A340" s="18"/>
      <c r="B340" s="81">
        <v>379</v>
      </c>
      <c r="C340" s="81"/>
      <c r="D340" s="82" t="s">
        <v>297</v>
      </c>
      <c r="E340" s="82"/>
      <c r="F340" s="82"/>
      <c r="G340" s="82"/>
      <c r="H340" s="82"/>
      <c r="I340" s="83">
        <v>36557</v>
      </c>
      <c r="J340" s="83"/>
      <c r="K340" s="84">
        <v>12157.33</v>
      </c>
      <c r="L340" s="84"/>
      <c r="M340" s="84"/>
      <c r="N340" s="85">
        <v>0</v>
      </c>
      <c r="O340" s="85"/>
      <c r="P340" s="85"/>
      <c r="Q340" s="86">
        <v>0</v>
      </c>
      <c r="R340" s="86"/>
      <c r="S340" s="86"/>
      <c r="T340" s="84">
        <v>4842.7299999999996</v>
      </c>
      <c r="U340" s="84"/>
      <c r="V340" s="84"/>
      <c r="W340" s="84"/>
      <c r="X340" s="86">
        <v>243.15</v>
      </c>
      <c r="Y340" s="86"/>
      <c r="Z340" s="86"/>
      <c r="AA340" s="86"/>
      <c r="AB340" s="84">
        <v>5085.88</v>
      </c>
      <c r="AC340" s="84"/>
      <c r="AD340" s="84"/>
      <c r="AE340" s="84"/>
      <c r="AF340" s="84">
        <v>7071.45</v>
      </c>
      <c r="AG340" s="84"/>
      <c r="AH340" s="84"/>
      <c r="AI340" s="87" t="s">
        <v>17</v>
      </c>
      <c r="AJ340" s="87"/>
      <c r="AK340" s="86">
        <v>50</v>
      </c>
      <c r="AL340" s="86"/>
      <c r="AM340" s="105"/>
      <c r="AN340" s="105"/>
    </row>
    <row r="341" spans="1:40" ht="12.75" customHeight="1" x14ac:dyDescent="0.4">
      <c r="A341" s="18"/>
      <c r="B341" s="81">
        <v>380</v>
      </c>
      <c r="C341" s="81"/>
      <c r="D341" s="82" t="s">
        <v>298</v>
      </c>
      <c r="E341" s="82"/>
      <c r="F341" s="82"/>
      <c r="G341" s="82"/>
      <c r="H341" s="82"/>
      <c r="I341" s="83">
        <v>36584</v>
      </c>
      <c r="J341" s="83"/>
      <c r="K341" s="84">
        <v>1250.29</v>
      </c>
      <c r="L341" s="84"/>
      <c r="M341" s="84"/>
      <c r="N341" s="85">
        <v>0</v>
      </c>
      <c r="O341" s="85"/>
      <c r="P341" s="85"/>
      <c r="Q341" s="86">
        <v>0</v>
      </c>
      <c r="R341" s="86"/>
      <c r="S341" s="86"/>
      <c r="T341" s="86">
        <v>496.03</v>
      </c>
      <c r="U341" s="86"/>
      <c r="V341" s="86"/>
      <c r="W341" s="86"/>
      <c r="X341" s="86">
        <v>25.01</v>
      </c>
      <c r="Y341" s="86"/>
      <c r="Z341" s="86"/>
      <c r="AA341" s="86"/>
      <c r="AB341" s="86">
        <v>521.04</v>
      </c>
      <c r="AC341" s="86"/>
      <c r="AD341" s="86"/>
      <c r="AE341" s="86"/>
      <c r="AF341" s="86">
        <v>729.25</v>
      </c>
      <c r="AG341" s="86"/>
      <c r="AH341" s="86"/>
      <c r="AI341" s="87" t="s">
        <v>17</v>
      </c>
      <c r="AJ341" s="87"/>
      <c r="AK341" s="86">
        <v>50</v>
      </c>
      <c r="AL341" s="86"/>
      <c r="AM341" s="105"/>
      <c r="AN341" s="105"/>
    </row>
    <row r="342" spans="1:40" ht="12.75" customHeight="1" x14ac:dyDescent="0.4">
      <c r="A342" s="18"/>
      <c r="B342" s="81">
        <v>381</v>
      </c>
      <c r="C342" s="81"/>
      <c r="D342" s="82" t="s">
        <v>299</v>
      </c>
      <c r="E342" s="82"/>
      <c r="F342" s="82"/>
      <c r="G342" s="82"/>
      <c r="H342" s="82"/>
      <c r="I342" s="83">
        <v>36599</v>
      </c>
      <c r="J342" s="83"/>
      <c r="K342" s="84">
        <v>6471.76</v>
      </c>
      <c r="L342" s="84"/>
      <c r="M342" s="84"/>
      <c r="N342" s="85">
        <v>0</v>
      </c>
      <c r="O342" s="85"/>
      <c r="P342" s="85"/>
      <c r="Q342" s="86">
        <v>0</v>
      </c>
      <c r="R342" s="86"/>
      <c r="S342" s="86"/>
      <c r="T342" s="84">
        <v>2567.2199999999998</v>
      </c>
      <c r="U342" s="84"/>
      <c r="V342" s="84"/>
      <c r="W342" s="84"/>
      <c r="X342" s="86">
        <v>129.44</v>
      </c>
      <c r="Y342" s="86"/>
      <c r="Z342" s="86"/>
      <c r="AA342" s="86"/>
      <c r="AB342" s="84">
        <v>2696.66</v>
      </c>
      <c r="AC342" s="84"/>
      <c r="AD342" s="84"/>
      <c r="AE342" s="84"/>
      <c r="AF342" s="84">
        <v>3775.1</v>
      </c>
      <c r="AG342" s="84"/>
      <c r="AH342" s="84"/>
      <c r="AI342" s="87" t="s">
        <v>17</v>
      </c>
      <c r="AJ342" s="87"/>
      <c r="AK342" s="86">
        <v>50</v>
      </c>
      <c r="AL342" s="86"/>
      <c r="AM342" s="105"/>
      <c r="AN342" s="105"/>
    </row>
    <row r="343" spans="1:40" ht="12.75" customHeight="1" x14ac:dyDescent="0.4">
      <c r="A343" s="18"/>
      <c r="B343" s="81">
        <v>382</v>
      </c>
      <c r="C343" s="81"/>
      <c r="D343" s="82" t="s">
        <v>300</v>
      </c>
      <c r="E343" s="82"/>
      <c r="F343" s="82"/>
      <c r="G343" s="82"/>
      <c r="H343" s="82"/>
      <c r="I343" s="83">
        <v>36722</v>
      </c>
      <c r="J343" s="83"/>
      <c r="K343" s="84">
        <v>3409.72</v>
      </c>
      <c r="L343" s="84"/>
      <c r="M343" s="84"/>
      <c r="N343" s="85">
        <v>0</v>
      </c>
      <c r="O343" s="85"/>
      <c r="P343" s="85"/>
      <c r="Q343" s="86">
        <v>0</v>
      </c>
      <c r="R343" s="86"/>
      <c r="S343" s="86"/>
      <c r="T343" s="84">
        <v>1329.71</v>
      </c>
      <c r="U343" s="84"/>
      <c r="V343" s="84"/>
      <c r="W343" s="84"/>
      <c r="X343" s="86">
        <v>68.19</v>
      </c>
      <c r="Y343" s="86"/>
      <c r="Z343" s="86"/>
      <c r="AA343" s="86"/>
      <c r="AB343" s="84">
        <v>1397.9</v>
      </c>
      <c r="AC343" s="84"/>
      <c r="AD343" s="84"/>
      <c r="AE343" s="84"/>
      <c r="AF343" s="84">
        <v>2011.82</v>
      </c>
      <c r="AG343" s="84"/>
      <c r="AH343" s="84"/>
      <c r="AI343" s="87" t="s">
        <v>17</v>
      </c>
      <c r="AJ343" s="87"/>
      <c r="AK343" s="86">
        <v>50</v>
      </c>
      <c r="AL343" s="86"/>
      <c r="AM343" s="105"/>
      <c r="AN343" s="105"/>
    </row>
    <row r="344" spans="1:40" ht="12.75" customHeight="1" x14ac:dyDescent="0.4">
      <c r="A344" s="18"/>
      <c r="B344" s="81">
        <v>383</v>
      </c>
      <c r="C344" s="81"/>
      <c r="D344" s="82" t="s">
        <v>301</v>
      </c>
      <c r="E344" s="82"/>
      <c r="F344" s="82"/>
      <c r="G344" s="82"/>
      <c r="H344" s="82"/>
      <c r="I344" s="83">
        <v>36631</v>
      </c>
      <c r="J344" s="83"/>
      <c r="K344" s="84">
        <v>6989.36</v>
      </c>
      <c r="L344" s="84"/>
      <c r="M344" s="84"/>
      <c r="N344" s="85">
        <v>0</v>
      </c>
      <c r="O344" s="85"/>
      <c r="P344" s="85"/>
      <c r="Q344" s="86">
        <v>0</v>
      </c>
      <c r="R344" s="86"/>
      <c r="S344" s="86"/>
      <c r="T344" s="84">
        <v>2760.85</v>
      </c>
      <c r="U344" s="84"/>
      <c r="V344" s="84"/>
      <c r="W344" s="84"/>
      <c r="X344" s="86">
        <v>139.79</v>
      </c>
      <c r="Y344" s="86"/>
      <c r="Z344" s="86"/>
      <c r="AA344" s="86"/>
      <c r="AB344" s="84">
        <v>2900.64</v>
      </c>
      <c r="AC344" s="84"/>
      <c r="AD344" s="84"/>
      <c r="AE344" s="84"/>
      <c r="AF344" s="84">
        <v>4088.72</v>
      </c>
      <c r="AG344" s="84"/>
      <c r="AH344" s="84"/>
      <c r="AI344" s="87" t="s">
        <v>17</v>
      </c>
      <c r="AJ344" s="87"/>
      <c r="AK344" s="86">
        <v>50</v>
      </c>
      <c r="AL344" s="86"/>
      <c r="AM344" s="105"/>
      <c r="AN344" s="105"/>
    </row>
    <row r="345" spans="1:40" ht="12.75" customHeight="1" x14ac:dyDescent="0.4">
      <c r="A345" s="18"/>
      <c r="B345" s="81">
        <v>384</v>
      </c>
      <c r="C345" s="81"/>
      <c r="D345" s="82" t="s">
        <v>302</v>
      </c>
      <c r="E345" s="82"/>
      <c r="F345" s="82"/>
      <c r="G345" s="82"/>
      <c r="H345" s="82"/>
      <c r="I345" s="83">
        <v>36540</v>
      </c>
      <c r="J345" s="83"/>
      <c r="K345" s="84">
        <v>1008.79</v>
      </c>
      <c r="L345" s="84"/>
      <c r="M345" s="84"/>
      <c r="N345" s="85">
        <v>0</v>
      </c>
      <c r="O345" s="85"/>
      <c r="P345" s="85"/>
      <c r="Q345" s="86">
        <v>0</v>
      </c>
      <c r="R345" s="86"/>
      <c r="S345" s="86"/>
      <c r="T345" s="86">
        <v>403.6</v>
      </c>
      <c r="U345" s="86"/>
      <c r="V345" s="86"/>
      <c r="W345" s="86"/>
      <c r="X345" s="86">
        <v>20.18</v>
      </c>
      <c r="Y345" s="86"/>
      <c r="Z345" s="86"/>
      <c r="AA345" s="86"/>
      <c r="AB345" s="86">
        <v>423.78</v>
      </c>
      <c r="AC345" s="86"/>
      <c r="AD345" s="86"/>
      <c r="AE345" s="86"/>
      <c r="AF345" s="86">
        <v>585.01</v>
      </c>
      <c r="AG345" s="86"/>
      <c r="AH345" s="86"/>
      <c r="AI345" s="87" t="s">
        <v>17</v>
      </c>
      <c r="AJ345" s="87"/>
      <c r="AK345" s="86">
        <v>50</v>
      </c>
      <c r="AL345" s="86"/>
      <c r="AM345" s="105"/>
      <c r="AN345" s="105"/>
    </row>
    <row r="346" spans="1:40" ht="12.75" customHeight="1" x14ac:dyDescent="0.4">
      <c r="A346" s="18"/>
      <c r="B346" s="81">
        <v>385</v>
      </c>
      <c r="C346" s="81"/>
      <c r="D346" s="82" t="s">
        <v>303</v>
      </c>
      <c r="E346" s="82"/>
      <c r="F346" s="82"/>
      <c r="G346" s="82"/>
      <c r="H346" s="82"/>
      <c r="I346" s="83">
        <v>36831</v>
      </c>
      <c r="J346" s="83"/>
      <c r="K346" s="84">
        <v>2799.21</v>
      </c>
      <c r="L346" s="84"/>
      <c r="M346" s="84"/>
      <c r="N346" s="85">
        <v>0</v>
      </c>
      <c r="O346" s="85"/>
      <c r="P346" s="85"/>
      <c r="Q346" s="86">
        <v>0</v>
      </c>
      <c r="R346" s="86"/>
      <c r="S346" s="86"/>
      <c r="T346" s="84">
        <v>1072.95</v>
      </c>
      <c r="U346" s="84"/>
      <c r="V346" s="84"/>
      <c r="W346" s="84"/>
      <c r="X346" s="86">
        <v>55.98</v>
      </c>
      <c r="Y346" s="86"/>
      <c r="Z346" s="86"/>
      <c r="AA346" s="86"/>
      <c r="AB346" s="84">
        <v>1128.93</v>
      </c>
      <c r="AC346" s="84"/>
      <c r="AD346" s="84"/>
      <c r="AE346" s="84"/>
      <c r="AF346" s="84">
        <v>1670.28</v>
      </c>
      <c r="AG346" s="84"/>
      <c r="AH346" s="84"/>
      <c r="AI346" s="87" t="s">
        <v>17</v>
      </c>
      <c r="AJ346" s="87"/>
      <c r="AK346" s="86">
        <v>50</v>
      </c>
      <c r="AL346" s="86"/>
      <c r="AM346" s="105"/>
      <c r="AN346" s="105"/>
    </row>
    <row r="347" spans="1:40" ht="12.75" customHeight="1" x14ac:dyDescent="0.4">
      <c r="A347" s="18"/>
      <c r="B347" s="81">
        <v>386</v>
      </c>
      <c r="C347" s="81"/>
      <c r="D347" s="82" t="s">
        <v>304</v>
      </c>
      <c r="E347" s="82"/>
      <c r="F347" s="82"/>
      <c r="G347" s="82"/>
      <c r="H347" s="82"/>
      <c r="I347" s="83">
        <v>36661</v>
      </c>
      <c r="J347" s="83"/>
      <c r="K347" s="84">
        <v>1128.03</v>
      </c>
      <c r="L347" s="84"/>
      <c r="M347" s="84"/>
      <c r="N347" s="85">
        <v>0</v>
      </c>
      <c r="O347" s="85"/>
      <c r="P347" s="85"/>
      <c r="Q347" s="86">
        <v>0</v>
      </c>
      <c r="R347" s="86"/>
      <c r="S347" s="86"/>
      <c r="T347" s="86">
        <v>443.68</v>
      </c>
      <c r="U347" s="86"/>
      <c r="V347" s="86"/>
      <c r="W347" s="86"/>
      <c r="X347" s="86">
        <v>22.56</v>
      </c>
      <c r="Y347" s="86"/>
      <c r="Z347" s="86"/>
      <c r="AA347" s="86"/>
      <c r="AB347" s="86">
        <v>466.24</v>
      </c>
      <c r="AC347" s="86"/>
      <c r="AD347" s="86"/>
      <c r="AE347" s="86"/>
      <c r="AF347" s="86">
        <v>661.79</v>
      </c>
      <c r="AG347" s="86"/>
      <c r="AH347" s="86"/>
      <c r="AI347" s="87" t="s">
        <v>17</v>
      </c>
      <c r="AJ347" s="87"/>
      <c r="AK347" s="86">
        <v>50</v>
      </c>
      <c r="AL347" s="86"/>
      <c r="AM347" s="105"/>
      <c r="AN347" s="105"/>
    </row>
    <row r="348" spans="1:40" ht="12.75" customHeight="1" x14ac:dyDescent="0.4">
      <c r="A348" s="18"/>
      <c r="B348" s="81">
        <v>387</v>
      </c>
      <c r="C348" s="81"/>
      <c r="D348" s="82" t="s">
        <v>305</v>
      </c>
      <c r="E348" s="82"/>
      <c r="F348" s="82"/>
      <c r="G348" s="82"/>
      <c r="H348" s="82"/>
      <c r="I348" s="83">
        <v>36557</v>
      </c>
      <c r="J348" s="83"/>
      <c r="K348" s="84">
        <v>9298.7199999999993</v>
      </c>
      <c r="L348" s="84"/>
      <c r="M348" s="84"/>
      <c r="N348" s="85">
        <v>0</v>
      </c>
      <c r="O348" s="85"/>
      <c r="P348" s="85"/>
      <c r="Q348" s="86">
        <v>0</v>
      </c>
      <c r="R348" s="86"/>
      <c r="S348" s="86"/>
      <c r="T348" s="84">
        <v>3703.91</v>
      </c>
      <c r="U348" s="84"/>
      <c r="V348" s="84"/>
      <c r="W348" s="84"/>
      <c r="X348" s="86">
        <v>185.97</v>
      </c>
      <c r="Y348" s="86"/>
      <c r="Z348" s="86"/>
      <c r="AA348" s="86"/>
      <c r="AB348" s="84">
        <v>3889.88</v>
      </c>
      <c r="AC348" s="84"/>
      <c r="AD348" s="84"/>
      <c r="AE348" s="84"/>
      <c r="AF348" s="84">
        <v>5408.84</v>
      </c>
      <c r="AG348" s="84"/>
      <c r="AH348" s="84"/>
      <c r="AI348" s="87" t="s">
        <v>17</v>
      </c>
      <c r="AJ348" s="87"/>
      <c r="AK348" s="86">
        <v>50</v>
      </c>
      <c r="AL348" s="86"/>
      <c r="AM348" s="105"/>
      <c r="AN348" s="105"/>
    </row>
    <row r="349" spans="1:40" ht="12.75" customHeight="1" x14ac:dyDescent="0.4">
      <c r="A349" s="18"/>
      <c r="B349" s="81">
        <v>388</v>
      </c>
      <c r="C349" s="81"/>
      <c r="D349" s="82" t="s">
        <v>306</v>
      </c>
      <c r="E349" s="82"/>
      <c r="F349" s="82"/>
      <c r="G349" s="82"/>
      <c r="H349" s="82"/>
      <c r="I349" s="83">
        <v>36676</v>
      </c>
      <c r="J349" s="83"/>
      <c r="K349" s="84">
        <v>6921.49</v>
      </c>
      <c r="L349" s="84"/>
      <c r="M349" s="84"/>
      <c r="N349" s="85">
        <v>0</v>
      </c>
      <c r="O349" s="85"/>
      <c r="P349" s="85"/>
      <c r="Q349" s="86">
        <v>0</v>
      </c>
      <c r="R349" s="86"/>
      <c r="S349" s="86"/>
      <c r="T349" s="84">
        <v>2710.92</v>
      </c>
      <c r="U349" s="84"/>
      <c r="V349" s="84"/>
      <c r="W349" s="84"/>
      <c r="X349" s="86">
        <v>138.43</v>
      </c>
      <c r="Y349" s="86"/>
      <c r="Z349" s="86"/>
      <c r="AA349" s="86"/>
      <c r="AB349" s="84">
        <v>2849.35</v>
      </c>
      <c r="AC349" s="84"/>
      <c r="AD349" s="84"/>
      <c r="AE349" s="84"/>
      <c r="AF349" s="84">
        <v>4072.14</v>
      </c>
      <c r="AG349" s="84"/>
      <c r="AH349" s="84"/>
      <c r="AI349" s="87" t="s">
        <v>17</v>
      </c>
      <c r="AJ349" s="87"/>
      <c r="AK349" s="86">
        <v>50</v>
      </c>
      <c r="AL349" s="86"/>
      <c r="AM349" s="105"/>
      <c r="AN349" s="105"/>
    </row>
    <row r="350" spans="1:40" ht="112.5" customHeight="1" x14ac:dyDescent="0.4">
      <c r="A350" s="104" t="s">
        <v>180</v>
      </c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</row>
    <row r="351" spans="1:40" ht="12.75" customHeight="1" x14ac:dyDescent="0.4">
      <c r="A351" s="18"/>
      <c r="B351" s="81">
        <v>389</v>
      </c>
      <c r="C351" s="81"/>
      <c r="D351" s="82" t="s">
        <v>307</v>
      </c>
      <c r="E351" s="82"/>
      <c r="F351" s="82"/>
      <c r="G351" s="82"/>
      <c r="H351" s="82"/>
      <c r="I351" s="83">
        <v>36754</v>
      </c>
      <c r="J351" s="83"/>
      <c r="K351" s="84">
        <v>3840.37</v>
      </c>
      <c r="L351" s="84"/>
      <c r="M351" s="84"/>
      <c r="N351" s="85">
        <v>0</v>
      </c>
      <c r="O351" s="85"/>
      <c r="P351" s="85"/>
      <c r="Q351" s="86">
        <v>0</v>
      </c>
      <c r="R351" s="86"/>
      <c r="S351" s="86"/>
      <c r="T351" s="84">
        <v>1484.99</v>
      </c>
      <c r="U351" s="84"/>
      <c r="V351" s="84"/>
      <c r="W351" s="84"/>
      <c r="X351" s="86">
        <v>76.81</v>
      </c>
      <c r="Y351" s="86"/>
      <c r="Z351" s="86"/>
      <c r="AA351" s="86"/>
      <c r="AB351" s="84">
        <v>1561.8</v>
      </c>
      <c r="AC351" s="84"/>
      <c r="AD351" s="84"/>
      <c r="AE351" s="84"/>
      <c r="AF351" s="84">
        <v>2278.5700000000002</v>
      </c>
      <c r="AG351" s="84"/>
      <c r="AH351" s="84"/>
      <c r="AI351" s="87" t="s">
        <v>17</v>
      </c>
      <c r="AJ351" s="87"/>
      <c r="AK351" s="86">
        <v>50</v>
      </c>
      <c r="AL351" s="86"/>
      <c r="AM351" s="105"/>
      <c r="AN351" s="105"/>
    </row>
    <row r="352" spans="1:40" ht="12.75" customHeight="1" x14ac:dyDescent="0.4">
      <c r="A352" s="18"/>
      <c r="B352" s="81">
        <v>390</v>
      </c>
      <c r="C352" s="81"/>
      <c r="D352" s="82" t="s">
        <v>308</v>
      </c>
      <c r="E352" s="82"/>
      <c r="F352" s="82"/>
      <c r="G352" s="82"/>
      <c r="H352" s="82"/>
      <c r="I352" s="83">
        <v>36540</v>
      </c>
      <c r="J352" s="83"/>
      <c r="K352" s="86">
        <v>863.59</v>
      </c>
      <c r="L352" s="86"/>
      <c r="M352" s="86"/>
      <c r="N352" s="85">
        <v>0</v>
      </c>
      <c r="O352" s="85"/>
      <c r="P352" s="85"/>
      <c r="Q352" s="86">
        <v>0</v>
      </c>
      <c r="R352" s="86"/>
      <c r="S352" s="86"/>
      <c r="T352" s="86">
        <v>345.4</v>
      </c>
      <c r="U352" s="86"/>
      <c r="V352" s="86"/>
      <c r="W352" s="86"/>
      <c r="X352" s="86">
        <v>17.27</v>
      </c>
      <c r="Y352" s="86"/>
      <c r="Z352" s="86"/>
      <c r="AA352" s="86"/>
      <c r="AB352" s="86">
        <v>362.67</v>
      </c>
      <c r="AC352" s="86"/>
      <c r="AD352" s="86"/>
      <c r="AE352" s="86"/>
      <c r="AF352" s="86">
        <v>500.92</v>
      </c>
      <c r="AG352" s="86"/>
      <c r="AH352" s="86"/>
      <c r="AI352" s="87" t="s">
        <v>17</v>
      </c>
      <c r="AJ352" s="87"/>
      <c r="AK352" s="86">
        <v>50</v>
      </c>
      <c r="AL352" s="86"/>
      <c r="AM352" s="105"/>
      <c r="AN352" s="105"/>
    </row>
    <row r="353" spans="1:40" ht="12.75" customHeight="1" x14ac:dyDescent="0.4">
      <c r="A353" s="18"/>
      <c r="B353" s="81">
        <v>391</v>
      </c>
      <c r="C353" s="81"/>
      <c r="D353" s="82" t="s">
        <v>309</v>
      </c>
      <c r="E353" s="82"/>
      <c r="F353" s="82"/>
      <c r="G353" s="82"/>
      <c r="H353" s="82"/>
      <c r="I353" s="83">
        <v>36814</v>
      </c>
      <c r="J353" s="83"/>
      <c r="K353" s="84">
        <v>13974.82</v>
      </c>
      <c r="L353" s="84"/>
      <c r="M353" s="84"/>
      <c r="N353" s="85">
        <v>0</v>
      </c>
      <c r="O353" s="85"/>
      <c r="P353" s="85"/>
      <c r="Q353" s="86">
        <v>0</v>
      </c>
      <c r="R353" s="86"/>
      <c r="S353" s="86"/>
      <c r="T353" s="84">
        <v>5380.37</v>
      </c>
      <c r="U353" s="84"/>
      <c r="V353" s="84"/>
      <c r="W353" s="84"/>
      <c r="X353" s="86">
        <v>279.5</v>
      </c>
      <c r="Y353" s="86"/>
      <c r="Z353" s="86"/>
      <c r="AA353" s="86"/>
      <c r="AB353" s="84">
        <v>5659.87</v>
      </c>
      <c r="AC353" s="84"/>
      <c r="AD353" s="84"/>
      <c r="AE353" s="84"/>
      <c r="AF353" s="84">
        <v>8314.9500000000007</v>
      </c>
      <c r="AG353" s="84"/>
      <c r="AH353" s="84"/>
      <c r="AI353" s="87" t="s">
        <v>17</v>
      </c>
      <c r="AJ353" s="87"/>
      <c r="AK353" s="86">
        <v>50</v>
      </c>
      <c r="AL353" s="86"/>
      <c r="AM353" s="105"/>
      <c r="AN353" s="105"/>
    </row>
    <row r="354" spans="1:40" ht="12.75" customHeight="1" x14ac:dyDescent="0.4">
      <c r="A354" s="18"/>
      <c r="B354" s="81">
        <v>392</v>
      </c>
      <c r="C354" s="81"/>
      <c r="D354" s="82" t="s">
        <v>310</v>
      </c>
      <c r="E354" s="82"/>
      <c r="F354" s="82"/>
      <c r="G354" s="82"/>
      <c r="H354" s="82"/>
      <c r="I354" s="83">
        <v>36814</v>
      </c>
      <c r="J354" s="83"/>
      <c r="K354" s="84">
        <v>1925.8</v>
      </c>
      <c r="L354" s="84"/>
      <c r="M354" s="84"/>
      <c r="N354" s="85">
        <v>0</v>
      </c>
      <c r="O354" s="85"/>
      <c r="P354" s="85"/>
      <c r="Q354" s="86">
        <v>0</v>
      </c>
      <c r="R354" s="86"/>
      <c r="S354" s="86"/>
      <c r="T354" s="86">
        <v>741.51</v>
      </c>
      <c r="U354" s="86"/>
      <c r="V354" s="86"/>
      <c r="W354" s="86"/>
      <c r="X354" s="86">
        <v>38.520000000000003</v>
      </c>
      <c r="Y354" s="86"/>
      <c r="Z354" s="86"/>
      <c r="AA354" s="86"/>
      <c r="AB354" s="86">
        <v>780.03</v>
      </c>
      <c r="AC354" s="86"/>
      <c r="AD354" s="86"/>
      <c r="AE354" s="86"/>
      <c r="AF354" s="84">
        <v>1145.77</v>
      </c>
      <c r="AG354" s="84"/>
      <c r="AH354" s="84"/>
      <c r="AI354" s="87" t="s">
        <v>17</v>
      </c>
      <c r="AJ354" s="87"/>
      <c r="AK354" s="86">
        <v>50</v>
      </c>
      <c r="AL354" s="86"/>
      <c r="AM354" s="105"/>
      <c r="AN354" s="105"/>
    </row>
    <row r="355" spans="1:40" ht="12.75" customHeight="1" x14ac:dyDescent="0.4">
      <c r="A355" s="18"/>
      <c r="B355" s="81">
        <v>393</v>
      </c>
      <c r="C355" s="81"/>
      <c r="D355" s="82" t="s">
        <v>311</v>
      </c>
      <c r="E355" s="82"/>
      <c r="F355" s="82"/>
      <c r="G355" s="82"/>
      <c r="H355" s="82"/>
      <c r="I355" s="83">
        <v>36799</v>
      </c>
      <c r="J355" s="83"/>
      <c r="K355" s="84">
        <v>2460.9</v>
      </c>
      <c r="L355" s="84"/>
      <c r="M355" s="84"/>
      <c r="N355" s="85">
        <v>0</v>
      </c>
      <c r="O355" s="85"/>
      <c r="P355" s="85"/>
      <c r="Q355" s="86">
        <v>0</v>
      </c>
      <c r="R355" s="86"/>
      <c r="S355" s="86"/>
      <c r="T355" s="86">
        <v>947.48</v>
      </c>
      <c r="U355" s="86"/>
      <c r="V355" s="86"/>
      <c r="W355" s="86"/>
      <c r="X355" s="86">
        <v>49.22</v>
      </c>
      <c r="Y355" s="86"/>
      <c r="Z355" s="86"/>
      <c r="AA355" s="86"/>
      <c r="AB355" s="86">
        <v>996.7</v>
      </c>
      <c r="AC355" s="86"/>
      <c r="AD355" s="86"/>
      <c r="AE355" s="86"/>
      <c r="AF355" s="84">
        <v>1464.2</v>
      </c>
      <c r="AG355" s="84"/>
      <c r="AH355" s="84"/>
      <c r="AI355" s="87" t="s">
        <v>17</v>
      </c>
      <c r="AJ355" s="87"/>
      <c r="AK355" s="86">
        <v>50</v>
      </c>
      <c r="AL355" s="86"/>
      <c r="AM355" s="105"/>
      <c r="AN355" s="105"/>
    </row>
    <row r="356" spans="1:40" ht="12.75" customHeight="1" x14ac:dyDescent="0.4">
      <c r="A356" s="18"/>
      <c r="B356" s="81">
        <v>394</v>
      </c>
      <c r="C356" s="81"/>
      <c r="D356" s="82" t="s">
        <v>312</v>
      </c>
      <c r="E356" s="82"/>
      <c r="F356" s="82"/>
      <c r="G356" s="82"/>
      <c r="H356" s="82"/>
      <c r="I356" s="83">
        <v>36790</v>
      </c>
      <c r="J356" s="83"/>
      <c r="K356" s="84">
        <v>5106.8599999999997</v>
      </c>
      <c r="L356" s="84"/>
      <c r="M356" s="84"/>
      <c r="N356" s="85">
        <v>0</v>
      </c>
      <c r="O356" s="85"/>
      <c r="P356" s="85"/>
      <c r="Q356" s="86">
        <v>0</v>
      </c>
      <c r="R356" s="86"/>
      <c r="S356" s="86"/>
      <c r="T356" s="84">
        <v>1966.19</v>
      </c>
      <c r="U356" s="84"/>
      <c r="V356" s="84"/>
      <c r="W356" s="84"/>
      <c r="X356" s="86">
        <v>102.14</v>
      </c>
      <c r="Y356" s="86"/>
      <c r="Z356" s="86"/>
      <c r="AA356" s="86"/>
      <c r="AB356" s="84">
        <v>2068.33</v>
      </c>
      <c r="AC356" s="84"/>
      <c r="AD356" s="84"/>
      <c r="AE356" s="84"/>
      <c r="AF356" s="84">
        <v>3038.53</v>
      </c>
      <c r="AG356" s="84"/>
      <c r="AH356" s="84"/>
      <c r="AI356" s="87" t="s">
        <v>17</v>
      </c>
      <c r="AJ356" s="87"/>
      <c r="AK356" s="86">
        <v>50</v>
      </c>
      <c r="AL356" s="86"/>
      <c r="AM356" s="105"/>
      <c r="AN356" s="105"/>
    </row>
    <row r="357" spans="1:40" ht="12.75" customHeight="1" x14ac:dyDescent="0.4">
      <c r="A357" s="18"/>
      <c r="B357" s="81">
        <v>395</v>
      </c>
      <c r="C357" s="81"/>
      <c r="D357" s="82" t="s">
        <v>313</v>
      </c>
      <c r="E357" s="82"/>
      <c r="F357" s="82"/>
      <c r="G357" s="82"/>
      <c r="H357" s="82"/>
      <c r="I357" s="83">
        <v>36891</v>
      </c>
      <c r="J357" s="83"/>
      <c r="K357" s="84">
        <v>4608.9399999999996</v>
      </c>
      <c r="L357" s="84"/>
      <c r="M357" s="84"/>
      <c r="N357" s="85">
        <v>0</v>
      </c>
      <c r="O357" s="85"/>
      <c r="P357" s="85"/>
      <c r="Q357" s="86">
        <v>0</v>
      </c>
      <c r="R357" s="86"/>
      <c r="S357" s="86"/>
      <c r="T357" s="84">
        <v>1751.42</v>
      </c>
      <c r="U357" s="84"/>
      <c r="V357" s="84"/>
      <c r="W357" s="84"/>
      <c r="X357" s="86">
        <v>92.18</v>
      </c>
      <c r="Y357" s="86"/>
      <c r="Z357" s="86"/>
      <c r="AA357" s="86"/>
      <c r="AB357" s="84">
        <v>1843.6</v>
      </c>
      <c r="AC357" s="84"/>
      <c r="AD357" s="84"/>
      <c r="AE357" s="84"/>
      <c r="AF357" s="84">
        <v>2765.34</v>
      </c>
      <c r="AG357" s="84"/>
      <c r="AH357" s="84"/>
      <c r="AI357" s="87" t="s">
        <v>17</v>
      </c>
      <c r="AJ357" s="87"/>
      <c r="AK357" s="86">
        <v>50</v>
      </c>
      <c r="AL357" s="86"/>
      <c r="AM357" s="105"/>
      <c r="AN357" s="105"/>
    </row>
    <row r="358" spans="1:40" ht="12.75" customHeight="1" x14ac:dyDescent="0.4">
      <c r="A358" s="18"/>
      <c r="B358" s="81">
        <v>396</v>
      </c>
      <c r="C358" s="81"/>
      <c r="D358" s="82" t="s">
        <v>314</v>
      </c>
      <c r="E358" s="82"/>
      <c r="F358" s="82"/>
      <c r="G358" s="82"/>
      <c r="H358" s="82"/>
      <c r="I358" s="83">
        <v>36601</v>
      </c>
      <c r="J358" s="83"/>
      <c r="K358" s="84">
        <v>6813.19</v>
      </c>
      <c r="L358" s="84"/>
      <c r="M358" s="84"/>
      <c r="N358" s="85">
        <v>0</v>
      </c>
      <c r="O358" s="85"/>
      <c r="P358" s="85"/>
      <c r="Q358" s="86">
        <v>0</v>
      </c>
      <c r="R358" s="86"/>
      <c r="S358" s="86"/>
      <c r="T358" s="84">
        <v>2691.14</v>
      </c>
      <c r="U358" s="84"/>
      <c r="V358" s="84"/>
      <c r="W358" s="84"/>
      <c r="X358" s="86">
        <v>136.26</v>
      </c>
      <c r="Y358" s="86"/>
      <c r="Z358" s="86"/>
      <c r="AA358" s="86"/>
      <c r="AB358" s="84">
        <v>2827.4</v>
      </c>
      <c r="AC358" s="84"/>
      <c r="AD358" s="84"/>
      <c r="AE358" s="84"/>
      <c r="AF358" s="84">
        <v>3985.79</v>
      </c>
      <c r="AG358" s="84"/>
      <c r="AH358" s="84"/>
      <c r="AI358" s="87" t="s">
        <v>17</v>
      </c>
      <c r="AJ358" s="87"/>
      <c r="AK358" s="86">
        <v>50</v>
      </c>
      <c r="AL358" s="86"/>
      <c r="AM358" s="105"/>
      <c r="AN358" s="105"/>
    </row>
    <row r="359" spans="1:40" ht="12.75" customHeight="1" x14ac:dyDescent="0.4">
      <c r="A359" s="18"/>
      <c r="B359" s="81">
        <v>397</v>
      </c>
      <c r="C359" s="81"/>
      <c r="D359" s="82" t="s">
        <v>315</v>
      </c>
      <c r="E359" s="82"/>
      <c r="F359" s="82"/>
      <c r="G359" s="82"/>
      <c r="H359" s="82"/>
      <c r="I359" s="83">
        <v>36725</v>
      </c>
      <c r="J359" s="83"/>
      <c r="K359" s="84">
        <v>35060.19</v>
      </c>
      <c r="L359" s="84"/>
      <c r="M359" s="84"/>
      <c r="N359" s="85">
        <v>0</v>
      </c>
      <c r="O359" s="85"/>
      <c r="P359" s="85"/>
      <c r="Q359" s="86">
        <v>0</v>
      </c>
      <c r="R359" s="86"/>
      <c r="S359" s="86"/>
      <c r="T359" s="84">
        <v>13614.97</v>
      </c>
      <c r="U359" s="84"/>
      <c r="V359" s="84"/>
      <c r="W359" s="84"/>
      <c r="X359" s="86">
        <v>701.2</v>
      </c>
      <c r="Y359" s="86"/>
      <c r="Z359" s="86"/>
      <c r="AA359" s="86"/>
      <c r="AB359" s="84">
        <v>14316.17</v>
      </c>
      <c r="AC359" s="84"/>
      <c r="AD359" s="84"/>
      <c r="AE359" s="84"/>
      <c r="AF359" s="84">
        <v>20744.02</v>
      </c>
      <c r="AG359" s="84"/>
      <c r="AH359" s="84"/>
      <c r="AI359" s="87" t="s">
        <v>17</v>
      </c>
      <c r="AJ359" s="87"/>
      <c r="AK359" s="86">
        <v>50</v>
      </c>
      <c r="AL359" s="86"/>
      <c r="AM359" s="105"/>
      <c r="AN359" s="105"/>
    </row>
    <row r="360" spans="1:40" ht="12.75" customHeight="1" x14ac:dyDescent="0.4">
      <c r="A360" s="18"/>
      <c r="B360" s="81">
        <v>398</v>
      </c>
      <c r="C360" s="81"/>
      <c r="D360" s="82" t="s">
        <v>316</v>
      </c>
      <c r="E360" s="82"/>
      <c r="F360" s="82"/>
      <c r="G360" s="82"/>
      <c r="H360" s="82"/>
      <c r="I360" s="83">
        <v>36861</v>
      </c>
      <c r="J360" s="83"/>
      <c r="K360" s="84">
        <v>88236.49</v>
      </c>
      <c r="L360" s="84"/>
      <c r="M360" s="84"/>
      <c r="N360" s="85">
        <v>0</v>
      </c>
      <c r="O360" s="85"/>
      <c r="P360" s="85"/>
      <c r="Q360" s="86">
        <v>0</v>
      </c>
      <c r="R360" s="86"/>
      <c r="S360" s="86"/>
      <c r="T360" s="84">
        <v>33676.879999999997</v>
      </c>
      <c r="U360" s="84"/>
      <c r="V360" s="84"/>
      <c r="W360" s="84"/>
      <c r="X360" s="84">
        <v>1764.73</v>
      </c>
      <c r="Y360" s="84"/>
      <c r="Z360" s="84"/>
      <c r="AA360" s="84"/>
      <c r="AB360" s="84">
        <v>35441.61</v>
      </c>
      <c r="AC360" s="84"/>
      <c r="AD360" s="84"/>
      <c r="AE360" s="84"/>
      <c r="AF360" s="84">
        <v>52794.879999999997</v>
      </c>
      <c r="AG360" s="84"/>
      <c r="AH360" s="84"/>
      <c r="AI360" s="87" t="s">
        <v>17</v>
      </c>
      <c r="AJ360" s="87"/>
      <c r="AK360" s="86">
        <v>50</v>
      </c>
      <c r="AL360" s="86"/>
      <c r="AM360" s="105"/>
      <c r="AN360" s="105"/>
    </row>
    <row r="361" spans="1:40" ht="12.75" customHeight="1" x14ac:dyDescent="0.4">
      <c r="A361" s="18"/>
      <c r="B361" s="81">
        <v>399</v>
      </c>
      <c r="C361" s="81"/>
      <c r="D361" s="82" t="s">
        <v>317</v>
      </c>
      <c r="E361" s="82"/>
      <c r="F361" s="82"/>
      <c r="G361" s="82"/>
      <c r="H361" s="82"/>
      <c r="I361" s="83">
        <v>36526</v>
      </c>
      <c r="J361" s="83"/>
      <c r="K361" s="84">
        <v>34127.360000000001</v>
      </c>
      <c r="L361" s="84"/>
      <c r="M361" s="84"/>
      <c r="N361" s="85">
        <v>0</v>
      </c>
      <c r="O361" s="85"/>
      <c r="P361" s="85"/>
      <c r="Q361" s="86">
        <v>0</v>
      </c>
      <c r="R361" s="86"/>
      <c r="S361" s="86"/>
      <c r="T361" s="84">
        <v>13651</v>
      </c>
      <c r="U361" s="84"/>
      <c r="V361" s="84"/>
      <c r="W361" s="84"/>
      <c r="X361" s="86">
        <v>682.55</v>
      </c>
      <c r="Y361" s="86"/>
      <c r="Z361" s="86"/>
      <c r="AA361" s="86"/>
      <c r="AB361" s="84">
        <v>14333.55</v>
      </c>
      <c r="AC361" s="84"/>
      <c r="AD361" s="84"/>
      <c r="AE361" s="84"/>
      <c r="AF361" s="84">
        <v>19793.810000000001</v>
      </c>
      <c r="AG361" s="84"/>
      <c r="AH361" s="84"/>
      <c r="AI361" s="87" t="s">
        <v>17</v>
      </c>
      <c r="AJ361" s="87"/>
      <c r="AK361" s="86">
        <v>50</v>
      </c>
      <c r="AL361" s="86"/>
      <c r="AM361" s="105"/>
      <c r="AN361" s="105"/>
    </row>
    <row r="362" spans="1:40" ht="12.75" customHeight="1" x14ac:dyDescent="0.4">
      <c r="A362" s="18"/>
      <c r="B362" s="81">
        <v>411</v>
      </c>
      <c r="C362" s="81"/>
      <c r="D362" s="82" t="s">
        <v>318</v>
      </c>
      <c r="E362" s="82"/>
      <c r="F362" s="82"/>
      <c r="G362" s="82"/>
      <c r="H362" s="82"/>
      <c r="I362" s="83">
        <v>36861</v>
      </c>
      <c r="J362" s="83"/>
      <c r="K362" s="84">
        <v>188383.69</v>
      </c>
      <c r="L362" s="84"/>
      <c r="M362" s="84"/>
      <c r="N362" s="85">
        <v>0</v>
      </c>
      <c r="O362" s="85"/>
      <c r="P362" s="85"/>
      <c r="Q362" s="86">
        <v>0</v>
      </c>
      <c r="R362" s="86"/>
      <c r="S362" s="86"/>
      <c r="T362" s="84">
        <v>71899.789999999994</v>
      </c>
      <c r="U362" s="84"/>
      <c r="V362" s="84"/>
      <c r="W362" s="84"/>
      <c r="X362" s="84">
        <v>3767.67</v>
      </c>
      <c r="Y362" s="84"/>
      <c r="Z362" s="84"/>
      <c r="AA362" s="84"/>
      <c r="AB362" s="84">
        <v>75667.460000000006</v>
      </c>
      <c r="AC362" s="84"/>
      <c r="AD362" s="84"/>
      <c r="AE362" s="84"/>
      <c r="AF362" s="84">
        <v>112716.23</v>
      </c>
      <c r="AG362" s="84"/>
      <c r="AH362" s="84"/>
      <c r="AI362" s="87" t="s">
        <v>17</v>
      </c>
      <c r="AJ362" s="87"/>
      <c r="AK362" s="86">
        <v>50</v>
      </c>
      <c r="AL362" s="86"/>
      <c r="AM362" s="105"/>
      <c r="AN362" s="105"/>
    </row>
    <row r="363" spans="1:40" ht="12.75" customHeight="1" x14ac:dyDescent="0.4">
      <c r="A363" s="18"/>
      <c r="B363" s="81">
        <v>412</v>
      </c>
      <c r="C363" s="81"/>
      <c r="D363" s="82" t="s">
        <v>319</v>
      </c>
      <c r="E363" s="82"/>
      <c r="F363" s="82"/>
      <c r="G363" s="82"/>
      <c r="H363" s="82"/>
      <c r="I363" s="83">
        <v>36526</v>
      </c>
      <c r="J363" s="83"/>
      <c r="K363" s="84">
        <v>113474.23</v>
      </c>
      <c r="L363" s="84"/>
      <c r="M363" s="84"/>
      <c r="N363" s="85">
        <v>0</v>
      </c>
      <c r="O363" s="85"/>
      <c r="P363" s="85"/>
      <c r="Q363" s="86">
        <v>0</v>
      </c>
      <c r="R363" s="86"/>
      <c r="S363" s="86"/>
      <c r="T363" s="84">
        <v>45389.599999999999</v>
      </c>
      <c r="U363" s="84"/>
      <c r="V363" s="84"/>
      <c r="W363" s="84"/>
      <c r="X363" s="84">
        <v>2269.48</v>
      </c>
      <c r="Y363" s="84"/>
      <c r="Z363" s="84"/>
      <c r="AA363" s="84"/>
      <c r="AB363" s="84">
        <v>47659.08</v>
      </c>
      <c r="AC363" s="84"/>
      <c r="AD363" s="84"/>
      <c r="AE363" s="84"/>
      <c r="AF363" s="84">
        <v>65815.149999999994</v>
      </c>
      <c r="AG363" s="84"/>
      <c r="AH363" s="84"/>
      <c r="AI363" s="87" t="s">
        <v>17</v>
      </c>
      <c r="AJ363" s="87"/>
      <c r="AK363" s="86">
        <v>50</v>
      </c>
      <c r="AL363" s="86"/>
      <c r="AM363" s="105"/>
      <c r="AN363" s="105"/>
    </row>
    <row r="364" spans="1:40" ht="12.75" customHeight="1" x14ac:dyDescent="0.4">
      <c r="A364" s="18"/>
      <c r="B364" s="81">
        <v>413</v>
      </c>
      <c r="C364" s="81"/>
      <c r="D364" s="82" t="s">
        <v>320</v>
      </c>
      <c r="E364" s="82"/>
      <c r="F364" s="82"/>
      <c r="G364" s="82"/>
      <c r="H364" s="82"/>
      <c r="I364" s="83">
        <v>36560</v>
      </c>
      <c r="J364" s="83"/>
      <c r="K364" s="86">
        <v>960.5</v>
      </c>
      <c r="L364" s="86"/>
      <c r="M364" s="86"/>
      <c r="N364" s="85">
        <v>0</v>
      </c>
      <c r="O364" s="85"/>
      <c r="P364" s="85"/>
      <c r="Q364" s="86">
        <v>0</v>
      </c>
      <c r="R364" s="86"/>
      <c r="S364" s="86"/>
      <c r="T364" s="86">
        <v>382.6</v>
      </c>
      <c r="U364" s="86"/>
      <c r="V364" s="86"/>
      <c r="W364" s="86"/>
      <c r="X364" s="86">
        <v>19.21</v>
      </c>
      <c r="Y364" s="86"/>
      <c r="Z364" s="86"/>
      <c r="AA364" s="86"/>
      <c r="AB364" s="86">
        <v>401.81</v>
      </c>
      <c r="AC364" s="86"/>
      <c r="AD364" s="86"/>
      <c r="AE364" s="86"/>
      <c r="AF364" s="86">
        <v>558.69000000000005</v>
      </c>
      <c r="AG364" s="86"/>
      <c r="AH364" s="86"/>
      <c r="AI364" s="87" t="s">
        <v>17</v>
      </c>
      <c r="AJ364" s="87"/>
      <c r="AK364" s="86">
        <v>50</v>
      </c>
      <c r="AL364" s="86"/>
      <c r="AM364" s="105"/>
      <c r="AN364" s="105"/>
    </row>
    <row r="365" spans="1:40" ht="12.75" customHeight="1" x14ac:dyDescent="0.4">
      <c r="A365" s="18"/>
      <c r="B365" s="81">
        <v>425</v>
      </c>
      <c r="C365" s="81"/>
      <c r="D365" s="82" t="s">
        <v>321</v>
      </c>
      <c r="E365" s="82"/>
      <c r="F365" s="82"/>
      <c r="G365" s="82"/>
      <c r="H365" s="82"/>
      <c r="I365" s="83">
        <v>36943</v>
      </c>
      <c r="J365" s="83"/>
      <c r="K365" s="86">
        <v>50</v>
      </c>
      <c r="L365" s="86"/>
      <c r="M365" s="86"/>
      <c r="N365" s="85">
        <v>0</v>
      </c>
      <c r="O365" s="85"/>
      <c r="P365" s="85"/>
      <c r="Q365" s="86">
        <v>0</v>
      </c>
      <c r="R365" s="86"/>
      <c r="S365" s="86"/>
      <c r="T365" s="86">
        <v>0</v>
      </c>
      <c r="U365" s="86"/>
      <c r="V365" s="86"/>
      <c r="W365" s="86"/>
      <c r="X365" s="86">
        <v>0</v>
      </c>
      <c r="Y365" s="86"/>
      <c r="Z365" s="86"/>
      <c r="AA365" s="86"/>
      <c r="AB365" s="86">
        <v>0</v>
      </c>
      <c r="AC365" s="86"/>
      <c r="AD365" s="86"/>
      <c r="AE365" s="86"/>
      <c r="AF365" s="86">
        <v>50</v>
      </c>
      <c r="AG365" s="86"/>
      <c r="AH365" s="86"/>
      <c r="AI365" s="87" t="s">
        <v>18</v>
      </c>
      <c r="AJ365" s="87"/>
      <c r="AK365" s="86">
        <v>0</v>
      </c>
      <c r="AL365" s="86"/>
      <c r="AM365" s="105"/>
      <c r="AN365" s="105"/>
    </row>
    <row r="366" spans="1:40" ht="12.75" customHeight="1" x14ac:dyDescent="0.4">
      <c r="A366" s="18"/>
      <c r="B366" s="81">
        <v>426</v>
      </c>
      <c r="C366" s="81"/>
      <c r="D366" s="82" t="s">
        <v>322</v>
      </c>
      <c r="E366" s="82"/>
      <c r="F366" s="82"/>
      <c r="G366" s="82"/>
      <c r="H366" s="82"/>
      <c r="I366" s="83">
        <v>36965</v>
      </c>
      <c r="J366" s="83"/>
      <c r="K366" s="86">
        <v>641</v>
      </c>
      <c r="L366" s="86"/>
      <c r="M366" s="86"/>
      <c r="N366" s="85">
        <v>0</v>
      </c>
      <c r="O366" s="85"/>
      <c r="P366" s="85"/>
      <c r="Q366" s="86">
        <v>0</v>
      </c>
      <c r="R366" s="86"/>
      <c r="S366" s="86"/>
      <c r="T366" s="86">
        <v>0</v>
      </c>
      <c r="U366" s="86"/>
      <c r="V366" s="86"/>
      <c r="W366" s="86"/>
      <c r="X366" s="86">
        <v>0</v>
      </c>
      <c r="Y366" s="86"/>
      <c r="Z366" s="86"/>
      <c r="AA366" s="86"/>
      <c r="AB366" s="86">
        <v>0</v>
      </c>
      <c r="AC366" s="86"/>
      <c r="AD366" s="86"/>
      <c r="AE366" s="86"/>
      <c r="AF366" s="86">
        <v>641</v>
      </c>
      <c r="AG366" s="86"/>
      <c r="AH366" s="86"/>
      <c r="AI366" s="87" t="s">
        <v>18</v>
      </c>
      <c r="AJ366" s="87"/>
      <c r="AK366" s="86">
        <v>0</v>
      </c>
      <c r="AL366" s="86"/>
      <c r="AM366" s="105"/>
      <c r="AN366" s="105"/>
    </row>
    <row r="367" spans="1:40" ht="12.75" customHeight="1" x14ac:dyDescent="0.4">
      <c r="A367" s="18"/>
      <c r="B367" s="81">
        <v>431</v>
      </c>
      <c r="C367" s="81"/>
      <c r="D367" s="82" t="s">
        <v>323</v>
      </c>
      <c r="E367" s="82"/>
      <c r="F367" s="82"/>
      <c r="G367" s="82"/>
      <c r="H367" s="82"/>
      <c r="I367" s="83">
        <v>37043</v>
      </c>
      <c r="J367" s="83"/>
      <c r="K367" s="84">
        <v>111878.5</v>
      </c>
      <c r="L367" s="84"/>
      <c r="M367" s="84"/>
      <c r="N367" s="85">
        <v>0</v>
      </c>
      <c r="O367" s="85"/>
      <c r="P367" s="85"/>
      <c r="Q367" s="86">
        <v>0</v>
      </c>
      <c r="R367" s="86"/>
      <c r="S367" s="86"/>
      <c r="T367" s="84">
        <v>41581.51</v>
      </c>
      <c r="U367" s="84"/>
      <c r="V367" s="84"/>
      <c r="W367" s="84"/>
      <c r="X367" s="84">
        <v>2237.5700000000002</v>
      </c>
      <c r="Y367" s="84"/>
      <c r="Z367" s="84"/>
      <c r="AA367" s="84"/>
      <c r="AB367" s="84">
        <v>43819.08</v>
      </c>
      <c r="AC367" s="84"/>
      <c r="AD367" s="84"/>
      <c r="AE367" s="84"/>
      <c r="AF367" s="84">
        <v>68059.42</v>
      </c>
      <c r="AG367" s="84"/>
      <c r="AH367" s="84"/>
      <c r="AI367" s="87" t="s">
        <v>17</v>
      </c>
      <c r="AJ367" s="87"/>
      <c r="AK367" s="86">
        <v>50</v>
      </c>
      <c r="AL367" s="86"/>
      <c r="AM367" s="105"/>
      <c r="AN367" s="105"/>
    </row>
    <row r="368" spans="1:40" ht="12.75" customHeight="1" x14ac:dyDescent="0.4">
      <c r="A368" s="18"/>
      <c r="B368" s="81">
        <v>432</v>
      </c>
      <c r="C368" s="81"/>
      <c r="D368" s="82" t="s">
        <v>324</v>
      </c>
      <c r="E368" s="82"/>
      <c r="F368" s="82"/>
      <c r="G368" s="82"/>
      <c r="H368" s="82"/>
      <c r="I368" s="83">
        <v>36965</v>
      </c>
      <c r="J368" s="83"/>
      <c r="K368" s="86">
        <v>880.36</v>
      </c>
      <c r="L368" s="86"/>
      <c r="M368" s="86"/>
      <c r="N368" s="85">
        <v>0</v>
      </c>
      <c r="O368" s="85"/>
      <c r="P368" s="85"/>
      <c r="Q368" s="86">
        <v>0</v>
      </c>
      <c r="R368" s="86"/>
      <c r="S368" s="86"/>
      <c r="T368" s="86">
        <v>331.65</v>
      </c>
      <c r="U368" s="86"/>
      <c r="V368" s="86"/>
      <c r="W368" s="86"/>
      <c r="X368" s="86">
        <v>17.61</v>
      </c>
      <c r="Y368" s="86"/>
      <c r="Z368" s="86"/>
      <c r="AA368" s="86"/>
      <c r="AB368" s="86">
        <v>349.26</v>
      </c>
      <c r="AC368" s="86"/>
      <c r="AD368" s="86"/>
      <c r="AE368" s="86"/>
      <c r="AF368" s="86">
        <v>531.1</v>
      </c>
      <c r="AG368" s="86"/>
      <c r="AH368" s="86"/>
      <c r="AI368" s="87" t="s">
        <v>17</v>
      </c>
      <c r="AJ368" s="87"/>
      <c r="AK368" s="86">
        <v>50</v>
      </c>
      <c r="AL368" s="86"/>
      <c r="AM368" s="105"/>
      <c r="AN368" s="105"/>
    </row>
    <row r="369" spans="1:40" ht="12.75" customHeight="1" x14ac:dyDescent="0.4">
      <c r="A369" s="18"/>
      <c r="B369" s="81">
        <v>433</v>
      </c>
      <c r="C369" s="81"/>
      <c r="D369" s="82" t="s">
        <v>325</v>
      </c>
      <c r="E369" s="82"/>
      <c r="F369" s="82"/>
      <c r="G369" s="82"/>
      <c r="H369" s="82"/>
      <c r="I369" s="83">
        <v>36892</v>
      </c>
      <c r="J369" s="83"/>
      <c r="K369" s="84">
        <v>24687.23</v>
      </c>
      <c r="L369" s="84"/>
      <c r="M369" s="84"/>
      <c r="N369" s="85">
        <v>0</v>
      </c>
      <c r="O369" s="85"/>
      <c r="P369" s="85"/>
      <c r="Q369" s="86">
        <v>0</v>
      </c>
      <c r="R369" s="86"/>
      <c r="S369" s="86"/>
      <c r="T369" s="84">
        <v>9381.06</v>
      </c>
      <c r="U369" s="84"/>
      <c r="V369" s="84"/>
      <c r="W369" s="84"/>
      <c r="X369" s="86">
        <v>493.74</v>
      </c>
      <c r="Y369" s="86"/>
      <c r="Z369" s="86"/>
      <c r="AA369" s="86"/>
      <c r="AB369" s="84">
        <v>9874.7999999999993</v>
      </c>
      <c r="AC369" s="84"/>
      <c r="AD369" s="84"/>
      <c r="AE369" s="84"/>
      <c r="AF369" s="84">
        <v>14812.43</v>
      </c>
      <c r="AG369" s="84"/>
      <c r="AH369" s="84"/>
      <c r="AI369" s="87" t="s">
        <v>17</v>
      </c>
      <c r="AJ369" s="87"/>
      <c r="AK369" s="86">
        <v>50</v>
      </c>
      <c r="AL369" s="86"/>
      <c r="AM369" s="105"/>
      <c r="AN369" s="105"/>
    </row>
    <row r="370" spans="1:40" ht="12.75" customHeight="1" x14ac:dyDescent="0.4">
      <c r="A370" s="18"/>
      <c r="B370" s="81">
        <v>434</v>
      </c>
      <c r="C370" s="81"/>
      <c r="D370" s="82" t="s">
        <v>326</v>
      </c>
      <c r="E370" s="82"/>
      <c r="F370" s="82"/>
      <c r="G370" s="82"/>
      <c r="H370" s="82"/>
      <c r="I370" s="83">
        <v>36892</v>
      </c>
      <c r="J370" s="83"/>
      <c r="K370" s="84">
        <v>69442.09</v>
      </c>
      <c r="L370" s="84"/>
      <c r="M370" s="84"/>
      <c r="N370" s="85">
        <v>0</v>
      </c>
      <c r="O370" s="85"/>
      <c r="P370" s="85"/>
      <c r="Q370" s="86">
        <v>0</v>
      </c>
      <c r="R370" s="86"/>
      <c r="S370" s="86"/>
      <c r="T370" s="84">
        <v>26395.37</v>
      </c>
      <c r="U370" s="84"/>
      <c r="V370" s="84"/>
      <c r="W370" s="84"/>
      <c r="X370" s="84">
        <v>1388.84</v>
      </c>
      <c r="Y370" s="84"/>
      <c r="Z370" s="84"/>
      <c r="AA370" s="84"/>
      <c r="AB370" s="84">
        <v>27784.21</v>
      </c>
      <c r="AC370" s="84"/>
      <c r="AD370" s="84"/>
      <c r="AE370" s="84"/>
      <c r="AF370" s="84">
        <v>41657.879999999997</v>
      </c>
      <c r="AG370" s="84"/>
      <c r="AH370" s="84"/>
      <c r="AI370" s="87" t="s">
        <v>17</v>
      </c>
      <c r="AJ370" s="87"/>
      <c r="AK370" s="86">
        <v>50</v>
      </c>
      <c r="AL370" s="86"/>
      <c r="AM370" s="105"/>
      <c r="AN370" s="105"/>
    </row>
    <row r="371" spans="1:40" ht="12.75" customHeight="1" x14ac:dyDescent="0.4">
      <c r="A371" s="18"/>
      <c r="B371" s="81">
        <v>435</v>
      </c>
      <c r="C371" s="81"/>
      <c r="D371" s="82" t="s">
        <v>327</v>
      </c>
      <c r="E371" s="82"/>
      <c r="F371" s="82"/>
      <c r="G371" s="82"/>
      <c r="H371" s="82"/>
      <c r="I371" s="83">
        <v>37053</v>
      </c>
      <c r="J371" s="83"/>
      <c r="K371" s="84">
        <v>14270.38</v>
      </c>
      <c r="L371" s="84"/>
      <c r="M371" s="84"/>
      <c r="N371" s="85">
        <v>0</v>
      </c>
      <c r="O371" s="85"/>
      <c r="P371" s="85"/>
      <c r="Q371" s="86">
        <v>0</v>
      </c>
      <c r="R371" s="86"/>
      <c r="S371" s="86"/>
      <c r="T371" s="84">
        <v>5303.87</v>
      </c>
      <c r="U371" s="84"/>
      <c r="V371" s="84"/>
      <c r="W371" s="84"/>
      <c r="X371" s="86">
        <v>285.41000000000003</v>
      </c>
      <c r="Y371" s="86"/>
      <c r="Z371" s="86"/>
      <c r="AA371" s="86"/>
      <c r="AB371" s="84">
        <v>5589.28</v>
      </c>
      <c r="AC371" s="84"/>
      <c r="AD371" s="84"/>
      <c r="AE371" s="84"/>
      <c r="AF371" s="84">
        <v>8681.1</v>
      </c>
      <c r="AG371" s="84"/>
      <c r="AH371" s="84"/>
      <c r="AI371" s="87" t="s">
        <v>17</v>
      </c>
      <c r="AJ371" s="87"/>
      <c r="AK371" s="86">
        <v>50</v>
      </c>
      <c r="AL371" s="86"/>
      <c r="AM371" s="105"/>
      <c r="AN371" s="105"/>
    </row>
    <row r="372" spans="1:40" ht="12.75" customHeight="1" x14ac:dyDescent="0.4">
      <c r="A372" s="18"/>
      <c r="B372" s="81">
        <v>436</v>
      </c>
      <c r="C372" s="81"/>
      <c r="D372" s="82" t="s">
        <v>328</v>
      </c>
      <c r="E372" s="82"/>
      <c r="F372" s="82"/>
      <c r="G372" s="82"/>
      <c r="H372" s="82"/>
      <c r="I372" s="83">
        <v>37224</v>
      </c>
      <c r="J372" s="83"/>
      <c r="K372" s="84">
        <v>8502.33</v>
      </c>
      <c r="L372" s="84"/>
      <c r="M372" s="84"/>
      <c r="N372" s="85">
        <v>0</v>
      </c>
      <c r="O372" s="85"/>
      <c r="P372" s="85"/>
      <c r="Q372" s="86">
        <v>0</v>
      </c>
      <c r="R372" s="86"/>
      <c r="S372" s="86"/>
      <c r="T372" s="84">
        <v>3075.07</v>
      </c>
      <c r="U372" s="84"/>
      <c r="V372" s="84"/>
      <c r="W372" s="84"/>
      <c r="X372" s="86">
        <v>170.05</v>
      </c>
      <c r="Y372" s="86"/>
      <c r="Z372" s="86"/>
      <c r="AA372" s="86"/>
      <c r="AB372" s="84">
        <v>3245.12</v>
      </c>
      <c r="AC372" s="84"/>
      <c r="AD372" s="84"/>
      <c r="AE372" s="84"/>
      <c r="AF372" s="84">
        <v>5257.21</v>
      </c>
      <c r="AG372" s="84"/>
      <c r="AH372" s="84"/>
      <c r="AI372" s="87" t="s">
        <v>17</v>
      </c>
      <c r="AJ372" s="87"/>
      <c r="AK372" s="86">
        <v>50</v>
      </c>
      <c r="AL372" s="86"/>
      <c r="AM372" s="105"/>
      <c r="AN372" s="105"/>
    </row>
    <row r="373" spans="1:40" ht="12.75" customHeight="1" x14ac:dyDescent="0.4">
      <c r="A373" s="18"/>
      <c r="B373" s="81">
        <v>437</v>
      </c>
      <c r="C373" s="81"/>
      <c r="D373" s="82" t="s">
        <v>329</v>
      </c>
      <c r="E373" s="82"/>
      <c r="F373" s="82"/>
      <c r="G373" s="82"/>
      <c r="H373" s="82"/>
      <c r="I373" s="83">
        <v>37077</v>
      </c>
      <c r="J373" s="83"/>
      <c r="K373" s="84">
        <v>19052.7</v>
      </c>
      <c r="L373" s="84"/>
      <c r="M373" s="84"/>
      <c r="N373" s="85">
        <v>0</v>
      </c>
      <c r="O373" s="85"/>
      <c r="P373" s="85"/>
      <c r="Q373" s="86">
        <v>0</v>
      </c>
      <c r="R373" s="86"/>
      <c r="S373" s="86"/>
      <c r="T373" s="84">
        <v>7049.43</v>
      </c>
      <c r="U373" s="84"/>
      <c r="V373" s="84"/>
      <c r="W373" s="84"/>
      <c r="X373" s="86">
        <v>381.05</v>
      </c>
      <c r="Y373" s="86"/>
      <c r="Z373" s="86"/>
      <c r="AA373" s="86"/>
      <c r="AB373" s="84">
        <v>7430.48</v>
      </c>
      <c r="AC373" s="84"/>
      <c r="AD373" s="84"/>
      <c r="AE373" s="84"/>
      <c r="AF373" s="84">
        <v>11622.22</v>
      </c>
      <c r="AG373" s="84"/>
      <c r="AH373" s="84"/>
      <c r="AI373" s="87" t="s">
        <v>17</v>
      </c>
      <c r="AJ373" s="87"/>
      <c r="AK373" s="86">
        <v>50</v>
      </c>
      <c r="AL373" s="86"/>
      <c r="AM373" s="105"/>
      <c r="AN373" s="105"/>
    </row>
    <row r="374" spans="1:40" ht="12.75" customHeight="1" x14ac:dyDescent="0.4">
      <c r="A374" s="18"/>
      <c r="B374" s="81">
        <v>438</v>
      </c>
      <c r="C374" s="81"/>
      <c r="D374" s="82" t="s">
        <v>330</v>
      </c>
      <c r="E374" s="82"/>
      <c r="F374" s="82"/>
      <c r="G374" s="82"/>
      <c r="H374" s="82"/>
      <c r="I374" s="83">
        <v>37122</v>
      </c>
      <c r="J374" s="83"/>
      <c r="K374" s="84">
        <v>12531.4</v>
      </c>
      <c r="L374" s="84"/>
      <c r="M374" s="84"/>
      <c r="N374" s="85">
        <v>0</v>
      </c>
      <c r="O374" s="85"/>
      <c r="P374" s="85"/>
      <c r="Q374" s="86">
        <v>0</v>
      </c>
      <c r="R374" s="86"/>
      <c r="S374" s="86"/>
      <c r="T374" s="84">
        <v>4594.88</v>
      </c>
      <c r="U374" s="84"/>
      <c r="V374" s="84"/>
      <c r="W374" s="84"/>
      <c r="X374" s="86">
        <v>250.63</v>
      </c>
      <c r="Y374" s="86"/>
      <c r="Z374" s="86"/>
      <c r="AA374" s="86"/>
      <c r="AB374" s="84">
        <v>4845.51</v>
      </c>
      <c r="AC374" s="84"/>
      <c r="AD374" s="84"/>
      <c r="AE374" s="84"/>
      <c r="AF374" s="84">
        <v>7685.89</v>
      </c>
      <c r="AG374" s="84"/>
      <c r="AH374" s="84"/>
      <c r="AI374" s="87" t="s">
        <v>17</v>
      </c>
      <c r="AJ374" s="87"/>
      <c r="AK374" s="86">
        <v>50</v>
      </c>
      <c r="AL374" s="86"/>
      <c r="AM374" s="105"/>
      <c r="AN374" s="105"/>
    </row>
    <row r="375" spans="1:40" ht="12.75" customHeight="1" x14ac:dyDescent="0.4">
      <c r="A375" s="18"/>
      <c r="B375" s="81">
        <v>439</v>
      </c>
      <c r="C375" s="81"/>
      <c r="D375" s="82" t="s">
        <v>331</v>
      </c>
      <c r="E375" s="82"/>
      <c r="F375" s="82"/>
      <c r="G375" s="82"/>
      <c r="H375" s="82"/>
      <c r="I375" s="83">
        <v>37001</v>
      </c>
      <c r="J375" s="83"/>
      <c r="K375" s="84">
        <v>13678.9</v>
      </c>
      <c r="L375" s="84"/>
      <c r="M375" s="84"/>
      <c r="N375" s="85">
        <v>0</v>
      </c>
      <c r="O375" s="85"/>
      <c r="P375" s="85"/>
      <c r="Q375" s="86">
        <v>0</v>
      </c>
      <c r="R375" s="86"/>
      <c r="S375" s="86"/>
      <c r="T375" s="84">
        <v>5106.83</v>
      </c>
      <c r="U375" s="84"/>
      <c r="V375" s="84"/>
      <c r="W375" s="84"/>
      <c r="X375" s="86">
        <v>273.58</v>
      </c>
      <c r="Y375" s="86"/>
      <c r="Z375" s="86"/>
      <c r="AA375" s="86"/>
      <c r="AB375" s="84">
        <v>5380.41</v>
      </c>
      <c r="AC375" s="84"/>
      <c r="AD375" s="84"/>
      <c r="AE375" s="84"/>
      <c r="AF375" s="84">
        <v>8298.49</v>
      </c>
      <c r="AG375" s="84"/>
      <c r="AH375" s="84"/>
      <c r="AI375" s="87" t="s">
        <v>17</v>
      </c>
      <c r="AJ375" s="87"/>
      <c r="AK375" s="86">
        <v>50</v>
      </c>
      <c r="AL375" s="86"/>
      <c r="AM375" s="105"/>
      <c r="AN375" s="105"/>
    </row>
    <row r="376" spans="1:40" ht="12.75" customHeight="1" x14ac:dyDescent="0.4">
      <c r="A376" s="18"/>
      <c r="B376" s="81">
        <v>440</v>
      </c>
      <c r="C376" s="81"/>
      <c r="D376" s="82" t="s">
        <v>332</v>
      </c>
      <c r="E376" s="82"/>
      <c r="F376" s="82"/>
      <c r="G376" s="82"/>
      <c r="H376" s="82"/>
      <c r="I376" s="83">
        <v>37226</v>
      </c>
      <c r="J376" s="83"/>
      <c r="K376" s="84">
        <v>30938.97</v>
      </c>
      <c r="L376" s="84"/>
      <c r="M376" s="84"/>
      <c r="N376" s="85">
        <v>0</v>
      </c>
      <c r="O376" s="85"/>
      <c r="P376" s="85"/>
      <c r="Q376" s="86">
        <v>0</v>
      </c>
      <c r="R376" s="86"/>
      <c r="S376" s="86"/>
      <c r="T376" s="84">
        <v>11189.6</v>
      </c>
      <c r="U376" s="84"/>
      <c r="V376" s="84"/>
      <c r="W376" s="84"/>
      <c r="X376" s="86">
        <v>618.78</v>
      </c>
      <c r="Y376" s="86"/>
      <c r="Z376" s="86"/>
      <c r="AA376" s="86"/>
      <c r="AB376" s="84">
        <v>11808.38</v>
      </c>
      <c r="AC376" s="84"/>
      <c r="AD376" s="84"/>
      <c r="AE376" s="84"/>
      <c r="AF376" s="84">
        <v>19130.59</v>
      </c>
      <c r="AG376" s="84"/>
      <c r="AH376" s="84"/>
      <c r="AI376" s="87" t="s">
        <v>17</v>
      </c>
      <c r="AJ376" s="87"/>
      <c r="AK376" s="86">
        <v>50</v>
      </c>
      <c r="AL376" s="86"/>
      <c r="AM376" s="105"/>
      <c r="AN376" s="105"/>
    </row>
    <row r="377" spans="1:40" ht="12.75" customHeight="1" x14ac:dyDescent="0.4">
      <c r="A377" s="18"/>
      <c r="B377" s="81">
        <v>441</v>
      </c>
      <c r="C377" s="81"/>
      <c r="D377" s="82" t="s">
        <v>333</v>
      </c>
      <c r="E377" s="82"/>
      <c r="F377" s="82"/>
      <c r="G377" s="82"/>
      <c r="H377" s="82"/>
      <c r="I377" s="83">
        <v>37222</v>
      </c>
      <c r="J377" s="83"/>
      <c r="K377" s="84">
        <v>22275.5</v>
      </c>
      <c r="L377" s="84"/>
      <c r="M377" s="84"/>
      <c r="N377" s="85">
        <v>0</v>
      </c>
      <c r="O377" s="85"/>
      <c r="P377" s="85"/>
      <c r="Q377" s="86">
        <v>0</v>
      </c>
      <c r="R377" s="86"/>
      <c r="S377" s="86"/>
      <c r="T377" s="84">
        <v>8056.31</v>
      </c>
      <c r="U377" s="84"/>
      <c r="V377" s="84"/>
      <c r="W377" s="84"/>
      <c r="X377" s="86">
        <v>445.51</v>
      </c>
      <c r="Y377" s="86"/>
      <c r="Z377" s="86"/>
      <c r="AA377" s="86"/>
      <c r="AB377" s="84">
        <v>8501.82</v>
      </c>
      <c r="AC377" s="84"/>
      <c r="AD377" s="84"/>
      <c r="AE377" s="84"/>
      <c r="AF377" s="84">
        <v>13773.68</v>
      </c>
      <c r="AG377" s="84"/>
      <c r="AH377" s="84"/>
      <c r="AI377" s="87" t="s">
        <v>17</v>
      </c>
      <c r="AJ377" s="87"/>
      <c r="AK377" s="86">
        <v>50</v>
      </c>
      <c r="AL377" s="86"/>
      <c r="AM377" s="105"/>
      <c r="AN377" s="105"/>
    </row>
    <row r="378" spans="1:40" ht="12.75" customHeight="1" x14ac:dyDescent="0.4">
      <c r="A378" s="18"/>
      <c r="B378" s="81">
        <v>442</v>
      </c>
      <c r="C378" s="81"/>
      <c r="D378" s="82" t="s">
        <v>334</v>
      </c>
      <c r="E378" s="82"/>
      <c r="F378" s="82"/>
      <c r="G378" s="82"/>
      <c r="H378" s="82"/>
      <c r="I378" s="83">
        <v>37084</v>
      </c>
      <c r="J378" s="83"/>
      <c r="K378" s="84">
        <v>1532.19</v>
      </c>
      <c r="L378" s="84"/>
      <c r="M378" s="84"/>
      <c r="N378" s="85">
        <v>0</v>
      </c>
      <c r="O378" s="85"/>
      <c r="P378" s="85"/>
      <c r="Q378" s="86">
        <v>0</v>
      </c>
      <c r="R378" s="86"/>
      <c r="S378" s="86"/>
      <c r="T378" s="86">
        <v>566.84</v>
      </c>
      <c r="U378" s="86"/>
      <c r="V378" s="86"/>
      <c r="W378" s="86"/>
      <c r="X378" s="86">
        <v>30.64</v>
      </c>
      <c r="Y378" s="86"/>
      <c r="Z378" s="86"/>
      <c r="AA378" s="86"/>
      <c r="AB378" s="86">
        <v>597.48</v>
      </c>
      <c r="AC378" s="86"/>
      <c r="AD378" s="86"/>
      <c r="AE378" s="86"/>
      <c r="AF378" s="86">
        <v>934.71</v>
      </c>
      <c r="AG378" s="86"/>
      <c r="AH378" s="86"/>
      <c r="AI378" s="87" t="s">
        <v>17</v>
      </c>
      <c r="AJ378" s="87"/>
      <c r="AK378" s="86">
        <v>50</v>
      </c>
      <c r="AL378" s="86"/>
      <c r="AM378" s="105"/>
      <c r="AN378" s="105"/>
    </row>
    <row r="379" spans="1:40" ht="12.75" customHeight="1" x14ac:dyDescent="0.4">
      <c r="A379" s="18"/>
      <c r="B379" s="81">
        <v>443</v>
      </c>
      <c r="C379" s="81"/>
      <c r="D379" s="82" t="s">
        <v>335</v>
      </c>
      <c r="E379" s="82"/>
      <c r="F379" s="82"/>
      <c r="G379" s="82"/>
      <c r="H379" s="82"/>
      <c r="I379" s="83">
        <v>37239</v>
      </c>
      <c r="J379" s="83"/>
      <c r="K379" s="84">
        <v>14204.14</v>
      </c>
      <c r="L379" s="84"/>
      <c r="M379" s="84"/>
      <c r="N379" s="85">
        <v>0</v>
      </c>
      <c r="O379" s="85"/>
      <c r="P379" s="85"/>
      <c r="Q379" s="86">
        <v>0</v>
      </c>
      <c r="R379" s="86"/>
      <c r="S379" s="86"/>
      <c r="T379" s="84">
        <v>5137.1099999999997</v>
      </c>
      <c r="U379" s="84"/>
      <c r="V379" s="84"/>
      <c r="W379" s="84"/>
      <c r="X379" s="86">
        <v>284.08</v>
      </c>
      <c r="Y379" s="86"/>
      <c r="Z379" s="86"/>
      <c r="AA379" s="86"/>
      <c r="AB379" s="84">
        <v>5421.19</v>
      </c>
      <c r="AC379" s="84"/>
      <c r="AD379" s="84"/>
      <c r="AE379" s="84"/>
      <c r="AF379" s="84">
        <v>8782.9500000000007</v>
      </c>
      <c r="AG379" s="84"/>
      <c r="AH379" s="84"/>
      <c r="AI379" s="87" t="s">
        <v>17</v>
      </c>
      <c r="AJ379" s="87"/>
      <c r="AK379" s="86">
        <v>50</v>
      </c>
      <c r="AL379" s="86"/>
      <c r="AM379" s="105"/>
      <c r="AN379" s="105"/>
    </row>
    <row r="380" spans="1:40" ht="12.75" customHeight="1" x14ac:dyDescent="0.4">
      <c r="A380" s="18"/>
      <c r="B380" s="81">
        <v>444</v>
      </c>
      <c r="C380" s="81"/>
      <c r="D380" s="82" t="s">
        <v>336</v>
      </c>
      <c r="E380" s="82"/>
      <c r="F380" s="82"/>
      <c r="G380" s="82"/>
      <c r="H380" s="82"/>
      <c r="I380" s="83">
        <v>37084</v>
      </c>
      <c r="J380" s="83"/>
      <c r="K380" s="84">
        <v>3705.69</v>
      </c>
      <c r="L380" s="84"/>
      <c r="M380" s="84"/>
      <c r="N380" s="85">
        <v>0</v>
      </c>
      <c r="O380" s="85"/>
      <c r="P380" s="85"/>
      <c r="Q380" s="86">
        <v>0</v>
      </c>
      <c r="R380" s="86"/>
      <c r="S380" s="86"/>
      <c r="T380" s="84">
        <v>1371.04</v>
      </c>
      <c r="U380" s="84"/>
      <c r="V380" s="84"/>
      <c r="W380" s="84"/>
      <c r="X380" s="86">
        <v>74.11</v>
      </c>
      <c r="Y380" s="86"/>
      <c r="Z380" s="86"/>
      <c r="AA380" s="86"/>
      <c r="AB380" s="84">
        <v>1445.15</v>
      </c>
      <c r="AC380" s="84"/>
      <c r="AD380" s="84"/>
      <c r="AE380" s="84"/>
      <c r="AF380" s="84">
        <v>2260.54</v>
      </c>
      <c r="AG380" s="84"/>
      <c r="AH380" s="84"/>
      <c r="AI380" s="87" t="s">
        <v>17</v>
      </c>
      <c r="AJ380" s="87"/>
      <c r="AK380" s="86">
        <v>50</v>
      </c>
      <c r="AL380" s="86"/>
      <c r="AM380" s="105"/>
      <c r="AN380" s="105"/>
    </row>
    <row r="381" spans="1:40" ht="12.75" customHeight="1" x14ac:dyDescent="0.4">
      <c r="A381" s="18"/>
      <c r="B381" s="81">
        <v>445</v>
      </c>
      <c r="C381" s="81"/>
      <c r="D381" s="82" t="s">
        <v>337</v>
      </c>
      <c r="E381" s="82"/>
      <c r="F381" s="82"/>
      <c r="G381" s="82"/>
      <c r="H381" s="82"/>
      <c r="I381" s="83">
        <v>37256</v>
      </c>
      <c r="J381" s="83"/>
      <c r="K381" s="84">
        <v>11350.66</v>
      </c>
      <c r="L381" s="84"/>
      <c r="M381" s="84"/>
      <c r="N381" s="85">
        <v>0</v>
      </c>
      <c r="O381" s="85"/>
      <c r="P381" s="85"/>
      <c r="Q381" s="86">
        <v>0</v>
      </c>
      <c r="R381" s="86"/>
      <c r="S381" s="86"/>
      <c r="T381" s="84">
        <v>4086.18</v>
      </c>
      <c r="U381" s="84"/>
      <c r="V381" s="84"/>
      <c r="W381" s="84"/>
      <c r="X381" s="86">
        <v>227.01</v>
      </c>
      <c r="Y381" s="86"/>
      <c r="Z381" s="86"/>
      <c r="AA381" s="86"/>
      <c r="AB381" s="84">
        <v>4313.1899999999996</v>
      </c>
      <c r="AC381" s="84"/>
      <c r="AD381" s="84"/>
      <c r="AE381" s="84"/>
      <c r="AF381" s="84">
        <v>7037.47</v>
      </c>
      <c r="AG381" s="84"/>
      <c r="AH381" s="84"/>
      <c r="AI381" s="87" t="s">
        <v>17</v>
      </c>
      <c r="AJ381" s="87"/>
      <c r="AK381" s="86">
        <v>50</v>
      </c>
      <c r="AL381" s="86"/>
      <c r="AM381" s="105"/>
      <c r="AN381" s="105"/>
    </row>
    <row r="382" spans="1:40" ht="12.75" customHeight="1" x14ac:dyDescent="0.4">
      <c r="A382" s="18"/>
      <c r="B382" s="81">
        <v>446</v>
      </c>
      <c r="C382" s="81"/>
      <c r="D382" s="82" t="s">
        <v>338</v>
      </c>
      <c r="E382" s="82"/>
      <c r="F382" s="82"/>
      <c r="G382" s="82"/>
      <c r="H382" s="82"/>
      <c r="I382" s="83">
        <v>37118</v>
      </c>
      <c r="J382" s="83"/>
      <c r="K382" s="84">
        <v>18544.46</v>
      </c>
      <c r="L382" s="84"/>
      <c r="M382" s="84"/>
      <c r="N382" s="85">
        <v>0</v>
      </c>
      <c r="O382" s="85"/>
      <c r="P382" s="85"/>
      <c r="Q382" s="86">
        <v>0</v>
      </c>
      <c r="R382" s="86"/>
      <c r="S382" s="86"/>
      <c r="T382" s="84">
        <v>6830.56</v>
      </c>
      <c r="U382" s="84"/>
      <c r="V382" s="84"/>
      <c r="W382" s="84"/>
      <c r="X382" s="86">
        <v>370.89</v>
      </c>
      <c r="Y382" s="86"/>
      <c r="Z382" s="86"/>
      <c r="AA382" s="86"/>
      <c r="AB382" s="84">
        <v>7201.45</v>
      </c>
      <c r="AC382" s="84"/>
      <c r="AD382" s="84"/>
      <c r="AE382" s="84"/>
      <c r="AF382" s="84">
        <v>11343.01</v>
      </c>
      <c r="AG382" s="84"/>
      <c r="AH382" s="84"/>
      <c r="AI382" s="87" t="s">
        <v>17</v>
      </c>
      <c r="AJ382" s="87"/>
      <c r="AK382" s="86">
        <v>50</v>
      </c>
      <c r="AL382" s="86"/>
      <c r="AM382" s="105"/>
      <c r="AN382" s="105"/>
    </row>
    <row r="383" spans="1:40" ht="12.75" customHeight="1" x14ac:dyDescent="0.4">
      <c r="A383" s="18"/>
      <c r="B383" s="81">
        <v>447</v>
      </c>
      <c r="C383" s="81"/>
      <c r="D383" s="82" t="s">
        <v>339</v>
      </c>
      <c r="E383" s="82"/>
      <c r="F383" s="82"/>
      <c r="G383" s="82"/>
      <c r="H383" s="82"/>
      <c r="I383" s="83">
        <v>37196</v>
      </c>
      <c r="J383" s="83"/>
      <c r="K383" s="84">
        <v>36670.67</v>
      </c>
      <c r="L383" s="84"/>
      <c r="M383" s="84"/>
      <c r="N383" s="85">
        <v>0</v>
      </c>
      <c r="O383" s="85"/>
      <c r="P383" s="85"/>
      <c r="Q383" s="86">
        <v>0</v>
      </c>
      <c r="R383" s="86"/>
      <c r="S383" s="86"/>
      <c r="T383" s="84">
        <v>13323.62</v>
      </c>
      <c r="U383" s="84"/>
      <c r="V383" s="84"/>
      <c r="W383" s="84"/>
      <c r="X383" s="86">
        <v>733.41</v>
      </c>
      <c r="Y383" s="86"/>
      <c r="Z383" s="86"/>
      <c r="AA383" s="86"/>
      <c r="AB383" s="84">
        <v>14057.03</v>
      </c>
      <c r="AC383" s="84"/>
      <c r="AD383" s="84"/>
      <c r="AE383" s="84"/>
      <c r="AF383" s="84">
        <v>22613.64</v>
      </c>
      <c r="AG383" s="84"/>
      <c r="AH383" s="84"/>
      <c r="AI383" s="87" t="s">
        <v>17</v>
      </c>
      <c r="AJ383" s="87"/>
      <c r="AK383" s="86">
        <v>50</v>
      </c>
      <c r="AL383" s="86"/>
      <c r="AM383" s="105"/>
      <c r="AN383" s="105"/>
    </row>
    <row r="384" spans="1:40" ht="12.75" customHeight="1" x14ac:dyDescent="0.4">
      <c r="A384" s="18"/>
      <c r="B384" s="81">
        <v>448</v>
      </c>
      <c r="C384" s="81"/>
      <c r="D384" s="82" t="s">
        <v>340</v>
      </c>
      <c r="E384" s="82"/>
      <c r="F384" s="82"/>
      <c r="G384" s="82"/>
      <c r="H384" s="82"/>
      <c r="I384" s="83">
        <v>37133</v>
      </c>
      <c r="J384" s="83"/>
      <c r="K384" s="84">
        <v>31517.119999999999</v>
      </c>
      <c r="L384" s="84"/>
      <c r="M384" s="84"/>
      <c r="N384" s="85">
        <v>0</v>
      </c>
      <c r="O384" s="85"/>
      <c r="P384" s="85"/>
      <c r="Q384" s="86">
        <v>0</v>
      </c>
      <c r="R384" s="86"/>
      <c r="S384" s="86"/>
      <c r="T384" s="84">
        <v>11556.23</v>
      </c>
      <c r="U384" s="84"/>
      <c r="V384" s="84"/>
      <c r="W384" s="84"/>
      <c r="X384" s="86">
        <v>630.34</v>
      </c>
      <c r="Y384" s="86"/>
      <c r="Z384" s="86"/>
      <c r="AA384" s="86"/>
      <c r="AB384" s="84">
        <v>12186.57</v>
      </c>
      <c r="AC384" s="84"/>
      <c r="AD384" s="84"/>
      <c r="AE384" s="84"/>
      <c r="AF384" s="84">
        <v>19330.55</v>
      </c>
      <c r="AG384" s="84"/>
      <c r="AH384" s="84"/>
      <c r="AI384" s="87" t="s">
        <v>17</v>
      </c>
      <c r="AJ384" s="87"/>
      <c r="AK384" s="86">
        <v>50</v>
      </c>
      <c r="AL384" s="86"/>
      <c r="AM384" s="105"/>
      <c r="AN384" s="105"/>
    </row>
    <row r="385" spans="1:40" ht="12.75" customHeight="1" x14ac:dyDescent="0.4">
      <c r="A385" s="18"/>
      <c r="B385" s="81">
        <v>449</v>
      </c>
      <c r="C385" s="81"/>
      <c r="D385" s="82" t="s">
        <v>341</v>
      </c>
      <c r="E385" s="82"/>
      <c r="F385" s="82"/>
      <c r="G385" s="82"/>
      <c r="H385" s="82"/>
      <c r="I385" s="83">
        <v>37144</v>
      </c>
      <c r="J385" s="83"/>
      <c r="K385" s="84">
        <v>2343.9299999999998</v>
      </c>
      <c r="L385" s="84"/>
      <c r="M385" s="84"/>
      <c r="N385" s="85">
        <v>0</v>
      </c>
      <c r="O385" s="85"/>
      <c r="P385" s="85"/>
      <c r="Q385" s="86">
        <v>0</v>
      </c>
      <c r="R385" s="86"/>
      <c r="S385" s="86"/>
      <c r="T385" s="86">
        <v>859.47</v>
      </c>
      <c r="U385" s="86"/>
      <c r="V385" s="86"/>
      <c r="W385" s="86"/>
      <c r="X385" s="86">
        <v>46.88</v>
      </c>
      <c r="Y385" s="86"/>
      <c r="Z385" s="86"/>
      <c r="AA385" s="86"/>
      <c r="AB385" s="86">
        <v>906.35</v>
      </c>
      <c r="AC385" s="86"/>
      <c r="AD385" s="86"/>
      <c r="AE385" s="86"/>
      <c r="AF385" s="84">
        <v>1437.58</v>
      </c>
      <c r="AG385" s="84"/>
      <c r="AH385" s="84"/>
      <c r="AI385" s="87" t="s">
        <v>17</v>
      </c>
      <c r="AJ385" s="87"/>
      <c r="AK385" s="86">
        <v>50</v>
      </c>
      <c r="AL385" s="86"/>
      <c r="AM385" s="105"/>
      <c r="AN385" s="105"/>
    </row>
    <row r="386" spans="1:40" ht="12.75" customHeight="1" x14ac:dyDescent="0.4">
      <c r="A386" s="18"/>
      <c r="B386" s="81">
        <v>450</v>
      </c>
      <c r="C386" s="81"/>
      <c r="D386" s="82" t="s">
        <v>342</v>
      </c>
      <c r="E386" s="82"/>
      <c r="F386" s="82"/>
      <c r="G386" s="82"/>
      <c r="H386" s="82"/>
      <c r="I386" s="83">
        <v>37204</v>
      </c>
      <c r="J386" s="83"/>
      <c r="K386" s="84">
        <v>4482.75</v>
      </c>
      <c r="L386" s="84"/>
      <c r="M386" s="84"/>
      <c r="N386" s="85">
        <v>0</v>
      </c>
      <c r="O386" s="85"/>
      <c r="P386" s="85"/>
      <c r="Q386" s="86">
        <v>0</v>
      </c>
      <c r="R386" s="86"/>
      <c r="S386" s="86"/>
      <c r="T386" s="84">
        <v>1628.82</v>
      </c>
      <c r="U386" s="84"/>
      <c r="V386" s="84"/>
      <c r="W386" s="84"/>
      <c r="X386" s="86">
        <v>89.66</v>
      </c>
      <c r="Y386" s="86"/>
      <c r="Z386" s="86"/>
      <c r="AA386" s="86"/>
      <c r="AB386" s="84">
        <v>1718.48</v>
      </c>
      <c r="AC386" s="84"/>
      <c r="AD386" s="84"/>
      <c r="AE386" s="84"/>
      <c r="AF386" s="84">
        <v>2764.27</v>
      </c>
      <c r="AG386" s="84"/>
      <c r="AH386" s="84"/>
      <c r="AI386" s="87" t="s">
        <v>17</v>
      </c>
      <c r="AJ386" s="87"/>
      <c r="AK386" s="86">
        <v>50</v>
      </c>
      <c r="AL386" s="86"/>
      <c r="AM386" s="105"/>
      <c r="AN386" s="105"/>
    </row>
    <row r="387" spans="1:40" ht="12.75" customHeight="1" x14ac:dyDescent="0.4">
      <c r="A387" s="18"/>
      <c r="B387" s="81">
        <v>451</v>
      </c>
      <c r="C387" s="81"/>
      <c r="D387" s="82" t="s">
        <v>343</v>
      </c>
      <c r="E387" s="82"/>
      <c r="F387" s="82"/>
      <c r="G387" s="82"/>
      <c r="H387" s="82"/>
      <c r="I387" s="83">
        <v>37187</v>
      </c>
      <c r="J387" s="83"/>
      <c r="K387" s="84">
        <v>7028.41</v>
      </c>
      <c r="L387" s="84"/>
      <c r="M387" s="84"/>
      <c r="N387" s="85">
        <v>0</v>
      </c>
      <c r="O387" s="85"/>
      <c r="P387" s="85"/>
      <c r="Q387" s="86">
        <v>0</v>
      </c>
      <c r="R387" s="86"/>
      <c r="S387" s="86"/>
      <c r="T387" s="84">
        <v>2553.69</v>
      </c>
      <c r="U387" s="84"/>
      <c r="V387" s="84"/>
      <c r="W387" s="84"/>
      <c r="X387" s="86">
        <v>140.57</v>
      </c>
      <c r="Y387" s="86"/>
      <c r="Z387" s="86"/>
      <c r="AA387" s="86"/>
      <c r="AB387" s="84">
        <v>2694.26</v>
      </c>
      <c r="AC387" s="84"/>
      <c r="AD387" s="84"/>
      <c r="AE387" s="84"/>
      <c r="AF387" s="84">
        <v>4334.1499999999996</v>
      </c>
      <c r="AG387" s="84"/>
      <c r="AH387" s="84"/>
      <c r="AI387" s="87" t="s">
        <v>17</v>
      </c>
      <c r="AJ387" s="87"/>
      <c r="AK387" s="86">
        <v>50</v>
      </c>
      <c r="AL387" s="86"/>
      <c r="AM387" s="105"/>
      <c r="AN387" s="105"/>
    </row>
    <row r="388" spans="1:40" ht="12.75" customHeight="1" x14ac:dyDescent="0.4">
      <c r="A388" s="18"/>
      <c r="B388" s="81">
        <v>452</v>
      </c>
      <c r="C388" s="81"/>
      <c r="D388" s="82" t="s">
        <v>344</v>
      </c>
      <c r="E388" s="82"/>
      <c r="F388" s="82"/>
      <c r="G388" s="82"/>
      <c r="H388" s="82"/>
      <c r="I388" s="83">
        <v>37251</v>
      </c>
      <c r="J388" s="83"/>
      <c r="K388" s="84">
        <v>8527.2900000000009</v>
      </c>
      <c r="L388" s="84"/>
      <c r="M388" s="84"/>
      <c r="N388" s="85">
        <v>0</v>
      </c>
      <c r="O388" s="85"/>
      <c r="P388" s="85"/>
      <c r="Q388" s="86">
        <v>0</v>
      </c>
      <c r="R388" s="86"/>
      <c r="S388" s="86"/>
      <c r="T388" s="84">
        <v>3069.9</v>
      </c>
      <c r="U388" s="84"/>
      <c r="V388" s="84"/>
      <c r="W388" s="84"/>
      <c r="X388" s="86">
        <v>170.55</v>
      </c>
      <c r="Y388" s="86"/>
      <c r="Z388" s="86"/>
      <c r="AA388" s="86"/>
      <c r="AB388" s="84">
        <v>3240.45</v>
      </c>
      <c r="AC388" s="84"/>
      <c r="AD388" s="84"/>
      <c r="AE388" s="84"/>
      <c r="AF388" s="84">
        <v>5286.84</v>
      </c>
      <c r="AG388" s="84"/>
      <c r="AH388" s="84"/>
      <c r="AI388" s="87" t="s">
        <v>17</v>
      </c>
      <c r="AJ388" s="87"/>
      <c r="AK388" s="86">
        <v>50</v>
      </c>
      <c r="AL388" s="86"/>
      <c r="AM388" s="105"/>
      <c r="AN388" s="105"/>
    </row>
    <row r="389" spans="1:40" ht="12.75" customHeight="1" x14ac:dyDescent="0.4">
      <c r="A389" s="18"/>
      <c r="B389" s="81">
        <v>453</v>
      </c>
      <c r="C389" s="81"/>
      <c r="D389" s="82" t="s">
        <v>345</v>
      </c>
      <c r="E389" s="82"/>
      <c r="F389" s="82"/>
      <c r="G389" s="82"/>
      <c r="H389" s="82"/>
      <c r="I389" s="83">
        <v>37240</v>
      </c>
      <c r="J389" s="83"/>
      <c r="K389" s="84">
        <v>16609.439999999999</v>
      </c>
      <c r="L389" s="84"/>
      <c r="M389" s="84"/>
      <c r="N389" s="85">
        <v>0</v>
      </c>
      <c r="O389" s="85"/>
      <c r="P389" s="85"/>
      <c r="Q389" s="86">
        <v>0</v>
      </c>
      <c r="R389" s="86"/>
      <c r="S389" s="86"/>
      <c r="T389" s="84">
        <v>6007.1</v>
      </c>
      <c r="U389" s="84"/>
      <c r="V389" s="84"/>
      <c r="W389" s="84"/>
      <c r="X389" s="86">
        <v>332.19</v>
      </c>
      <c r="Y389" s="86"/>
      <c r="Z389" s="86"/>
      <c r="AA389" s="86"/>
      <c r="AB389" s="84">
        <v>6339.29</v>
      </c>
      <c r="AC389" s="84"/>
      <c r="AD389" s="84"/>
      <c r="AE389" s="84"/>
      <c r="AF389" s="84">
        <v>10270.15</v>
      </c>
      <c r="AG389" s="84"/>
      <c r="AH389" s="84"/>
      <c r="AI389" s="87" t="s">
        <v>17</v>
      </c>
      <c r="AJ389" s="87"/>
      <c r="AK389" s="86">
        <v>50</v>
      </c>
      <c r="AL389" s="86"/>
      <c r="AM389" s="105"/>
      <c r="AN389" s="105"/>
    </row>
    <row r="390" spans="1:40" ht="12.75" customHeight="1" x14ac:dyDescent="0.4">
      <c r="A390" s="18"/>
      <c r="B390" s="81">
        <v>485</v>
      </c>
      <c r="C390" s="81"/>
      <c r="D390" s="82" t="s">
        <v>346</v>
      </c>
      <c r="E390" s="82"/>
      <c r="F390" s="82"/>
      <c r="G390" s="82"/>
      <c r="H390" s="82"/>
      <c r="I390" s="83">
        <v>37417</v>
      </c>
      <c r="J390" s="83"/>
      <c r="K390" s="86">
        <v>90</v>
      </c>
      <c r="L390" s="86"/>
      <c r="M390" s="86"/>
      <c r="N390" s="85">
        <v>0</v>
      </c>
      <c r="O390" s="85"/>
      <c r="P390" s="85"/>
      <c r="Q390" s="86">
        <v>0</v>
      </c>
      <c r="R390" s="86"/>
      <c r="S390" s="86"/>
      <c r="T390" s="86">
        <v>0</v>
      </c>
      <c r="U390" s="86"/>
      <c r="V390" s="86"/>
      <c r="W390" s="86"/>
      <c r="X390" s="86">
        <v>0</v>
      </c>
      <c r="Y390" s="86"/>
      <c r="Z390" s="86"/>
      <c r="AA390" s="86"/>
      <c r="AB390" s="86">
        <v>0</v>
      </c>
      <c r="AC390" s="86"/>
      <c r="AD390" s="86"/>
      <c r="AE390" s="86"/>
      <c r="AF390" s="86">
        <v>90</v>
      </c>
      <c r="AG390" s="86"/>
      <c r="AH390" s="86"/>
      <c r="AI390" s="87" t="s">
        <v>18</v>
      </c>
      <c r="AJ390" s="87"/>
      <c r="AK390" s="86">
        <v>0</v>
      </c>
      <c r="AL390" s="86"/>
      <c r="AM390" s="105"/>
      <c r="AN390" s="105"/>
    </row>
    <row r="391" spans="1:40" ht="12.75" customHeight="1" x14ac:dyDescent="0.4">
      <c r="A391" s="18"/>
      <c r="B391" s="81">
        <v>486</v>
      </c>
      <c r="C391" s="81"/>
      <c r="D391" s="82" t="s">
        <v>347</v>
      </c>
      <c r="E391" s="82"/>
      <c r="F391" s="82"/>
      <c r="G391" s="82"/>
      <c r="H391" s="82"/>
      <c r="I391" s="83">
        <v>37514</v>
      </c>
      <c r="J391" s="83"/>
      <c r="K391" s="84">
        <v>4459.0200000000004</v>
      </c>
      <c r="L391" s="84"/>
      <c r="M391" s="84"/>
      <c r="N391" s="85">
        <v>0</v>
      </c>
      <c r="O391" s="85"/>
      <c r="P391" s="85"/>
      <c r="Q391" s="86">
        <v>0</v>
      </c>
      <c r="R391" s="86"/>
      <c r="S391" s="86"/>
      <c r="T391" s="84">
        <v>1545.79</v>
      </c>
      <c r="U391" s="84"/>
      <c r="V391" s="84"/>
      <c r="W391" s="84"/>
      <c r="X391" s="86">
        <v>89.18</v>
      </c>
      <c r="Y391" s="86"/>
      <c r="Z391" s="86"/>
      <c r="AA391" s="86"/>
      <c r="AB391" s="84">
        <v>1634.97</v>
      </c>
      <c r="AC391" s="84"/>
      <c r="AD391" s="84"/>
      <c r="AE391" s="84"/>
      <c r="AF391" s="84">
        <v>2824.05</v>
      </c>
      <c r="AG391" s="84"/>
      <c r="AH391" s="84"/>
      <c r="AI391" s="87" t="s">
        <v>17</v>
      </c>
      <c r="AJ391" s="87"/>
      <c r="AK391" s="86">
        <v>50</v>
      </c>
      <c r="AL391" s="86"/>
      <c r="AM391" s="105"/>
      <c r="AN391" s="105"/>
    </row>
    <row r="392" spans="1:40" ht="12.75" customHeight="1" x14ac:dyDescent="0.4">
      <c r="A392" s="18"/>
      <c r="B392" s="81">
        <v>487</v>
      </c>
      <c r="C392" s="81"/>
      <c r="D392" s="82" t="s">
        <v>348</v>
      </c>
      <c r="E392" s="82"/>
      <c r="F392" s="82"/>
      <c r="G392" s="82"/>
      <c r="H392" s="82"/>
      <c r="I392" s="83">
        <v>37302</v>
      </c>
      <c r="J392" s="83"/>
      <c r="K392" s="84">
        <v>18454.03</v>
      </c>
      <c r="L392" s="84"/>
      <c r="M392" s="84"/>
      <c r="N392" s="85">
        <v>0</v>
      </c>
      <c r="O392" s="85"/>
      <c r="P392" s="85"/>
      <c r="Q392" s="86">
        <v>0</v>
      </c>
      <c r="R392" s="86"/>
      <c r="S392" s="86"/>
      <c r="T392" s="84">
        <v>6612.68</v>
      </c>
      <c r="U392" s="84"/>
      <c r="V392" s="84"/>
      <c r="W392" s="84"/>
      <c r="X392" s="86">
        <v>369.08</v>
      </c>
      <c r="Y392" s="86"/>
      <c r="Z392" s="86"/>
      <c r="AA392" s="86"/>
      <c r="AB392" s="84">
        <v>6981.76</v>
      </c>
      <c r="AC392" s="84"/>
      <c r="AD392" s="84"/>
      <c r="AE392" s="84"/>
      <c r="AF392" s="84">
        <v>11472.27</v>
      </c>
      <c r="AG392" s="84"/>
      <c r="AH392" s="84"/>
      <c r="AI392" s="87" t="s">
        <v>17</v>
      </c>
      <c r="AJ392" s="87"/>
      <c r="AK392" s="86">
        <v>50</v>
      </c>
      <c r="AL392" s="86"/>
      <c r="AM392" s="105"/>
      <c r="AN392" s="105"/>
    </row>
    <row r="393" spans="1:40" ht="12.75" customHeight="1" x14ac:dyDescent="0.4">
      <c r="A393" s="18"/>
      <c r="B393" s="81">
        <v>488</v>
      </c>
      <c r="C393" s="81"/>
      <c r="D393" s="82" t="s">
        <v>349</v>
      </c>
      <c r="E393" s="82"/>
      <c r="F393" s="82"/>
      <c r="G393" s="82"/>
      <c r="H393" s="82"/>
      <c r="I393" s="83">
        <v>37621</v>
      </c>
      <c r="J393" s="83"/>
      <c r="K393" s="84">
        <v>3090.04</v>
      </c>
      <c r="L393" s="84"/>
      <c r="M393" s="84"/>
      <c r="N393" s="85">
        <v>0</v>
      </c>
      <c r="O393" s="85"/>
      <c r="P393" s="85"/>
      <c r="Q393" s="86">
        <v>0</v>
      </c>
      <c r="R393" s="86"/>
      <c r="S393" s="86"/>
      <c r="T393" s="84">
        <v>1050.5999999999999</v>
      </c>
      <c r="U393" s="84"/>
      <c r="V393" s="84"/>
      <c r="W393" s="84"/>
      <c r="X393" s="86">
        <v>61.8</v>
      </c>
      <c r="Y393" s="86"/>
      <c r="Z393" s="86"/>
      <c r="AA393" s="86"/>
      <c r="AB393" s="84">
        <v>1112.4000000000001</v>
      </c>
      <c r="AC393" s="84"/>
      <c r="AD393" s="84"/>
      <c r="AE393" s="84"/>
      <c r="AF393" s="84">
        <v>1977.64</v>
      </c>
      <c r="AG393" s="84"/>
      <c r="AH393" s="84"/>
      <c r="AI393" s="87" t="s">
        <v>17</v>
      </c>
      <c r="AJ393" s="87"/>
      <c r="AK393" s="86">
        <v>50</v>
      </c>
      <c r="AL393" s="86"/>
      <c r="AM393" s="105"/>
      <c r="AN393" s="105"/>
    </row>
    <row r="394" spans="1:40" ht="12.75" customHeight="1" x14ac:dyDescent="0.4">
      <c r="A394" s="18"/>
      <c r="B394" s="81">
        <v>489</v>
      </c>
      <c r="C394" s="81"/>
      <c r="D394" s="82" t="s">
        <v>308</v>
      </c>
      <c r="E394" s="82"/>
      <c r="F394" s="82"/>
      <c r="G394" s="82"/>
      <c r="H394" s="82"/>
      <c r="I394" s="83">
        <v>37544</v>
      </c>
      <c r="J394" s="83"/>
      <c r="K394" s="84">
        <v>10954.55</v>
      </c>
      <c r="L394" s="84"/>
      <c r="M394" s="84"/>
      <c r="N394" s="85">
        <v>0</v>
      </c>
      <c r="O394" s="85"/>
      <c r="P394" s="85"/>
      <c r="Q394" s="86">
        <v>0</v>
      </c>
      <c r="R394" s="86"/>
      <c r="S394" s="86"/>
      <c r="T394" s="84">
        <v>3779.3</v>
      </c>
      <c r="U394" s="84"/>
      <c r="V394" s="84"/>
      <c r="W394" s="84"/>
      <c r="X394" s="86">
        <v>219.09</v>
      </c>
      <c r="Y394" s="86"/>
      <c r="Z394" s="86"/>
      <c r="AA394" s="86"/>
      <c r="AB394" s="84">
        <v>3998.39</v>
      </c>
      <c r="AC394" s="84"/>
      <c r="AD394" s="84"/>
      <c r="AE394" s="84"/>
      <c r="AF394" s="84">
        <v>6956.16</v>
      </c>
      <c r="AG394" s="84"/>
      <c r="AH394" s="84"/>
      <c r="AI394" s="87" t="s">
        <v>17</v>
      </c>
      <c r="AJ394" s="87"/>
      <c r="AK394" s="86">
        <v>50</v>
      </c>
      <c r="AL394" s="86"/>
      <c r="AM394" s="105"/>
      <c r="AN394" s="105"/>
    </row>
    <row r="395" spans="1:40" ht="12.75" customHeight="1" x14ac:dyDescent="0.4">
      <c r="A395" s="18"/>
      <c r="B395" s="81">
        <v>490</v>
      </c>
      <c r="C395" s="81"/>
      <c r="D395" s="82" t="s">
        <v>350</v>
      </c>
      <c r="E395" s="82"/>
      <c r="F395" s="82"/>
      <c r="G395" s="82"/>
      <c r="H395" s="82"/>
      <c r="I395" s="83">
        <v>37534</v>
      </c>
      <c r="J395" s="83"/>
      <c r="K395" s="84">
        <v>15060.07</v>
      </c>
      <c r="L395" s="84"/>
      <c r="M395" s="84"/>
      <c r="N395" s="85">
        <v>0</v>
      </c>
      <c r="O395" s="85"/>
      <c r="P395" s="85"/>
      <c r="Q395" s="86">
        <v>0</v>
      </c>
      <c r="R395" s="86"/>
      <c r="S395" s="86"/>
      <c r="T395" s="84">
        <v>5195.7</v>
      </c>
      <c r="U395" s="84"/>
      <c r="V395" s="84"/>
      <c r="W395" s="84"/>
      <c r="X395" s="86">
        <v>301.2</v>
      </c>
      <c r="Y395" s="86"/>
      <c r="Z395" s="86"/>
      <c r="AA395" s="86"/>
      <c r="AB395" s="84">
        <v>5496.9</v>
      </c>
      <c r="AC395" s="84"/>
      <c r="AD395" s="84"/>
      <c r="AE395" s="84"/>
      <c r="AF395" s="84">
        <v>9563.17</v>
      </c>
      <c r="AG395" s="84"/>
      <c r="AH395" s="84"/>
      <c r="AI395" s="87" t="s">
        <v>17</v>
      </c>
      <c r="AJ395" s="87"/>
      <c r="AK395" s="86">
        <v>50</v>
      </c>
      <c r="AL395" s="86"/>
      <c r="AM395" s="105"/>
      <c r="AN395" s="105"/>
    </row>
    <row r="396" spans="1:40" ht="12.75" customHeight="1" x14ac:dyDescent="0.4">
      <c r="A396" s="18"/>
      <c r="B396" s="81">
        <v>491</v>
      </c>
      <c r="C396" s="81"/>
      <c r="D396" s="82" t="s">
        <v>351</v>
      </c>
      <c r="E396" s="82"/>
      <c r="F396" s="82"/>
      <c r="G396" s="82"/>
      <c r="H396" s="82"/>
      <c r="I396" s="83">
        <v>37510</v>
      </c>
      <c r="J396" s="83"/>
      <c r="K396" s="84">
        <v>8977.43</v>
      </c>
      <c r="L396" s="84"/>
      <c r="M396" s="84"/>
      <c r="N396" s="85">
        <v>0</v>
      </c>
      <c r="O396" s="85"/>
      <c r="P396" s="85"/>
      <c r="Q396" s="86">
        <v>0</v>
      </c>
      <c r="R396" s="86"/>
      <c r="S396" s="86"/>
      <c r="T396" s="84">
        <v>3112.2</v>
      </c>
      <c r="U396" s="84"/>
      <c r="V396" s="84"/>
      <c r="W396" s="84"/>
      <c r="X396" s="86">
        <v>179.55</v>
      </c>
      <c r="Y396" s="86"/>
      <c r="Z396" s="86"/>
      <c r="AA396" s="86"/>
      <c r="AB396" s="84">
        <v>3291.75</v>
      </c>
      <c r="AC396" s="84"/>
      <c r="AD396" s="84"/>
      <c r="AE396" s="84"/>
      <c r="AF396" s="84">
        <v>5685.68</v>
      </c>
      <c r="AG396" s="84"/>
      <c r="AH396" s="84"/>
      <c r="AI396" s="87" t="s">
        <v>17</v>
      </c>
      <c r="AJ396" s="87"/>
      <c r="AK396" s="86">
        <v>50</v>
      </c>
      <c r="AL396" s="86"/>
      <c r="AM396" s="105"/>
      <c r="AN396" s="105"/>
    </row>
    <row r="397" spans="1:40" ht="12.75" customHeight="1" x14ac:dyDescent="0.4">
      <c r="A397" s="18"/>
      <c r="B397" s="81">
        <v>492</v>
      </c>
      <c r="C397" s="81"/>
      <c r="D397" s="82" t="s">
        <v>352</v>
      </c>
      <c r="E397" s="82"/>
      <c r="F397" s="82"/>
      <c r="G397" s="82"/>
      <c r="H397" s="82"/>
      <c r="I397" s="83">
        <v>37431</v>
      </c>
      <c r="J397" s="83"/>
      <c r="K397" s="84">
        <v>2792.06</v>
      </c>
      <c r="L397" s="84"/>
      <c r="M397" s="84"/>
      <c r="N397" s="85">
        <v>0</v>
      </c>
      <c r="O397" s="85"/>
      <c r="P397" s="85"/>
      <c r="Q397" s="86">
        <v>0</v>
      </c>
      <c r="R397" s="86"/>
      <c r="S397" s="86"/>
      <c r="T397" s="86">
        <v>977.2</v>
      </c>
      <c r="U397" s="86"/>
      <c r="V397" s="86"/>
      <c r="W397" s="86"/>
      <c r="X397" s="86">
        <v>55.84</v>
      </c>
      <c r="Y397" s="86"/>
      <c r="Z397" s="86"/>
      <c r="AA397" s="86"/>
      <c r="AB397" s="84">
        <v>1033.04</v>
      </c>
      <c r="AC397" s="84"/>
      <c r="AD397" s="84"/>
      <c r="AE397" s="84"/>
      <c r="AF397" s="84">
        <v>1759.02</v>
      </c>
      <c r="AG397" s="84"/>
      <c r="AH397" s="84"/>
      <c r="AI397" s="87" t="s">
        <v>17</v>
      </c>
      <c r="AJ397" s="87"/>
      <c r="AK397" s="86">
        <v>50</v>
      </c>
      <c r="AL397" s="86"/>
      <c r="AM397" s="105"/>
      <c r="AN397" s="105"/>
    </row>
    <row r="398" spans="1:40" ht="12.75" customHeight="1" x14ac:dyDescent="0.4">
      <c r="A398" s="18"/>
      <c r="B398" s="81">
        <v>493</v>
      </c>
      <c r="C398" s="81"/>
      <c r="D398" s="82" t="s">
        <v>353</v>
      </c>
      <c r="E398" s="82"/>
      <c r="F398" s="82"/>
      <c r="G398" s="82"/>
      <c r="H398" s="82"/>
      <c r="I398" s="83">
        <v>37442</v>
      </c>
      <c r="J398" s="83"/>
      <c r="K398" s="84">
        <v>3478.44</v>
      </c>
      <c r="L398" s="84"/>
      <c r="M398" s="84"/>
      <c r="N398" s="85">
        <v>0</v>
      </c>
      <c r="O398" s="85"/>
      <c r="P398" s="85"/>
      <c r="Q398" s="86">
        <v>0</v>
      </c>
      <c r="R398" s="86"/>
      <c r="S398" s="86"/>
      <c r="T398" s="84">
        <v>1217.47</v>
      </c>
      <c r="U398" s="84"/>
      <c r="V398" s="84"/>
      <c r="W398" s="84"/>
      <c r="X398" s="86">
        <v>69.569999999999993</v>
      </c>
      <c r="Y398" s="86"/>
      <c r="Z398" s="86"/>
      <c r="AA398" s="86"/>
      <c r="AB398" s="84">
        <v>1287.04</v>
      </c>
      <c r="AC398" s="84"/>
      <c r="AD398" s="84"/>
      <c r="AE398" s="84"/>
      <c r="AF398" s="84">
        <v>2191.4</v>
      </c>
      <c r="AG398" s="84"/>
      <c r="AH398" s="84"/>
      <c r="AI398" s="87" t="s">
        <v>17</v>
      </c>
      <c r="AJ398" s="87"/>
      <c r="AK398" s="86">
        <v>50</v>
      </c>
      <c r="AL398" s="86"/>
      <c r="AM398" s="105"/>
      <c r="AN398" s="105"/>
    </row>
    <row r="399" spans="1:40" ht="12.75" customHeight="1" x14ac:dyDescent="0.4">
      <c r="A399" s="18"/>
      <c r="B399" s="81">
        <v>494</v>
      </c>
      <c r="C399" s="81"/>
      <c r="D399" s="82" t="s">
        <v>354</v>
      </c>
      <c r="E399" s="82"/>
      <c r="F399" s="82"/>
      <c r="G399" s="82"/>
      <c r="H399" s="82"/>
      <c r="I399" s="83">
        <v>37431</v>
      </c>
      <c r="J399" s="83"/>
      <c r="K399" s="84">
        <v>7444.55</v>
      </c>
      <c r="L399" s="84"/>
      <c r="M399" s="84"/>
      <c r="N399" s="85">
        <v>0</v>
      </c>
      <c r="O399" s="85"/>
      <c r="P399" s="85"/>
      <c r="Q399" s="86">
        <v>0</v>
      </c>
      <c r="R399" s="86"/>
      <c r="S399" s="86"/>
      <c r="T399" s="84">
        <v>2605.58</v>
      </c>
      <c r="U399" s="84"/>
      <c r="V399" s="84"/>
      <c r="W399" s="84"/>
      <c r="X399" s="86">
        <v>148.88999999999999</v>
      </c>
      <c r="Y399" s="86"/>
      <c r="Z399" s="86"/>
      <c r="AA399" s="86"/>
      <c r="AB399" s="84">
        <v>2754.47</v>
      </c>
      <c r="AC399" s="84"/>
      <c r="AD399" s="84"/>
      <c r="AE399" s="84"/>
      <c r="AF399" s="84">
        <v>4690.08</v>
      </c>
      <c r="AG399" s="84"/>
      <c r="AH399" s="84"/>
      <c r="AI399" s="87" t="s">
        <v>17</v>
      </c>
      <c r="AJ399" s="87"/>
      <c r="AK399" s="86">
        <v>50</v>
      </c>
      <c r="AL399" s="86"/>
      <c r="AM399" s="105"/>
      <c r="AN399" s="105"/>
    </row>
    <row r="400" spans="1:40" ht="112.5" customHeight="1" x14ac:dyDescent="0.4">
      <c r="A400" s="104" t="s">
        <v>180</v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</row>
    <row r="401" spans="1:40" ht="12.75" customHeight="1" x14ac:dyDescent="0.4">
      <c r="A401" s="18"/>
      <c r="B401" s="81">
        <v>495</v>
      </c>
      <c r="C401" s="81"/>
      <c r="D401" s="82" t="s">
        <v>355</v>
      </c>
      <c r="E401" s="82"/>
      <c r="F401" s="82"/>
      <c r="G401" s="82"/>
      <c r="H401" s="82"/>
      <c r="I401" s="83">
        <v>37544</v>
      </c>
      <c r="J401" s="83"/>
      <c r="K401" s="84">
        <v>4705.1499999999996</v>
      </c>
      <c r="L401" s="84"/>
      <c r="M401" s="84"/>
      <c r="N401" s="85">
        <v>0</v>
      </c>
      <c r="O401" s="85"/>
      <c r="P401" s="85"/>
      <c r="Q401" s="86">
        <v>0</v>
      </c>
      <c r="R401" s="86"/>
      <c r="S401" s="86"/>
      <c r="T401" s="84">
        <v>1623.23</v>
      </c>
      <c r="U401" s="84"/>
      <c r="V401" s="84"/>
      <c r="W401" s="84"/>
      <c r="X401" s="86">
        <v>94.1</v>
      </c>
      <c r="Y401" s="86"/>
      <c r="Z401" s="86"/>
      <c r="AA401" s="86"/>
      <c r="AB401" s="84">
        <v>1717.33</v>
      </c>
      <c r="AC401" s="84"/>
      <c r="AD401" s="84"/>
      <c r="AE401" s="84"/>
      <c r="AF401" s="84">
        <v>2987.82</v>
      </c>
      <c r="AG401" s="84"/>
      <c r="AH401" s="84"/>
      <c r="AI401" s="87" t="s">
        <v>17</v>
      </c>
      <c r="AJ401" s="87"/>
      <c r="AK401" s="86">
        <v>50</v>
      </c>
      <c r="AL401" s="86"/>
      <c r="AM401" s="105"/>
      <c r="AN401" s="105"/>
    </row>
    <row r="402" spans="1:40" ht="12.75" customHeight="1" x14ac:dyDescent="0.4">
      <c r="A402" s="18"/>
      <c r="B402" s="81">
        <v>496</v>
      </c>
      <c r="C402" s="81"/>
      <c r="D402" s="82" t="s">
        <v>356</v>
      </c>
      <c r="E402" s="82"/>
      <c r="F402" s="82"/>
      <c r="G402" s="82"/>
      <c r="H402" s="82"/>
      <c r="I402" s="83">
        <v>37483</v>
      </c>
      <c r="J402" s="83"/>
      <c r="K402" s="84">
        <v>3002.71</v>
      </c>
      <c r="L402" s="84"/>
      <c r="M402" s="84"/>
      <c r="N402" s="85">
        <v>0</v>
      </c>
      <c r="O402" s="85"/>
      <c r="P402" s="85"/>
      <c r="Q402" s="86">
        <v>0</v>
      </c>
      <c r="R402" s="86"/>
      <c r="S402" s="86"/>
      <c r="T402" s="84">
        <v>1045.8699999999999</v>
      </c>
      <c r="U402" s="84"/>
      <c r="V402" s="84"/>
      <c r="W402" s="84"/>
      <c r="X402" s="86">
        <v>60.05</v>
      </c>
      <c r="Y402" s="86"/>
      <c r="Z402" s="86"/>
      <c r="AA402" s="86"/>
      <c r="AB402" s="84">
        <v>1105.92</v>
      </c>
      <c r="AC402" s="84"/>
      <c r="AD402" s="84"/>
      <c r="AE402" s="84"/>
      <c r="AF402" s="84">
        <v>1896.79</v>
      </c>
      <c r="AG402" s="84"/>
      <c r="AH402" s="84"/>
      <c r="AI402" s="87" t="s">
        <v>17</v>
      </c>
      <c r="AJ402" s="87"/>
      <c r="AK402" s="86">
        <v>50</v>
      </c>
      <c r="AL402" s="86"/>
      <c r="AM402" s="105"/>
      <c r="AN402" s="105"/>
    </row>
    <row r="403" spans="1:40" ht="12.75" customHeight="1" x14ac:dyDescent="0.4">
      <c r="A403" s="18"/>
      <c r="B403" s="81">
        <v>497</v>
      </c>
      <c r="C403" s="81"/>
      <c r="D403" s="82" t="s">
        <v>357</v>
      </c>
      <c r="E403" s="82"/>
      <c r="F403" s="82"/>
      <c r="G403" s="82"/>
      <c r="H403" s="82"/>
      <c r="I403" s="83">
        <v>37552</v>
      </c>
      <c r="J403" s="83"/>
      <c r="K403" s="84">
        <v>4788.92</v>
      </c>
      <c r="L403" s="84"/>
      <c r="M403" s="84"/>
      <c r="N403" s="85">
        <v>0</v>
      </c>
      <c r="O403" s="85"/>
      <c r="P403" s="85"/>
      <c r="Q403" s="86">
        <v>0</v>
      </c>
      <c r="R403" s="86"/>
      <c r="S403" s="86"/>
      <c r="T403" s="84">
        <v>1644.22</v>
      </c>
      <c r="U403" s="84"/>
      <c r="V403" s="84"/>
      <c r="W403" s="84"/>
      <c r="X403" s="86">
        <v>95.78</v>
      </c>
      <c r="Y403" s="86"/>
      <c r="Z403" s="86"/>
      <c r="AA403" s="86"/>
      <c r="AB403" s="84">
        <v>1740</v>
      </c>
      <c r="AC403" s="84"/>
      <c r="AD403" s="84"/>
      <c r="AE403" s="84"/>
      <c r="AF403" s="84">
        <v>3048.92</v>
      </c>
      <c r="AG403" s="84"/>
      <c r="AH403" s="84"/>
      <c r="AI403" s="87" t="s">
        <v>17</v>
      </c>
      <c r="AJ403" s="87"/>
      <c r="AK403" s="86">
        <v>50</v>
      </c>
      <c r="AL403" s="86"/>
      <c r="AM403" s="105"/>
      <c r="AN403" s="105"/>
    </row>
    <row r="404" spans="1:40" ht="12.75" customHeight="1" x14ac:dyDescent="0.4">
      <c r="A404" s="18"/>
      <c r="B404" s="81">
        <v>498</v>
      </c>
      <c r="C404" s="81"/>
      <c r="D404" s="82" t="s">
        <v>358</v>
      </c>
      <c r="E404" s="82"/>
      <c r="F404" s="82"/>
      <c r="G404" s="82"/>
      <c r="H404" s="82"/>
      <c r="I404" s="83">
        <v>37572</v>
      </c>
      <c r="J404" s="83"/>
      <c r="K404" s="84">
        <v>6594.23</v>
      </c>
      <c r="L404" s="84"/>
      <c r="M404" s="84"/>
      <c r="N404" s="85">
        <v>0</v>
      </c>
      <c r="O404" s="85"/>
      <c r="P404" s="85"/>
      <c r="Q404" s="86">
        <v>0</v>
      </c>
      <c r="R404" s="86"/>
      <c r="S404" s="86"/>
      <c r="T404" s="84">
        <v>2263.94</v>
      </c>
      <c r="U404" s="84"/>
      <c r="V404" s="84"/>
      <c r="W404" s="84"/>
      <c r="X404" s="86">
        <v>131.88</v>
      </c>
      <c r="Y404" s="86"/>
      <c r="Z404" s="86"/>
      <c r="AA404" s="86"/>
      <c r="AB404" s="84">
        <v>2395.8200000000002</v>
      </c>
      <c r="AC404" s="84"/>
      <c r="AD404" s="84"/>
      <c r="AE404" s="84"/>
      <c r="AF404" s="84">
        <v>4198.41</v>
      </c>
      <c r="AG404" s="84"/>
      <c r="AH404" s="84"/>
      <c r="AI404" s="87" t="s">
        <v>17</v>
      </c>
      <c r="AJ404" s="87"/>
      <c r="AK404" s="86">
        <v>50</v>
      </c>
      <c r="AL404" s="86"/>
      <c r="AM404" s="105"/>
      <c r="AN404" s="105"/>
    </row>
    <row r="405" spans="1:40" ht="12.75" customHeight="1" x14ac:dyDescent="0.4">
      <c r="A405" s="18"/>
      <c r="B405" s="81">
        <v>499</v>
      </c>
      <c r="C405" s="81"/>
      <c r="D405" s="82" t="s">
        <v>359</v>
      </c>
      <c r="E405" s="82"/>
      <c r="F405" s="82"/>
      <c r="G405" s="82"/>
      <c r="H405" s="82"/>
      <c r="I405" s="83">
        <v>37621</v>
      </c>
      <c r="J405" s="83"/>
      <c r="K405" s="84">
        <v>55891.95</v>
      </c>
      <c r="L405" s="84"/>
      <c r="M405" s="84"/>
      <c r="N405" s="85">
        <v>0</v>
      </c>
      <c r="O405" s="85"/>
      <c r="P405" s="85"/>
      <c r="Q405" s="86">
        <v>0</v>
      </c>
      <c r="R405" s="86"/>
      <c r="S405" s="86"/>
      <c r="T405" s="84">
        <v>19003.28</v>
      </c>
      <c r="U405" s="84"/>
      <c r="V405" s="84"/>
      <c r="W405" s="84"/>
      <c r="X405" s="84">
        <v>1117.8399999999999</v>
      </c>
      <c r="Y405" s="84"/>
      <c r="Z405" s="84"/>
      <c r="AA405" s="84"/>
      <c r="AB405" s="84">
        <v>20121.12</v>
      </c>
      <c r="AC405" s="84"/>
      <c r="AD405" s="84"/>
      <c r="AE405" s="84"/>
      <c r="AF405" s="84">
        <v>35770.83</v>
      </c>
      <c r="AG405" s="84"/>
      <c r="AH405" s="84"/>
      <c r="AI405" s="87" t="s">
        <v>17</v>
      </c>
      <c r="AJ405" s="87"/>
      <c r="AK405" s="86">
        <v>50</v>
      </c>
      <c r="AL405" s="86"/>
      <c r="AM405" s="105"/>
      <c r="AN405" s="105"/>
    </row>
    <row r="406" spans="1:40" ht="12.75" customHeight="1" x14ac:dyDescent="0.4">
      <c r="A406" s="18"/>
      <c r="B406" s="81">
        <v>500</v>
      </c>
      <c r="C406" s="81"/>
      <c r="D406" s="82" t="s">
        <v>360</v>
      </c>
      <c r="E406" s="82"/>
      <c r="F406" s="82"/>
      <c r="G406" s="82"/>
      <c r="H406" s="82"/>
      <c r="I406" s="83">
        <v>37621</v>
      </c>
      <c r="J406" s="83"/>
      <c r="K406" s="84">
        <v>11992.09</v>
      </c>
      <c r="L406" s="84"/>
      <c r="M406" s="84"/>
      <c r="N406" s="85">
        <v>0</v>
      </c>
      <c r="O406" s="85"/>
      <c r="P406" s="85"/>
      <c r="Q406" s="86">
        <v>0</v>
      </c>
      <c r="R406" s="86"/>
      <c r="S406" s="86"/>
      <c r="T406" s="84">
        <v>4077.28</v>
      </c>
      <c r="U406" s="84"/>
      <c r="V406" s="84"/>
      <c r="W406" s="84"/>
      <c r="X406" s="86">
        <v>239.84</v>
      </c>
      <c r="Y406" s="86"/>
      <c r="Z406" s="86"/>
      <c r="AA406" s="86"/>
      <c r="AB406" s="84">
        <v>4317.12</v>
      </c>
      <c r="AC406" s="84"/>
      <c r="AD406" s="84"/>
      <c r="AE406" s="84"/>
      <c r="AF406" s="84">
        <v>7674.97</v>
      </c>
      <c r="AG406" s="84"/>
      <c r="AH406" s="84"/>
      <c r="AI406" s="87" t="s">
        <v>17</v>
      </c>
      <c r="AJ406" s="87"/>
      <c r="AK406" s="86">
        <v>50</v>
      </c>
      <c r="AL406" s="86"/>
      <c r="AM406" s="105"/>
      <c r="AN406" s="105"/>
    </row>
    <row r="407" spans="1:40" ht="12.75" customHeight="1" x14ac:dyDescent="0.4">
      <c r="A407" s="18"/>
      <c r="B407" s="81">
        <v>501</v>
      </c>
      <c r="C407" s="81"/>
      <c r="D407" s="82" t="s">
        <v>361</v>
      </c>
      <c r="E407" s="82"/>
      <c r="F407" s="82"/>
      <c r="G407" s="82"/>
      <c r="H407" s="82"/>
      <c r="I407" s="83">
        <v>37621</v>
      </c>
      <c r="J407" s="83"/>
      <c r="K407" s="84">
        <v>3060.04</v>
      </c>
      <c r="L407" s="84"/>
      <c r="M407" s="84"/>
      <c r="N407" s="85">
        <v>0</v>
      </c>
      <c r="O407" s="85"/>
      <c r="P407" s="85"/>
      <c r="Q407" s="86">
        <v>0</v>
      </c>
      <c r="R407" s="86"/>
      <c r="S407" s="86"/>
      <c r="T407" s="84">
        <v>1040.4000000000001</v>
      </c>
      <c r="U407" s="84"/>
      <c r="V407" s="84"/>
      <c r="W407" s="84"/>
      <c r="X407" s="86">
        <v>61.2</v>
      </c>
      <c r="Y407" s="86"/>
      <c r="Z407" s="86"/>
      <c r="AA407" s="86"/>
      <c r="AB407" s="84">
        <v>1101.5999999999999</v>
      </c>
      <c r="AC407" s="84"/>
      <c r="AD407" s="84"/>
      <c r="AE407" s="84"/>
      <c r="AF407" s="84">
        <v>1958.44</v>
      </c>
      <c r="AG407" s="84"/>
      <c r="AH407" s="84"/>
      <c r="AI407" s="87" t="s">
        <v>17</v>
      </c>
      <c r="AJ407" s="87"/>
      <c r="AK407" s="86">
        <v>50</v>
      </c>
      <c r="AL407" s="86"/>
      <c r="AM407" s="105"/>
      <c r="AN407" s="105"/>
    </row>
    <row r="408" spans="1:40" ht="12.75" customHeight="1" x14ac:dyDescent="0.4">
      <c r="A408" s="18"/>
      <c r="B408" s="81">
        <v>502</v>
      </c>
      <c r="C408" s="81"/>
      <c r="D408" s="82" t="s">
        <v>340</v>
      </c>
      <c r="E408" s="82"/>
      <c r="F408" s="82"/>
      <c r="G408" s="82"/>
      <c r="H408" s="82"/>
      <c r="I408" s="83">
        <v>37384</v>
      </c>
      <c r="J408" s="83"/>
      <c r="K408" s="84">
        <v>48450.69</v>
      </c>
      <c r="L408" s="84"/>
      <c r="M408" s="84"/>
      <c r="N408" s="85">
        <v>0</v>
      </c>
      <c r="O408" s="85"/>
      <c r="P408" s="85"/>
      <c r="Q408" s="86">
        <v>0</v>
      </c>
      <c r="R408" s="86"/>
      <c r="S408" s="86"/>
      <c r="T408" s="84">
        <v>17119.18</v>
      </c>
      <c r="U408" s="84"/>
      <c r="V408" s="84"/>
      <c r="W408" s="84"/>
      <c r="X408" s="86">
        <v>969.01</v>
      </c>
      <c r="Y408" s="86"/>
      <c r="Z408" s="86"/>
      <c r="AA408" s="86"/>
      <c r="AB408" s="84">
        <v>18088.189999999999</v>
      </c>
      <c r="AC408" s="84"/>
      <c r="AD408" s="84"/>
      <c r="AE408" s="84"/>
      <c r="AF408" s="84">
        <v>30362.5</v>
      </c>
      <c r="AG408" s="84"/>
      <c r="AH408" s="84"/>
      <c r="AI408" s="87" t="s">
        <v>17</v>
      </c>
      <c r="AJ408" s="87"/>
      <c r="AK408" s="86">
        <v>50</v>
      </c>
      <c r="AL408" s="86"/>
      <c r="AM408" s="105"/>
      <c r="AN408" s="105"/>
    </row>
    <row r="409" spans="1:40" ht="12.75" customHeight="1" x14ac:dyDescent="0.4">
      <c r="A409" s="18"/>
      <c r="B409" s="81">
        <v>602</v>
      </c>
      <c r="C409" s="81"/>
      <c r="D409" s="82" t="s">
        <v>362</v>
      </c>
      <c r="E409" s="82"/>
      <c r="F409" s="82"/>
      <c r="G409" s="82"/>
      <c r="H409" s="82"/>
      <c r="I409" s="83">
        <v>37345</v>
      </c>
      <c r="J409" s="83"/>
      <c r="K409" s="86">
        <v>63.65</v>
      </c>
      <c r="L409" s="86"/>
      <c r="M409" s="86"/>
      <c r="N409" s="85">
        <v>0</v>
      </c>
      <c r="O409" s="85"/>
      <c r="P409" s="85"/>
      <c r="Q409" s="86">
        <v>0</v>
      </c>
      <c r="R409" s="86"/>
      <c r="S409" s="86"/>
      <c r="T409" s="86">
        <v>0</v>
      </c>
      <c r="U409" s="86"/>
      <c r="V409" s="86"/>
      <c r="W409" s="86"/>
      <c r="X409" s="86">
        <v>0</v>
      </c>
      <c r="Y409" s="86"/>
      <c r="Z409" s="86"/>
      <c r="AA409" s="86"/>
      <c r="AB409" s="86">
        <v>0</v>
      </c>
      <c r="AC409" s="86"/>
      <c r="AD409" s="86"/>
      <c r="AE409" s="86"/>
      <c r="AF409" s="86">
        <v>63.65</v>
      </c>
      <c r="AG409" s="86"/>
      <c r="AH409" s="86"/>
      <c r="AI409" s="87" t="s">
        <v>90</v>
      </c>
      <c r="AJ409" s="87"/>
      <c r="AK409" s="86">
        <v>0</v>
      </c>
      <c r="AL409" s="86"/>
      <c r="AM409" s="105"/>
      <c r="AN409" s="105"/>
    </row>
    <row r="410" spans="1:40" ht="12.75" customHeight="1" x14ac:dyDescent="0.4">
      <c r="A410" s="18"/>
      <c r="B410" s="81">
        <v>604</v>
      </c>
      <c r="C410" s="81"/>
      <c r="D410" s="82" t="s">
        <v>363</v>
      </c>
      <c r="E410" s="82"/>
      <c r="F410" s="82"/>
      <c r="G410" s="82"/>
      <c r="H410" s="82"/>
      <c r="I410" s="83">
        <v>37299</v>
      </c>
      <c r="J410" s="83"/>
      <c r="K410" s="84">
        <v>10901.33</v>
      </c>
      <c r="L410" s="84"/>
      <c r="M410" s="84"/>
      <c r="N410" s="85">
        <v>0</v>
      </c>
      <c r="O410" s="85"/>
      <c r="P410" s="85"/>
      <c r="Q410" s="86">
        <v>0</v>
      </c>
      <c r="R410" s="86"/>
      <c r="S410" s="86"/>
      <c r="T410" s="84">
        <v>3906.37</v>
      </c>
      <c r="U410" s="84"/>
      <c r="V410" s="84"/>
      <c r="W410" s="84"/>
      <c r="X410" s="86">
        <v>218.03</v>
      </c>
      <c r="Y410" s="86"/>
      <c r="Z410" s="86"/>
      <c r="AA410" s="86"/>
      <c r="AB410" s="84">
        <v>4124.3999999999996</v>
      </c>
      <c r="AC410" s="84"/>
      <c r="AD410" s="84"/>
      <c r="AE410" s="84"/>
      <c r="AF410" s="84">
        <v>6776.93</v>
      </c>
      <c r="AG410" s="84"/>
      <c r="AH410" s="84"/>
      <c r="AI410" s="87" t="s">
        <v>17</v>
      </c>
      <c r="AJ410" s="87"/>
      <c r="AK410" s="86">
        <v>50</v>
      </c>
      <c r="AL410" s="86"/>
      <c r="AM410" s="105"/>
      <c r="AN410" s="105"/>
    </row>
    <row r="411" spans="1:40" ht="12.75" customHeight="1" x14ac:dyDescent="0.4">
      <c r="A411" s="18"/>
      <c r="B411" s="81">
        <v>693</v>
      </c>
      <c r="C411" s="81"/>
      <c r="D411" s="82" t="s">
        <v>364</v>
      </c>
      <c r="E411" s="82"/>
      <c r="F411" s="82"/>
      <c r="G411" s="82"/>
      <c r="H411" s="82"/>
      <c r="I411" s="83">
        <v>37886</v>
      </c>
      <c r="J411" s="83"/>
      <c r="K411" s="84">
        <v>1500</v>
      </c>
      <c r="L411" s="84"/>
      <c r="M411" s="84"/>
      <c r="N411" s="85">
        <v>0</v>
      </c>
      <c r="O411" s="85"/>
      <c r="P411" s="85"/>
      <c r="Q411" s="86">
        <v>0</v>
      </c>
      <c r="R411" s="86"/>
      <c r="S411" s="86"/>
      <c r="T411" s="86">
        <v>0</v>
      </c>
      <c r="U411" s="86"/>
      <c r="V411" s="86"/>
      <c r="W411" s="86"/>
      <c r="X411" s="86">
        <v>0</v>
      </c>
      <c r="Y411" s="86"/>
      <c r="Z411" s="86"/>
      <c r="AA411" s="86"/>
      <c r="AB411" s="86">
        <v>0</v>
      </c>
      <c r="AC411" s="86"/>
      <c r="AD411" s="86"/>
      <c r="AE411" s="86"/>
      <c r="AF411" s="84">
        <v>1500</v>
      </c>
      <c r="AG411" s="84"/>
      <c r="AH411" s="84"/>
      <c r="AI411" s="87" t="s">
        <v>90</v>
      </c>
      <c r="AJ411" s="87"/>
      <c r="AK411" s="86">
        <v>0</v>
      </c>
      <c r="AL411" s="86"/>
      <c r="AM411" s="105"/>
      <c r="AN411" s="105"/>
    </row>
    <row r="412" spans="1:40" ht="12.75" customHeight="1" x14ac:dyDescent="0.4">
      <c r="A412" s="18"/>
      <c r="B412" s="81">
        <v>694</v>
      </c>
      <c r="C412" s="81"/>
      <c r="D412" s="82" t="s">
        <v>365</v>
      </c>
      <c r="E412" s="82"/>
      <c r="F412" s="82"/>
      <c r="G412" s="82"/>
      <c r="H412" s="82"/>
      <c r="I412" s="83">
        <v>37707</v>
      </c>
      <c r="J412" s="83"/>
      <c r="K412" s="86">
        <v>594</v>
      </c>
      <c r="L412" s="86"/>
      <c r="M412" s="86"/>
      <c r="N412" s="85">
        <v>0</v>
      </c>
      <c r="O412" s="85"/>
      <c r="P412" s="85"/>
      <c r="Q412" s="86">
        <v>0</v>
      </c>
      <c r="R412" s="86"/>
      <c r="S412" s="86"/>
      <c r="T412" s="86">
        <v>0</v>
      </c>
      <c r="U412" s="86"/>
      <c r="V412" s="86"/>
      <c r="W412" s="86"/>
      <c r="X412" s="86">
        <v>0</v>
      </c>
      <c r="Y412" s="86"/>
      <c r="Z412" s="86"/>
      <c r="AA412" s="86"/>
      <c r="AB412" s="86">
        <v>0</v>
      </c>
      <c r="AC412" s="86"/>
      <c r="AD412" s="86"/>
      <c r="AE412" s="86"/>
      <c r="AF412" s="86">
        <v>594</v>
      </c>
      <c r="AG412" s="86"/>
      <c r="AH412" s="86"/>
      <c r="AI412" s="87" t="s">
        <v>90</v>
      </c>
      <c r="AJ412" s="87"/>
      <c r="AK412" s="86">
        <v>0</v>
      </c>
      <c r="AL412" s="86"/>
      <c r="AM412" s="105"/>
      <c r="AN412" s="105"/>
    </row>
    <row r="413" spans="1:40" ht="12.75" customHeight="1" x14ac:dyDescent="0.4">
      <c r="A413" s="18"/>
      <c r="B413" s="81">
        <v>695</v>
      </c>
      <c r="C413" s="81"/>
      <c r="D413" s="82" t="s">
        <v>365</v>
      </c>
      <c r="E413" s="82"/>
      <c r="F413" s="82"/>
      <c r="G413" s="82"/>
      <c r="H413" s="82"/>
      <c r="I413" s="83">
        <v>37719</v>
      </c>
      <c r="J413" s="83"/>
      <c r="K413" s="86">
        <v>108</v>
      </c>
      <c r="L413" s="86"/>
      <c r="M413" s="86"/>
      <c r="N413" s="85">
        <v>0</v>
      </c>
      <c r="O413" s="85"/>
      <c r="P413" s="85"/>
      <c r="Q413" s="86">
        <v>0</v>
      </c>
      <c r="R413" s="86"/>
      <c r="S413" s="86"/>
      <c r="T413" s="86">
        <v>0</v>
      </c>
      <c r="U413" s="86"/>
      <c r="V413" s="86"/>
      <c r="W413" s="86"/>
      <c r="X413" s="86">
        <v>0</v>
      </c>
      <c r="Y413" s="86"/>
      <c r="Z413" s="86"/>
      <c r="AA413" s="86"/>
      <c r="AB413" s="86">
        <v>0</v>
      </c>
      <c r="AC413" s="86"/>
      <c r="AD413" s="86"/>
      <c r="AE413" s="86"/>
      <c r="AF413" s="86">
        <v>108</v>
      </c>
      <c r="AG413" s="86"/>
      <c r="AH413" s="86"/>
      <c r="AI413" s="87" t="s">
        <v>90</v>
      </c>
      <c r="AJ413" s="87"/>
      <c r="AK413" s="86">
        <v>0</v>
      </c>
      <c r="AL413" s="86"/>
      <c r="AM413" s="105"/>
      <c r="AN413" s="105"/>
    </row>
    <row r="414" spans="1:40" ht="12.75" customHeight="1" x14ac:dyDescent="0.4">
      <c r="A414" s="18"/>
      <c r="B414" s="81">
        <v>696</v>
      </c>
      <c r="C414" s="81"/>
      <c r="D414" s="82" t="s">
        <v>365</v>
      </c>
      <c r="E414" s="82"/>
      <c r="F414" s="82"/>
      <c r="G414" s="82"/>
      <c r="H414" s="82"/>
      <c r="I414" s="83">
        <v>37943</v>
      </c>
      <c r="J414" s="83"/>
      <c r="K414" s="86">
        <v>156</v>
      </c>
      <c r="L414" s="86"/>
      <c r="M414" s="86"/>
      <c r="N414" s="85">
        <v>0</v>
      </c>
      <c r="O414" s="85"/>
      <c r="P414" s="85"/>
      <c r="Q414" s="86">
        <v>0</v>
      </c>
      <c r="R414" s="86"/>
      <c r="S414" s="86"/>
      <c r="T414" s="86">
        <v>0</v>
      </c>
      <c r="U414" s="86"/>
      <c r="V414" s="86"/>
      <c r="W414" s="86"/>
      <c r="X414" s="86">
        <v>0</v>
      </c>
      <c r="Y414" s="86"/>
      <c r="Z414" s="86"/>
      <c r="AA414" s="86"/>
      <c r="AB414" s="86">
        <v>0</v>
      </c>
      <c r="AC414" s="86"/>
      <c r="AD414" s="86"/>
      <c r="AE414" s="86"/>
      <c r="AF414" s="86">
        <v>156</v>
      </c>
      <c r="AG414" s="86"/>
      <c r="AH414" s="86"/>
      <c r="AI414" s="87" t="s">
        <v>90</v>
      </c>
      <c r="AJ414" s="87"/>
      <c r="AK414" s="86">
        <v>0</v>
      </c>
      <c r="AL414" s="86"/>
      <c r="AM414" s="105"/>
      <c r="AN414" s="105"/>
    </row>
    <row r="415" spans="1:40" ht="12.75" customHeight="1" x14ac:dyDescent="0.4">
      <c r="A415" s="18"/>
      <c r="B415" s="81">
        <v>698</v>
      </c>
      <c r="C415" s="81"/>
      <c r="D415" s="82" t="s">
        <v>366</v>
      </c>
      <c r="E415" s="82"/>
      <c r="F415" s="82"/>
      <c r="G415" s="82"/>
      <c r="H415" s="82"/>
      <c r="I415" s="83">
        <v>37841</v>
      </c>
      <c r="J415" s="83"/>
      <c r="K415" s="84">
        <v>3229.67</v>
      </c>
      <c r="L415" s="84"/>
      <c r="M415" s="84"/>
      <c r="N415" s="85">
        <v>0</v>
      </c>
      <c r="O415" s="85"/>
      <c r="P415" s="85"/>
      <c r="Q415" s="86">
        <v>0</v>
      </c>
      <c r="R415" s="86"/>
      <c r="S415" s="86"/>
      <c r="T415" s="84">
        <v>1060.3499999999999</v>
      </c>
      <c r="U415" s="84"/>
      <c r="V415" s="84"/>
      <c r="W415" s="84"/>
      <c r="X415" s="86">
        <v>64.59</v>
      </c>
      <c r="Y415" s="86"/>
      <c r="Z415" s="86"/>
      <c r="AA415" s="86"/>
      <c r="AB415" s="84">
        <v>1124.94</v>
      </c>
      <c r="AC415" s="84"/>
      <c r="AD415" s="84"/>
      <c r="AE415" s="84"/>
      <c r="AF415" s="84">
        <v>2104.73</v>
      </c>
      <c r="AG415" s="84"/>
      <c r="AH415" s="84"/>
      <c r="AI415" s="87" t="s">
        <v>17</v>
      </c>
      <c r="AJ415" s="87"/>
      <c r="AK415" s="86">
        <v>50</v>
      </c>
      <c r="AL415" s="86"/>
      <c r="AM415" s="105"/>
      <c r="AN415" s="105"/>
    </row>
    <row r="416" spans="1:40" ht="12.75" customHeight="1" x14ac:dyDescent="0.4">
      <c r="A416" s="18"/>
      <c r="B416" s="81">
        <v>699</v>
      </c>
      <c r="C416" s="81"/>
      <c r="D416" s="82" t="s">
        <v>367</v>
      </c>
      <c r="E416" s="82"/>
      <c r="F416" s="82"/>
      <c r="G416" s="82"/>
      <c r="H416" s="82"/>
      <c r="I416" s="83">
        <v>37981</v>
      </c>
      <c r="J416" s="83"/>
      <c r="K416" s="84">
        <v>32662.84</v>
      </c>
      <c r="L416" s="84"/>
      <c r="M416" s="84"/>
      <c r="N416" s="85">
        <v>0</v>
      </c>
      <c r="O416" s="85"/>
      <c r="P416" s="85"/>
      <c r="Q416" s="86">
        <v>0</v>
      </c>
      <c r="R416" s="86"/>
      <c r="S416" s="86"/>
      <c r="T416" s="84">
        <v>10452.16</v>
      </c>
      <c r="U416" s="84"/>
      <c r="V416" s="84"/>
      <c r="W416" s="84"/>
      <c r="X416" s="86">
        <v>653.26</v>
      </c>
      <c r="Y416" s="86"/>
      <c r="Z416" s="86"/>
      <c r="AA416" s="86"/>
      <c r="AB416" s="84">
        <v>11105.42</v>
      </c>
      <c r="AC416" s="84"/>
      <c r="AD416" s="84"/>
      <c r="AE416" s="84"/>
      <c r="AF416" s="84">
        <v>21557.42</v>
      </c>
      <c r="AG416" s="84"/>
      <c r="AH416" s="84"/>
      <c r="AI416" s="87" t="s">
        <v>17</v>
      </c>
      <c r="AJ416" s="87"/>
      <c r="AK416" s="86">
        <v>50</v>
      </c>
      <c r="AL416" s="86"/>
      <c r="AM416" s="105"/>
      <c r="AN416" s="105"/>
    </row>
    <row r="417" spans="1:40" ht="12.75" customHeight="1" x14ac:dyDescent="0.4">
      <c r="A417" s="18"/>
      <c r="B417" s="81">
        <v>700</v>
      </c>
      <c r="C417" s="81"/>
      <c r="D417" s="82" t="s">
        <v>368</v>
      </c>
      <c r="E417" s="82"/>
      <c r="F417" s="82"/>
      <c r="G417" s="82"/>
      <c r="H417" s="82"/>
      <c r="I417" s="83">
        <v>37943</v>
      </c>
      <c r="J417" s="83"/>
      <c r="K417" s="84">
        <v>52504.72</v>
      </c>
      <c r="L417" s="84"/>
      <c r="M417" s="84"/>
      <c r="N417" s="85">
        <v>0</v>
      </c>
      <c r="O417" s="85"/>
      <c r="P417" s="85"/>
      <c r="Q417" s="86">
        <v>0</v>
      </c>
      <c r="R417" s="86"/>
      <c r="S417" s="86"/>
      <c r="T417" s="84">
        <v>16888.95</v>
      </c>
      <c r="U417" s="84"/>
      <c r="V417" s="84"/>
      <c r="W417" s="84"/>
      <c r="X417" s="84">
        <v>1050.0899999999999</v>
      </c>
      <c r="Y417" s="84"/>
      <c r="Z417" s="84"/>
      <c r="AA417" s="84"/>
      <c r="AB417" s="84">
        <v>17939.04</v>
      </c>
      <c r="AC417" s="84"/>
      <c r="AD417" s="84"/>
      <c r="AE417" s="84"/>
      <c r="AF417" s="84">
        <v>34565.68</v>
      </c>
      <c r="AG417" s="84"/>
      <c r="AH417" s="84"/>
      <c r="AI417" s="87" t="s">
        <v>17</v>
      </c>
      <c r="AJ417" s="87"/>
      <c r="AK417" s="86">
        <v>50</v>
      </c>
      <c r="AL417" s="86"/>
      <c r="AM417" s="105"/>
      <c r="AN417" s="105"/>
    </row>
    <row r="418" spans="1:40" ht="12.75" customHeight="1" x14ac:dyDescent="0.4">
      <c r="A418" s="18"/>
      <c r="B418" s="81">
        <v>701</v>
      </c>
      <c r="C418" s="81"/>
      <c r="D418" s="82" t="s">
        <v>369</v>
      </c>
      <c r="E418" s="82"/>
      <c r="F418" s="82"/>
      <c r="G418" s="82"/>
      <c r="H418" s="82"/>
      <c r="I418" s="83">
        <v>37648</v>
      </c>
      <c r="J418" s="83"/>
      <c r="K418" s="84">
        <v>5573.66</v>
      </c>
      <c r="L418" s="84"/>
      <c r="M418" s="84"/>
      <c r="N418" s="85">
        <v>0</v>
      </c>
      <c r="O418" s="85"/>
      <c r="P418" s="85"/>
      <c r="Q418" s="86">
        <v>0</v>
      </c>
      <c r="R418" s="86"/>
      <c r="S418" s="86"/>
      <c r="T418" s="84">
        <v>1885.7</v>
      </c>
      <c r="U418" s="84"/>
      <c r="V418" s="84"/>
      <c r="W418" s="84"/>
      <c r="X418" s="86">
        <v>111.47</v>
      </c>
      <c r="Y418" s="86"/>
      <c r="Z418" s="86"/>
      <c r="AA418" s="86"/>
      <c r="AB418" s="84">
        <v>1997.17</v>
      </c>
      <c r="AC418" s="84"/>
      <c r="AD418" s="84"/>
      <c r="AE418" s="84"/>
      <c r="AF418" s="84">
        <v>3576.49</v>
      </c>
      <c r="AG418" s="84"/>
      <c r="AH418" s="84"/>
      <c r="AI418" s="87" t="s">
        <v>17</v>
      </c>
      <c r="AJ418" s="87"/>
      <c r="AK418" s="86">
        <v>50</v>
      </c>
      <c r="AL418" s="86"/>
      <c r="AM418" s="105"/>
      <c r="AN418" s="105"/>
    </row>
    <row r="419" spans="1:40" ht="12.75" customHeight="1" x14ac:dyDescent="0.4">
      <c r="A419" s="18"/>
      <c r="B419" s="81">
        <v>702</v>
      </c>
      <c r="C419" s="81"/>
      <c r="D419" s="82" t="s">
        <v>370</v>
      </c>
      <c r="E419" s="82"/>
      <c r="F419" s="82"/>
      <c r="G419" s="82"/>
      <c r="H419" s="82"/>
      <c r="I419" s="83">
        <v>37823</v>
      </c>
      <c r="J419" s="83"/>
      <c r="K419" s="84">
        <v>21846.52</v>
      </c>
      <c r="L419" s="84"/>
      <c r="M419" s="84"/>
      <c r="N419" s="85">
        <v>0</v>
      </c>
      <c r="O419" s="85"/>
      <c r="P419" s="85"/>
      <c r="Q419" s="86">
        <v>0</v>
      </c>
      <c r="R419" s="86"/>
      <c r="S419" s="86"/>
      <c r="T419" s="84">
        <v>7172.93</v>
      </c>
      <c r="U419" s="84"/>
      <c r="V419" s="84"/>
      <c r="W419" s="84"/>
      <c r="X419" s="86">
        <v>436.93</v>
      </c>
      <c r="Y419" s="86"/>
      <c r="Z419" s="86"/>
      <c r="AA419" s="86"/>
      <c r="AB419" s="84">
        <v>7609.86</v>
      </c>
      <c r="AC419" s="84"/>
      <c r="AD419" s="84"/>
      <c r="AE419" s="84"/>
      <c r="AF419" s="84">
        <v>14236.66</v>
      </c>
      <c r="AG419" s="84"/>
      <c r="AH419" s="84"/>
      <c r="AI419" s="87" t="s">
        <v>17</v>
      </c>
      <c r="AJ419" s="87"/>
      <c r="AK419" s="86">
        <v>50</v>
      </c>
      <c r="AL419" s="86"/>
      <c r="AM419" s="105"/>
      <c r="AN419" s="105"/>
    </row>
    <row r="420" spans="1:40" ht="12.75" customHeight="1" x14ac:dyDescent="0.4">
      <c r="A420" s="18"/>
      <c r="B420" s="81">
        <v>703</v>
      </c>
      <c r="C420" s="81"/>
      <c r="D420" s="82" t="s">
        <v>371</v>
      </c>
      <c r="E420" s="82"/>
      <c r="F420" s="82"/>
      <c r="G420" s="82"/>
      <c r="H420" s="82"/>
      <c r="I420" s="83">
        <v>37707</v>
      </c>
      <c r="J420" s="83"/>
      <c r="K420" s="86">
        <v>485.21</v>
      </c>
      <c r="L420" s="86"/>
      <c r="M420" s="86"/>
      <c r="N420" s="85">
        <v>0</v>
      </c>
      <c r="O420" s="85"/>
      <c r="P420" s="85"/>
      <c r="Q420" s="86">
        <v>0</v>
      </c>
      <c r="R420" s="86"/>
      <c r="S420" s="86"/>
      <c r="T420" s="86">
        <v>162.47999999999999</v>
      </c>
      <c r="U420" s="86"/>
      <c r="V420" s="86"/>
      <c r="W420" s="86"/>
      <c r="X420" s="86">
        <v>9.6999999999999993</v>
      </c>
      <c r="Y420" s="86"/>
      <c r="Z420" s="86"/>
      <c r="AA420" s="86"/>
      <c r="AB420" s="86">
        <v>172.18</v>
      </c>
      <c r="AC420" s="86"/>
      <c r="AD420" s="86"/>
      <c r="AE420" s="86"/>
      <c r="AF420" s="86">
        <v>313.02999999999997</v>
      </c>
      <c r="AG420" s="86"/>
      <c r="AH420" s="86"/>
      <c r="AI420" s="87" t="s">
        <v>17</v>
      </c>
      <c r="AJ420" s="87"/>
      <c r="AK420" s="86">
        <v>50</v>
      </c>
      <c r="AL420" s="86"/>
      <c r="AM420" s="105"/>
      <c r="AN420" s="105"/>
    </row>
    <row r="421" spans="1:40" ht="12.75" customHeight="1" x14ac:dyDescent="0.4">
      <c r="A421" s="18"/>
      <c r="B421" s="81">
        <v>704</v>
      </c>
      <c r="C421" s="81"/>
      <c r="D421" s="82" t="s">
        <v>372</v>
      </c>
      <c r="E421" s="82"/>
      <c r="F421" s="82"/>
      <c r="G421" s="82"/>
      <c r="H421" s="82"/>
      <c r="I421" s="83">
        <v>37943</v>
      </c>
      <c r="J421" s="83"/>
      <c r="K421" s="84">
        <v>3535.41</v>
      </c>
      <c r="L421" s="84"/>
      <c r="M421" s="84"/>
      <c r="N421" s="85">
        <v>0</v>
      </c>
      <c r="O421" s="85"/>
      <c r="P421" s="85"/>
      <c r="Q421" s="86">
        <v>0</v>
      </c>
      <c r="R421" s="86"/>
      <c r="S421" s="86"/>
      <c r="T421" s="84">
        <v>1137.25</v>
      </c>
      <c r="U421" s="84"/>
      <c r="V421" s="84"/>
      <c r="W421" s="84"/>
      <c r="X421" s="86">
        <v>70.709999999999994</v>
      </c>
      <c r="Y421" s="86"/>
      <c r="Z421" s="86"/>
      <c r="AA421" s="86"/>
      <c r="AB421" s="84">
        <v>1207.96</v>
      </c>
      <c r="AC421" s="84"/>
      <c r="AD421" s="84"/>
      <c r="AE421" s="84"/>
      <c r="AF421" s="84">
        <v>2327.4499999999998</v>
      </c>
      <c r="AG421" s="84"/>
      <c r="AH421" s="84"/>
      <c r="AI421" s="87" t="s">
        <v>17</v>
      </c>
      <c r="AJ421" s="87"/>
      <c r="AK421" s="86">
        <v>50</v>
      </c>
      <c r="AL421" s="86"/>
      <c r="AM421" s="105"/>
      <c r="AN421" s="105"/>
    </row>
    <row r="422" spans="1:40" ht="12.75" customHeight="1" x14ac:dyDescent="0.4">
      <c r="A422" s="18"/>
      <c r="B422" s="81">
        <v>705</v>
      </c>
      <c r="C422" s="81"/>
      <c r="D422" s="82" t="s">
        <v>373</v>
      </c>
      <c r="E422" s="82"/>
      <c r="F422" s="82"/>
      <c r="G422" s="82"/>
      <c r="H422" s="82"/>
      <c r="I422" s="83">
        <v>37889</v>
      </c>
      <c r="J422" s="83"/>
      <c r="K422" s="84">
        <v>2442.4499999999998</v>
      </c>
      <c r="L422" s="84"/>
      <c r="M422" s="84"/>
      <c r="N422" s="85">
        <v>0</v>
      </c>
      <c r="O422" s="85"/>
      <c r="P422" s="85"/>
      <c r="Q422" s="86">
        <v>0</v>
      </c>
      <c r="R422" s="86"/>
      <c r="S422" s="86"/>
      <c r="T422" s="86">
        <v>793.81</v>
      </c>
      <c r="U422" s="86"/>
      <c r="V422" s="86"/>
      <c r="W422" s="86"/>
      <c r="X422" s="86">
        <v>48.85</v>
      </c>
      <c r="Y422" s="86"/>
      <c r="Z422" s="86"/>
      <c r="AA422" s="86"/>
      <c r="AB422" s="86">
        <v>842.66</v>
      </c>
      <c r="AC422" s="86"/>
      <c r="AD422" s="86"/>
      <c r="AE422" s="86"/>
      <c r="AF422" s="84">
        <v>1599.79</v>
      </c>
      <c r="AG422" s="84"/>
      <c r="AH422" s="84"/>
      <c r="AI422" s="87" t="s">
        <v>17</v>
      </c>
      <c r="AJ422" s="87"/>
      <c r="AK422" s="86">
        <v>50</v>
      </c>
      <c r="AL422" s="86"/>
      <c r="AM422" s="105"/>
      <c r="AN422" s="105"/>
    </row>
    <row r="423" spans="1:40" ht="12.75" customHeight="1" x14ac:dyDescent="0.4">
      <c r="A423" s="18"/>
      <c r="B423" s="81">
        <v>706</v>
      </c>
      <c r="C423" s="81"/>
      <c r="D423" s="82" t="s">
        <v>374</v>
      </c>
      <c r="E423" s="82"/>
      <c r="F423" s="82"/>
      <c r="G423" s="82"/>
      <c r="H423" s="82"/>
      <c r="I423" s="83">
        <v>37981</v>
      </c>
      <c r="J423" s="83"/>
      <c r="K423" s="84">
        <v>3168.08</v>
      </c>
      <c r="L423" s="84"/>
      <c r="M423" s="84"/>
      <c r="N423" s="85">
        <v>0</v>
      </c>
      <c r="O423" s="85"/>
      <c r="P423" s="85"/>
      <c r="Q423" s="86">
        <v>0</v>
      </c>
      <c r="R423" s="86"/>
      <c r="S423" s="86"/>
      <c r="T423" s="84">
        <v>1013.76</v>
      </c>
      <c r="U423" s="84"/>
      <c r="V423" s="84"/>
      <c r="W423" s="84"/>
      <c r="X423" s="86">
        <v>63.36</v>
      </c>
      <c r="Y423" s="86"/>
      <c r="Z423" s="86"/>
      <c r="AA423" s="86"/>
      <c r="AB423" s="84">
        <v>1077.1199999999999</v>
      </c>
      <c r="AC423" s="84"/>
      <c r="AD423" s="84"/>
      <c r="AE423" s="84"/>
      <c r="AF423" s="84">
        <v>2090.96</v>
      </c>
      <c r="AG423" s="84"/>
      <c r="AH423" s="84"/>
      <c r="AI423" s="87" t="s">
        <v>17</v>
      </c>
      <c r="AJ423" s="87"/>
      <c r="AK423" s="86">
        <v>50</v>
      </c>
      <c r="AL423" s="86"/>
      <c r="AM423" s="105"/>
      <c r="AN423" s="105"/>
    </row>
    <row r="424" spans="1:40" ht="12.75" customHeight="1" x14ac:dyDescent="0.4">
      <c r="A424" s="18"/>
      <c r="B424" s="81">
        <v>707</v>
      </c>
      <c r="C424" s="81"/>
      <c r="D424" s="82" t="s">
        <v>375</v>
      </c>
      <c r="E424" s="82"/>
      <c r="F424" s="82"/>
      <c r="G424" s="82"/>
      <c r="H424" s="82"/>
      <c r="I424" s="83">
        <v>37889</v>
      </c>
      <c r="J424" s="83"/>
      <c r="K424" s="84">
        <v>3552.68</v>
      </c>
      <c r="L424" s="84"/>
      <c r="M424" s="84"/>
      <c r="N424" s="85">
        <v>0</v>
      </c>
      <c r="O424" s="85"/>
      <c r="P424" s="85"/>
      <c r="Q424" s="86">
        <v>0</v>
      </c>
      <c r="R424" s="86"/>
      <c r="S424" s="86"/>
      <c r="T424" s="84">
        <v>1154.56</v>
      </c>
      <c r="U424" s="84"/>
      <c r="V424" s="84"/>
      <c r="W424" s="84"/>
      <c r="X424" s="86">
        <v>71.05</v>
      </c>
      <c r="Y424" s="86"/>
      <c r="Z424" s="86"/>
      <c r="AA424" s="86"/>
      <c r="AB424" s="84">
        <v>1225.6099999999999</v>
      </c>
      <c r="AC424" s="84"/>
      <c r="AD424" s="84"/>
      <c r="AE424" s="84"/>
      <c r="AF424" s="84">
        <v>2327.0700000000002</v>
      </c>
      <c r="AG424" s="84"/>
      <c r="AH424" s="84"/>
      <c r="AI424" s="87" t="s">
        <v>17</v>
      </c>
      <c r="AJ424" s="87"/>
      <c r="AK424" s="86">
        <v>50</v>
      </c>
      <c r="AL424" s="86"/>
      <c r="AM424" s="105"/>
      <c r="AN424" s="105"/>
    </row>
    <row r="425" spans="1:40" ht="12.75" customHeight="1" x14ac:dyDescent="0.4">
      <c r="A425" s="18"/>
      <c r="B425" s="81">
        <v>708</v>
      </c>
      <c r="C425" s="81"/>
      <c r="D425" s="82" t="s">
        <v>376</v>
      </c>
      <c r="E425" s="82"/>
      <c r="F425" s="82"/>
      <c r="G425" s="82"/>
      <c r="H425" s="82"/>
      <c r="I425" s="83">
        <v>37943</v>
      </c>
      <c r="J425" s="83"/>
      <c r="K425" s="84">
        <v>5647.24</v>
      </c>
      <c r="L425" s="84"/>
      <c r="M425" s="84"/>
      <c r="N425" s="85">
        <v>0</v>
      </c>
      <c r="O425" s="85"/>
      <c r="P425" s="85"/>
      <c r="Q425" s="86">
        <v>0</v>
      </c>
      <c r="R425" s="86"/>
      <c r="S425" s="86"/>
      <c r="T425" s="84">
        <v>1816.45</v>
      </c>
      <c r="U425" s="84"/>
      <c r="V425" s="84"/>
      <c r="W425" s="84"/>
      <c r="X425" s="86">
        <v>112.94</v>
      </c>
      <c r="Y425" s="86"/>
      <c r="Z425" s="86"/>
      <c r="AA425" s="86"/>
      <c r="AB425" s="84">
        <v>1929.39</v>
      </c>
      <c r="AC425" s="84"/>
      <c r="AD425" s="84"/>
      <c r="AE425" s="84"/>
      <c r="AF425" s="84">
        <v>3717.85</v>
      </c>
      <c r="AG425" s="84"/>
      <c r="AH425" s="84"/>
      <c r="AI425" s="87" t="s">
        <v>17</v>
      </c>
      <c r="AJ425" s="87"/>
      <c r="AK425" s="86">
        <v>50</v>
      </c>
      <c r="AL425" s="86"/>
      <c r="AM425" s="105"/>
      <c r="AN425" s="105"/>
    </row>
    <row r="426" spans="1:40" ht="12.75" customHeight="1" x14ac:dyDescent="0.4">
      <c r="A426" s="18"/>
      <c r="B426" s="81">
        <v>709</v>
      </c>
      <c r="C426" s="81"/>
      <c r="D426" s="82" t="s">
        <v>377</v>
      </c>
      <c r="E426" s="82"/>
      <c r="F426" s="82"/>
      <c r="G426" s="82"/>
      <c r="H426" s="82"/>
      <c r="I426" s="83">
        <v>37921</v>
      </c>
      <c r="J426" s="83"/>
      <c r="K426" s="84">
        <v>7348.14</v>
      </c>
      <c r="L426" s="84"/>
      <c r="M426" s="84"/>
      <c r="N426" s="85">
        <v>0</v>
      </c>
      <c r="O426" s="85"/>
      <c r="P426" s="85"/>
      <c r="Q426" s="86">
        <v>0</v>
      </c>
      <c r="R426" s="86"/>
      <c r="S426" s="86"/>
      <c r="T426" s="84">
        <v>2375.85</v>
      </c>
      <c r="U426" s="84"/>
      <c r="V426" s="84"/>
      <c r="W426" s="84"/>
      <c r="X426" s="86">
        <v>146.96</v>
      </c>
      <c r="Y426" s="86"/>
      <c r="Z426" s="86"/>
      <c r="AA426" s="86"/>
      <c r="AB426" s="84">
        <v>2522.81</v>
      </c>
      <c r="AC426" s="84"/>
      <c r="AD426" s="84"/>
      <c r="AE426" s="84"/>
      <c r="AF426" s="84">
        <v>4825.33</v>
      </c>
      <c r="AG426" s="84"/>
      <c r="AH426" s="84"/>
      <c r="AI426" s="87" t="s">
        <v>17</v>
      </c>
      <c r="AJ426" s="87"/>
      <c r="AK426" s="86">
        <v>50</v>
      </c>
      <c r="AL426" s="86"/>
      <c r="AM426" s="105"/>
      <c r="AN426" s="105"/>
    </row>
    <row r="427" spans="1:40" ht="12.75" customHeight="1" x14ac:dyDescent="0.4">
      <c r="A427" s="18"/>
      <c r="B427" s="81">
        <v>710</v>
      </c>
      <c r="C427" s="81"/>
      <c r="D427" s="82" t="s">
        <v>378</v>
      </c>
      <c r="E427" s="82"/>
      <c r="F427" s="82"/>
      <c r="G427" s="82"/>
      <c r="H427" s="82"/>
      <c r="I427" s="83">
        <v>37622</v>
      </c>
      <c r="J427" s="83"/>
      <c r="K427" s="86">
        <v>616.22</v>
      </c>
      <c r="L427" s="86"/>
      <c r="M427" s="86"/>
      <c r="N427" s="85">
        <v>0</v>
      </c>
      <c r="O427" s="85"/>
      <c r="P427" s="85"/>
      <c r="Q427" s="86">
        <v>0</v>
      </c>
      <c r="R427" s="86"/>
      <c r="S427" s="86"/>
      <c r="T427" s="86">
        <v>209.44</v>
      </c>
      <c r="U427" s="86"/>
      <c r="V427" s="86"/>
      <c r="W427" s="86"/>
      <c r="X427" s="86">
        <v>12.32</v>
      </c>
      <c r="Y427" s="86"/>
      <c r="Z427" s="86"/>
      <c r="AA427" s="86"/>
      <c r="AB427" s="86">
        <v>221.76</v>
      </c>
      <c r="AC427" s="86"/>
      <c r="AD427" s="86"/>
      <c r="AE427" s="86"/>
      <c r="AF427" s="86">
        <v>394.46</v>
      </c>
      <c r="AG427" s="86"/>
      <c r="AH427" s="86"/>
      <c r="AI427" s="87" t="s">
        <v>17</v>
      </c>
      <c r="AJ427" s="87"/>
      <c r="AK427" s="86">
        <v>50</v>
      </c>
      <c r="AL427" s="86"/>
      <c r="AM427" s="105"/>
      <c r="AN427" s="105"/>
    </row>
    <row r="428" spans="1:40" ht="12.75" customHeight="1" x14ac:dyDescent="0.4">
      <c r="A428" s="18"/>
      <c r="B428" s="81">
        <v>711</v>
      </c>
      <c r="C428" s="81"/>
      <c r="D428" s="82" t="s">
        <v>379</v>
      </c>
      <c r="E428" s="82"/>
      <c r="F428" s="82"/>
      <c r="G428" s="82"/>
      <c r="H428" s="82"/>
      <c r="I428" s="83">
        <v>37749</v>
      </c>
      <c r="J428" s="83"/>
      <c r="K428" s="86">
        <v>936.72</v>
      </c>
      <c r="L428" s="86"/>
      <c r="M428" s="86"/>
      <c r="N428" s="85">
        <v>0</v>
      </c>
      <c r="O428" s="85"/>
      <c r="P428" s="85"/>
      <c r="Q428" s="86">
        <v>0</v>
      </c>
      <c r="R428" s="86"/>
      <c r="S428" s="86"/>
      <c r="T428" s="86">
        <v>312.17</v>
      </c>
      <c r="U428" s="86"/>
      <c r="V428" s="86"/>
      <c r="W428" s="86"/>
      <c r="X428" s="86">
        <v>18.73</v>
      </c>
      <c r="Y428" s="86"/>
      <c r="Z428" s="86"/>
      <c r="AA428" s="86"/>
      <c r="AB428" s="86">
        <v>330.9</v>
      </c>
      <c r="AC428" s="86"/>
      <c r="AD428" s="86"/>
      <c r="AE428" s="86"/>
      <c r="AF428" s="86">
        <v>605.82000000000005</v>
      </c>
      <c r="AG428" s="86"/>
      <c r="AH428" s="86"/>
      <c r="AI428" s="87" t="s">
        <v>17</v>
      </c>
      <c r="AJ428" s="87"/>
      <c r="AK428" s="86">
        <v>50</v>
      </c>
      <c r="AL428" s="86"/>
      <c r="AM428" s="105"/>
      <c r="AN428" s="105"/>
    </row>
    <row r="429" spans="1:40" ht="12.75" customHeight="1" x14ac:dyDescent="0.4">
      <c r="A429" s="18"/>
      <c r="B429" s="81">
        <v>715</v>
      </c>
      <c r="C429" s="81"/>
      <c r="D429" s="82" t="s">
        <v>380</v>
      </c>
      <c r="E429" s="82"/>
      <c r="F429" s="82"/>
      <c r="G429" s="82"/>
      <c r="H429" s="82"/>
      <c r="I429" s="83">
        <v>37986</v>
      </c>
      <c r="J429" s="83"/>
      <c r="K429" s="84">
        <v>67050</v>
      </c>
      <c r="L429" s="84"/>
      <c r="M429" s="84"/>
      <c r="N429" s="85">
        <v>0</v>
      </c>
      <c r="O429" s="85"/>
      <c r="P429" s="85"/>
      <c r="Q429" s="86">
        <v>0</v>
      </c>
      <c r="R429" s="86"/>
      <c r="S429" s="86"/>
      <c r="T429" s="84">
        <v>21456</v>
      </c>
      <c r="U429" s="84"/>
      <c r="V429" s="84"/>
      <c r="W429" s="84"/>
      <c r="X429" s="84">
        <v>1341</v>
      </c>
      <c r="Y429" s="84"/>
      <c r="Z429" s="84"/>
      <c r="AA429" s="84"/>
      <c r="AB429" s="84">
        <v>22797</v>
      </c>
      <c r="AC429" s="84"/>
      <c r="AD429" s="84"/>
      <c r="AE429" s="84"/>
      <c r="AF429" s="84">
        <v>44253</v>
      </c>
      <c r="AG429" s="84"/>
      <c r="AH429" s="84"/>
      <c r="AI429" s="87" t="s">
        <v>17</v>
      </c>
      <c r="AJ429" s="87"/>
      <c r="AK429" s="86">
        <v>50</v>
      </c>
      <c r="AL429" s="86"/>
      <c r="AM429" s="105"/>
      <c r="AN429" s="105"/>
    </row>
    <row r="430" spans="1:40" ht="12.75" customHeight="1" x14ac:dyDescent="0.4">
      <c r="A430" s="18"/>
      <c r="B430" s="81">
        <v>716</v>
      </c>
      <c r="C430" s="81"/>
      <c r="D430" s="82" t="s">
        <v>365</v>
      </c>
      <c r="E430" s="82"/>
      <c r="F430" s="82"/>
      <c r="G430" s="82"/>
      <c r="H430" s="82"/>
      <c r="I430" s="83">
        <v>37802</v>
      </c>
      <c r="J430" s="83"/>
      <c r="K430" s="84">
        <v>2459.5</v>
      </c>
      <c r="L430" s="84"/>
      <c r="M430" s="84"/>
      <c r="N430" s="85">
        <v>0</v>
      </c>
      <c r="O430" s="85"/>
      <c r="P430" s="85"/>
      <c r="Q430" s="86">
        <v>0</v>
      </c>
      <c r="R430" s="86"/>
      <c r="S430" s="86"/>
      <c r="T430" s="86">
        <v>0</v>
      </c>
      <c r="U430" s="86"/>
      <c r="V430" s="86"/>
      <c r="W430" s="86"/>
      <c r="X430" s="86">
        <v>0</v>
      </c>
      <c r="Y430" s="86"/>
      <c r="Z430" s="86"/>
      <c r="AA430" s="86"/>
      <c r="AB430" s="86">
        <v>0</v>
      </c>
      <c r="AC430" s="86"/>
      <c r="AD430" s="86"/>
      <c r="AE430" s="86"/>
      <c r="AF430" s="84">
        <v>2459.5</v>
      </c>
      <c r="AG430" s="84"/>
      <c r="AH430" s="84"/>
      <c r="AI430" s="87" t="s">
        <v>90</v>
      </c>
      <c r="AJ430" s="87"/>
      <c r="AK430" s="86">
        <v>0</v>
      </c>
      <c r="AL430" s="86"/>
      <c r="AM430" s="105"/>
      <c r="AN430" s="105"/>
    </row>
    <row r="431" spans="1:40" ht="12.75" customHeight="1" x14ac:dyDescent="0.4">
      <c r="A431" s="18"/>
      <c r="B431" s="81">
        <v>717</v>
      </c>
      <c r="C431" s="81"/>
      <c r="D431" s="82" t="s">
        <v>381</v>
      </c>
      <c r="E431" s="82"/>
      <c r="F431" s="82"/>
      <c r="G431" s="82"/>
      <c r="H431" s="82"/>
      <c r="I431" s="83">
        <v>38168</v>
      </c>
      <c r="J431" s="83"/>
      <c r="K431" s="84">
        <v>3928</v>
      </c>
      <c r="L431" s="84"/>
      <c r="M431" s="84"/>
      <c r="N431" s="85">
        <v>0</v>
      </c>
      <c r="O431" s="85"/>
      <c r="P431" s="85"/>
      <c r="Q431" s="86">
        <v>0</v>
      </c>
      <c r="R431" s="86"/>
      <c r="S431" s="86"/>
      <c r="T431" s="86">
        <v>0</v>
      </c>
      <c r="U431" s="86"/>
      <c r="V431" s="86"/>
      <c r="W431" s="86"/>
      <c r="X431" s="86">
        <v>0</v>
      </c>
      <c r="Y431" s="86"/>
      <c r="Z431" s="86"/>
      <c r="AA431" s="86"/>
      <c r="AB431" s="86">
        <v>0</v>
      </c>
      <c r="AC431" s="86"/>
      <c r="AD431" s="86"/>
      <c r="AE431" s="86"/>
      <c r="AF431" s="84">
        <v>3928</v>
      </c>
      <c r="AG431" s="84"/>
      <c r="AH431" s="84"/>
      <c r="AI431" s="87" t="s">
        <v>90</v>
      </c>
      <c r="AJ431" s="87"/>
      <c r="AK431" s="86">
        <v>0</v>
      </c>
      <c r="AL431" s="86"/>
      <c r="AM431" s="105"/>
      <c r="AN431" s="105"/>
    </row>
    <row r="432" spans="1:40" ht="12.75" customHeight="1" x14ac:dyDescent="0.4">
      <c r="A432" s="18"/>
      <c r="B432" s="81">
        <v>718</v>
      </c>
      <c r="C432" s="81"/>
      <c r="D432" s="82" t="s">
        <v>382</v>
      </c>
      <c r="E432" s="82"/>
      <c r="F432" s="82"/>
      <c r="G432" s="82"/>
      <c r="H432" s="82"/>
      <c r="I432" s="83">
        <v>38125</v>
      </c>
      <c r="J432" s="83"/>
      <c r="K432" s="86">
        <v>750</v>
      </c>
      <c r="L432" s="86"/>
      <c r="M432" s="86"/>
      <c r="N432" s="85">
        <v>0</v>
      </c>
      <c r="O432" s="85"/>
      <c r="P432" s="85"/>
      <c r="Q432" s="86">
        <v>0</v>
      </c>
      <c r="R432" s="86"/>
      <c r="S432" s="86"/>
      <c r="T432" s="86">
        <v>0</v>
      </c>
      <c r="U432" s="86"/>
      <c r="V432" s="86"/>
      <c r="W432" s="86"/>
      <c r="X432" s="86">
        <v>0</v>
      </c>
      <c r="Y432" s="86"/>
      <c r="Z432" s="86"/>
      <c r="AA432" s="86"/>
      <c r="AB432" s="86">
        <v>0</v>
      </c>
      <c r="AC432" s="86"/>
      <c r="AD432" s="86"/>
      <c r="AE432" s="86"/>
      <c r="AF432" s="86">
        <v>750</v>
      </c>
      <c r="AG432" s="86"/>
      <c r="AH432" s="86"/>
      <c r="AI432" s="87" t="s">
        <v>90</v>
      </c>
      <c r="AJ432" s="87"/>
      <c r="AK432" s="86">
        <v>0</v>
      </c>
      <c r="AL432" s="86"/>
      <c r="AM432" s="105"/>
      <c r="AN432" s="105"/>
    </row>
    <row r="433" spans="1:40" ht="12.75" customHeight="1" x14ac:dyDescent="0.4">
      <c r="A433" s="18"/>
      <c r="B433" s="81">
        <v>808</v>
      </c>
      <c r="C433" s="81"/>
      <c r="D433" s="82" t="s">
        <v>383</v>
      </c>
      <c r="E433" s="82"/>
      <c r="F433" s="82"/>
      <c r="G433" s="82"/>
      <c r="H433" s="82"/>
      <c r="I433" s="83">
        <v>38001</v>
      </c>
      <c r="J433" s="83"/>
      <c r="K433" s="84">
        <v>15250.87</v>
      </c>
      <c r="L433" s="84"/>
      <c r="M433" s="84"/>
      <c r="N433" s="85">
        <v>0</v>
      </c>
      <c r="O433" s="85"/>
      <c r="P433" s="85"/>
      <c r="Q433" s="86">
        <v>0</v>
      </c>
      <c r="R433" s="86"/>
      <c r="S433" s="86"/>
      <c r="T433" s="84">
        <v>4880.32</v>
      </c>
      <c r="U433" s="84"/>
      <c r="V433" s="84"/>
      <c r="W433" s="84"/>
      <c r="X433" s="86">
        <v>305.02</v>
      </c>
      <c r="Y433" s="86"/>
      <c r="Z433" s="86"/>
      <c r="AA433" s="86"/>
      <c r="AB433" s="84">
        <v>5185.34</v>
      </c>
      <c r="AC433" s="84"/>
      <c r="AD433" s="84"/>
      <c r="AE433" s="84"/>
      <c r="AF433" s="84">
        <v>10065.530000000001</v>
      </c>
      <c r="AG433" s="84"/>
      <c r="AH433" s="84"/>
      <c r="AI433" s="87" t="s">
        <v>17</v>
      </c>
      <c r="AJ433" s="87"/>
      <c r="AK433" s="86">
        <v>50</v>
      </c>
      <c r="AL433" s="86"/>
      <c r="AM433" s="105"/>
      <c r="AN433" s="105"/>
    </row>
    <row r="434" spans="1:40" ht="12.75" customHeight="1" x14ac:dyDescent="0.4">
      <c r="A434" s="18"/>
      <c r="B434" s="81">
        <v>809</v>
      </c>
      <c r="C434" s="81"/>
      <c r="D434" s="82" t="s">
        <v>255</v>
      </c>
      <c r="E434" s="82"/>
      <c r="F434" s="82"/>
      <c r="G434" s="82"/>
      <c r="H434" s="82"/>
      <c r="I434" s="83">
        <v>38014</v>
      </c>
      <c r="J434" s="83"/>
      <c r="K434" s="84">
        <v>9754.59</v>
      </c>
      <c r="L434" s="84"/>
      <c r="M434" s="84"/>
      <c r="N434" s="85">
        <v>0</v>
      </c>
      <c r="O434" s="85"/>
      <c r="P434" s="85"/>
      <c r="Q434" s="86">
        <v>0</v>
      </c>
      <c r="R434" s="86"/>
      <c r="S434" s="86"/>
      <c r="T434" s="84">
        <v>3105.18</v>
      </c>
      <c r="U434" s="84"/>
      <c r="V434" s="84"/>
      <c r="W434" s="84"/>
      <c r="X434" s="86">
        <v>195.09</v>
      </c>
      <c r="Y434" s="86"/>
      <c r="Z434" s="86"/>
      <c r="AA434" s="86"/>
      <c r="AB434" s="84">
        <v>3300.27</v>
      </c>
      <c r="AC434" s="84"/>
      <c r="AD434" s="84"/>
      <c r="AE434" s="84"/>
      <c r="AF434" s="84">
        <v>6454.32</v>
      </c>
      <c r="AG434" s="84"/>
      <c r="AH434" s="84"/>
      <c r="AI434" s="87" t="s">
        <v>17</v>
      </c>
      <c r="AJ434" s="87"/>
      <c r="AK434" s="86">
        <v>50</v>
      </c>
      <c r="AL434" s="86"/>
      <c r="AM434" s="105"/>
      <c r="AN434" s="105"/>
    </row>
    <row r="435" spans="1:40" ht="12.75" customHeight="1" x14ac:dyDescent="0.4">
      <c r="A435" s="18"/>
      <c r="B435" s="81">
        <v>810</v>
      </c>
      <c r="C435" s="81"/>
      <c r="D435" s="82" t="s">
        <v>351</v>
      </c>
      <c r="E435" s="82"/>
      <c r="F435" s="82"/>
      <c r="G435" s="82"/>
      <c r="H435" s="82"/>
      <c r="I435" s="83">
        <v>38128</v>
      </c>
      <c r="J435" s="83"/>
      <c r="K435" s="84">
        <v>5065.9799999999996</v>
      </c>
      <c r="L435" s="84"/>
      <c r="M435" s="84"/>
      <c r="N435" s="85">
        <v>0</v>
      </c>
      <c r="O435" s="85"/>
      <c r="P435" s="85"/>
      <c r="Q435" s="86">
        <v>0</v>
      </c>
      <c r="R435" s="86"/>
      <c r="S435" s="86"/>
      <c r="T435" s="84">
        <v>1578.9</v>
      </c>
      <c r="U435" s="84"/>
      <c r="V435" s="84"/>
      <c r="W435" s="84"/>
      <c r="X435" s="86">
        <v>101.32</v>
      </c>
      <c r="Y435" s="86"/>
      <c r="Z435" s="86"/>
      <c r="AA435" s="86"/>
      <c r="AB435" s="84">
        <v>1680.22</v>
      </c>
      <c r="AC435" s="84"/>
      <c r="AD435" s="84"/>
      <c r="AE435" s="84"/>
      <c r="AF435" s="84">
        <v>3385.76</v>
      </c>
      <c r="AG435" s="84"/>
      <c r="AH435" s="84"/>
      <c r="AI435" s="87" t="s">
        <v>17</v>
      </c>
      <c r="AJ435" s="87"/>
      <c r="AK435" s="86">
        <v>50</v>
      </c>
      <c r="AL435" s="86"/>
      <c r="AM435" s="105"/>
      <c r="AN435" s="105"/>
    </row>
    <row r="436" spans="1:40" ht="12.75" customHeight="1" x14ac:dyDescent="0.4">
      <c r="A436" s="18"/>
      <c r="B436" s="81">
        <v>811</v>
      </c>
      <c r="C436" s="81"/>
      <c r="D436" s="82" t="s">
        <v>328</v>
      </c>
      <c r="E436" s="82"/>
      <c r="F436" s="82"/>
      <c r="G436" s="82"/>
      <c r="H436" s="82"/>
      <c r="I436" s="83">
        <v>38104</v>
      </c>
      <c r="J436" s="83"/>
      <c r="K436" s="84">
        <v>3092.96</v>
      </c>
      <c r="L436" s="84"/>
      <c r="M436" s="84"/>
      <c r="N436" s="85">
        <v>0</v>
      </c>
      <c r="O436" s="85"/>
      <c r="P436" s="85"/>
      <c r="Q436" s="86">
        <v>0</v>
      </c>
      <c r="R436" s="86"/>
      <c r="S436" s="86"/>
      <c r="T436" s="86">
        <v>969.14</v>
      </c>
      <c r="U436" s="86"/>
      <c r="V436" s="86"/>
      <c r="W436" s="86"/>
      <c r="X436" s="86">
        <v>61.86</v>
      </c>
      <c r="Y436" s="86"/>
      <c r="Z436" s="86"/>
      <c r="AA436" s="86"/>
      <c r="AB436" s="84">
        <v>1031</v>
      </c>
      <c r="AC436" s="84"/>
      <c r="AD436" s="84"/>
      <c r="AE436" s="84"/>
      <c r="AF436" s="84">
        <v>2061.96</v>
      </c>
      <c r="AG436" s="84"/>
      <c r="AH436" s="84"/>
      <c r="AI436" s="87" t="s">
        <v>17</v>
      </c>
      <c r="AJ436" s="87"/>
      <c r="AK436" s="86">
        <v>50</v>
      </c>
      <c r="AL436" s="86"/>
      <c r="AM436" s="105"/>
      <c r="AN436" s="105"/>
    </row>
    <row r="437" spans="1:40" ht="12.75" customHeight="1" x14ac:dyDescent="0.4">
      <c r="A437" s="18"/>
      <c r="B437" s="81">
        <v>812</v>
      </c>
      <c r="C437" s="81"/>
      <c r="D437" s="82" t="s">
        <v>384</v>
      </c>
      <c r="E437" s="82"/>
      <c r="F437" s="82"/>
      <c r="G437" s="82"/>
      <c r="H437" s="82"/>
      <c r="I437" s="83">
        <v>38078</v>
      </c>
      <c r="J437" s="83"/>
      <c r="K437" s="84">
        <v>11249.53</v>
      </c>
      <c r="L437" s="84"/>
      <c r="M437" s="84"/>
      <c r="N437" s="85">
        <v>0</v>
      </c>
      <c r="O437" s="85"/>
      <c r="P437" s="85"/>
      <c r="Q437" s="86">
        <v>0</v>
      </c>
      <c r="R437" s="86"/>
      <c r="S437" s="86"/>
      <c r="T437" s="84">
        <v>3543.59</v>
      </c>
      <c r="U437" s="84"/>
      <c r="V437" s="84"/>
      <c r="W437" s="84"/>
      <c r="X437" s="86">
        <v>224.99</v>
      </c>
      <c r="Y437" s="86"/>
      <c r="Z437" s="86"/>
      <c r="AA437" s="86"/>
      <c r="AB437" s="84">
        <v>3768.58</v>
      </c>
      <c r="AC437" s="84"/>
      <c r="AD437" s="84"/>
      <c r="AE437" s="84"/>
      <c r="AF437" s="84">
        <v>7480.95</v>
      </c>
      <c r="AG437" s="84"/>
      <c r="AH437" s="84"/>
      <c r="AI437" s="87" t="s">
        <v>17</v>
      </c>
      <c r="AJ437" s="87"/>
      <c r="AK437" s="86">
        <v>50</v>
      </c>
      <c r="AL437" s="86"/>
      <c r="AM437" s="105"/>
      <c r="AN437" s="105"/>
    </row>
    <row r="438" spans="1:40" ht="12.75" customHeight="1" x14ac:dyDescent="0.4">
      <c r="A438" s="18"/>
      <c r="B438" s="81">
        <v>813</v>
      </c>
      <c r="C438" s="81"/>
      <c r="D438" s="82" t="s">
        <v>385</v>
      </c>
      <c r="E438" s="82"/>
      <c r="F438" s="82"/>
      <c r="G438" s="82"/>
      <c r="H438" s="82"/>
      <c r="I438" s="83">
        <v>38285</v>
      </c>
      <c r="J438" s="83"/>
      <c r="K438" s="84">
        <v>6239.92</v>
      </c>
      <c r="L438" s="84"/>
      <c r="M438" s="84"/>
      <c r="N438" s="85">
        <v>0</v>
      </c>
      <c r="O438" s="85"/>
      <c r="P438" s="85"/>
      <c r="Q438" s="86">
        <v>0</v>
      </c>
      <c r="R438" s="86"/>
      <c r="S438" s="86"/>
      <c r="T438" s="84">
        <v>1892.8</v>
      </c>
      <c r="U438" s="84"/>
      <c r="V438" s="84"/>
      <c r="W438" s="84"/>
      <c r="X438" s="86">
        <v>124.8</v>
      </c>
      <c r="Y438" s="86"/>
      <c r="Z438" s="86"/>
      <c r="AA438" s="86"/>
      <c r="AB438" s="84">
        <v>2017.6</v>
      </c>
      <c r="AC438" s="84"/>
      <c r="AD438" s="84"/>
      <c r="AE438" s="84"/>
      <c r="AF438" s="84">
        <v>4222.32</v>
      </c>
      <c r="AG438" s="84"/>
      <c r="AH438" s="84"/>
      <c r="AI438" s="87" t="s">
        <v>17</v>
      </c>
      <c r="AJ438" s="87"/>
      <c r="AK438" s="86">
        <v>50</v>
      </c>
      <c r="AL438" s="86"/>
      <c r="AM438" s="105"/>
      <c r="AN438" s="105"/>
    </row>
    <row r="439" spans="1:40" ht="12.75" customHeight="1" x14ac:dyDescent="0.4">
      <c r="A439" s="18"/>
      <c r="B439" s="81">
        <v>814</v>
      </c>
      <c r="C439" s="81"/>
      <c r="D439" s="82" t="s">
        <v>386</v>
      </c>
      <c r="E439" s="82"/>
      <c r="F439" s="82"/>
      <c r="G439" s="82"/>
      <c r="H439" s="82"/>
      <c r="I439" s="83">
        <v>38328</v>
      </c>
      <c r="J439" s="83"/>
      <c r="K439" s="84">
        <v>2674.3</v>
      </c>
      <c r="L439" s="84"/>
      <c r="M439" s="84"/>
      <c r="N439" s="85">
        <v>0</v>
      </c>
      <c r="O439" s="85"/>
      <c r="P439" s="85"/>
      <c r="Q439" s="86">
        <v>0</v>
      </c>
      <c r="R439" s="86"/>
      <c r="S439" s="86"/>
      <c r="T439" s="86">
        <v>806.81</v>
      </c>
      <c r="U439" s="86"/>
      <c r="V439" s="86"/>
      <c r="W439" s="86"/>
      <c r="X439" s="86">
        <v>53.49</v>
      </c>
      <c r="Y439" s="86"/>
      <c r="Z439" s="86"/>
      <c r="AA439" s="86"/>
      <c r="AB439" s="86">
        <v>860.3</v>
      </c>
      <c r="AC439" s="86"/>
      <c r="AD439" s="86"/>
      <c r="AE439" s="86"/>
      <c r="AF439" s="84">
        <v>1814</v>
      </c>
      <c r="AG439" s="84"/>
      <c r="AH439" s="84"/>
      <c r="AI439" s="87" t="s">
        <v>17</v>
      </c>
      <c r="AJ439" s="87"/>
      <c r="AK439" s="86">
        <v>50</v>
      </c>
      <c r="AL439" s="86"/>
      <c r="AM439" s="105"/>
      <c r="AN439" s="105"/>
    </row>
    <row r="440" spans="1:40" ht="12.75" customHeight="1" x14ac:dyDescent="0.4">
      <c r="A440" s="18"/>
      <c r="B440" s="81">
        <v>815</v>
      </c>
      <c r="C440" s="81"/>
      <c r="D440" s="82" t="s">
        <v>387</v>
      </c>
      <c r="E440" s="82"/>
      <c r="F440" s="82"/>
      <c r="G440" s="82"/>
      <c r="H440" s="82"/>
      <c r="I440" s="83">
        <v>38313</v>
      </c>
      <c r="J440" s="83"/>
      <c r="K440" s="84">
        <v>2724.54</v>
      </c>
      <c r="L440" s="84"/>
      <c r="M440" s="84"/>
      <c r="N440" s="85">
        <v>0</v>
      </c>
      <c r="O440" s="85"/>
      <c r="P440" s="85"/>
      <c r="Q440" s="86">
        <v>0</v>
      </c>
      <c r="R440" s="86"/>
      <c r="S440" s="86"/>
      <c r="T440" s="86">
        <v>821.89</v>
      </c>
      <c r="U440" s="86"/>
      <c r="V440" s="86"/>
      <c r="W440" s="86"/>
      <c r="X440" s="86">
        <v>54.49</v>
      </c>
      <c r="Y440" s="86"/>
      <c r="Z440" s="86"/>
      <c r="AA440" s="86"/>
      <c r="AB440" s="86">
        <v>876.38</v>
      </c>
      <c r="AC440" s="86"/>
      <c r="AD440" s="86"/>
      <c r="AE440" s="86"/>
      <c r="AF440" s="84">
        <v>1848.16</v>
      </c>
      <c r="AG440" s="84"/>
      <c r="AH440" s="84"/>
      <c r="AI440" s="87" t="s">
        <v>17</v>
      </c>
      <c r="AJ440" s="87"/>
      <c r="AK440" s="86">
        <v>50</v>
      </c>
      <c r="AL440" s="86"/>
      <c r="AM440" s="105"/>
      <c r="AN440" s="105"/>
    </row>
    <row r="441" spans="1:40" ht="12.75" customHeight="1" x14ac:dyDescent="0.4">
      <c r="A441" s="18"/>
      <c r="B441" s="81">
        <v>822</v>
      </c>
      <c r="C441" s="81"/>
      <c r="D441" s="82" t="s">
        <v>388</v>
      </c>
      <c r="E441" s="82"/>
      <c r="F441" s="82"/>
      <c r="G441" s="82"/>
      <c r="H441" s="82"/>
      <c r="I441" s="83">
        <v>38264</v>
      </c>
      <c r="J441" s="83"/>
      <c r="K441" s="84">
        <v>53800</v>
      </c>
      <c r="L441" s="84"/>
      <c r="M441" s="84"/>
      <c r="N441" s="85">
        <v>0</v>
      </c>
      <c r="O441" s="85"/>
      <c r="P441" s="85"/>
      <c r="Q441" s="86">
        <v>0</v>
      </c>
      <c r="R441" s="86"/>
      <c r="S441" s="86"/>
      <c r="T441" s="84">
        <v>16409</v>
      </c>
      <c r="U441" s="84"/>
      <c r="V441" s="84"/>
      <c r="W441" s="84"/>
      <c r="X441" s="84">
        <v>1076</v>
      </c>
      <c r="Y441" s="84"/>
      <c r="Z441" s="84"/>
      <c r="AA441" s="84"/>
      <c r="AB441" s="84">
        <v>17485</v>
      </c>
      <c r="AC441" s="84"/>
      <c r="AD441" s="84"/>
      <c r="AE441" s="84"/>
      <c r="AF441" s="84">
        <v>36315</v>
      </c>
      <c r="AG441" s="84"/>
      <c r="AH441" s="84"/>
      <c r="AI441" s="87" t="s">
        <v>17</v>
      </c>
      <c r="AJ441" s="87"/>
      <c r="AK441" s="86">
        <v>50</v>
      </c>
      <c r="AL441" s="86"/>
      <c r="AM441" s="105"/>
      <c r="AN441" s="105"/>
    </row>
    <row r="442" spans="1:40" ht="12.75" customHeight="1" x14ac:dyDescent="0.4">
      <c r="A442" s="18"/>
      <c r="B442" s="81">
        <v>823</v>
      </c>
      <c r="C442" s="81"/>
      <c r="D442" s="82" t="s">
        <v>389</v>
      </c>
      <c r="E442" s="82"/>
      <c r="F442" s="82"/>
      <c r="G442" s="82"/>
      <c r="H442" s="82"/>
      <c r="I442" s="83">
        <v>38050</v>
      </c>
      <c r="J442" s="83"/>
      <c r="K442" s="86">
        <v>330</v>
      </c>
      <c r="L442" s="86"/>
      <c r="M442" s="86"/>
      <c r="N442" s="85">
        <v>0</v>
      </c>
      <c r="O442" s="85"/>
      <c r="P442" s="85"/>
      <c r="Q442" s="86">
        <v>0</v>
      </c>
      <c r="R442" s="86"/>
      <c r="S442" s="86"/>
      <c r="T442" s="86">
        <v>104.5</v>
      </c>
      <c r="U442" s="86"/>
      <c r="V442" s="86"/>
      <c r="W442" s="86"/>
      <c r="X442" s="86">
        <v>6.6</v>
      </c>
      <c r="Y442" s="86"/>
      <c r="Z442" s="86"/>
      <c r="AA442" s="86"/>
      <c r="AB442" s="86">
        <v>111.1</v>
      </c>
      <c r="AC442" s="86"/>
      <c r="AD442" s="86"/>
      <c r="AE442" s="86"/>
      <c r="AF442" s="86">
        <v>218.9</v>
      </c>
      <c r="AG442" s="86"/>
      <c r="AH442" s="86"/>
      <c r="AI442" s="87" t="s">
        <v>17</v>
      </c>
      <c r="AJ442" s="87"/>
      <c r="AK442" s="86">
        <v>50</v>
      </c>
      <c r="AL442" s="86"/>
      <c r="AM442" s="105"/>
      <c r="AN442" s="105"/>
    </row>
    <row r="443" spans="1:40" ht="12.75" customHeight="1" x14ac:dyDescent="0.4">
      <c r="A443" s="18"/>
      <c r="B443" s="81">
        <v>828</v>
      </c>
      <c r="C443" s="81"/>
      <c r="D443" s="82" t="s">
        <v>390</v>
      </c>
      <c r="E443" s="82"/>
      <c r="F443" s="82"/>
      <c r="G443" s="82"/>
      <c r="H443" s="82"/>
      <c r="I443" s="83">
        <v>38687</v>
      </c>
      <c r="J443" s="83"/>
      <c r="K443" s="86">
        <v>47</v>
      </c>
      <c r="L443" s="86"/>
      <c r="M443" s="86"/>
      <c r="N443" s="85">
        <v>0</v>
      </c>
      <c r="O443" s="85"/>
      <c r="P443" s="85"/>
      <c r="Q443" s="86">
        <v>0</v>
      </c>
      <c r="R443" s="86"/>
      <c r="S443" s="86"/>
      <c r="T443" s="86">
        <v>0</v>
      </c>
      <c r="U443" s="86"/>
      <c r="V443" s="86"/>
      <c r="W443" s="86"/>
      <c r="X443" s="86">
        <v>0</v>
      </c>
      <c r="Y443" s="86"/>
      <c r="Z443" s="86"/>
      <c r="AA443" s="86"/>
      <c r="AB443" s="86">
        <v>0</v>
      </c>
      <c r="AC443" s="86"/>
      <c r="AD443" s="86"/>
      <c r="AE443" s="86"/>
      <c r="AF443" s="86">
        <v>47</v>
      </c>
      <c r="AG443" s="86"/>
      <c r="AH443" s="86"/>
      <c r="AI443" s="87" t="s">
        <v>90</v>
      </c>
      <c r="AJ443" s="87"/>
      <c r="AK443" s="86">
        <v>0</v>
      </c>
      <c r="AL443" s="86"/>
      <c r="AM443" s="105"/>
      <c r="AN443" s="105"/>
    </row>
    <row r="444" spans="1:40" ht="12.75" customHeight="1" x14ac:dyDescent="0.4">
      <c r="A444" s="18"/>
      <c r="B444" s="81">
        <v>829</v>
      </c>
      <c r="C444" s="81"/>
      <c r="D444" s="82" t="s">
        <v>391</v>
      </c>
      <c r="E444" s="82"/>
      <c r="F444" s="82"/>
      <c r="G444" s="82"/>
      <c r="H444" s="82"/>
      <c r="I444" s="83">
        <v>38717</v>
      </c>
      <c r="J444" s="83"/>
      <c r="K444" s="84">
        <v>1564.01</v>
      </c>
      <c r="L444" s="84"/>
      <c r="M444" s="84"/>
      <c r="N444" s="85">
        <v>0</v>
      </c>
      <c r="O444" s="85"/>
      <c r="P444" s="85"/>
      <c r="Q444" s="86">
        <v>0</v>
      </c>
      <c r="R444" s="86"/>
      <c r="S444" s="86"/>
      <c r="T444" s="86">
        <v>0</v>
      </c>
      <c r="U444" s="86"/>
      <c r="V444" s="86"/>
      <c r="W444" s="86"/>
      <c r="X444" s="86">
        <v>0</v>
      </c>
      <c r="Y444" s="86"/>
      <c r="Z444" s="86"/>
      <c r="AA444" s="86"/>
      <c r="AB444" s="86">
        <v>0</v>
      </c>
      <c r="AC444" s="86"/>
      <c r="AD444" s="86"/>
      <c r="AE444" s="86"/>
      <c r="AF444" s="84">
        <v>1564.01</v>
      </c>
      <c r="AG444" s="84"/>
      <c r="AH444" s="84"/>
      <c r="AI444" s="87" t="s">
        <v>90</v>
      </c>
      <c r="AJ444" s="87"/>
      <c r="AK444" s="86">
        <v>0</v>
      </c>
      <c r="AL444" s="86"/>
      <c r="AM444" s="105"/>
      <c r="AN444" s="105"/>
    </row>
    <row r="445" spans="1:40" ht="12.75" customHeight="1" x14ac:dyDescent="0.4">
      <c r="A445" s="18"/>
      <c r="B445" s="81">
        <v>830</v>
      </c>
      <c r="C445" s="81"/>
      <c r="D445" s="82" t="s">
        <v>392</v>
      </c>
      <c r="E445" s="82"/>
      <c r="F445" s="82"/>
      <c r="G445" s="82"/>
      <c r="H445" s="82"/>
      <c r="I445" s="83">
        <v>38533</v>
      </c>
      <c r="J445" s="83"/>
      <c r="K445" s="86">
        <v>413.09</v>
      </c>
      <c r="L445" s="86"/>
      <c r="M445" s="86"/>
      <c r="N445" s="85">
        <v>0</v>
      </c>
      <c r="O445" s="85"/>
      <c r="P445" s="85"/>
      <c r="Q445" s="86">
        <v>0</v>
      </c>
      <c r="R445" s="86"/>
      <c r="S445" s="86"/>
      <c r="T445" s="86">
        <v>0</v>
      </c>
      <c r="U445" s="86"/>
      <c r="V445" s="86"/>
      <c r="W445" s="86"/>
      <c r="X445" s="86">
        <v>0</v>
      </c>
      <c r="Y445" s="86"/>
      <c r="Z445" s="86"/>
      <c r="AA445" s="86"/>
      <c r="AB445" s="86">
        <v>0</v>
      </c>
      <c r="AC445" s="86"/>
      <c r="AD445" s="86"/>
      <c r="AE445" s="86"/>
      <c r="AF445" s="86">
        <v>413.09</v>
      </c>
      <c r="AG445" s="86"/>
      <c r="AH445" s="86"/>
      <c r="AI445" s="87" t="s">
        <v>90</v>
      </c>
      <c r="AJ445" s="87"/>
      <c r="AK445" s="86">
        <v>0</v>
      </c>
      <c r="AL445" s="86"/>
      <c r="AM445" s="105"/>
      <c r="AN445" s="105"/>
    </row>
    <row r="446" spans="1:40" ht="12.75" customHeight="1" x14ac:dyDescent="0.4">
      <c r="A446" s="18"/>
      <c r="B446" s="81">
        <v>831</v>
      </c>
      <c r="C446" s="81"/>
      <c r="D446" s="82" t="s">
        <v>391</v>
      </c>
      <c r="E446" s="82"/>
      <c r="F446" s="82"/>
      <c r="G446" s="82"/>
      <c r="H446" s="82"/>
      <c r="I446" s="83">
        <v>38717</v>
      </c>
      <c r="J446" s="83"/>
      <c r="K446" s="84">
        <v>373427.96</v>
      </c>
      <c r="L446" s="84"/>
      <c r="M446" s="84"/>
      <c r="N446" s="85">
        <v>0</v>
      </c>
      <c r="O446" s="85"/>
      <c r="P446" s="85"/>
      <c r="Q446" s="86">
        <v>0</v>
      </c>
      <c r="R446" s="86"/>
      <c r="S446" s="86"/>
      <c r="T446" s="84">
        <v>104559.84</v>
      </c>
      <c r="U446" s="84"/>
      <c r="V446" s="84"/>
      <c r="W446" s="84"/>
      <c r="X446" s="84">
        <v>7468.56</v>
      </c>
      <c r="Y446" s="84"/>
      <c r="Z446" s="84"/>
      <c r="AA446" s="84"/>
      <c r="AB446" s="84">
        <v>112028.4</v>
      </c>
      <c r="AC446" s="84"/>
      <c r="AD446" s="84"/>
      <c r="AE446" s="84"/>
      <c r="AF446" s="84">
        <v>261399.56</v>
      </c>
      <c r="AG446" s="84"/>
      <c r="AH446" s="84"/>
      <c r="AI446" s="87" t="s">
        <v>17</v>
      </c>
      <c r="AJ446" s="87"/>
      <c r="AK446" s="86">
        <v>50</v>
      </c>
      <c r="AL446" s="86"/>
      <c r="AM446" s="105"/>
      <c r="AN446" s="105"/>
    </row>
    <row r="447" spans="1:40" ht="12.75" customHeight="1" x14ac:dyDescent="0.4">
      <c r="A447" s="18"/>
      <c r="B447" s="81">
        <v>832</v>
      </c>
      <c r="C447" s="81"/>
      <c r="D447" s="82" t="s">
        <v>393</v>
      </c>
      <c r="E447" s="82"/>
      <c r="F447" s="82"/>
      <c r="G447" s="82"/>
      <c r="H447" s="82"/>
      <c r="I447" s="83">
        <v>38555</v>
      </c>
      <c r="J447" s="83"/>
      <c r="K447" s="84">
        <v>3139.14</v>
      </c>
      <c r="L447" s="84"/>
      <c r="M447" s="84"/>
      <c r="N447" s="85">
        <v>0</v>
      </c>
      <c r="O447" s="85"/>
      <c r="P447" s="85"/>
      <c r="Q447" s="86">
        <v>0</v>
      </c>
      <c r="R447" s="86"/>
      <c r="S447" s="86"/>
      <c r="T447" s="86">
        <v>905.08</v>
      </c>
      <c r="U447" s="86"/>
      <c r="V447" s="86"/>
      <c r="W447" s="86"/>
      <c r="X447" s="86">
        <v>62.78</v>
      </c>
      <c r="Y447" s="86"/>
      <c r="Z447" s="86"/>
      <c r="AA447" s="86"/>
      <c r="AB447" s="86">
        <v>967.86</v>
      </c>
      <c r="AC447" s="86"/>
      <c r="AD447" s="86"/>
      <c r="AE447" s="86"/>
      <c r="AF447" s="84">
        <v>2171.2800000000002</v>
      </c>
      <c r="AG447" s="84"/>
      <c r="AH447" s="84"/>
      <c r="AI447" s="87" t="s">
        <v>17</v>
      </c>
      <c r="AJ447" s="87"/>
      <c r="AK447" s="86">
        <v>50</v>
      </c>
      <c r="AL447" s="86"/>
      <c r="AM447" s="105"/>
      <c r="AN447" s="105"/>
    </row>
    <row r="448" spans="1:40" ht="12.75" customHeight="1" x14ac:dyDescent="0.4">
      <c r="A448" s="18"/>
      <c r="B448" s="81">
        <v>833</v>
      </c>
      <c r="C448" s="81"/>
      <c r="D448" s="82" t="s">
        <v>394</v>
      </c>
      <c r="E448" s="82"/>
      <c r="F448" s="82"/>
      <c r="G448" s="82"/>
      <c r="H448" s="82"/>
      <c r="I448" s="83">
        <v>38372</v>
      </c>
      <c r="J448" s="83"/>
      <c r="K448" s="86">
        <v>726.19</v>
      </c>
      <c r="L448" s="86"/>
      <c r="M448" s="86"/>
      <c r="N448" s="85">
        <v>0</v>
      </c>
      <c r="O448" s="85"/>
      <c r="P448" s="85"/>
      <c r="Q448" s="86">
        <v>0</v>
      </c>
      <c r="R448" s="86"/>
      <c r="S448" s="86"/>
      <c r="T448" s="86">
        <v>216.59</v>
      </c>
      <c r="U448" s="86"/>
      <c r="V448" s="86"/>
      <c r="W448" s="86"/>
      <c r="X448" s="86">
        <v>14.52</v>
      </c>
      <c r="Y448" s="86"/>
      <c r="Z448" s="86"/>
      <c r="AA448" s="86"/>
      <c r="AB448" s="86">
        <v>231.11</v>
      </c>
      <c r="AC448" s="86"/>
      <c r="AD448" s="86"/>
      <c r="AE448" s="86"/>
      <c r="AF448" s="86">
        <v>495.08</v>
      </c>
      <c r="AG448" s="86"/>
      <c r="AH448" s="86"/>
      <c r="AI448" s="87" t="s">
        <v>17</v>
      </c>
      <c r="AJ448" s="87"/>
      <c r="AK448" s="86">
        <v>50</v>
      </c>
      <c r="AL448" s="86"/>
      <c r="AM448" s="105"/>
      <c r="AN448" s="105"/>
    </row>
    <row r="449" spans="1:40" ht="12.75" customHeight="1" x14ac:dyDescent="0.4">
      <c r="A449" s="18"/>
      <c r="B449" s="81">
        <v>834</v>
      </c>
      <c r="C449" s="81"/>
      <c r="D449" s="82" t="s">
        <v>395</v>
      </c>
      <c r="E449" s="82"/>
      <c r="F449" s="82"/>
      <c r="G449" s="82"/>
      <c r="H449" s="82"/>
      <c r="I449" s="83">
        <v>38558</v>
      </c>
      <c r="J449" s="83"/>
      <c r="K449" s="84">
        <v>10814.38</v>
      </c>
      <c r="L449" s="84"/>
      <c r="M449" s="84"/>
      <c r="N449" s="85">
        <v>0</v>
      </c>
      <c r="O449" s="85"/>
      <c r="P449" s="85"/>
      <c r="Q449" s="86">
        <v>0</v>
      </c>
      <c r="R449" s="86"/>
      <c r="S449" s="86"/>
      <c r="T449" s="84">
        <v>3118.18</v>
      </c>
      <c r="U449" s="84"/>
      <c r="V449" s="84"/>
      <c r="W449" s="84"/>
      <c r="X449" s="86">
        <v>216.29</v>
      </c>
      <c r="Y449" s="86"/>
      <c r="Z449" s="86"/>
      <c r="AA449" s="86"/>
      <c r="AB449" s="84">
        <v>3334.47</v>
      </c>
      <c r="AC449" s="84"/>
      <c r="AD449" s="84"/>
      <c r="AE449" s="84"/>
      <c r="AF449" s="84">
        <v>7479.91</v>
      </c>
      <c r="AG449" s="84"/>
      <c r="AH449" s="84"/>
      <c r="AI449" s="87" t="s">
        <v>17</v>
      </c>
      <c r="AJ449" s="87"/>
      <c r="AK449" s="86">
        <v>50</v>
      </c>
      <c r="AL449" s="86"/>
      <c r="AM449" s="105"/>
      <c r="AN449" s="105"/>
    </row>
    <row r="450" spans="1:40" ht="112.5" customHeight="1" x14ac:dyDescent="0.4">
      <c r="A450" s="104" t="s">
        <v>180</v>
      </c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</row>
    <row r="451" spans="1:40" ht="12.75" customHeight="1" x14ac:dyDescent="0.4">
      <c r="A451" s="18"/>
      <c r="B451" s="81">
        <v>835</v>
      </c>
      <c r="C451" s="81"/>
      <c r="D451" s="82" t="s">
        <v>396</v>
      </c>
      <c r="E451" s="82"/>
      <c r="F451" s="82"/>
      <c r="G451" s="82"/>
      <c r="H451" s="82"/>
      <c r="I451" s="83">
        <v>38622</v>
      </c>
      <c r="J451" s="83"/>
      <c r="K451" s="84">
        <v>7373.2</v>
      </c>
      <c r="L451" s="84"/>
      <c r="M451" s="84"/>
      <c r="N451" s="85">
        <v>0</v>
      </c>
      <c r="O451" s="85"/>
      <c r="P451" s="85"/>
      <c r="Q451" s="86">
        <v>0</v>
      </c>
      <c r="R451" s="86"/>
      <c r="S451" s="86"/>
      <c r="T451" s="84">
        <v>2101.31</v>
      </c>
      <c r="U451" s="84"/>
      <c r="V451" s="84"/>
      <c r="W451" s="84"/>
      <c r="X451" s="86">
        <v>147.46</v>
      </c>
      <c r="Y451" s="86"/>
      <c r="Z451" s="86"/>
      <c r="AA451" s="86"/>
      <c r="AB451" s="84">
        <v>2248.77</v>
      </c>
      <c r="AC451" s="84"/>
      <c r="AD451" s="84"/>
      <c r="AE451" s="84"/>
      <c r="AF451" s="84">
        <v>5124.43</v>
      </c>
      <c r="AG451" s="84"/>
      <c r="AH451" s="84"/>
      <c r="AI451" s="87" t="s">
        <v>17</v>
      </c>
      <c r="AJ451" s="87"/>
      <c r="AK451" s="86">
        <v>50</v>
      </c>
      <c r="AL451" s="86"/>
      <c r="AM451" s="105"/>
      <c r="AN451" s="105"/>
    </row>
    <row r="452" spans="1:40" ht="12.75" customHeight="1" x14ac:dyDescent="0.4">
      <c r="A452" s="18"/>
      <c r="B452" s="81">
        <v>836</v>
      </c>
      <c r="C452" s="81"/>
      <c r="D452" s="82" t="s">
        <v>397</v>
      </c>
      <c r="E452" s="82"/>
      <c r="F452" s="82"/>
      <c r="G452" s="82"/>
      <c r="H452" s="82"/>
      <c r="I452" s="83">
        <v>38502</v>
      </c>
      <c r="J452" s="83"/>
      <c r="K452" s="84">
        <v>5592.23</v>
      </c>
      <c r="L452" s="84"/>
      <c r="M452" s="84"/>
      <c r="N452" s="85">
        <v>0</v>
      </c>
      <c r="O452" s="85"/>
      <c r="P452" s="85"/>
      <c r="Q452" s="86">
        <v>0</v>
      </c>
      <c r="R452" s="86"/>
      <c r="S452" s="86"/>
      <c r="T452" s="84">
        <v>1631</v>
      </c>
      <c r="U452" s="84"/>
      <c r="V452" s="84"/>
      <c r="W452" s="84"/>
      <c r="X452" s="86">
        <v>111.84</v>
      </c>
      <c r="Y452" s="86"/>
      <c r="Z452" s="86"/>
      <c r="AA452" s="86"/>
      <c r="AB452" s="84">
        <v>1742.84</v>
      </c>
      <c r="AC452" s="84"/>
      <c r="AD452" s="84"/>
      <c r="AE452" s="84"/>
      <c r="AF452" s="84">
        <v>3849.39</v>
      </c>
      <c r="AG452" s="84"/>
      <c r="AH452" s="84"/>
      <c r="AI452" s="87" t="s">
        <v>17</v>
      </c>
      <c r="AJ452" s="87"/>
      <c r="AK452" s="86">
        <v>50</v>
      </c>
      <c r="AL452" s="86"/>
      <c r="AM452" s="105"/>
      <c r="AN452" s="105"/>
    </row>
    <row r="453" spans="1:40" ht="12.75" customHeight="1" x14ac:dyDescent="0.4">
      <c r="A453" s="18"/>
      <c r="B453" s="81">
        <v>837</v>
      </c>
      <c r="C453" s="81"/>
      <c r="D453" s="82" t="s">
        <v>398</v>
      </c>
      <c r="E453" s="82"/>
      <c r="F453" s="82"/>
      <c r="G453" s="82"/>
      <c r="H453" s="82"/>
      <c r="I453" s="83">
        <v>38520</v>
      </c>
      <c r="J453" s="83"/>
      <c r="K453" s="84">
        <v>4699.3</v>
      </c>
      <c r="L453" s="84"/>
      <c r="M453" s="84"/>
      <c r="N453" s="85">
        <v>0</v>
      </c>
      <c r="O453" s="85"/>
      <c r="P453" s="85"/>
      <c r="Q453" s="86">
        <v>0</v>
      </c>
      <c r="R453" s="86"/>
      <c r="S453" s="86"/>
      <c r="T453" s="84">
        <v>1362.85</v>
      </c>
      <c r="U453" s="84"/>
      <c r="V453" s="84"/>
      <c r="W453" s="84"/>
      <c r="X453" s="86">
        <v>93.99</v>
      </c>
      <c r="Y453" s="86"/>
      <c r="Z453" s="86"/>
      <c r="AA453" s="86"/>
      <c r="AB453" s="84">
        <v>1456.84</v>
      </c>
      <c r="AC453" s="84"/>
      <c r="AD453" s="84"/>
      <c r="AE453" s="84"/>
      <c r="AF453" s="84">
        <v>3242.46</v>
      </c>
      <c r="AG453" s="84"/>
      <c r="AH453" s="84"/>
      <c r="AI453" s="87" t="s">
        <v>17</v>
      </c>
      <c r="AJ453" s="87"/>
      <c r="AK453" s="86">
        <v>50</v>
      </c>
      <c r="AL453" s="86"/>
      <c r="AM453" s="105"/>
      <c r="AN453" s="105"/>
    </row>
    <row r="454" spans="1:40" ht="12.75" customHeight="1" x14ac:dyDescent="0.4">
      <c r="A454" s="18"/>
      <c r="B454" s="81">
        <v>838</v>
      </c>
      <c r="C454" s="81"/>
      <c r="D454" s="82" t="s">
        <v>399</v>
      </c>
      <c r="E454" s="82"/>
      <c r="F454" s="82"/>
      <c r="G454" s="82"/>
      <c r="H454" s="82"/>
      <c r="I454" s="83">
        <v>38560</v>
      </c>
      <c r="J454" s="83"/>
      <c r="K454" s="84">
        <v>4659.95</v>
      </c>
      <c r="L454" s="84"/>
      <c r="M454" s="84"/>
      <c r="N454" s="85">
        <v>0</v>
      </c>
      <c r="O454" s="85"/>
      <c r="P454" s="85"/>
      <c r="Q454" s="86">
        <v>0</v>
      </c>
      <c r="R454" s="86"/>
      <c r="S454" s="86"/>
      <c r="T454" s="84">
        <v>1343.63</v>
      </c>
      <c r="U454" s="84"/>
      <c r="V454" s="84"/>
      <c r="W454" s="84"/>
      <c r="X454" s="86">
        <v>93.2</v>
      </c>
      <c r="Y454" s="86"/>
      <c r="Z454" s="86"/>
      <c r="AA454" s="86"/>
      <c r="AB454" s="84">
        <v>1436.83</v>
      </c>
      <c r="AC454" s="84"/>
      <c r="AD454" s="84"/>
      <c r="AE454" s="84"/>
      <c r="AF454" s="84">
        <v>3223.12</v>
      </c>
      <c r="AG454" s="84"/>
      <c r="AH454" s="84"/>
      <c r="AI454" s="87" t="s">
        <v>17</v>
      </c>
      <c r="AJ454" s="87"/>
      <c r="AK454" s="86">
        <v>50</v>
      </c>
      <c r="AL454" s="86"/>
      <c r="AM454" s="105"/>
      <c r="AN454" s="105"/>
    </row>
    <row r="455" spans="1:40" ht="12.75" customHeight="1" x14ac:dyDescent="0.4">
      <c r="A455" s="18"/>
      <c r="B455" s="81">
        <v>839</v>
      </c>
      <c r="C455" s="81"/>
      <c r="D455" s="82" t="s">
        <v>400</v>
      </c>
      <c r="E455" s="82"/>
      <c r="F455" s="82"/>
      <c r="G455" s="82"/>
      <c r="H455" s="82"/>
      <c r="I455" s="83">
        <v>38579</v>
      </c>
      <c r="J455" s="83"/>
      <c r="K455" s="84">
        <v>6016.52</v>
      </c>
      <c r="L455" s="84"/>
      <c r="M455" s="84"/>
      <c r="N455" s="85">
        <v>0</v>
      </c>
      <c r="O455" s="85"/>
      <c r="P455" s="85"/>
      <c r="Q455" s="86">
        <v>0</v>
      </c>
      <c r="R455" s="86"/>
      <c r="S455" s="86"/>
      <c r="T455" s="84">
        <v>1734.76</v>
      </c>
      <c r="U455" s="84"/>
      <c r="V455" s="84"/>
      <c r="W455" s="84"/>
      <c r="X455" s="86">
        <v>120.33</v>
      </c>
      <c r="Y455" s="86"/>
      <c r="Z455" s="86"/>
      <c r="AA455" s="86"/>
      <c r="AB455" s="84">
        <v>1855.09</v>
      </c>
      <c r="AC455" s="84"/>
      <c r="AD455" s="84"/>
      <c r="AE455" s="84"/>
      <c r="AF455" s="84">
        <v>4161.43</v>
      </c>
      <c r="AG455" s="84"/>
      <c r="AH455" s="84"/>
      <c r="AI455" s="87" t="s">
        <v>17</v>
      </c>
      <c r="AJ455" s="87"/>
      <c r="AK455" s="86">
        <v>50</v>
      </c>
      <c r="AL455" s="86"/>
      <c r="AM455" s="105"/>
      <c r="AN455" s="105"/>
    </row>
    <row r="456" spans="1:40" ht="12.75" customHeight="1" x14ac:dyDescent="0.4">
      <c r="A456" s="18"/>
      <c r="B456" s="81">
        <v>840</v>
      </c>
      <c r="C456" s="81"/>
      <c r="D456" s="82" t="s">
        <v>186</v>
      </c>
      <c r="E456" s="82"/>
      <c r="F456" s="82"/>
      <c r="G456" s="82"/>
      <c r="H456" s="82"/>
      <c r="I456" s="83">
        <v>38589</v>
      </c>
      <c r="J456" s="83"/>
      <c r="K456" s="84">
        <v>7688.69</v>
      </c>
      <c r="L456" s="84"/>
      <c r="M456" s="84"/>
      <c r="N456" s="85">
        <v>0</v>
      </c>
      <c r="O456" s="85"/>
      <c r="P456" s="85"/>
      <c r="Q456" s="86">
        <v>0</v>
      </c>
      <c r="R456" s="86"/>
      <c r="S456" s="86"/>
      <c r="T456" s="84">
        <v>2204.04</v>
      </c>
      <c r="U456" s="84"/>
      <c r="V456" s="84"/>
      <c r="W456" s="84"/>
      <c r="X456" s="86">
        <v>153.77000000000001</v>
      </c>
      <c r="Y456" s="86"/>
      <c r="Z456" s="86"/>
      <c r="AA456" s="86"/>
      <c r="AB456" s="84">
        <v>2357.81</v>
      </c>
      <c r="AC456" s="84"/>
      <c r="AD456" s="84"/>
      <c r="AE456" s="84"/>
      <c r="AF456" s="84">
        <v>5330.88</v>
      </c>
      <c r="AG456" s="84"/>
      <c r="AH456" s="84"/>
      <c r="AI456" s="87" t="s">
        <v>17</v>
      </c>
      <c r="AJ456" s="87"/>
      <c r="AK456" s="86">
        <v>50</v>
      </c>
      <c r="AL456" s="86"/>
      <c r="AM456" s="105"/>
      <c r="AN456" s="105"/>
    </row>
    <row r="457" spans="1:40" ht="12.75" customHeight="1" x14ac:dyDescent="0.4">
      <c r="A457" s="18"/>
      <c r="B457" s="81">
        <v>841</v>
      </c>
      <c r="C457" s="81"/>
      <c r="D457" s="82" t="s">
        <v>401</v>
      </c>
      <c r="E457" s="82"/>
      <c r="F457" s="82"/>
      <c r="G457" s="82"/>
      <c r="H457" s="82"/>
      <c r="I457" s="83">
        <v>38624</v>
      </c>
      <c r="J457" s="83"/>
      <c r="K457" s="84">
        <v>4706.8</v>
      </c>
      <c r="L457" s="84"/>
      <c r="M457" s="84"/>
      <c r="N457" s="85">
        <v>0</v>
      </c>
      <c r="O457" s="85"/>
      <c r="P457" s="85"/>
      <c r="Q457" s="86">
        <v>0</v>
      </c>
      <c r="R457" s="86"/>
      <c r="S457" s="86"/>
      <c r="T457" s="84">
        <v>1341.49</v>
      </c>
      <c r="U457" s="84"/>
      <c r="V457" s="84"/>
      <c r="W457" s="84"/>
      <c r="X457" s="86">
        <v>94.14</v>
      </c>
      <c r="Y457" s="86"/>
      <c r="Z457" s="86"/>
      <c r="AA457" s="86"/>
      <c r="AB457" s="84">
        <v>1435.63</v>
      </c>
      <c r="AC457" s="84"/>
      <c r="AD457" s="84"/>
      <c r="AE457" s="84"/>
      <c r="AF457" s="84">
        <v>3271.17</v>
      </c>
      <c r="AG457" s="84"/>
      <c r="AH457" s="84"/>
      <c r="AI457" s="87" t="s">
        <v>17</v>
      </c>
      <c r="AJ457" s="87"/>
      <c r="AK457" s="86">
        <v>50</v>
      </c>
      <c r="AL457" s="86"/>
      <c r="AM457" s="105"/>
      <c r="AN457" s="105"/>
    </row>
    <row r="458" spans="1:40" ht="12.75" customHeight="1" x14ac:dyDescent="0.4">
      <c r="A458" s="18"/>
      <c r="B458" s="81">
        <v>842</v>
      </c>
      <c r="C458" s="81"/>
      <c r="D458" s="82" t="s">
        <v>402</v>
      </c>
      <c r="E458" s="82"/>
      <c r="F458" s="82"/>
      <c r="G458" s="82"/>
      <c r="H458" s="82"/>
      <c r="I458" s="83">
        <v>38649</v>
      </c>
      <c r="J458" s="83"/>
      <c r="K458" s="84">
        <v>16951</v>
      </c>
      <c r="L458" s="84"/>
      <c r="M458" s="84"/>
      <c r="N458" s="85">
        <v>0</v>
      </c>
      <c r="O458" s="85"/>
      <c r="P458" s="85"/>
      <c r="Q458" s="86">
        <v>0</v>
      </c>
      <c r="R458" s="86"/>
      <c r="S458" s="86"/>
      <c r="T458" s="84">
        <v>4802.78</v>
      </c>
      <c r="U458" s="84"/>
      <c r="V458" s="84"/>
      <c r="W458" s="84"/>
      <c r="X458" s="86">
        <v>339.02</v>
      </c>
      <c r="Y458" s="86"/>
      <c r="Z458" s="86"/>
      <c r="AA458" s="86"/>
      <c r="AB458" s="84">
        <v>5141.8</v>
      </c>
      <c r="AC458" s="84"/>
      <c r="AD458" s="84"/>
      <c r="AE458" s="84"/>
      <c r="AF458" s="84">
        <v>11809.2</v>
      </c>
      <c r="AG458" s="84"/>
      <c r="AH458" s="84"/>
      <c r="AI458" s="87" t="s">
        <v>17</v>
      </c>
      <c r="AJ458" s="87"/>
      <c r="AK458" s="86">
        <v>50</v>
      </c>
      <c r="AL458" s="86"/>
      <c r="AM458" s="105"/>
      <c r="AN458" s="105"/>
    </row>
    <row r="459" spans="1:40" ht="12.75" customHeight="1" x14ac:dyDescent="0.4">
      <c r="A459" s="18"/>
      <c r="B459" s="81">
        <v>843</v>
      </c>
      <c r="C459" s="81"/>
      <c r="D459" s="82" t="s">
        <v>403</v>
      </c>
      <c r="E459" s="82"/>
      <c r="F459" s="82"/>
      <c r="G459" s="82"/>
      <c r="H459" s="82"/>
      <c r="I459" s="83">
        <v>38656</v>
      </c>
      <c r="J459" s="83"/>
      <c r="K459" s="84">
        <v>5836.5</v>
      </c>
      <c r="L459" s="84"/>
      <c r="M459" s="84"/>
      <c r="N459" s="85">
        <v>0</v>
      </c>
      <c r="O459" s="85"/>
      <c r="P459" s="85"/>
      <c r="Q459" s="86">
        <v>0</v>
      </c>
      <c r="R459" s="86"/>
      <c r="S459" s="86"/>
      <c r="T459" s="84">
        <v>1653.67</v>
      </c>
      <c r="U459" s="84"/>
      <c r="V459" s="84"/>
      <c r="W459" s="84"/>
      <c r="X459" s="86">
        <v>116.73</v>
      </c>
      <c r="Y459" s="86"/>
      <c r="Z459" s="86"/>
      <c r="AA459" s="86"/>
      <c r="AB459" s="84">
        <v>1770.4</v>
      </c>
      <c r="AC459" s="84"/>
      <c r="AD459" s="84"/>
      <c r="AE459" s="84"/>
      <c r="AF459" s="84">
        <v>4066.1</v>
      </c>
      <c r="AG459" s="84"/>
      <c r="AH459" s="84"/>
      <c r="AI459" s="87" t="s">
        <v>17</v>
      </c>
      <c r="AJ459" s="87"/>
      <c r="AK459" s="86">
        <v>50</v>
      </c>
      <c r="AL459" s="86"/>
      <c r="AM459" s="105"/>
      <c r="AN459" s="105"/>
    </row>
    <row r="460" spans="1:40" ht="12.75" customHeight="1" x14ac:dyDescent="0.4">
      <c r="A460" s="18"/>
      <c r="B460" s="81">
        <v>844</v>
      </c>
      <c r="C460" s="81"/>
      <c r="D460" s="82" t="s">
        <v>404</v>
      </c>
      <c r="E460" s="82"/>
      <c r="F460" s="82"/>
      <c r="G460" s="82"/>
      <c r="H460" s="82"/>
      <c r="I460" s="83">
        <v>38704</v>
      </c>
      <c r="J460" s="83"/>
      <c r="K460" s="84">
        <v>5084.8999999999996</v>
      </c>
      <c r="L460" s="84"/>
      <c r="M460" s="84"/>
      <c r="N460" s="85">
        <v>0</v>
      </c>
      <c r="O460" s="85"/>
      <c r="P460" s="85"/>
      <c r="Q460" s="86">
        <v>0</v>
      </c>
      <c r="R460" s="86"/>
      <c r="S460" s="86"/>
      <c r="T460" s="84">
        <v>1423.8</v>
      </c>
      <c r="U460" s="84"/>
      <c r="V460" s="84"/>
      <c r="W460" s="84"/>
      <c r="X460" s="86">
        <v>101.7</v>
      </c>
      <c r="Y460" s="86"/>
      <c r="Z460" s="86"/>
      <c r="AA460" s="86"/>
      <c r="AB460" s="84">
        <v>1525.5</v>
      </c>
      <c r="AC460" s="84"/>
      <c r="AD460" s="84"/>
      <c r="AE460" s="84"/>
      <c r="AF460" s="84">
        <v>3559.4</v>
      </c>
      <c r="AG460" s="84"/>
      <c r="AH460" s="84"/>
      <c r="AI460" s="87" t="s">
        <v>17</v>
      </c>
      <c r="AJ460" s="87"/>
      <c r="AK460" s="86">
        <v>50</v>
      </c>
      <c r="AL460" s="86"/>
      <c r="AM460" s="105"/>
      <c r="AN460" s="105"/>
    </row>
    <row r="461" spans="1:40" ht="12.75" customHeight="1" x14ac:dyDescent="0.4">
      <c r="A461" s="18"/>
      <c r="B461" s="81">
        <v>845</v>
      </c>
      <c r="C461" s="81"/>
      <c r="D461" s="82" t="s">
        <v>405</v>
      </c>
      <c r="E461" s="82"/>
      <c r="F461" s="82"/>
      <c r="G461" s="82"/>
      <c r="H461" s="82"/>
      <c r="I461" s="83">
        <v>38656</v>
      </c>
      <c r="J461" s="83"/>
      <c r="K461" s="84">
        <v>4107.3100000000004</v>
      </c>
      <c r="L461" s="84"/>
      <c r="M461" s="84"/>
      <c r="N461" s="85">
        <v>0</v>
      </c>
      <c r="O461" s="85"/>
      <c r="P461" s="85"/>
      <c r="Q461" s="86">
        <v>0</v>
      </c>
      <c r="R461" s="86"/>
      <c r="S461" s="86"/>
      <c r="T461" s="84">
        <v>1163.79</v>
      </c>
      <c r="U461" s="84"/>
      <c r="V461" s="84"/>
      <c r="W461" s="84"/>
      <c r="X461" s="86">
        <v>82.15</v>
      </c>
      <c r="Y461" s="86"/>
      <c r="Z461" s="86"/>
      <c r="AA461" s="86"/>
      <c r="AB461" s="84">
        <v>1245.94</v>
      </c>
      <c r="AC461" s="84"/>
      <c r="AD461" s="84"/>
      <c r="AE461" s="84"/>
      <c r="AF461" s="84">
        <v>2861.37</v>
      </c>
      <c r="AG461" s="84"/>
      <c r="AH461" s="84"/>
      <c r="AI461" s="87" t="s">
        <v>17</v>
      </c>
      <c r="AJ461" s="87"/>
      <c r="AK461" s="86">
        <v>50</v>
      </c>
      <c r="AL461" s="86"/>
      <c r="AM461" s="105"/>
      <c r="AN461" s="105"/>
    </row>
    <row r="462" spans="1:40" ht="12.75" customHeight="1" x14ac:dyDescent="0.4">
      <c r="A462" s="18"/>
      <c r="B462" s="81">
        <v>846</v>
      </c>
      <c r="C462" s="81"/>
      <c r="D462" s="82" t="s">
        <v>391</v>
      </c>
      <c r="E462" s="82"/>
      <c r="F462" s="82"/>
      <c r="G462" s="82"/>
      <c r="H462" s="82"/>
      <c r="I462" s="83">
        <v>38717</v>
      </c>
      <c r="J462" s="83"/>
      <c r="K462" s="84">
        <v>1422193.67</v>
      </c>
      <c r="L462" s="84"/>
      <c r="M462" s="84"/>
      <c r="N462" s="85">
        <v>0</v>
      </c>
      <c r="O462" s="85"/>
      <c r="P462" s="85"/>
      <c r="Q462" s="86">
        <v>0</v>
      </c>
      <c r="R462" s="86"/>
      <c r="S462" s="86"/>
      <c r="T462" s="84">
        <v>398214.18</v>
      </c>
      <c r="U462" s="84"/>
      <c r="V462" s="84"/>
      <c r="W462" s="84"/>
      <c r="X462" s="84">
        <v>28443.87</v>
      </c>
      <c r="Y462" s="84"/>
      <c r="Z462" s="84"/>
      <c r="AA462" s="84"/>
      <c r="AB462" s="84">
        <v>426658.05</v>
      </c>
      <c r="AC462" s="84"/>
      <c r="AD462" s="84"/>
      <c r="AE462" s="84"/>
      <c r="AF462" s="84">
        <v>995535.62</v>
      </c>
      <c r="AG462" s="84"/>
      <c r="AH462" s="84"/>
      <c r="AI462" s="87" t="s">
        <v>17</v>
      </c>
      <c r="AJ462" s="87"/>
      <c r="AK462" s="86">
        <v>50</v>
      </c>
      <c r="AL462" s="86"/>
      <c r="AM462" s="105"/>
      <c r="AN462" s="105"/>
    </row>
    <row r="463" spans="1:40" ht="12.75" customHeight="1" x14ac:dyDescent="0.4">
      <c r="A463" s="18"/>
      <c r="B463" s="81">
        <v>847</v>
      </c>
      <c r="C463" s="81"/>
      <c r="D463" s="82" t="s">
        <v>406</v>
      </c>
      <c r="E463" s="82"/>
      <c r="F463" s="82"/>
      <c r="G463" s="82"/>
      <c r="H463" s="82"/>
      <c r="I463" s="83">
        <v>38595</v>
      </c>
      <c r="J463" s="83"/>
      <c r="K463" s="86">
        <v>221.9</v>
      </c>
      <c r="L463" s="86"/>
      <c r="M463" s="86"/>
      <c r="N463" s="85">
        <v>0</v>
      </c>
      <c r="O463" s="85"/>
      <c r="P463" s="85"/>
      <c r="Q463" s="86">
        <v>0</v>
      </c>
      <c r="R463" s="86"/>
      <c r="S463" s="86"/>
      <c r="T463" s="86">
        <v>63.64</v>
      </c>
      <c r="U463" s="86"/>
      <c r="V463" s="86"/>
      <c r="W463" s="86"/>
      <c r="X463" s="86">
        <v>4.4400000000000004</v>
      </c>
      <c r="Y463" s="86"/>
      <c r="Z463" s="86"/>
      <c r="AA463" s="86"/>
      <c r="AB463" s="86">
        <v>68.08</v>
      </c>
      <c r="AC463" s="86"/>
      <c r="AD463" s="86"/>
      <c r="AE463" s="86"/>
      <c r="AF463" s="86">
        <v>153.82</v>
      </c>
      <c r="AG463" s="86"/>
      <c r="AH463" s="86"/>
      <c r="AI463" s="87" t="s">
        <v>17</v>
      </c>
      <c r="AJ463" s="87"/>
      <c r="AK463" s="86">
        <v>50</v>
      </c>
      <c r="AL463" s="86"/>
      <c r="AM463" s="105"/>
      <c r="AN463" s="105"/>
    </row>
    <row r="464" spans="1:40" ht="12.75" customHeight="1" x14ac:dyDescent="0.4">
      <c r="A464" s="18"/>
      <c r="B464" s="81">
        <v>848</v>
      </c>
      <c r="C464" s="81"/>
      <c r="D464" s="82" t="s">
        <v>407</v>
      </c>
      <c r="E464" s="82"/>
      <c r="F464" s="82"/>
      <c r="G464" s="82"/>
      <c r="H464" s="82"/>
      <c r="I464" s="83">
        <v>38687</v>
      </c>
      <c r="J464" s="83"/>
      <c r="K464" s="84">
        <v>14827.93</v>
      </c>
      <c r="L464" s="84"/>
      <c r="M464" s="84"/>
      <c r="N464" s="85">
        <v>0</v>
      </c>
      <c r="O464" s="85"/>
      <c r="P464" s="85"/>
      <c r="Q464" s="86">
        <v>0</v>
      </c>
      <c r="R464" s="86"/>
      <c r="S464" s="86"/>
      <c r="T464" s="84">
        <v>4176.55</v>
      </c>
      <c r="U464" s="84"/>
      <c r="V464" s="84"/>
      <c r="W464" s="84"/>
      <c r="X464" s="86">
        <v>296.56</v>
      </c>
      <c r="Y464" s="86"/>
      <c r="Z464" s="86"/>
      <c r="AA464" s="86"/>
      <c r="AB464" s="84">
        <v>4473.1099999999997</v>
      </c>
      <c r="AC464" s="84"/>
      <c r="AD464" s="84"/>
      <c r="AE464" s="84"/>
      <c r="AF464" s="84">
        <v>10354.82</v>
      </c>
      <c r="AG464" s="84"/>
      <c r="AH464" s="84"/>
      <c r="AI464" s="87" t="s">
        <v>17</v>
      </c>
      <c r="AJ464" s="87"/>
      <c r="AK464" s="86">
        <v>50</v>
      </c>
      <c r="AL464" s="86"/>
      <c r="AM464" s="105"/>
      <c r="AN464" s="105"/>
    </row>
    <row r="465" spans="1:40" ht="12.75" customHeight="1" x14ac:dyDescent="0.4">
      <c r="A465" s="18"/>
      <c r="B465" s="81">
        <v>849</v>
      </c>
      <c r="C465" s="81"/>
      <c r="D465" s="82" t="s">
        <v>408</v>
      </c>
      <c r="E465" s="82"/>
      <c r="F465" s="82"/>
      <c r="G465" s="82"/>
      <c r="H465" s="82"/>
      <c r="I465" s="83">
        <v>38687</v>
      </c>
      <c r="J465" s="83"/>
      <c r="K465" s="84">
        <v>311949.12</v>
      </c>
      <c r="L465" s="84"/>
      <c r="M465" s="84"/>
      <c r="N465" s="85">
        <v>0</v>
      </c>
      <c r="O465" s="85"/>
      <c r="P465" s="85"/>
      <c r="Q465" s="86">
        <v>0</v>
      </c>
      <c r="R465" s="86"/>
      <c r="S465" s="86"/>
      <c r="T465" s="84">
        <v>87865.64</v>
      </c>
      <c r="U465" s="84"/>
      <c r="V465" s="84"/>
      <c r="W465" s="84"/>
      <c r="X465" s="84">
        <v>6238.98</v>
      </c>
      <c r="Y465" s="84"/>
      <c r="Z465" s="84"/>
      <c r="AA465" s="84"/>
      <c r="AB465" s="84">
        <v>94104.62</v>
      </c>
      <c r="AC465" s="84"/>
      <c r="AD465" s="84"/>
      <c r="AE465" s="84"/>
      <c r="AF465" s="84">
        <v>217844.5</v>
      </c>
      <c r="AG465" s="84"/>
      <c r="AH465" s="84"/>
      <c r="AI465" s="87" t="s">
        <v>17</v>
      </c>
      <c r="AJ465" s="87"/>
      <c r="AK465" s="86">
        <v>50</v>
      </c>
      <c r="AL465" s="86"/>
      <c r="AM465" s="105"/>
      <c r="AN465" s="105"/>
    </row>
    <row r="466" spans="1:40" ht="12.75" customHeight="1" x14ac:dyDescent="0.4">
      <c r="A466" s="18"/>
      <c r="B466" s="81">
        <v>853</v>
      </c>
      <c r="C466" s="81"/>
      <c r="D466" s="82" t="s">
        <v>409</v>
      </c>
      <c r="E466" s="82"/>
      <c r="F466" s="82"/>
      <c r="G466" s="82"/>
      <c r="H466" s="82"/>
      <c r="I466" s="83">
        <v>38687</v>
      </c>
      <c r="J466" s="83"/>
      <c r="K466" s="84">
        <v>33300</v>
      </c>
      <c r="L466" s="84"/>
      <c r="M466" s="84"/>
      <c r="N466" s="85">
        <v>0</v>
      </c>
      <c r="O466" s="85"/>
      <c r="P466" s="85"/>
      <c r="Q466" s="86">
        <v>0</v>
      </c>
      <c r="R466" s="86"/>
      <c r="S466" s="86"/>
      <c r="T466" s="84">
        <v>9379.5</v>
      </c>
      <c r="U466" s="84"/>
      <c r="V466" s="84"/>
      <c r="W466" s="84"/>
      <c r="X466" s="86">
        <v>666</v>
      </c>
      <c r="Y466" s="86"/>
      <c r="Z466" s="86"/>
      <c r="AA466" s="86"/>
      <c r="AB466" s="84">
        <v>10045.5</v>
      </c>
      <c r="AC466" s="84"/>
      <c r="AD466" s="84"/>
      <c r="AE466" s="84"/>
      <c r="AF466" s="84">
        <v>23254.5</v>
      </c>
      <c r="AG466" s="84"/>
      <c r="AH466" s="84"/>
      <c r="AI466" s="87" t="s">
        <v>17</v>
      </c>
      <c r="AJ466" s="87"/>
      <c r="AK466" s="86">
        <v>50</v>
      </c>
      <c r="AL466" s="86"/>
      <c r="AM466" s="105"/>
      <c r="AN466" s="105"/>
    </row>
    <row r="467" spans="1:40" ht="12.75" customHeight="1" x14ac:dyDescent="0.4">
      <c r="A467" s="18"/>
      <c r="B467" s="81">
        <v>854</v>
      </c>
      <c r="C467" s="81"/>
      <c r="D467" s="82" t="s">
        <v>391</v>
      </c>
      <c r="E467" s="82"/>
      <c r="F467" s="82"/>
      <c r="G467" s="82"/>
      <c r="H467" s="82"/>
      <c r="I467" s="83">
        <v>38717</v>
      </c>
      <c r="J467" s="83"/>
      <c r="K467" s="84">
        <v>109491.82</v>
      </c>
      <c r="L467" s="84"/>
      <c r="M467" s="84"/>
      <c r="N467" s="85">
        <v>0</v>
      </c>
      <c r="O467" s="85"/>
      <c r="P467" s="85"/>
      <c r="Q467" s="86">
        <v>0</v>
      </c>
      <c r="R467" s="86"/>
      <c r="S467" s="86"/>
      <c r="T467" s="84">
        <v>30657.759999999998</v>
      </c>
      <c r="U467" s="84"/>
      <c r="V467" s="84"/>
      <c r="W467" s="84"/>
      <c r="X467" s="84">
        <v>2189.84</v>
      </c>
      <c r="Y467" s="84"/>
      <c r="Z467" s="84"/>
      <c r="AA467" s="84"/>
      <c r="AB467" s="84">
        <v>32847.599999999999</v>
      </c>
      <c r="AC467" s="84"/>
      <c r="AD467" s="84"/>
      <c r="AE467" s="84"/>
      <c r="AF467" s="84">
        <v>76644.22</v>
      </c>
      <c r="AG467" s="84"/>
      <c r="AH467" s="84"/>
      <c r="AI467" s="87" t="s">
        <v>17</v>
      </c>
      <c r="AJ467" s="87"/>
      <c r="AK467" s="86">
        <v>50</v>
      </c>
      <c r="AL467" s="86"/>
      <c r="AM467" s="105"/>
      <c r="AN467" s="105"/>
    </row>
    <row r="468" spans="1:40" ht="12.75" customHeight="1" x14ac:dyDescent="0.4">
      <c r="A468" s="18"/>
      <c r="B468" s="81">
        <v>861</v>
      </c>
      <c r="C468" s="81"/>
      <c r="D468" s="82" t="s">
        <v>410</v>
      </c>
      <c r="E468" s="82"/>
      <c r="F468" s="82"/>
      <c r="G468" s="82"/>
      <c r="H468" s="82"/>
      <c r="I468" s="83">
        <v>38580</v>
      </c>
      <c r="J468" s="83"/>
      <c r="K468" s="84">
        <v>4149.3999999999996</v>
      </c>
      <c r="L468" s="84"/>
      <c r="M468" s="84"/>
      <c r="N468" s="85">
        <v>0</v>
      </c>
      <c r="O468" s="85"/>
      <c r="P468" s="85"/>
      <c r="Q468" s="86">
        <v>0</v>
      </c>
      <c r="R468" s="86"/>
      <c r="S468" s="86"/>
      <c r="T468" s="84">
        <v>4149.3999999999996</v>
      </c>
      <c r="U468" s="84"/>
      <c r="V468" s="84"/>
      <c r="W468" s="84"/>
      <c r="X468" s="86">
        <v>0</v>
      </c>
      <c r="Y468" s="86"/>
      <c r="Z468" s="86"/>
      <c r="AA468" s="86"/>
      <c r="AB468" s="84">
        <v>4149.3999999999996</v>
      </c>
      <c r="AC468" s="84"/>
      <c r="AD468" s="84"/>
      <c r="AE468" s="84"/>
      <c r="AF468" s="86">
        <v>0</v>
      </c>
      <c r="AG468" s="86"/>
      <c r="AH468" s="86"/>
      <c r="AI468" s="87" t="s">
        <v>17</v>
      </c>
      <c r="AJ468" s="87"/>
      <c r="AK468" s="86">
        <v>5</v>
      </c>
      <c r="AL468" s="86"/>
      <c r="AM468" s="105"/>
      <c r="AN468" s="105"/>
    </row>
    <row r="469" spans="1:40" ht="12.75" customHeight="1" x14ac:dyDescent="0.4">
      <c r="A469" s="18"/>
      <c r="B469" s="81">
        <v>862</v>
      </c>
      <c r="C469" s="81"/>
      <c r="D469" s="82" t="s">
        <v>411</v>
      </c>
      <c r="E469" s="82"/>
      <c r="F469" s="82"/>
      <c r="G469" s="82"/>
      <c r="H469" s="82"/>
      <c r="I469" s="83">
        <v>38436</v>
      </c>
      <c r="J469" s="83"/>
      <c r="K469" s="86">
        <v>325</v>
      </c>
      <c r="L469" s="86"/>
      <c r="M469" s="86"/>
      <c r="N469" s="85">
        <v>0</v>
      </c>
      <c r="O469" s="85"/>
      <c r="P469" s="85"/>
      <c r="Q469" s="86">
        <v>0</v>
      </c>
      <c r="R469" s="86"/>
      <c r="S469" s="86"/>
      <c r="T469" s="86">
        <v>325</v>
      </c>
      <c r="U469" s="86"/>
      <c r="V469" s="86"/>
      <c r="W469" s="86"/>
      <c r="X469" s="86">
        <v>0</v>
      </c>
      <c r="Y469" s="86"/>
      <c r="Z469" s="86"/>
      <c r="AA469" s="86"/>
      <c r="AB469" s="86">
        <v>325</v>
      </c>
      <c r="AC469" s="86"/>
      <c r="AD469" s="86"/>
      <c r="AE469" s="86"/>
      <c r="AF469" s="86">
        <v>0</v>
      </c>
      <c r="AG469" s="86"/>
      <c r="AH469" s="86"/>
      <c r="AI469" s="87" t="s">
        <v>17</v>
      </c>
      <c r="AJ469" s="87"/>
      <c r="AK469" s="86">
        <v>10</v>
      </c>
      <c r="AL469" s="86"/>
      <c r="AM469" s="105"/>
      <c r="AN469" s="105"/>
    </row>
    <row r="470" spans="1:40" ht="12.75" customHeight="1" x14ac:dyDescent="0.4">
      <c r="A470" s="18"/>
      <c r="B470" s="81">
        <v>863</v>
      </c>
      <c r="C470" s="81"/>
      <c r="D470" s="82" t="s">
        <v>412</v>
      </c>
      <c r="E470" s="82"/>
      <c r="F470" s="82"/>
      <c r="G470" s="82"/>
      <c r="H470" s="82"/>
      <c r="I470" s="83">
        <v>38510</v>
      </c>
      <c r="J470" s="83"/>
      <c r="K470" s="84">
        <v>4693</v>
      </c>
      <c r="L470" s="84"/>
      <c r="M470" s="84"/>
      <c r="N470" s="85">
        <v>0</v>
      </c>
      <c r="O470" s="85"/>
      <c r="P470" s="85"/>
      <c r="Q470" s="86">
        <v>0</v>
      </c>
      <c r="R470" s="86"/>
      <c r="S470" s="86"/>
      <c r="T470" s="84">
        <v>4693</v>
      </c>
      <c r="U470" s="84"/>
      <c r="V470" s="84"/>
      <c r="W470" s="84"/>
      <c r="X470" s="86">
        <v>0</v>
      </c>
      <c r="Y470" s="86"/>
      <c r="Z470" s="86"/>
      <c r="AA470" s="86"/>
      <c r="AB470" s="84">
        <v>4693</v>
      </c>
      <c r="AC470" s="84"/>
      <c r="AD470" s="84"/>
      <c r="AE470" s="84"/>
      <c r="AF470" s="86">
        <v>0</v>
      </c>
      <c r="AG470" s="86"/>
      <c r="AH470" s="86"/>
      <c r="AI470" s="87" t="s">
        <v>17</v>
      </c>
      <c r="AJ470" s="87"/>
      <c r="AK470" s="86">
        <v>10</v>
      </c>
      <c r="AL470" s="86"/>
      <c r="AM470" s="105"/>
      <c r="AN470" s="105"/>
    </row>
    <row r="471" spans="1:40" ht="12.75" customHeight="1" x14ac:dyDescent="0.4">
      <c r="A471" s="18"/>
      <c r="B471" s="81">
        <v>864</v>
      </c>
      <c r="C471" s="81"/>
      <c r="D471" s="82" t="s">
        <v>412</v>
      </c>
      <c r="E471" s="82"/>
      <c r="F471" s="82"/>
      <c r="G471" s="82"/>
      <c r="H471" s="82"/>
      <c r="I471" s="83">
        <v>38632</v>
      </c>
      <c r="J471" s="83"/>
      <c r="K471" s="84">
        <v>2468.63</v>
      </c>
      <c r="L471" s="84"/>
      <c r="M471" s="84"/>
      <c r="N471" s="85">
        <v>0</v>
      </c>
      <c r="O471" s="85"/>
      <c r="P471" s="85"/>
      <c r="Q471" s="86">
        <v>0</v>
      </c>
      <c r="R471" s="86"/>
      <c r="S471" s="86"/>
      <c r="T471" s="84">
        <v>2468.63</v>
      </c>
      <c r="U471" s="84"/>
      <c r="V471" s="84"/>
      <c r="W471" s="84"/>
      <c r="X471" s="86">
        <v>0</v>
      </c>
      <c r="Y471" s="86"/>
      <c r="Z471" s="86"/>
      <c r="AA471" s="86"/>
      <c r="AB471" s="84">
        <v>2468.63</v>
      </c>
      <c r="AC471" s="84"/>
      <c r="AD471" s="84"/>
      <c r="AE471" s="84"/>
      <c r="AF471" s="86">
        <v>0</v>
      </c>
      <c r="AG471" s="86"/>
      <c r="AH471" s="86"/>
      <c r="AI471" s="87" t="s">
        <v>17</v>
      </c>
      <c r="AJ471" s="87"/>
      <c r="AK471" s="86">
        <v>10</v>
      </c>
      <c r="AL471" s="86"/>
      <c r="AM471" s="105"/>
      <c r="AN471" s="105"/>
    </row>
    <row r="472" spans="1:40" ht="12.75" customHeight="1" x14ac:dyDescent="0.4">
      <c r="A472" s="18"/>
      <c r="B472" s="81">
        <v>865</v>
      </c>
      <c r="C472" s="81"/>
      <c r="D472" s="82" t="s">
        <v>413</v>
      </c>
      <c r="E472" s="82"/>
      <c r="F472" s="82"/>
      <c r="G472" s="82"/>
      <c r="H472" s="82"/>
      <c r="I472" s="83">
        <v>38926</v>
      </c>
      <c r="J472" s="83"/>
      <c r="K472" s="84">
        <v>11955.51</v>
      </c>
      <c r="L472" s="84"/>
      <c r="M472" s="84"/>
      <c r="N472" s="85">
        <v>0</v>
      </c>
      <c r="O472" s="85"/>
      <c r="P472" s="85"/>
      <c r="Q472" s="86">
        <v>0</v>
      </c>
      <c r="R472" s="86"/>
      <c r="S472" s="86"/>
      <c r="T472" s="84">
        <v>3208.06</v>
      </c>
      <c r="U472" s="84"/>
      <c r="V472" s="84"/>
      <c r="W472" s="84"/>
      <c r="X472" s="86">
        <v>239.11</v>
      </c>
      <c r="Y472" s="86"/>
      <c r="Z472" s="86"/>
      <c r="AA472" s="86"/>
      <c r="AB472" s="84">
        <v>3447.17</v>
      </c>
      <c r="AC472" s="84"/>
      <c r="AD472" s="84"/>
      <c r="AE472" s="84"/>
      <c r="AF472" s="84">
        <v>8508.34</v>
      </c>
      <c r="AG472" s="84"/>
      <c r="AH472" s="84"/>
      <c r="AI472" s="87" t="s">
        <v>17</v>
      </c>
      <c r="AJ472" s="87"/>
      <c r="AK472" s="86">
        <v>50</v>
      </c>
      <c r="AL472" s="86"/>
      <c r="AM472" s="105"/>
      <c r="AN472" s="105"/>
    </row>
    <row r="473" spans="1:40" ht="12.75" customHeight="1" x14ac:dyDescent="0.4">
      <c r="A473" s="18"/>
      <c r="B473" s="81">
        <v>866</v>
      </c>
      <c r="C473" s="81"/>
      <c r="D473" s="82" t="s">
        <v>414</v>
      </c>
      <c r="E473" s="82"/>
      <c r="F473" s="82"/>
      <c r="G473" s="82"/>
      <c r="H473" s="82"/>
      <c r="I473" s="83">
        <v>38912</v>
      </c>
      <c r="J473" s="83"/>
      <c r="K473" s="84">
        <v>4184.0200000000004</v>
      </c>
      <c r="L473" s="84"/>
      <c r="M473" s="84"/>
      <c r="N473" s="85">
        <v>0</v>
      </c>
      <c r="O473" s="85"/>
      <c r="P473" s="85"/>
      <c r="Q473" s="86">
        <v>0</v>
      </c>
      <c r="R473" s="86"/>
      <c r="S473" s="86"/>
      <c r="T473" s="84">
        <v>1129.68</v>
      </c>
      <c r="U473" s="84"/>
      <c r="V473" s="84"/>
      <c r="W473" s="84"/>
      <c r="X473" s="86">
        <v>83.68</v>
      </c>
      <c r="Y473" s="86"/>
      <c r="Z473" s="86"/>
      <c r="AA473" s="86"/>
      <c r="AB473" s="84">
        <v>1213.3599999999999</v>
      </c>
      <c r="AC473" s="84"/>
      <c r="AD473" s="84"/>
      <c r="AE473" s="84"/>
      <c r="AF473" s="84">
        <v>2970.66</v>
      </c>
      <c r="AG473" s="84"/>
      <c r="AH473" s="84"/>
      <c r="AI473" s="87" t="s">
        <v>17</v>
      </c>
      <c r="AJ473" s="87"/>
      <c r="AK473" s="86">
        <v>50</v>
      </c>
      <c r="AL473" s="86"/>
      <c r="AM473" s="105"/>
      <c r="AN473" s="105"/>
    </row>
    <row r="474" spans="1:40" ht="12.75" customHeight="1" x14ac:dyDescent="0.4">
      <c r="A474" s="18"/>
      <c r="B474" s="81">
        <v>867</v>
      </c>
      <c r="C474" s="81"/>
      <c r="D474" s="82" t="s">
        <v>415</v>
      </c>
      <c r="E474" s="82"/>
      <c r="F474" s="82"/>
      <c r="G474" s="82"/>
      <c r="H474" s="82"/>
      <c r="I474" s="83">
        <v>38950</v>
      </c>
      <c r="J474" s="83"/>
      <c r="K474" s="84">
        <v>13533.62</v>
      </c>
      <c r="L474" s="84"/>
      <c r="M474" s="84"/>
      <c r="N474" s="85">
        <v>0</v>
      </c>
      <c r="O474" s="85"/>
      <c r="P474" s="85"/>
      <c r="Q474" s="86">
        <v>0</v>
      </c>
      <c r="R474" s="86"/>
      <c r="S474" s="86"/>
      <c r="T474" s="84">
        <v>3608.93</v>
      </c>
      <c r="U474" s="84"/>
      <c r="V474" s="84"/>
      <c r="W474" s="84"/>
      <c r="X474" s="86">
        <v>270.67</v>
      </c>
      <c r="Y474" s="86"/>
      <c r="Z474" s="86"/>
      <c r="AA474" s="86"/>
      <c r="AB474" s="84">
        <v>3879.6</v>
      </c>
      <c r="AC474" s="84"/>
      <c r="AD474" s="84"/>
      <c r="AE474" s="84"/>
      <c r="AF474" s="84">
        <v>9654.02</v>
      </c>
      <c r="AG474" s="84"/>
      <c r="AH474" s="84"/>
      <c r="AI474" s="87" t="s">
        <v>17</v>
      </c>
      <c r="AJ474" s="87"/>
      <c r="AK474" s="86">
        <v>50</v>
      </c>
      <c r="AL474" s="86"/>
      <c r="AM474" s="105"/>
      <c r="AN474" s="105"/>
    </row>
    <row r="475" spans="1:40" ht="12.75" customHeight="1" x14ac:dyDescent="0.4">
      <c r="A475" s="18"/>
      <c r="B475" s="81">
        <v>868</v>
      </c>
      <c r="C475" s="81"/>
      <c r="D475" s="82" t="s">
        <v>416</v>
      </c>
      <c r="E475" s="82"/>
      <c r="F475" s="82"/>
      <c r="G475" s="82"/>
      <c r="H475" s="82"/>
      <c r="I475" s="83">
        <v>39036</v>
      </c>
      <c r="J475" s="83"/>
      <c r="K475" s="84">
        <v>7347.46</v>
      </c>
      <c r="L475" s="84"/>
      <c r="M475" s="84"/>
      <c r="N475" s="85">
        <v>0</v>
      </c>
      <c r="O475" s="85"/>
      <c r="P475" s="85"/>
      <c r="Q475" s="86">
        <v>0</v>
      </c>
      <c r="R475" s="86"/>
      <c r="S475" s="86"/>
      <c r="T475" s="84">
        <v>1934.84</v>
      </c>
      <c r="U475" s="84"/>
      <c r="V475" s="84"/>
      <c r="W475" s="84"/>
      <c r="X475" s="86">
        <v>146.94999999999999</v>
      </c>
      <c r="Y475" s="86"/>
      <c r="Z475" s="86"/>
      <c r="AA475" s="86"/>
      <c r="AB475" s="84">
        <v>2081.79</v>
      </c>
      <c r="AC475" s="84"/>
      <c r="AD475" s="84"/>
      <c r="AE475" s="84"/>
      <c r="AF475" s="84">
        <v>5265.67</v>
      </c>
      <c r="AG475" s="84"/>
      <c r="AH475" s="84"/>
      <c r="AI475" s="87" t="s">
        <v>17</v>
      </c>
      <c r="AJ475" s="87"/>
      <c r="AK475" s="86">
        <v>50</v>
      </c>
      <c r="AL475" s="86"/>
      <c r="AM475" s="105"/>
      <c r="AN475" s="105"/>
    </row>
    <row r="476" spans="1:40" ht="12.75" customHeight="1" x14ac:dyDescent="0.4">
      <c r="A476" s="18"/>
      <c r="B476" s="81">
        <v>869</v>
      </c>
      <c r="C476" s="81"/>
      <c r="D476" s="82" t="s">
        <v>417</v>
      </c>
      <c r="E476" s="82"/>
      <c r="F476" s="82"/>
      <c r="G476" s="82"/>
      <c r="H476" s="82"/>
      <c r="I476" s="83">
        <v>38950</v>
      </c>
      <c r="J476" s="83"/>
      <c r="K476" s="84">
        <v>35673.81</v>
      </c>
      <c r="L476" s="84"/>
      <c r="M476" s="84"/>
      <c r="N476" s="85">
        <v>0</v>
      </c>
      <c r="O476" s="85"/>
      <c r="P476" s="85"/>
      <c r="Q476" s="86">
        <v>0</v>
      </c>
      <c r="R476" s="86"/>
      <c r="S476" s="86"/>
      <c r="T476" s="84">
        <v>9513.07</v>
      </c>
      <c r="U476" s="84"/>
      <c r="V476" s="84"/>
      <c r="W476" s="84"/>
      <c r="X476" s="86">
        <v>713.48</v>
      </c>
      <c r="Y476" s="86"/>
      <c r="Z476" s="86"/>
      <c r="AA476" s="86"/>
      <c r="AB476" s="84">
        <v>10226.549999999999</v>
      </c>
      <c r="AC476" s="84"/>
      <c r="AD476" s="84"/>
      <c r="AE476" s="84"/>
      <c r="AF476" s="84">
        <v>25447.26</v>
      </c>
      <c r="AG476" s="84"/>
      <c r="AH476" s="84"/>
      <c r="AI476" s="87" t="s">
        <v>17</v>
      </c>
      <c r="AJ476" s="87"/>
      <c r="AK476" s="86">
        <v>50</v>
      </c>
      <c r="AL476" s="86"/>
      <c r="AM476" s="105"/>
      <c r="AN476" s="105"/>
    </row>
    <row r="477" spans="1:40" ht="12.75" customHeight="1" x14ac:dyDescent="0.4">
      <c r="A477" s="18"/>
      <c r="B477" s="81">
        <v>870</v>
      </c>
      <c r="C477" s="81"/>
      <c r="D477" s="82" t="s">
        <v>418</v>
      </c>
      <c r="E477" s="82"/>
      <c r="F477" s="82"/>
      <c r="G477" s="82"/>
      <c r="H477" s="82"/>
      <c r="I477" s="83">
        <v>38953</v>
      </c>
      <c r="J477" s="83"/>
      <c r="K477" s="84">
        <v>6951.98</v>
      </c>
      <c r="L477" s="84"/>
      <c r="M477" s="84"/>
      <c r="N477" s="85">
        <v>0</v>
      </c>
      <c r="O477" s="85"/>
      <c r="P477" s="85"/>
      <c r="Q477" s="86">
        <v>0</v>
      </c>
      <c r="R477" s="86"/>
      <c r="S477" s="86"/>
      <c r="T477" s="84">
        <v>1853.87</v>
      </c>
      <c r="U477" s="84"/>
      <c r="V477" s="84"/>
      <c r="W477" s="84"/>
      <c r="X477" s="86">
        <v>139.04</v>
      </c>
      <c r="Y477" s="86"/>
      <c r="Z477" s="86"/>
      <c r="AA477" s="86"/>
      <c r="AB477" s="84">
        <v>1992.91</v>
      </c>
      <c r="AC477" s="84"/>
      <c r="AD477" s="84"/>
      <c r="AE477" s="84"/>
      <c r="AF477" s="84">
        <v>4959.07</v>
      </c>
      <c r="AG477" s="84"/>
      <c r="AH477" s="84"/>
      <c r="AI477" s="87" t="s">
        <v>17</v>
      </c>
      <c r="AJ477" s="87"/>
      <c r="AK477" s="86">
        <v>50</v>
      </c>
      <c r="AL477" s="86"/>
      <c r="AM477" s="105"/>
      <c r="AN477" s="105"/>
    </row>
    <row r="478" spans="1:40" ht="12.75" customHeight="1" x14ac:dyDescent="0.4">
      <c r="A478" s="18"/>
      <c r="B478" s="81">
        <v>871</v>
      </c>
      <c r="C478" s="81"/>
      <c r="D478" s="82" t="s">
        <v>419</v>
      </c>
      <c r="E478" s="82"/>
      <c r="F478" s="82"/>
      <c r="G478" s="82"/>
      <c r="H478" s="82"/>
      <c r="I478" s="83">
        <v>39020</v>
      </c>
      <c r="J478" s="83"/>
      <c r="K478" s="84">
        <v>18980.04</v>
      </c>
      <c r="L478" s="84"/>
      <c r="M478" s="84"/>
      <c r="N478" s="85">
        <v>0</v>
      </c>
      <c r="O478" s="85"/>
      <c r="P478" s="85"/>
      <c r="Q478" s="86">
        <v>0</v>
      </c>
      <c r="R478" s="86"/>
      <c r="S478" s="86"/>
      <c r="T478" s="84">
        <v>4998.07</v>
      </c>
      <c r="U478" s="84"/>
      <c r="V478" s="84"/>
      <c r="W478" s="84"/>
      <c r="X478" s="86">
        <v>379.6</v>
      </c>
      <c r="Y478" s="86"/>
      <c r="Z478" s="86"/>
      <c r="AA478" s="86"/>
      <c r="AB478" s="84">
        <v>5377.67</v>
      </c>
      <c r="AC478" s="84"/>
      <c r="AD478" s="84"/>
      <c r="AE478" s="84"/>
      <c r="AF478" s="84">
        <v>13602.37</v>
      </c>
      <c r="AG478" s="84"/>
      <c r="AH478" s="84"/>
      <c r="AI478" s="87" t="s">
        <v>17</v>
      </c>
      <c r="AJ478" s="87"/>
      <c r="AK478" s="86">
        <v>50</v>
      </c>
      <c r="AL478" s="86"/>
      <c r="AM478" s="105"/>
      <c r="AN478" s="105"/>
    </row>
    <row r="479" spans="1:40" ht="12.75" customHeight="1" x14ac:dyDescent="0.4">
      <c r="A479" s="18"/>
      <c r="B479" s="81">
        <v>872</v>
      </c>
      <c r="C479" s="81"/>
      <c r="D479" s="82" t="s">
        <v>420</v>
      </c>
      <c r="E479" s="82"/>
      <c r="F479" s="82"/>
      <c r="G479" s="82"/>
      <c r="H479" s="82"/>
      <c r="I479" s="83">
        <v>39082</v>
      </c>
      <c r="J479" s="83"/>
      <c r="K479" s="84">
        <v>6458.96</v>
      </c>
      <c r="L479" s="84"/>
      <c r="M479" s="84"/>
      <c r="N479" s="85">
        <v>0</v>
      </c>
      <c r="O479" s="85"/>
      <c r="P479" s="85"/>
      <c r="Q479" s="86">
        <v>0</v>
      </c>
      <c r="R479" s="86"/>
      <c r="S479" s="86"/>
      <c r="T479" s="84">
        <v>1679.34</v>
      </c>
      <c r="U479" s="84"/>
      <c r="V479" s="84"/>
      <c r="W479" s="84"/>
      <c r="X479" s="86">
        <v>129.18</v>
      </c>
      <c r="Y479" s="86"/>
      <c r="Z479" s="86"/>
      <c r="AA479" s="86"/>
      <c r="AB479" s="84">
        <v>1808.52</v>
      </c>
      <c r="AC479" s="84"/>
      <c r="AD479" s="84"/>
      <c r="AE479" s="84"/>
      <c r="AF479" s="84">
        <v>4650.4399999999996</v>
      </c>
      <c r="AG479" s="84"/>
      <c r="AH479" s="84"/>
      <c r="AI479" s="87" t="s">
        <v>17</v>
      </c>
      <c r="AJ479" s="87"/>
      <c r="AK479" s="86">
        <v>50</v>
      </c>
      <c r="AL479" s="86"/>
      <c r="AM479" s="105"/>
      <c r="AN479" s="105"/>
    </row>
    <row r="480" spans="1:40" ht="12.75" customHeight="1" x14ac:dyDescent="0.4">
      <c r="A480" s="18"/>
      <c r="B480" s="81">
        <v>873</v>
      </c>
      <c r="C480" s="81"/>
      <c r="D480" s="82" t="s">
        <v>421</v>
      </c>
      <c r="E480" s="82"/>
      <c r="F480" s="82"/>
      <c r="G480" s="82"/>
      <c r="H480" s="82"/>
      <c r="I480" s="83">
        <v>39010</v>
      </c>
      <c r="J480" s="83"/>
      <c r="K480" s="84">
        <v>12374.03</v>
      </c>
      <c r="L480" s="84"/>
      <c r="M480" s="84"/>
      <c r="N480" s="85">
        <v>0</v>
      </c>
      <c r="O480" s="85"/>
      <c r="P480" s="85"/>
      <c r="Q480" s="86">
        <v>0</v>
      </c>
      <c r="R480" s="86"/>
      <c r="S480" s="86"/>
      <c r="T480" s="84">
        <v>3258.49</v>
      </c>
      <c r="U480" s="84"/>
      <c r="V480" s="84"/>
      <c r="W480" s="84"/>
      <c r="X480" s="86">
        <v>247.48</v>
      </c>
      <c r="Y480" s="86"/>
      <c r="Z480" s="86"/>
      <c r="AA480" s="86"/>
      <c r="AB480" s="84">
        <v>3505.97</v>
      </c>
      <c r="AC480" s="84"/>
      <c r="AD480" s="84"/>
      <c r="AE480" s="84"/>
      <c r="AF480" s="84">
        <v>8868.06</v>
      </c>
      <c r="AG480" s="84"/>
      <c r="AH480" s="84"/>
      <c r="AI480" s="87" t="s">
        <v>17</v>
      </c>
      <c r="AJ480" s="87"/>
      <c r="AK480" s="86">
        <v>50</v>
      </c>
      <c r="AL480" s="86"/>
      <c r="AM480" s="105"/>
      <c r="AN480" s="105"/>
    </row>
    <row r="481" spans="1:40" ht="12.75" customHeight="1" x14ac:dyDescent="0.4">
      <c r="A481" s="18"/>
      <c r="B481" s="81">
        <v>874</v>
      </c>
      <c r="C481" s="81"/>
      <c r="D481" s="82" t="s">
        <v>422</v>
      </c>
      <c r="E481" s="82"/>
      <c r="F481" s="82"/>
      <c r="G481" s="82"/>
      <c r="H481" s="82"/>
      <c r="I481" s="83">
        <v>39082</v>
      </c>
      <c r="J481" s="83"/>
      <c r="K481" s="84">
        <v>9585.17</v>
      </c>
      <c r="L481" s="84"/>
      <c r="M481" s="84"/>
      <c r="N481" s="85">
        <v>0</v>
      </c>
      <c r="O481" s="85"/>
      <c r="P481" s="85"/>
      <c r="Q481" s="86">
        <v>0</v>
      </c>
      <c r="R481" s="86"/>
      <c r="S481" s="86"/>
      <c r="T481" s="84">
        <v>2492.1</v>
      </c>
      <c r="U481" s="84"/>
      <c r="V481" s="84"/>
      <c r="W481" s="84"/>
      <c r="X481" s="86">
        <v>191.7</v>
      </c>
      <c r="Y481" s="86"/>
      <c r="Z481" s="86"/>
      <c r="AA481" s="86"/>
      <c r="AB481" s="84">
        <v>2683.8</v>
      </c>
      <c r="AC481" s="84"/>
      <c r="AD481" s="84"/>
      <c r="AE481" s="84"/>
      <c r="AF481" s="84">
        <v>6901.37</v>
      </c>
      <c r="AG481" s="84"/>
      <c r="AH481" s="84"/>
      <c r="AI481" s="87" t="s">
        <v>17</v>
      </c>
      <c r="AJ481" s="87"/>
      <c r="AK481" s="86">
        <v>50</v>
      </c>
      <c r="AL481" s="86"/>
      <c r="AM481" s="105"/>
      <c r="AN481" s="105"/>
    </row>
    <row r="482" spans="1:40" ht="12.75" customHeight="1" x14ac:dyDescent="0.4">
      <c r="A482" s="18"/>
      <c r="B482" s="81">
        <v>875</v>
      </c>
      <c r="C482" s="81"/>
      <c r="D482" s="82" t="s">
        <v>336</v>
      </c>
      <c r="E482" s="82"/>
      <c r="F482" s="82"/>
      <c r="G482" s="82"/>
      <c r="H482" s="82"/>
      <c r="I482" s="83">
        <v>39082</v>
      </c>
      <c r="J482" s="83"/>
      <c r="K482" s="84">
        <v>4480.8100000000004</v>
      </c>
      <c r="L482" s="84"/>
      <c r="M482" s="84"/>
      <c r="N482" s="85">
        <v>0</v>
      </c>
      <c r="O482" s="85"/>
      <c r="P482" s="85"/>
      <c r="Q482" s="86">
        <v>0</v>
      </c>
      <c r="R482" s="86"/>
      <c r="S482" s="86"/>
      <c r="T482" s="84">
        <v>1165.06</v>
      </c>
      <c r="U482" s="84"/>
      <c r="V482" s="84"/>
      <c r="W482" s="84"/>
      <c r="X482" s="86">
        <v>89.62</v>
      </c>
      <c r="Y482" s="86"/>
      <c r="Z482" s="86"/>
      <c r="AA482" s="86"/>
      <c r="AB482" s="84">
        <v>1254.68</v>
      </c>
      <c r="AC482" s="84"/>
      <c r="AD482" s="84"/>
      <c r="AE482" s="84"/>
      <c r="AF482" s="84">
        <v>3226.13</v>
      </c>
      <c r="AG482" s="84"/>
      <c r="AH482" s="84"/>
      <c r="AI482" s="87" t="s">
        <v>17</v>
      </c>
      <c r="AJ482" s="87"/>
      <c r="AK482" s="86">
        <v>50</v>
      </c>
      <c r="AL482" s="86"/>
      <c r="AM482" s="105"/>
      <c r="AN482" s="105"/>
    </row>
    <row r="483" spans="1:40" ht="12.75" customHeight="1" x14ac:dyDescent="0.4">
      <c r="A483" s="18"/>
      <c r="B483" s="81">
        <v>876</v>
      </c>
      <c r="C483" s="81"/>
      <c r="D483" s="82" t="s">
        <v>423</v>
      </c>
      <c r="E483" s="82"/>
      <c r="F483" s="82"/>
      <c r="G483" s="82"/>
      <c r="H483" s="82"/>
      <c r="I483" s="83">
        <v>39082</v>
      </c>
      <c r="J483" s="83"/>
      <c r="K483" s="84">
        <v>12545.47</v>
      </c>
      <c r="L483" s="84"/>
      <c r="M483" s="84"/>
      <c r="N483" s="85">
        <v>0</v>
      </c>
      <c r="O483" s="85"/>
      <c r="P483" s="85"/>
      <c r="Q483" s="86">
        <v>0</v>
      </c>
      <c r="R483" s="86"/>
      <c r="S483" s="86"/>
      <c r="T483" s="84">
        <v>3261.83</v>
      </c>
      <c r="U483" s="84"/>
      <c r="V483" s="84"/>
      <c r="W483" s="84"/>
      <c r="X483" s="86">
        <v>250.91</v>
      </c>
      <c r="Y483" s="86"/>
      <c r="Z483" s="86"/>
      <c r="AA483" s="86"/>
      <c r="AB483" s="84">
        <v>3512.74</v>
      </c>
      <c r="AC483" s="84"/>
      <c r="AD483" s="84"/>
      <c r="AE483" s="84"/>
      <c r="AF483" s="84">
        <v>9032.73</v>
      </c>
      <c r="AG483" s="84"/>
      <c r="AH483" s="84"/>
      <c r="AI483" s="87" t="s">
        <v>17</v>
      </c>
      <c r="AJ483" s="87"/>
      <c r="AK483" s="86">
        <v>50</v>
      </c>
      <c r="AL483" s="86"/>
      <c r="AM483" s="105"/>
      <c r="AN483" s="105"/>
    </row>
    <row r="484" spans="1:40" ht="12.75" customHeight="1" x14ac:dyDescent="0.4">
      <c r="A484" s="18"/>
      <c r="B484" s="81">
        <v>877</v>
      </c>
      <c r="C484" s="81"/>
      <c r="D484" s="82" t="s">
        <v>424</v>
      </c>
      <c r="E484" s="82"/>
      <c r="F484" s="82"/>
      <c r="G484" s="82"/>
      <c r="H484" s="82"/>
      <c r="I484" s="83">
        <v>38896</v>
      </c>
      <c r="J484" s="83"/>
      <c r="K484" s="84">
        <v>60244.46</v>
      </c>
      <c r="L484" s="84"/>
      <c r="M484" s="84"/>
      <c r="N484" s="85">
        <v>0</v>
      </c>
      <c r="O484" s="85"/>
      <c r="P484" s="85"/>
      <c r="Q484" s="86">
        <v>0</v>
      </c>
      <c r="R484" s="86"/>
      <c r="S484" s="86"/>
      <c r="T484" s="84">
        <v>16265.99</v>
      </c>
      <c r="U484" s="84"/>
      <c r="V484" s="84"/>
      <c r="W484" s="84"/>
      <c r="X484" s="84">
        <v>1204.8900000000001</v>
      </c>
      <c r="Y484" s="84"/>
      <c r="Z484" s="84"/>
      <c r="AA484" s="84"/>
      <c r="AB484" s="84">
        <v>17470.88</v>
      </c>
      <c r="AC484" s="84"/>
      <c r="AD484" s="84"/>
      <c r="AE484" s="84"/>
      <c r="AF484" s="84">
        <v>42773.58</v>
      </c>
      <c r="AG484" s="84"/>
      <c r="AH484" s="84"/>
      <c r="AI484" s="87" t="s">
        <v>17</v>
      </c>
      <c r="AJ484" s="87"/>
      <c r="AK484" s="86">
        <v>50</v>
      </c>
      <c r="AL484" s="86"/>
      <c r="AM484" s="105"/>
      <c r="AN484" s="105"/>
    </row>
    <row r="485" spans="1:40" ht="12.75" customHeight="1" x14ac:dyDescent="0.4">
      <c r="A485" s="18"/>
      <c r="B485" s="81">
        <v>878</v>
      </c>
      <c r="C485" s="81"/>
      <c r="D485" s="82" t="s">
        <v>425</v>
      </c>
      <c r="E485" s="82"/>
      <c r="F485" s="82"/>
      <c r="G485" s="82"/>
      <c r="H485" s="82"/>
      <c r="I485" s="83">
        <v>38979</v>
      </c>
      <c r="J485" s="83"/>
      <c r="K485" s="84">
        <v>7810.57</v>
      </c>
      <c r="L485" s="84"/>
      <c r="M485" s="84"/>
      <c r="N485" s="85">
        <v>0</v>
      </c>
      <c r="O485" s="85"/>
      <c r="P485" s="85"/>
      <c r="Q485" s="86">
        <v>0</v>
      </c>
      <c r="R485" s="86"/>
      <c r="S485" s="86"/>
      <c r="T485" s="84">
        <v>2069.7800000000002</v>
      </c>
      <c r="U485" s="84"/>
      <c r="V485" s="84"/>
      <c r="W485" s="84"/>
      <c r="X485" s="86">
        <v>156.21</v>
      </c>
      <c r="Y485" s="86"/>
      <c r="Z485" s="86"/>
      <c r="AA485" s="86"/>
      <c r="AB485" s="84">
        <v>2225.9899999999998</v>
      </c>
      <c r="AC485" s="84"/>
      <c r="AD485" s="84"/>
      <c r="AE485" s="84"/>
      <c r="AF485" s="84">
        <v>5584.58</v>
      </c>
      <c r="AG485" s="84"/>
      <c r="AH485" s="84"/>
      <c r="AI485" s="87" t="s">
        <v>17</v>
      </c>
      <c r="AJ485" s="87"/>
      <c r="AK485" s="86">
        <v>50</v>
      </c>
      <c r="AL485" s="86"/>
      <c r="AM485" s="105"/>
      <c r="AN485" s="105"/>
    </row>
    <row r="486" spans="1:40" ht="12.75" customHeight="1" x14ac:dyDescent="0.4">
      <c r="A486" s="18"/>
      <c r="B486" s="81">
        <v>882</v>
      </c>
      <c r="C486" s="81"/>
      <c r="D486" s="82" t="s">
        <v>400</v>
      </c>
      <c r="E486" s="82"/>
      <c r="F486" s="82"/>
      <c r="G486" s="82"/>
      <c r="H486" s="82"/>
      <c r="I486" s="83">
        <v>38947</v>
      </c>
      <c r="J486" s="83"/>
      <c r="K486" s="86">
        <v>751.23</v>
      </c>
      <c r="L486" s="86"/>
      <c r="M486" s="86"/>
      <c r="N486" s="85">
        <v>0</v>
      </c>
      <c r="O486" s="85"/>
      <c r="P486" s="85"/>
      <c r="Q486" s="86">
        <v>0</v>
      </c>
      <c r="R486" s="86"/>
      <c r="S486" s="86"/>
      <c r="T486" s="86">
        <v>200.27</v>
      </c>
      <c r="U486" s="86"/>
      <c r="V486" s="86"/>
      <c r="W486" s="86"/>
      <c r="X486" s="86">
        <v>15.02</v>
      </c>
      <c r="Y486" s="86"/>
      <c r="Z486" s="86"/>
      <c r="AA486" s="86"/>
      <c r="AB486" s="86">
        <v>215.29</v>
      </c>
      <c r="AC486" s="86"/>
      <c r="AD486" s="86"/>
      <c r="AE486" s="86"/>
      <c r="AF486" s="86">
        <v>535.94000000000005</v>
      </c>
      <c r="AG486" s="86"/>
      <c r="AH486" s="86"/>
      <c r="AI486" s="87" t="s">
        <v>17</v>
      </c>
      <c r="AJ486" s="87"/>
      <c r="AK486" s="86">
        <v>50</v>
      </c>
      <c r="AL486" s="86"/>
      <c r="AM486" s="105"/>
      <c r="AN486" s="105"/>
    </row>
    <row r="487" spans="1:40" ht="12.75" customHeight="1" x14ac:dyDescent="0.4">
      <c r="A487" s="18"/>
      <c r="B487" s="81">
        <v>885</v>
      </c>
      <c r="C487" s="81"/>
      <c r="D487" s="82" t="s">
        <v>426</v>
      </c>
      <c r="E487" s="82"/>
      <c r="F487" s="82"/>
      <c r="G487" s="82"/>
      <c r="H487" s="82"/>
      <c r="I487" s="83">
        <v>38770</v>
      </c>
      <c r="J487" s="83"/>
      <c r="K487" s="86">
        <v>324</v>
      </c>
      <c r="L487" s="86"/>
      <c r="M487" s="86"/>
      <c r="N487" s="85">
        <v>0</v>
      </c>
      <c r="O487" s="85"/>
      <c r="P487" s="85"/>
      <c r="Q487" s="86">
        <v>0</v>
      </c>
      <c r="R487" s="86"/>
      <c r="S487" s="86"/>
      <c r="T487" s="86">
        <v>0</v>
      </c>
      <c r="U487" s="86"/>
      <c r="V487" s="86"/>
      <c r="W487" s="86"/>
      <c r="X487" s="86">
        <v>0</v>
      </c>
      <c r="Y487" s="86"/>
      <c r="Z487" s="86"/>
      <c r="AA487" s="86"/>
      <c r="AB487" s="86">
        <v>0</v>
      </c>
      <c r="AC487" s="86"/>
      <c r="AD487" s="86"/>
      <c r="AE487" s="86"/>
      <c r="AF487" s="86">
        <v>324</v>
      </c>
      <c r="AG487" s="86"/>
      <c r="AH487" s="86"/>
      <c r="AI487" s="87" t="s">
        <v>90</v>
      </c>
      <c r="AJ487" s="87"/>
      <c r="AK487" s="86">
        <v>0</v>
      </c>
      <c r="AL487" s="86"/>
      <c r="AM487" s="105"/>
      <c r="AN487" s="105"/>
    </row>
    <row r="488" spans="1:40" ht="12.75" customHeight="1" x14ac:dyDescent="0.4">
      <c r="A488" s="18"/>
      <c r="B488" s="81">
        <v>886</v>
      </c>
      <c r="C488" s="81"/>
      <c r="D488" s="82" t="s">
        <v>427</v>
      </c>
      <c r="E488" s="82"/>
      <c r="F488" s="82"/>
      <c r="G488" s="82"/>
      <c r="H488" s="82"/>
      <c r="I488" s="83">
        <v>38868</v>
      </c>
      <c r="J488" s="83"/>
      <c r="K488" s="86">
        <v>21</v>
      </c>
      <c r="L488" s="86"/>
      <c r="M488" s="86"/>
      <c r="N488" s="85">
        <v>0</v>
      </c>
      <c r="O488" s="85"/>
      <c r="P488" s="85"/>
      <c r="Q488" s="86">
        <v>0</v>
      </c>
      <c r="R488" s="86"/>
      <c r="S488" s="86"/>
      <c r="T488" s="86">
        <v>0</v>
      </c>
      <c r="U488" s="86"/>
      <c r="V488" s="86"/>
      <c r="W488" s="86"/>
      <c r="X488" s="86">
        <v>0</v>
      </c>
      <c r="Y488" s="86"/>
      <c r="Z488" s="86"/>
      <c r="AA488" s="86"/>
      <c r="AB488" s="86">
        <v>0</v>
      </c>
      <c r="AC488" s="86"/>
      <c r="AD488" s="86"/>
      <c r="AE488" s="86"/>
      <c r="AF488" s="86">
        <v>21</v>
      </c>
      <c r="AG488" s="86"/>
      <c r="AH488" s="86"/>
      <c r="AI488" s="87" t="s">
        <v>90</v>
      </c>
      <c r="AJ488" s="87"/>
      <c r="AK488" s="86">
        <v>0</v>
      </c>
      <c r="AL488" s="86"/>
      <c r="AM488" s="105"/>
      <c r="AN488" s="105"/>
    </row>
    <row r="489" spans="1:40" ht="12.75" customHeight="1" x14ac:dyDescent="0.4">
      <c r="A489" s="18"/>
      <c r="B489" s="81">
        <v>887</v>
      </c>
      <c r="C489" s="81"/>
      <c r="D489" s="82" t="s">
        <v>428</v>
      </c>
      <c r="E489" s="82"/>
      <c r="F489" s="82"/>
      <c r="G489" s="82"/>
      <c r="H489" s="82"/>
      <c r="I489" s="83">
        <v>38870</v>
      </c>
      <c r="J489" s="83"/>
      <c r="K489" s="86">
        <v>143</v>
      </c>
      <c r="L489" s="86"/>
      <c r="M489" s="86"/>
      <c r="N489" s="85">
        <v>0</v>
      </c>
      <c r="O489" s="85"/>
      <c r="P489" s="85"/>
      <c r="Q489" s="86">
        <v>0</v>
      </c>
      <c r="R489" s="86"/>
      <c r="S489" s="86"/>
      <c r="T489" s="86">
        <v>0</v>
      </c>
      <c r="U489" s="86"/>
      <c r="V489" s="86"/>
      <c r="W489" s="86"/>
      <c r="X489" s="86">
        <v>0</v>
      </c>
      <c r="Y489" s="86"/>
      <c r="Z489" s="86"/>
      <c r="AA489" s="86"/>
      <c r="AB489" s="86">
        <v>0</v>
      </c>
      <c r="AC489" s="86"/>
      <c r="AD489" s="86"/>
      <c r="AE489" s="86"/>
      <c r="AF489" s="86">
        <v>143</v>
      </c>
      <c r="AG489" s="86"/>
      <c r="AH489" s="86"/>
      <c r="AI489" s="87" t="s">
        <v>90</v>
      </c>
      <c r="AJ489" s="87"/>
      <c r="AK489" s="86">
        <v>0</v>
      </c>
      <c r="AL489" s="86"/>
      <c r="AM489" s="105"/>
      <c r="AN489" s="105"/>
    </row>
    <row r="490" spans="1:40" ht="12.75" customHeight="1" x14ac:dyDescent="0.4">
      <c r="A490" s="18"/>
      <c r="B490" s="81">
        <v>888</v>
      </c>
      <c r="C490" s="81"/>
      <c r="D490" s="82" t="s">
        <v>428</v>
      </c>
      <c r="E490" s="82"/>
      <c r="F490" s="82"/>
      <c r="G490" s="82"/>
      <c r="H490" s="82"/>
      <c r="I490" s="83">
        <v>39078</v>
      </c>
      <c r="J490" s="83"/>
      <c r="K490" s="86">
        <v>300</v>
      </c>
      <c r="L490" s="86"/>
      <c r="M490" s="86"/>
      <c r="N490" s="85">
        <v>0</v>
      </c>
      <c r="O490" s="85"/>
      <c r="P490" s="85"/>
      <c r="Q490" s="86">
        <v>0</v>
      </c>
      <c r="R490" s="86"/>
      <c r="S490" s="86"/>
      <c r="T490" s="86">
        <v>0</v>
      </c>
      <c r="U490" s="86"/>
      <c r="V490" s="86"/>
      <c r="W490" s="86"/>
      <c r="X490" s="86">
        <v>0</v>
      </c>
      <c r="Y490" s="86"/>
      <c r="Z490" s="86"/>
      <c r="AA490" s="86"/>
      <c r="AB490" s="86">
        <v>0</v>
      </c>
      <c r="AC490" s="86"/>
      <c r="AD490" s="86"/>
      <c r="AE490" s="86"/>
      <c r="AF490" s="86">
        <v>300</v>
      </c>
      <c r="AG490" s="86"/>
      <c r="AH490" s="86"/>
      <c r="AI490" s="87" t="s">
        <v>90</v>
      </c>
      <c r="AJ490" s="87"/>
      <c r="AK490" s="86">
        <v>0</v>
      </c>
      <c r="AL490" s="86"/>
      <c r="AM490" s="105"/>
      <c r="AN490" s="105"/>
    </row>
    <row r="491" spans="1:40" ht="12.75" customHeight="1" x14ac:dyDescent="0.4">
      <c r="A491" s="18"/>
      <c r="B491" s="81">
        <v>972</v>
      </c>
      <c r="C491" s="81"/>
      <c r="D491" s="82" t="s">
        <v>429</v>
      </c>
      <c r="E491" s="82"/>
      <c r="F491" s="82"/>
      <c r="G491" s="82"/>
      <c r="H491" s="82"/>
      <c r="I491" s="83">
        <v>38975</v>
      </c>
      <c r="J491" s="83"/>
      <c r="K491" s="86">
        <v>286.89999999999998</v>
      </c>
      <c r="L491" s="86"/>
      <c r="M491" s="86"/>
      <c r="N491" s="85">
        <v>0</v>
      </c>
      <c r="O491" s="85"/>
      <c r="P491" s="85"/>
      <c r="Q491" s="86">
        <v>0</v>
      </c>
      <c r="R491" s="86"/>
      <c r="S491" s="86"/>
      <c r="T491" s="86">
        <v>255.07</v>
      </c>
      <c r="U491" s="86"/>
      <c r="V491" s="86"/>
      <c r="W491" s="86"/>
      <c r="X491" s="86">
        <v>19.13</v>
      </c>
      <c r="Y491" s="86"/>
      <c r="Z491" s="86"/>
      <c r="AA491" s="86"/>
      <c r="AB491" s="86">
        <v>274.2</v>
      </c>
      <c r="AC491" s="86"/>
      <c r="AD491" s="86"/>
      <c r="AE491" s="86"/>
      <c r="AF491" s="86">
        <v>12.7</v>
      </c>
      <c r="AG491" s="86"/>
      <c r="AH491" s="86"/>
      <c r="AI491" s="87" t="s">
        <v>17</v>
      </c>
      <c r="AJ491" s="87"/>
      <c r="AK491" s="86">
        <v>15</v>
      </c>
      <c r="AL491" s="86"/>
      <c r="AM491" s="105"/>
      <c r="AN491" s="105"/>
    </row>
    <row r="492" spans="1:40" ht="12.75" customHeight="1" x14ac:dyDescent="0.4">
      <c r="A492" s="18"/>
      <c r="B492" s="81">
        <v>973</v>
      </c>
      <c r="C492" s="81"/>
      <c r="D492" s="82" t="s">
        <v>430</v>
      </c>
      <c r="E492" s="82"/>
      <c r="F492" s="82"/>
      <c r="G492" s="82"/>
      <c r="H492" s="82"/>
      <c r="I492" s="83">
        <v>39035</v>
      </c>
      <c r="J492" s="83"/>
      <c r="K492" s="86">
        <v>630.79</v>
      </c>
      <c r="L492" s="86"/>
      <c r="M492" s="86"/>
      <c r="N492" s="85">
        <v>0</v>
      </c>
      <c r="O492" s="85"/>
      <c r="P492" s="85"/>
      <c r="Q492" s="86">
        <v>0</v>
      </c>
      <c r="R492" s="86"/>
      <c r="S492" s="86"/>
      <c r="T492" s="86">
        <v>553.66</v>
      </c>
      <c r="U492" s="86"/>
      <c r="V492" s="86"/>
      <c r="W492" s="86"/>
      <c r="X492" s="86">
        <v>42.05</v>
      </c>
      <c r="Y492" s="86"/>
      <c r="Z492" s="86"/>
      <c r="AA492" s="86"/>
      <c r="AB492" s="86">
        <v>595.71</v>
      </c>
      <c r="AC492" s="86"/>
      <c r="AD492" s="86"/>
      <c r="AE492" s="86"/>
      <c r="AF492" s="86">
        <v>35.08</v>
      </c>
      <c r="AG492" s="86"/>
      <c r="AH492" s="86"/>
      <c r="AI492" s="87" t="s">
        <v>17</v>
      </c>
      <c r="AJ492" s="87"/>
      <c r="AK492" s="86">
        <v>15</v>
      </c>
      <c r="AL492" s="86"/>
      <c r="AM492" s="105"/>
      <c r="AN492" s="105"/>
    </row>
    <row r="493" spans="1:40" ht="12.75" customHeight="1" x14ac:dyDescent="0.4">
      <c r="A493" s="18"/>
      <c r="B493" s="81">
        <v>974</v>
      </c>
      <c r="C493" s="81"/>
      <c r="D493" s="82" t="s">
        <v>431</v>
      </c>
      <c r="E493" s="82"/>
      <c r="F493" s="82"/>
      <c r="G493" s="82"/>
      <c r="H493" s="82"/>
      <c r="I493" s="83">
        <v>38838</v>
      </c>
      <c r="J493" s="83"/>
      <c r="K493" s="86">
        <v>490.25</v>
      </c>
      <c r="L493" s="86"/>
      <c r="M493" s="86"/>
      <c r="N493" s="85">
        <v>0</v>
      </c>
      <c r="O493" s="85"/>
      <c r="P493" s="85"/>
      <c r="Q493" s="86">
        <v>0</v>
      </c>
      <c r="R493" s="86"/>
      <c r="S493" s="86"/>
      <c r="T493" s="86">
        <v>446.63</v>
      </c>
      <c r="U493" s="86"/>
      <c r="V493" s="86"/>
      <c r="W493" s="86"/>
      <c r="X493" s="86">
        <v>32.68</v>
      </c>
      <c r="Y493" s="86"/>
      <c r="Z493" s="86"/>
      <c r="AA493" s="86"/>
      <c r="AB493" s="86">
        <v>479.31</v>
      </c>
      <c r="AC493" s="86"/>
      <c r="AD493" s="86"/>
      <c r="AE493" s="86"/>
      <c r="AF493" s="86">
        <v>10.94</v>
      </c>
      <c r="AG493" s="86"/>
      <c r="AH493" s="86"/>
      <c r="AI493" s="87" t="s">
        <v>17</v>
      </c>
      <c r="AJ493" s="87"/>
      <c r="AK493" s="86">
        <v>15</v>
      </c>
      <c r="AL493" s="86"/>
      <c r="AM493" s="105"/>
      <c r="AN493" s="105"/>
    </row>
    <row r="494" spans="1:40" ht="12.75" customHeight="1" x14ac:dyDescent="0.4">
      <c r="A494" s="18"/>
      <c r="B494" s="81">
        <v>975</v>
      </c>
      <c r="C494" s="81"/>
      <c r="D494" s="82" t="s">
        <v>432</v>
      </c>
      <c r="E494" s="82"/>
      <c r="F494" s="82"/>
      <c r="G494" s="82"/>
      <c r="H494" s="82"/>
      <c r="I494" s="83">
        <v>38803</v>
      </c>
      <c r="J494" s="83"/>
      <c r="K494" s="86">
        <v>239.2</v>
      </c>
      <c r="L494" s="86"/>
      <c r="M494" s="86"/>
      <c r="N494" s="85">
        <v>0</v>
      </c>
      <c r="O494" s="85"/>
      <c r="P494" s="85"/>
      <c r="Q494" s="86">
        <v>0</v>
      </c>
      <c r="R494" s="86"/>
      <c r="S494" s="86"/>
      <c r="T494" s="86">
        <v>219.31</v>
      </c>
      <c r="U494" s="86"/>
      <c r="V494" s="86"/>
      <c r="W494" s="86"/>
      <c r="X494" s="86">
        <v>15.95</v>
      </c>
      <c r="Y494" s="86"/>
      <c r="Z494" s="86"/>
      <c r="AA494" s="86"/>
      <c r="AB494" s="86">
        <v>235.26</v>
      </c>
      <c r="AC494" s="86"/>
      <c r="AD494" s="86"/>
      <c r="AE494" s="86"/>
      <c r="AF494" s="86">
        <v>3.94</v>
      </c>
      <c r="AG494" s="86"/>
      <c r="AH494" s="86"/>
      <c r="AI494" s="87" t="s">
        <v>17</v>
      </c>
      <c r="AJ494" s="87"/>
      <c r="AK494" s="86">
        <v>15</v>
      </c>
      <c r="AL494" s="86"/>
      <c r="AM494" s="105"/>
      <c r="AN494" s="105"/>
    </row>
    <row r="495" spans="1:40" ht="12.75" customHeight="1" x14ac:dyDescent="0.4">
      <c r="A495" s="18"/>
      <c r="B495" s="81">
        <v>977</v>
      </c>
      <c r="C495" s="81"/>
      <c r="D495" s="82" t="s">
        <v>433</v>
      </c>
      <c r="E495" s="82"/>
      <c r="F495" s="82"/>
      <c r="G495" s="82"/>
      <c r="H495" s="82"/>
      <c r="I495" s="83">
        <v>38954</v>
      </c>
      <c r="J495" s="83"/>
      <c r="K495" s="86">
        <v>751</v>
      </c>
      <c r="L495" s="86"/>
      <c r="M495" s="86"/>
      <c r="N495" s="85">
        <v>0</v>
      </c>
      <c r="O495" s="85"/>
      <c r="P495" s="85"/>
      <c r="Q495" s="86">
        <v>0</v>
      </c>
      <c r="R495" s="86"/>
      <c r="S495" s="86"/>
      <c r="T495" s="86">
        <v>0</v>
      </c>
      <c r="U495" s="86"/>
      <c r="V495" s="86"/>
      <c r="W495" s="86"/>
      <c r="X495" s="86">
        <v>0</v>
      </c>
      <c r="Y495" s="86"/>
      <c r="Z495" s="86"/>
      <c r="AA495" s="86"/>
      <c r="AB495" s="86">
        <v>0</v>
      </c>
      <c r="AC495" s="86"/>
      <c r="AD495" s="86"/>
      <c r="AE495" s="86"/>
      <c r="AF495" s="86">
        <v>751</v>
      </c>
      <c r="AG495" s="86"/>
      <c r="AH495" s="86"/>
      <c r="AI495" s="87" t="s">
        <v>90</v>
      </c>
      <c r="AJ495" s="87"/>
      <c r="AK495" s="86">
        <v>0</v>
      </c>
      <c r="AL495" s="86"/>
      <c r="AM495" s="105"/>
      <c r="AN495" s="105"/>
    </row>
    <row r="496" spans="1:40" ht="12.75" customHeight="1" x14ac:dyDescent="0.4">
      <c r="A496" s="18"/>
      <c r="B496" s="81">
        <v>978</v>
      </c>
      <c r="C496" s="81"/>
      <c r="D496" s="82" t="s">
        <v>150</v>
      </c>
      <c r="E496" s="82"/>
      <c r="F496" s="82"/>
      <c r="G496" s="82"/>
      <c r="H496" s="82"/>
      <c r="I496" s="83">
        <v>39082</v>
      </c>
      <c r="J496" s="83"/>
      <c r="K496" s="86">
        <v>152</v>
      </c>
      <c r="L496" s="86"/>
      <c r="M496" s="86"/>
      <c r="N496" s="85">
        <v>0</v>
      </c>
      <c r="O496" s="85"/>
      <c r="P496" s="85"/>
      <c r="Q496" s="86">
        <v>0</v>
      </c>
      <c r="R496" s="86"/>
      <c r="S496" s="86"/>
      <c r="T496" s="86">
        <v>0</v>
      </c>
      <c r="U496" s="86"/>
      <c r="V496" s="86"/>
      <c r="W496" s="86"/>
      <c r="X496" s="86">
        <v>0</v>
      </c>
      <c r="Y496" s="86"/>
      <c r="Z496" s="86"/>
      <c r="AA496" s="86"/>
      <c r="AB496" s="86">
        <v>0</v>
      </c>
      <c r="AC496" s="86"/>
      <c r="AD496" s="86"/>
      <c r="AE496" s="86"/>
      <c r="AF496" s="86">
        <v>152</v>
      </c>
      <c r="AG496" s="86"/>
      <c r="AH496" s="86"/>
      <c r="AI496" s="87" t="s">
        <v>90</v>
      </c>
      <c r="AJ496" s="87"/>
      <c r="AK496" s="86">
        <v>0</v>
      </c>
      <c r="AL496" s="86"/>
      <c r="AM496" s="105"/>
      <c r="AN496" s="105"/>
    </row>
    <row r="497" spans="1:40" ht="12.75" customHeight="1" x14ac:dyDescent="0.4">
      <c r="A497" s="18"/>
      <c r="B497" s="81">
        <v>979</v>
      </c>
      <c r="C497" s="81"/>
      <c r="D497" s="82" t="s">
        <v>434</v>
      </c>
      <c r="E497" s="82"/>
      <c r="F497" s="82"/>
      <c r="G497" s="82"/>
      <c r="H497" s="82"/>
      <c r="I497" s="83">
        <v>39216</v>
      </c>
      <c r="J497" s="83"/>
      <c r="K497" s="84">
        <v>5583.64</v>
      </c>
      <c r="L497" s="84"/>
      <c r="M497" s="84"/>
      <c r="N497" s="85">
        <v>0</v>
      </c>
      <c r="O497" s="85"/>
      <c r="P497" s="85"/>
      <c r="Q497" s="86">
        <v>0</v>
      </c>
      <c r="R497" s="86"/>
      <c r="S497" s="86"/>
      <c r="T497" s="84">
        <v>1414.49</v>
      </c>
      <c r="U497" s="84"/>
      <c r="V497" s="84"/>
      <c r="W497" s="84"/>
      <c r="X497" s="86">
        <v>111.67</v>
      </c>
      <c r="Y497" s="86"/>
      <c r="Z497" s="86"/>
      <c r="AA497" s="86"/>
      <c r="AB497" s="84">
        <v>1526.16</v>
      </c>
      <c r="AC497" s="84"/>
      <c r="AD497" s="84"/>
      <c r="AE497" s="84"/>
      <c r="AF497" s="84">
        <v>4057.48</v>
      </c>
      <c r="AG497" s="84"/>
      <c r="AH497" s="84"/>
      <c r="AI497" s="87" t="s">
        <v>17</v>
      </c>
      <c r="AJ497" s="87"/>
      <c r="AK497" s="86">
        <v>50</v>
      </c>
      <c r="AL497" s="86"/>
      <c r="AM497" s="105"/>
      <c r="AN497" s="105"/>
    </row>
    <row r="498" spans="1:40" ht="12.75" customHeight="1" x14ac:dyDescent="0.4">
      <c r="A498" s="18"/>
      <c r="B498" s="81">
        <v>980</v>
      </c>
      <c r="C498" s="81"/>
      <c r="D498" s="82" t="s">
        <v>435</v>
      </c>
      <c r="E498" s="82"/>
      <c r="F498" s="82"/>
      <c r="G498" s="82"/>
      <c r="H498" s="82"/>
      <c r="I498" s="83">
        <v>39216</v>
      </c>
      <c r="J498" s="83"/>
      <c r="K498" s="84">
        <v>7897.07</v>
      </c>
      <c r="L498" s="84"/>
      <c r="M498" s="84"/>
      <c r="N498" s="85">
        <v>0</v>
      </c>
      <c r="O498" s="85"/>
      <c r="P498" s="85"/>
      <c r="Q498" s="86">
        <v>0</v>
      </c>
      <c r="R498" s="86"/>
      <c r="S498" s="86"/>
      <c r="T498" s="84">
        <v>2000.57</v>
      </c>
      <c r="U498" s="84"/>
      <c r="V498" s="84"/>
      <c r="W498" s="84"/>
      <c r="X498" s="86">
        <v>157.94</v>
      </c>
      <c r="Y498" s="86"/>
      <c r="Z498" s="86"/>
      <c r="AA498" s="86"/>
      <c r="AB498" s="84">
        <v>2158.5100000000002</v>
      </c>
      <c r="AC498" s="84"/>
      <c r="AD498" s="84"/>
      <c r="AE498" s="84"/>
      <c r="AF498" s="84">
        <v>5738.56</v>
      </c>
      <c r="AG498" s="84"/>
      <c r="AH498" s="84"/>
      <c r="AI498" s="87" t="s">
        <v>17</v>
      </c>
      <c r="AJ498" s="87"/>
      <c r="AK498" s="86">
        <v>50</v>
      </c>
      <c r="AL498" s="86"/>
      <c r="AM498" s="105"/>
      <c r="AN498" s="105"/>
    </row>
    <row r="499" spans="1:40" ht="12.75" customHeight="1" x14ac:dyDescent="0.4">
      <c r="A499" s="18"/>
      <c r="B499" s="81">
        <v>981</v>
      </c>
      <c r="C499" s="81"/>
      <c r="D499" s="82" t="s">
        <v>436</v>
      </c>
      <c r="E499" s="82"/>
      <c r="F499" s="82"/>
      <c r="G499" s="82"/>
      <c r="H499" s="82"/>
      <c r="I499" s="83">
        <v>39262</v>
      </c>
      <c r="J499" s="83"/>
      <c r="K499" s="84">
        <v>1451.61</v>
      </c>
      <c r="L499" s="84"/>
      <c r="M499" s="84"/>
      <c r="N499" s="85">
        <v>0</v>
      </c>
      <c r="O499" s="85"/>
      <c r="P499" s="85"/>
      <c r="Q499" s="86">
        <v>0</v>
      </c>
      <c r="R499" s="86"/>
      <c r="S499" s="86"/>
      <c r="T499" s="86">
        <v>362.88</v>
      </c>
      <c r="U499" s="86"/>
      <c r="V499" s="86"/>
      <c r="W499" s="86"/>
      <c r="X499" s="86">
        <v>29.03</v>
      </c>
      <c r="Y499" s="86"/>
      <c r="Z499" s="86"/>
      <c r="AA499" s="86"/>
      <c r="AB499" s="86">
        <v>391.91</v>
      </c>
      <c r="AC499" s="86"/>
      <c r="AD499" s="86"/>
      <c r="AE499" s="86"/>
      <c r="AF499" s="84">
        <v>1059.7</v>
      </c>
      <c r="AG499" s="84"/>
      <c r="AH499" s="84"/>
      <c r="AI499" s="87" t="s">
        <v>17</v>
      </c>
      <c r="AJ499" s="87"/>
      <c r="AK499" s="86">
        <v>50</v>
      </c>
      <c r="AL499" s="86"/>
      <c r="AM499" s="105"/>
      <c r="AN499" s="105"/>
    </row>
    <row r="500" spans="1:40" ht="112.5" customHeight="1" x14ac:dyDescent="0.4">
      <c r="A500" s="104" t="s">
        <v>180</v>
      </c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</row>
    <row r="501" spans="1:40" ht="12.75" customHeight="1" x14ac:dyDescent="0.4">
      <c r="A501" s="18"/>
      <c r="B501" s="88">
        <v>982</v>
      </c>
      <c r="C501" s="88"/>
      <c r="D501" s="82" t="s">
        <v>422</v>
      </c>
      <c r="E501" s="82"/>
      <c r="F501" s="82"/>
      <c r="G501" s="82"/>
      <c r="H501" s="82"/>
      <c r="I501" s="83">
        <v>39355</v>
      </c>
      <c r="J501" s="83"/>
      <c r="K501" s="84">
        <v>10953.88</v>
      </c>
      <c r="L501" s="84"/>
      <c r="M501" s="84"/>
      <c r="N501" s="85">
        <v>0</v>
      </c>
      <c r="O501" s="85"/>
      <c r="P501" s="85"/>
      <c r="Q501" s="86">
        <v>0</v>
      </c>
      <c r="R501" s="86"/>
      <c r="S501" s="86"/>
      <c r="T501" s="84">
        <v>2683.73</v>
      </c>
      <c r="U501" s="84"/>
      <c r="V501" s="84"/>
      <c r="W501" s="84"/>
      <c r="X501" s="86">
        <v>219.08</v>
      </c>
      <c r="Y501" s="86"/>
      <c r="Z501" s="86"/>
      <c r="AA501" s="86"/>
      <c r="AB501" s="84">
        <v>2902.81</v>
      </c>
      <c r="AC501" s="84"/>
      <c r="AD501" s="84"/>
      <c r="AE501" s="84"/>
      <c r="AF501" s="84">
        <v>8051.07</v>
      </c>
      <c r="AG501" s="84"/>
      <c r="AH501" s="84"/>
      <c r="AI501" s="87" t="s">
        <v>17</v>
      </c>
      <c r="AJ501" s="87"/>
      <c r="AK501" s="86">
        <v>50</v>
      </c>
      <c r="AL501" s="86"/>
      <c r="AM501" s="105"/>
      <c r="AN501" s="105"/>
    </row>
    <row r="502" spans="1:40" ht="12.75" customHeight="1" x14ac:dyDescent="0.4">
      <c r="A502" s="18"/>
      <c r="B502" s="88">
        <v>983</v>
      </c>
      <c r="C502" s="88"/>
      <c r="D502" s="82" t="s">
        <v>437</v>
      </c>
      <c r="E502" s="82"/>
      <c r="F502" s="82"/>
      <c r="G502" s="82"/>
      <c r="H502" s="82"/>
      <c r="I502" s="83">
        <v>39283</v>
      </c>
      <c r="J502" s="83"/>
      <c r="K502" s="84">
        <v>16983.95</v>
      </c>
      <c r="L502" s="84"/>
      <c r="M502" s="84"/>
      <c r="N502" s="85">
        <v>0</v>
      </c>
      <c r="O502" s="85"/>
      <c r="P502" s="85"/>
      <c r="Q502" s="86">
        <v>0</v>
      </c>
      <c r="R502" s="86"/>
      <c r="S502" s="86"/>
      <c r="T502" s="84">
        <v>4217.6899999999996</v>
      </c>
      <c r="U502" s="84"/>
      <c r="V502" s="84"/>
      <c r="W502" s="84"/>
      <c r="X502" s="86">
        <v>339.68</v>
      </c>
      <c r="Y502" s="86"/>
      <c r="Z502" s="86"/>
      <c r="AA502" s="86"/>
      <c r="AB502" s="84">
        <v>4557.37</v>
      </c>
      <c r="AC502" s="84"/>
      <c r="AD502" s="84"/>
      <c r="AE502" s="84"/>
      <c r="AF502" s="84">
        <v>12426.58</v>
      </c>
      <c r="AG502" s="84"/>
      <c r="AH502" s="84"/>
      <c r="AI502" s="87" t="s">
        <v>17</v>
      </c>
      <c r="AJ502" s="87"/>
      <c r="AK502" s="86">
        <v>50</v>
      </c>
      <c r="AL502" s="86"/>
      <c r="AM502" s="105"/>
      <c r="AN502" s="105"/>
    </row>
    <row r="503" spans="1:40" ht="12.75" customHeight="1" x14ac:dyDescent="0.4">
      <c r="A503" s="18"/>
      <c r="B503" s="88">
        <v>984</v>
      </c>
      <c r="C503" s="88"/>
      <c r="D503" s="82" t="s">
        <v>438</v>
      </c>
      <c r="E503" s="82"/>
      <c r="F503" s="82"/>
      <c r="G503" s="82"/>
      <c r="H503" s="82"/>
      <c r="I503" s="83">
        <v>39325</v>
      </c>
      <c r="J503" s="83"/>
      <c r="K503" s="84">
        <v>20075.98</v>
      </c>
      <c r="L503" s="84"/>
      <c r="M503" s="84"/>
      <c r="N503" s="85">
        <v>0</v>
      </c>
      <c r="O503" s="85"/>
      <c r="P503" s="85"/>
      <c r="Q503" s="86">
        <v>0</v>
      </c>
      <c r="R503" s="86"/>
      <c r="S503" s="86"/>
      <c r="T503" s="84">
        <v>4952.08</v>
      </c>
      <c r="U503" s="84"/>
      <c r="V503" s="84"/>
      <c r="W503" s="84"/>
      <c r="X503" s="86">
        <v>401.52</v>
      </c>
      <c r="Y503" s="86"/>
      <c r="Z503" s="86"/>
      <c r="AA503" s="86"/>
      <c r="AB503" s="84">
        <v>5353.6</v>
      </c>
      <c r="AC503" s="84"/>
      <c r="AD503" s="84"/>
      <c r="AE503" s="84"/>
      <c r="AF503" s="84">
        <v>14722.38</v>
      </c>
      <c r="AG503" s="84"/>
      <c r="AH503" s="84"/>
      <c r="AI503" s="87" t="s">
        <v>17</v>
      </c>
      <c r="AJ503" s="87"/>
      <c r="AK503" s="86">
        <v>50</v>
      </c>
      <c r="AL503" s="86"/>
      <c r="AM503" s="105"/>
      <c r="AN503" s="105"/>
    </row>
    <row r="504" spans="1:40" ht="12.75" customHeight="1" x14ac:dyDescent="0.4">
      <c r="A504" s="18"/>
      <c r="B504" s="88">
        <v>985</v>
      </c>
      <c r="C504" s="88"/>
      <c r="D504" s="82" t="s">
        <v>439</v>
      </c>
      <c r="E504" s="82"/>
      <c r="F504" s="82"/>
      <c r="G504" s="82"/>
      <c r="H504" s="82"/>
      <c r="I504" s="83">
        <v>39325</v>
      </c>
      <c r="J504" s="83"/>
      <c r="K504" s="84">
        <v>2973.88</v>
      </c>
      <c r="L504" s="84"/>
      <c r="M504" s="84"/>
      <c r="N504" s="85">
        <v>0</v>
      </c>
      <c r="O504" s="85"/>
      <c r="P504" s="85"/>
      <c r="Q504" s="86">
        <v>0</v>
      </c>
      <c r="R504" s="86"/>
      <c r="S504" s="86"/>
      <c r="T504" s="86">
        <v>733.59</v>
      </c>
      <c r="U504" s="86"/>
      <c r="V504" s="86"/>
      <c r="W504" s="86"/>
      <c r="X504" s="86">
        <v>59.48</v>
      </c>
      <c r="Y504" s="86"/>
      <c r="Z504" s="86"/>
      <c r="AA504" s="86"/>
      <c r="AB504" s="86">
        <v>793.07</v>
      </c>
      <c r="AC504" s="86"/>
      <c r="AD504" s="86"/>
      <c r="AE504" s="86"/>
      <c r="AF504" s="84">
        <v>2180.81</v>
      </c>
      <c r="AG504" s="84"/>
      <c r="AH504" s="84"/>
      <c r="AI504" s="87" t="s">
        <v>17</v>
      </c>
      <c r="AJ504" s="87"/>
      <c r="AK504" s="86">
        <v>50</v>
      </c>
      <c r="AL504" s="86"/>
      <c r="AM504" s="105"/>
      <c r="AN504" s="105"/>
    </row>
    <row r="505" spans="1:40" ht="12.75" customHeight="1" x14ac:dyDescent="0.4">
      <c r="A505" s="18"/>
      <c r="B505" s="88">
        <v>986</v>
      </c>
      <c r="C505" s="88"/>
      <c r="D505" s="82" t="s">
        <v>440</v>
      </c>
      <c r="E505" s="82"/>
      <c r="F505" s="82"/>
      <c r="G505" s="82"/>
      <c r="H505" s="82"/>
      <c r="I505" s="83">
        <v>39360</v>
      </c>
      <c r="J505" s="83"/>
      <c r="K505" s="84">
        <v>3966.1</v>
      </c>
      <c r="L505" s="84"/>
      <c r="M505" s="84"/>
      <c r="N505" s="85">
        <v>0</v>
      </c>
      <c r="O505" s="85"/>
      <c r="P505" s="85"/>
      <c r="Q505" s="86">
        <v>0</v>
      </c>
      <c r="R505" s="86"/>
      <c r="S505" s="86"/>
      <c r="T505" s="86">
        <v>971.67</v>
      </c>
      <c r="U505" s="86"/>
      <c r="V505" s="86"/>
      <c r="W505" s="86"/>
      <c r="X505" s="86">
        <v>79.319999999999993</v>
      </c>
      <c r="Y505" s="86"/>
      <c r="Z505" s="86"/>
      <c r="AA505" s="86"/>
      <c r="AB505" s="84">
        <v>1050.99</v>
      </c>
      <c r="AC505" s="84"/>
      <c r="AD505" s="84"/>
      <c r="AE505" s="84"/>
      <c r="AF505" s="84">
        <v>2915.11</v>
      </c>
      <c r="AG505" s="84"/>
      <c r="AH505" s="84"/>
      <c r="AI505" s="87" t="s">
        <v>17</v>
      </c>
      <c r="AJ505" s="87"/>
      <c r="AK505" s="86">
        <v>50</v>
      </c>
      <c r="AL505" s="86"/>
      <c r="AM505" s="105"/>
      <c r="AN505" s="105"/>
    </row>
    <row r="506" spans="1:40" ht="12.75" customHeight="1" x14ac:dyDescent="0.4">
      <c r="A506" s="18"/>
      <c r="B506" s="88">
        <v>987</v>
      </c>
      <c r="C506" s="88"/>
      <c r="D506" s="82" t="s">
        <v>247</v>
      </c>
      <c r="E506" s="82"/>
      <c r="F506" s="82"/>
      <c r="G506" s="82"/>
      <c r="H506" s="82"/>
      <c r="I506" s="83">
        <v>39325</v>
      </c>
      <c r="J506" s="83"/>
      <c r="K506" s="84">
        <v>95234.95</v>
      </c>
      <c r="L506" s="84"/>
      <c r="M506" s="84"/>
      <c r="N506" s="85">
        <v>0</v>
      </c>
      <c r="O506" s="85"/>
      <c r="P506" s="85"/>
      <c r="Q506" s="86">
        <v>0</v>
      </c>
      <c r="R506" s="86"/>
      <c r="S506" s="86"/>
      <c r="T506" s="84">
        <v>23491.3</v>
      </c>
      <c r="U506" s="84"/>
      <c r="V506" s="84"/>
      <c r="W506" s="84"/>
      <c r="X506" s="84">
        <v>1904.7</v>
      </c>
      <c r="Y506" s="84"/>
      <c r="Z506" s="84"/>
      <c r="AA506" s="84"/>
      <c r="AB506" s="84">
        <v>25396</v>
      </c>
      <c r="AC506" s="84"/>
      <c r="AD506" s="84"/>
      <c r="AE506" s="84"/>
      <c r="AF506" s="84">
        <v>69838.95</v>
      </c>
      <c r="AG506" s="84"/>
      <c r="AH506" s="84"/>
      <c r="AI506" s="87" t="s">
        <v>17</v>
      </c>
      <c r="AJ506" s="87"/>
      <c r="AK506" s="86">
        <v>50</v>
      </c>
      <c r="AL506" s="86"/>
      <c r="AM506" s="105"/>
      <c r="AN506" s="105"/>
    </row>
    <row r="507" spans="1:40" ht="12.75" customHeight="1" x14ac:dyDescent="0.4">
      <c r="A507" s="18"/>
      <c r="B507" s="88">
        <v>988</v>
      </c>
      <c r="C507" s="88"/>
      <c r="D507" s="82" t="s">
        <v>441</v>
      </c>
      <c r="E507" s="82"/>
      <c r="F507" s="82"/>
      <c r="G507" s="82"/>
      <c r="H507" s="82"/>
      <c r="I507" s="83">
        <v>39434</v>
      </c>
      <c r="J507" s="83"/>
      <c r="K507" s="84">
        <v>4798.1000000000004</v>
      </c>
      <c r="L507" s="84"/>
      <c r="M507" s="84"/>
      <c r="N507" s="85">
        <v>0</v>
      </c>
      <c r="O507" s="85"/>
      <c r="P507" s="85"/>
      <c r="Q507" s="86">
        <v>0</v>
      </c>
      <c r="R507" s="86"/>
      <c r="S507" s="86"/>
      <c r="T507" s="84">
        <v>1151.52</v>
      </c>
      <c r="U507" s="84"/>
      <c r="V507" s="84"/>
      <c r="W507" s="84"/>
      <c r="X507" s="86">
        <v>95.96</v>
      </c>
      <c r="Y507" s="86"/>
      <c r="Z507" s="86"/>
      <c r="AA507" s="86"/>
      <c r="AB507" s="84">
        <v>1247.48</v>
      </c>
      <c r="AC507" s="84"/>
      <c r="AD507" s="84"/>
      <c r="AE507" s="84"/>
      <c r="AF507" s="84">
        <v>3550.62</v>
      </c>
      <c r="AG507" s="84"/>
      <c r="AH507" s="84"/>
      <c r="AI507" s="87" t="s">
        <v>17</v>
      </c>
      <c r="AJ507" s="87"/>
      <c r="AK507" s="86">
        <v>50</v>
      </c>
      <c r="AL507" s="86"/>
      <c r="AM507" s="105"/>
      <c r="AN507" s="105"/>
    </row>
    <row r="508" spans="1:40" ht="12.75" customHeight="1" x14ac:dyDescent="0.4">
      <c r="A508" s="18"/>
      <c r="B508" s="88">
        <v>989</v>
      </c>
      <c r="C508" s="88"/>
      <c r="D508" s="82" t="s">
        <v>442</v>
      </c>
      <c r="E508" s="82"/>
      <c r="F508" s="82"/>
      <c r="G508" s="82"/>
      <c r="H508" s="82"/>
      <c r="I508" s="83">
        <v>39447</v>
      </c>
      <c r="J508" s="83"/>
      <c r="K508" s="84">
        <v>5500</v>
      </c>
      <c r="L508" s="84"/>
      <c r="M508" s="84"/>
      <c r="N508" s="85">
        <v>0</v>
      </c>
      <c r="O508" s="85"/>
      <c r="P508" s="85"/>
      <c r="Q508" s="86">
        <v>0</v>
      </c>
      <c r="R508" s="86"/>
      <c r="S508" s="86"/>
      <c r="T508" s="84">
        <v>1320</v>
      </c>
      <c r="U508" s="84"/>
      <c r="V508" s="84"/>
      <c r="W508" s="84"/>
      <c r="X508" s="86">
        <v>110</v>
      </c>
      <c r="Y508" s="86"/>
      <c r="Z508" s="86"/>
      <c r="AA508" s="86"/>
      <c r="AB508" s="84">
        <v>1430</v>
      </c>
      <c r="AC508" s="84"/>
      <c r="AD508" s="84"/>
      <c r="AE508" s="84"/>
      <c r="AF508" s="84">
        <v>4070</v>
      </c>
      <c r="AG508" s="84"/>
      <c r="AH508" s="84"/>
      <c r="AI508" s="87" t="s">
        <v>17</v>
      </c>
      <c r="AJ508" s="87"/>
      <c r="AK508" s="86">
        <v>50</v>
      </c>
      <c r="AL508" s="86"/>
      <c r="AM508" s="105"/>
      <c r="AN508" s="105"/>
    </row>
    <row r="509" spans="1:40" ht="12.75" customHeight="1" x14ac:dyDescent="0.4">
      <c r="A509" s="18"/>
      <c r="B509" s="88">
        <v>990</v>
      </c>
      <c r="C509" s="88"/>
      <c r="D509" s="82" t="s">
        <v>443</v>
      </c>
      <c r="E509" s="82"/>
      <c r="F509" s="82"/>
      <c r="G509" s="82"/>
      <c r="H509" s="82"/>
      <c r="I509" s="83">
        <v>39300</v>
      </c>
      <c r="J509" s="83"/>
      <c r="K509" s="84">
        <v>1582</v>
      </c>
      <c r="L509" s="84"/>
      <c r="M509" s="84"/>
      <c r="N509" s="85">
        <v>0</v>
      </c>
      <c r="O509" s="85"/>
      <c r="P509" s="85"/>
      <c r="Q509" s="86">
        <v>0</v>
      </c>
      <c r="R509" s="86"/>
      <c r="S509" s="86"/>
      <c r="T509" s="86">
        <v>0</v>
      </c>
      <c r="U509" s="86"/>
      <c r="V509" s="86"/>
      <c r="W509" s="86"/>
      <c r="X509" s="86">
        <v>0</v>
      </c>
      <c r="Y509" s="86"/>
      <c r="Z509" s="86"/>
      <c r="AA509" s="86"/>
      <c r="AB509" s="86">
        <v>0</v>
      </c>
      <c r="AC509" s="86"/>
      <c r="AD509" s="86"/>
      <c r="AE509" s="86"/>
      <c r="AF509" s="84">
        <v>1582</v>
      </c>
      <c r="AG509" s="84"/>
      <c r="AH509" s="84"/>
      <c r="AI509" s="87" t="s">
        <v>90</v>
      </c>
      <c r="AJ509" s="87"/>
      <c r="AK509" s="86">
        <v>0</v>
      </c>
      <c r="AL509" s="86"/>
      <c r="AM509" s="105"/>
      <c r="AN509" s="105"/>
    </row>
    <row r="510" spans="1:40" ht="12.75" customHeight="1" x14ac:dyDescent="0.4">
      <c r="A510" s="18"/>
      <c r="B510" s="88">
        <v>991</v>
      </c>
      <c r="C510" s="88"/>
      <c r="D510" s="82" t="s">
        <v>444</v>
      </c>
      <c r="E510" s="82"/>
      <c r="F510" s="82"/>
      <c r="G510" s="82"/>
      <c r="H510" s="82"/>
      <c r="I510" s="83">
        <v>39265</v>
      </c>
      <c r="J510" s="83"/>
      <c r="K510" s="86">
        <v>585</v>
      </c>
      <c r="L510" s="86"/>
      <c r="M510" s="86"/>
      <c r="N510" s="85">
        <v>0</v>
      </c>
      <c r="O510" s="85"/>
      <c r="P510" s="85"/>
      <c r="Q510" s="86">
        <v>0</v>
      </c>
      <c r="R510" s="86"/>
      <c r="S510" s="86"/>
      <c r="T510" s="86">
        <v>0</v>
      </c>
      <c r="U510" s="86"/>
      <c r="V510" s="86"/>
      <c r="W510" s="86"/>
      <c r="X510" s="86">
        <v>0</v>
      </c>
      <c r="Y510" s="86"/>
      <c r="Z510" s="86"/>
      <c r="AA510" s="86"/>
      <c r="AB510" s="86">
        <v>0</v>
      </c>
      <c r="AC510" s="86"/>
      <c r="AD510" s="86"/>
      <c r="AE510" s="86"/>
      <c r="AF510" s="86">
        <v>585</v>
      </c>
      <c r="AG510" s="86"/>
      <c r="AH510" s="86"/>
      <c r="AI510" s="87" t="s">
        <v>90</v>
      </c>
      <c r="AJ510" s="87"/>
      <c r="AK510" s="86">
        <v>0</v>
      </c>
      <c r="AL510" s="86"/>
      <c r="AM510" s="105"/>
      <c r="AN510" s="105"/>
    </row>
    <row r="511" spans="1:40" ht="12.75" customHeight="1" x14ac:dyDescent="0.4">
      <c r="A511" s="18"/>
      <c r="B511" s="88">
        <v>992</v>
      </c>
      <c r="C511" s="88"/>
      <c r="D511" s="82" t="s">
        <v>445</v>
      </c>
      <c r="E511" s="82"/>
      <c r="F511" s="82"/>
      <c r="G511" s="82"/>
      <c r="H511" s="82"/>
      <c r="I511" s="83">
        <v>39091</v>
      </c>
      <c r="J511" s="83"/>
      <c r="K511" s="86">
        <v>311</v>
      </c>
      <c r="L511" s="86"/>
      <c r="M511" s="86"/>
      <c r="N511" s="85">
        <v>0</v>
      </c>
      <c r="O511" s="85"/>
      <c r="P511" s="85"/>
      <c r="Q511" s="86">
        <v>0</v>
      </c>
      <c r="R511" s="86"/>
      <c r="S511" s="86"/>
      <c r="T511" s="86">
        <v>0</v>
      </c>
      <c r="U511" s="86"/>
      <c r="V511" s="86"/>
      <c r="W511" s="86"/>
      <c r="X511" s="86">
        <v>0</v>
      </c>
      <c r="Y511" s="86"/>
      <c r="Z511" s="86"/>
      <c r="AA511" s="86"/>
      <c r="AB511" s="86">
        <v>0</v>
      </c>
      <c r="AC511" s="86"/>
      <c r="AD511" s="86"/>
      <c r="AE511" s="86"/>
      <c r="AF511" s="86">
        <v>311</v>
      </c>
      <c r="AG511" s="86"/>
      <c r="AH511" s="86"/>
      <c r="AI511" s="87" t="s">
        <v>90</v>
      </c>
      <c r="AJ511" s="87"/>
      <c r="AK511" s="86">
        <v>0</v>
      </c>
      <c r="AL511" s="86"/>
      <c r="AM511" s="105"/>
      <c r="AN511" s="105"/>
    </row>
    <row r="512" spans="1:40" ht="12.75" customHeight="1" x14ac:dyDescent="0.4">
      <c r="A512" s="18"/>
      <c r="B512" s="88">
        <v>993</v>
      </c>
      <c r="C512" s="88"/>
      <c r="D512" s="82" t="s">
        <v>446</v>
      </c>
      <c r="E512" s="82"/>
      <c r="F512" s="82"/>
      <c r="G512" s="82"/>
      <c r="H512" s="82"/>
      <c r="I512" s="83">
        <v>39400</v>
      </c>
      <c r="J512" s="83"/>
      <c r="K512" s="86">
        <v>898.5</v>
      </c>
      <c r="L512" s="86"/>
      <c r="M512" s="86"/>
      <c r="N512" s="85">
        <v>0</v>
      </c>
      <c r="O512" s="85"/>
      <c r="P512" s="85"/>
      <c r="Q512" s="86">
        <v>0</v>
      </c>
      <c r="R512" s="86"/>
      <c r="S512" s="86"/>
      <c r="T512" s="86">
        <v>0</v>
      </c>
      <c r="U512" s="86"/>
      <c r="V512" s="86"/>
      <c r="W512" s="86"/>
      <c r="X512" s="86">
        <v>0</v>
      </c>
      <c r="Y512" s="86"/>
      <c r="Z512" s="86"/>
      <c r="AA512" s="86"/>
      <c r="AB512" s="86">
        <v>0</v>
      </c>
      <c r="AC512" s="86"/>
      <c r="AD512" s="86"/>
      <c r="AE512" s="86"/>
      <c r="AF512" s="86">
        <v>898.5</v>
      </c>
      <c r="AG512" s="86"/>
      <c r="AH512" s="86"/>
      <c r="AI512" s="87" t="s">
        <v>90</v>
      </c>
      <c r="AJ512" s="87"/>
      <c r="AK512" s="86">
        <v>0</v>
      </c>
      <c r="AL512" s="86"/>
      <c r="AM512" s="105"/>
      <c r="AN512" s="105"/>
    </row>
    <row r="513" spans="1:40" ht="12.75" customHeight="1" x14ac:dyDescent="0.4">
      <c r="A513" s="18"/>
      <c r="B513" s="88">
        <v>994</v>
      </c>
      <c r="C513" s="88"/>
      <c r="D513" s="82" t="s">
        <v>447</v>
      </c>
      <c r="E513" s="82"/>
      <c r="F513" s="82"/>
      <c r="G513" s="82"/>
      <c r="H513" s="82"/>
      <c r="I513" s="83">
        <v>39275</v>
      </c>
      <c r="J513" s="83"/>
      <c r="K513" s="86">
        <v>392.08</v>
      </c>
      <c r="L513" s="86"/>
      <c r="M513" s="86"/>
      <c r="N513" s="85">
        <v>0</v>
      </c>
      <c r="O513" s="85"/>
      <c r="P513" s="85"/>
      <c r="Q513" s="86">
        <v>0</v>
      </c>
      <c r="R513" s="86"/>
      <c r="S513" s="86"/>
      <c r="T513" s="86">
        <v>326.75</v>
      </c>
      <c r="U513" s="86"/>
      <c r="V513" s="86"/>
      <c r="W513" s="86"/>
      <c r="X513" s="86">
        <v>26.14</v>
      </c>
      <c r="Y513" s="86"/>
      <c r="Z513" s="86"/>
      <c r="AA513" s="86"/>
      <c r="AB513" s="86">
        <v>352.89</v>
      </c>
      <c r="AC513" s="86"/>
      <c r="AD513" s="86"/>
      <c r="AE513" s="86"/>
      <c r="AF513" s="86">
        <v>39.19</v>
      </c>
      <c r="AG513" s="86"/>
      <c r="AH513" s="86"/>
      <c r="AI513" s="87" t="s">
        <v>17</v>
      </c>
      <c r="AJ513" s="87"/>
      <c r="AK513" s="86">
        <v>15</v>
      </c>
      <c r="AL513" s="86"/>
      <c r="AM513" s="105"/>
      <c r="AN513" s="105"/>
    </row>
    <row r="514" spans="1:40" ht="12.75" customHeight="1" x14ac:dyDescent="0.4">
      <c r="A514" s="18"/>
      <c r="B514" s="88">
        <v>995</v>
      </c>
      <c r="C514" s="88"/>
      <c r="D514" s="82" t="s">
        <v>448</v>
      </c>
      <c r="E514" s="82"/>
      <c r="F514" s="82"/>
      <c r="G514" s="82"/>
      <c r="H514" s="82"/>
      <c r="I514" s="83">
        <v>39190</v>
      </c>
      <c r="J514" s="83"/>
      <c r="K514" s="86">
        <v>398.59</v>
      </c>
      <c r="L514" s="86"/>
      <c r="M514" s="86"/>
      <c r="N514" s="85">
        <v>0</v>
      </c>
      <c r="O514" s="85"/>
      <c r="P514" s="85"/>
      <c r="Q514" s="86">
        <v>0</v>
      </c>
      <c r="R514" s="86"/>
      <c r="S514" s="86"/>
      <c r="T514" s="86">
        <v>336.56</v>
      </c>
      <c r="U514" s="86"/>
      <c r="V514" s="86"/>
      <c r="W514" s="86"/>
      <c r="X514" s="86">
        <v>26.57</v>
      </c>
      <c r="Y514" s="86"/>
      <c r="Z514" s="86"/>
      <c r="AA514" s="86"/>
      <c r="AB514" s="86">
        <v>363.13</v>
      </c>
      <c r="AC514" s="86"/>
      <c r="AD514" s="86"/>
      <c r="AE514" s="86"/>
      <c r="AF514" s="86">
        <v>35.46</v>
      </c>
      <c r="AG514" s="86"/>
      <c r="AH514" s="86"/>
      <c r="AI514" s="87" t="s">
        <v>17</v>
      </c>
      <c r="AJ514" s="87"/>
      <c r="AK514" s="86">
        <v>15</v>
      </c>
      <c r="AL514" s="86"/>
      <c r="AM514" s="105"/>
      <c r="AN514" s="105"/>
    </row>
    <row r="515" spans="1:40" ht="12.75" customHeight="1" x14ac:dyDescent="0.4">
      <c r="A515" s="18"/>
      <c r="B515" s="88">
        <v>996</v>
      </c>
      <c r="C515" s="88"/>
      <c r="D515" s="82" t="s">
        <v>449</v>
      </c>
      <c r="E515" s="82"/>
      <c r="F515" s="82"/>
      <c r="G515" s="82"/>
      <c r="H515" s="82"/>
      <c r="I515" s="83">
        <v>39443</v>
      </c>
      <c r="J515" s="83"/>
      <c r="K515" s="86">
        <v>807.94</v>
      </c>
      <c r="L515" s="86"/>
      <c r="M515" s="86"/>
      <c r="N515" s="85">
        <v>0</v>
      </c>
      <c r="O515" s="85"/>
      <c r="P515" s="85"/>
      <c r="Q515" s="86">
        <v>0</v>
      </c>
      <c r="R515" s="86"/>
      <c r="S515" s="86"/>
      <c r="T515" s="86">
        <v>646.32000000000005</v>
      </c>
      <c r="U515" s="86"/>
      <c r="V515" s="86"/>
      <c r="W515" s="86"/>
      <c r="X515" s="86">
        <v>53.86</v>
      </c>
      <c r="Y515" s="86"/>
      <c r="Z515" s="86"/>
      <c r="AA515" s="86"/>
      <c r="AB515" s="86">
        <v>700.18</v>
      </c>
      <c r="AC515" s="86"/>
      <c r="AD515" s="86"/>
      <c r="AE515" s="86"/>
      <c r="AF515" s="86">
        <v>107.76</v>
      </c>
      <c r="AG515" s="86"/>
      <c r="AH515" s="86"/>
      <c r="AI515" s="87" t="s">
        <v>17</v>
      </c>
      <c r="AJ515" s="87"/>
      <c r="AK515" s="86">
        <v>15</v>
      </c>
      <c r="AL515" s="86"/>
      <c r="AM515" s="105"/>
      <c r="AN515" s="105"/>
    </row>
    <row r="516" spans="1:40" ht="12.75" customHeight="1" x14ac:dyDescent="0.4">
      <c r="A516" s="18"/>
      <c r="B516" s="88">
        <v>997</v>
      </c>
      <c r="C516" s="88"/>
      <c r="D516" s="82" t="s">
        <v>450</v>
      </c>
      <c r="E516" s="82"/>
      <c r="F516" s="82"/>
      <c r="G516" s="82"/>
      <c r="H516" s="82"/>
      <c r="I516" s="83">
        <v>39316</v>
      </c>
      <c r="J516" s="83"/>
      <c r="K516" s="86">
        <v>393.35</v>
      </c>
      <c r="L516" s="86"/>
      <c r="M516" s="86"/>
      <c r="N516" s="85">
        <v>0</v>
      </c>
      <c r="O516" s="85"/>
      <c r="P516" s="85"/>
      <c r="Q516" s="86">
        <v>0</v>
      </c>
      <c r="R516" s="86"/>
      <c r="S516" s="86"/>
      <c r="T516" s="86">
        <v>323.38</v>
      </c>
      <c r="U516" s="86"/>
      <c r="V516" s="86"/>
      <c r="W516" s="86"/>
      <c r="X516" s="86">
        <v>26.22</v>
      </c>
      <c r="Y516" s="86"/>
      <c r="Z516" s="86"/>
      <c r="AA516" s="86"/>
      <c r="AB516" s="86">
        <v>349.6</v>
      </c>
      <c r="AC516" s="86"/>
      <c r="AD516" s="86"/>
      <c r="AE516" s="86"/>
      <c r="AF516" s="86">
        <v>43.75</v>
      </c>
      <c r="AG516" s="86"/>
      <c r="AH516" s="86"/>
      <c r="AI516" s="87" t="s">
        <v>17</v>
      </c>
      <c r="AJ516" s="87"/>
      <c r="AK516" s="86">
        <v>15</v>
      </c>
      <c r="AL516" s="86"/>
      <c r="AM516" s="105"/>
      <c r="AN516" s="105"/>
    </row>
    <row r="517" spans="1:40" ht="12.75" customHeight="1" x14ac:dyDescent="0.4">
      <c r="A517" s="18"/>
      <c r="B517" s="88">
        <v>998</v>
      </c>
      <c r="C517" s="88"/>
      <c r="D517" s="82" t="s">
        <v>451</v>
      </c>
      <c r="E517" s="82"/>
      <c r="F517" s="82"/>
      <c r="G517" s="82"/>
      <c r="H517" s="82"/>
      <c r="I517" s="83">
        <v>39363</v>
      </c>
      <c r="J517" s="83"/>
      <c r="K517" s="86">
        <v>770.04</v>
      </c>
      <c r="L517" s="86"/>
      <c r="M517" s="86"/>
      <c r="N517" s="85">
        <v>0</v>
      </c>
      <c r="O517" s="85"/>
      <c r="P517" s="85"/>
      <c r="Q517" s="86">
        <v>0</v>
      </c>
      <c r="R517" s="86"/>
      <c r="S517" s="86"/>
      <c r="T517" s="86">
        <v>628.91</v>
      </c>
      <c r="U517" s="86"/>
      <c r="V517" s="86"/>
      <c r="W517" s="86"/>
      <c r="X517" s="86">
        <v>51.34</v>
      </c>
      <c r="Y517" s="86"/>
      <c r="Z517" s="86"/>
      <c r="AA517" s="86"/>
      <c r="AB517" s="86">
        <v>680.25</v>
      </c>
      <c r="AC517" s="86"/>
      <c r="AD517" s="86"/>
      <c r="AE517" s="86"/>
      <c r="AF517" s="86">
        <v>89.79</v>
      </c>
      <c r="AG517" s="86"/>
      <c r="AH517" s="86"/>
      <c r="AI517" s="87" t="s">
        <v>17</v>
      </c>
      <c r="AJ517" s="87"/>
      <c r="AK517" s="86">
        <v>15</v>
      </c>
      <c r="AL517" s="86"/>
      <c r="AM517" s="105"/>
      <c r="AN517" s="105"/>
    </row>
    <row r="518" spans="1:40" ht="12.75" customHeight="1" x14ac:dyDescent="0.4">
      <c r="A518" s="18"/>
      <c r="B518" s="88">
        <v>999</v>
      </c>
      <c r="C518" s="88"/>
      <c r="D518" s="82" t="s">
        <v>452</v>
      </c>
      <c r="E518" s="82"/>
      <c r="F518" s="82"/>
      <c r="G518" s="82"/>
      <c r="H518" s="82"/>
      <c r="I518" s="83">
        <v>39295</v>
      </c>
      <c r="J518" s="83"/>
      <c r="K518" s="86">
        <v>786.07</v>
      </c>
      <c r="L518" s="86"/>
      <c r="M518" s="86"/>
      <c r="N518" s="85">
        <v>0</v>
      </c>
      <c r="O518" s="85"/>
      <c r="P518" s="85"/>
      <c r="Q518" s="86">
        <v>0</v>
      </c>
      <c r="R518" s="86"/>
      <c r="S518" s="86"/>
      <c r="T518" s="86">
        <v>650.64</v>
      </c>
      <c r="U518" s="86"/>
      <c r="V518" s="86"/>
      <c r="W518" s="86"/>
      <c r="X518" s="86">
        <v>52.4</v>
      </c>
      <c r="Y518" s="86"/>
      <c r="Z518" s="86"/>
      <c r="AA518" s="86"/>
      <c r="AB518" s="86">
        <v>703.04</v>
      </c>
      <c r="AC518" s="86"/>
      <c r="AD518" s="86"/>
      <c r="AE518" s="86"/>
      <c r="AF518" s="86">
        <v>83.03</v>
      </c>
      <c r="AG518" s="86"/>
      <c r="AH518" s="86"/>
      <c r="AI518" s="87" t="s">
        <v>17</v>
      </c>
      <c r="AJ518" s="87"/>
      <c r="AK518" s="86">
        <v>15</v>
      </c>
      <c r="AL518" s="86"/>
      <c r="AM518" s="105"/>
      <c r="AN518" s="105"/>
    </row>
    <row r="519" spans="1:40" ht="12.75" customHeight="1" x14ac:dyDescent="0.4">
      <c r="A519" s="18"/>
      <c r="B519" s="88">
        <v>1000</v>
      </c>
      <c r="C519" s="88"/>
      <c r="D519" s="82" t="s">
        <v>453</v>
      </c>
      <c r="E519" s="82"/>
      <c r="F519" s="82"/>
      <c r="G519" s="82"/>
      <c r="H519" s="82"/>
      <c r="I519" s="83">
        <v>39414</v>
      </c>
      <c r="J519" s="83"/>
      <c r="K519" s="84">
        <v>9830.9500000000007</v>
      </c>
      <c r="L519" s="84"/>
      <c r="M519" s="84"/>
      <c r="N519" s="85">
        <v>0</v>
      </c>
      <c r="O519" s="85"/>
      <c r="P519" s="85"/>
      <c r="Q519" s="86">
        <v>0</v>
      </c>
      <c r="R519" s="86"/>
      <c r="S519" s="86"/>
      <c r="T519" s="84">
        <v>7919.42</v>
      </c>
      <c r="U519" s="84"/>
      <c r="V519" s="84"/>
      <c r="W519" s="84"/>
      <c r="X519" s="86">
        <v>655.4</v>
      </c>
      <c r="Y519" s="86"/>
      <c r="Z519" s="86"/>
      <c r="AA519" s="86"/>
      <c r="AB519" s="84">
        <v>8574.82</v>
      </c>
      <c r="AC519" s="84"/>
      <c r="AD519" s="84"/>
      <c r="AE519" s="84"/>
      <c r="AF519" s="84">
        <v>1256.1300000000001</v>
      </c>
      <c r="AG519" s="84"/>
      <c r="AH519" s="84"/>
      <c r="AI519" s="87" t="s">
        <v>17</v>
      </c>
      <c r="AJ519" s="87"/>
      <c r="AK519" s="86">
        <v>15</v>
      </c>
      <c r="AL519" s="86"/>
      <c r="AM519" s="105"/>
      <c r="AN519" s="105"/>
    </row>
    <row r="520" spans="1:40" ht="12.75" customHeight="1" x14ac:dyDescent="0.4">
      <c r="A520" s="18"/>
      <c r="B520" s="88">
        <v>1001</v>
      </c>
      <c r="C520" s="88"/>
      <c r="D520" s="82" t="s">
        <v>454</v>
      </c>
      <c r="E520" s="82"/>
      <c r="F520" s="82"/>
      <c r="G520" s="82"/>
      <c r="H520" s="82"/>
      <c r="I520" s="83">
        <v>39199</v>
      </c>
      <c r="J520" s="83"/>
      <c r="K520" s="86">
        <v>780.88</v>
      </c>
      <c r="L520" s="86"/>
      <c r="M520" s="86"/>
      <c r="N520" s="85">
        <v>0</v>
      </c>
      <c r="O520" s="85"/>
      <c r="P520" s="85"/>
      <c r="Q520" s="86">
        <v>0</v>
      </c>
      <c r="R520" s="86"/>
      <c r="S520" s="86"/>
      <c r="T520" s="86">
        <v>659.43</v>
      </c>
      <c r="U520" s="86"/>
      <c r="V520" s="86"/>
      <c r="W520" s="86"/>
      <c r="X520" s="86">
        <v>52.06</v>
      </c>
      <c r="Y520" s="86"/>
      <c r="Z520" s="86"/>
      <c r="AA520" s="86"/>
      <c r="AB520" s="86">
        <v>711.49</v>
      </c>
      <c r="AC520" s="86"/>
      <c r="AD520" s="86"/>
      <c r="AE520" s="86"/>
      <c r="AF520" s="86">
        <v>69.39</v>
      </c>
      <c r="AG520" s="86"/>
      <c r="AH520" s="86"/>
      <c r="AI520" s="87" t="s">
        <v>17</v>
      </c>
      <c r="AJ520" s="87"/>
      <c r="AK520" s="86">
        <v>15</v>
      </c>
      <c r="AL520" s="86"/>
      <c r="AM520" s="105"/>
      <c r="AN520" s="105"/>
    </row>
    <row r="521" spans="1:40" ht="12.75" customHeight="1" x14ac:dyDescent="0.4">
      <c r="A521" s="18"/>
      <c r="B521" s="88">
        <v>1002</v>
      </c>
      <c r="C521" s="88"/>
      <c r="D521" s="82" t="s">
        <v>455</v>
      </c>
      <c r="E521" s="82"/>
      <c r="F521" s="82"/>
      <c r="G521" s="82"/>
      <c r="H521" s="82"/>
      <c r="I521" s="83">
        <v>39350</v>
      </c>
      <c r="J521" s="83"/>
      <c r="K521" s="86">
        <v>390.6</v>
      </c>
      <c r="L521" s="86"/>
      <c r="M521" s="86"/>
      <c r="N521" s="85">
        <v>0</v>
      </c>
      <c r="O521" s="85"/>
      <c r="P521" s="85"/>
      <c r="Q521" s="86">
        <v>0</v>
      </c>
      <c r="R521" s="86"/>
      <c r="S521" s="86"/>
      <c r="T521" s="86">
        <v>318.99</v>
      </c>
      <c r="U521" s="86"/>
      <c r="V521" s="86"/>
      <c r="W521" s="86"/>
      <c r="X521" s="86">
        <v>26.04</v>
      </c>
      <c r="Y521" s="86"/>
      <c r="Z521" s="86"/>
      <c r="AA521" s="86"/>
      <c r="AB521" s="86">
        <v>345.03</v>
      </c>
      <c r="AC521" s="86"/>
      <c r="AD521" s="86"/>
      <c r="AE521" s="86"/>
      <c r="AF521" s="86">
        <v>45.57</v>
      </c>
      <c r="AG521" s="86"/>
      <c r="AH521" s="86"/>
      <c r="AI521" s="87" t="s">
        <v>17</v>
      </c>
      <c r="AJ521" s="87"/>
      <c r="AK521" s="86">
        <v>15</v>
      </c>
      <c r="AL521" s="86"/>
      <c r="AM521" s="105"/>
      <c r="AN521" s="105"/>
    </row>
    <row r="522" spans="1:40" ht="12.75" customHeight="1" x14ac:dyDescent="0.4">
      <c r="A522" s="18"/>
      <c r="B522" s="88">
        <v>1003</v>
      </c>
      <c r="C522" s="88"/>
      <c r="D522" s="82" t="s">
        <v>456</v>
      </c>
      <c r="E522" s="82"/>
      <c r="F522" s="82"/>
      <c r="G522" s="82"/>
      <c r="H522" s="82"/>
      <c r="I522" s="83">
        <v>39295</v>
      </c>
      <c r="J522" s="83"/>
      <c r="K522" s="86">
        <v>759.42</v>
      </c>
      <c r="L522" s="86"/>
      <c r="M522" s="86"/>
      <c r="N522" s="85">
        <v>0</v>
      </c>
      <c r="O522" s="85"/>
      <c r="P522" s="85"/>
      <c r="Q522" s="86">
        <v>0</v>
      </c>
      <c r="R522" s="86"/>
      <c r="S522" s="86"/>
      <c r="T522" s="86">
        <v>628.66</v>
      </c>
      <c r="U522" s="86"/>
      <c r="V522" s="86"/>
      <c r="W522" s="86"/>
      <c r="X522" s="86">
        <v>50.63</v>
      </c>
      <c r="Y522" s="86"/>
      <c r="Z522" s="86"/>
      <c r="AA522" s="86"/>
      <c r="AB522" s="86">
        <v>679.29</v>
      </c>
      <c r="AC522" s="86"/>
      <c r="AD522" s="86"/>
      <c r="AE522" s="86"/>
      <c r="AF522" s="86">
        <v>80.13</v>
      </c>
      <c r="AG522" s="86"/>
      <c r="AH522" s="86"/>
      <c r="AI522" s="87" t="s">
        <v>17</v>
      </c>
      <c r="AJ522" s="87"/>
      <c r="AK522" s="86">
        <v>15</v>
      </c>
      <c r="AL522" s="86"/>
      <c r="AM522" s="105"/>
      <c r="AN522" s="105"/>
    </row>
    <row r="523" spans="1:40" ht="12.75" customHeight="1" x14ac:dyDescent="0.4">
      <c r="A523" s="18"/>
      <c r="B523" s="88">
        <v>1004</v>
      </c>
      <c r="C523" s="88"/>
      <c r="D523" s="82" t="s">
        <v>457</v>
      </c>
      <c r="E523" s="82"/>
      <c r="F523" s="82"/>
      <c r="G523" s="82"/>
      <c r="H523" s="82"/>
      <c r="I523" s="83">
        <v>39332</v>
      </c>
      <c r="J523" s="83"/>
      <c r="K523" s="86">
        <v>388.78</v>
      </c>
      <c r="L523" s="86"/>
      <c r="M523" s="86"/>
      <c r="N523" s="85">
        <v>0</v>
      </c>
      <c r="O523" s="85"/>
      <c r="P523" s="85"/>
      <c r="Q523" s="86">
        <v>0</v>
      </c>
      <c r="R523" s="86"/>
      <c r="S523" s="86"/>
      <c r="T523" s="86">
        <v>319.68</v>
      </c>
      <c r="U523" s="86"/>
      <c r="V523" s="86"/>
      <c r="W523" s="86"/>
      <c r="X523" s="86">
        <v>25.92</v>
      </c>
      <c r="Y523" s="86"/>
      <c r="Z523" s="86"/>
      <c r="AA523" s="86"/>
      <c r="AB523" s="86">
        <v>345.6</v>
      </c>
      <c r="AC523" s="86"/>
      <c r="AD523" s="86"/>
      <c r="AE523" s="86"/>
      <c r="AF523" s="86">
        <v>43.18</v>
      </c>
      <c r="AG523" s="86"/>
      <c r="AH523" s="86"/>
      <c r="AI523" s="87" t="s">
        <v>17</v>
      </c>
      <c r="AJ523" s="87"/>
      <c r="AK523" s="86">
        <v>15</v>
      </c>
      <c r="AL523" s="86"/>
      <c r="AM523" s="105"/>
      <c r="AN523" s="105"/>
    </row>
    <row r="524" spans="1:40" ht="12.75" customHeight="1" x14ac:dyDescent="0.4">
      <c r="A524" s="18"/>
      <c r="B524" s="88">
        <v>1005</v>
      </c>
      <c r="C524" s="88"/>
      <c r="D524" s="82" t="s">
        <v>458</v>
      </c>
      <c r="E524" s="82"/>
      <c r="F524" s="82"/>
      <c r="G524" s="82"/>
      <c r="H524" s="82"/>
      <c r="I524" s="83">
        <v>39352</v>
      </c>
      <c r="J524" s="83"/>
      <c r="K524" s="86">
        <v>380.15</v>
      </c>
      <c r="L524" s="86"/>
      <c r="M524" s="86"/>
      <c r="N524" s="85">
        <v>0</v>
      </c>
      <c r="O524" s="85"/>
      <c r="P524" s="85"/>
      <c r="Q524" s="86">
        <v>0</v>
      </c>
      <c r="R524" s="86"/>
      <c r="S524" s="86"/>
      <c r="T524" s="86">
        <v>310.42</v>
      </c>
      <c r="U524" s="86"/>
      <c r="V524" s="86"/>
      <c r="W524" s="86"/>
      <c r="X524" s="86">
        <v>25.34</v>
      </c>
      <c r="Y524" s="86"/>
      <c r="Z524" s="86"/>
      <c r="AA524" s="86"/>
      <c r="AB524" s="86">
        <v>335.76</v>
      </c>
      <c r="AC524" s="86"/>
      <c r="AD524" s="86"/>
      <c r="AE524" s="86"/>
      <c r="AF524" s="86">
        <v>44.39</v>
      </c>
      <c r="AG524" s="86"/>
      <c r="AH524" s="86"/>
      <c r="AI524" s="87" t="s">
        <v>17</v>
      </c>
      <c r="AJ524" s="87"/>
      <c r="AK524" s="86">
        <v>15</v>
      </c>
      <c r="AL524" s="86"/>
      <c r="AM524" s="105"/>
      <c r="AN524" s="105"/>
    </row>
    <row r="525" spans="1:40" ht="12.75" customHeight="1" x14ac:dyDescent="0.4">
      <c r="A525" s="18"/>
      <c r="B525" s="88">
        <v>1006</v>
      </c>
      <c r="C525" s="88"/>
      <c r="D525" s="82" t="s">
        <v>459</v>
      </c>
      <c r="E525" s="82"/>
      <c r="F525" s="82"/>
      <c r="G525" s="82"/>
      <c r="H525" s="82"/>
      <c r="I525" s="83">
        <v>39321</v>
      </c>
      <c r="J525" s="83"/>
      <c r="K525" s="86">
        <v>383.45</v>
      </c>
      <c r="L525" s="86"/>
      <c r="M525" s="86"/>
      <c r="N525" s="85">
        <v>0</v>
      </c>
      <c r="O525" s="85"/>
      <c r="P525" s="85"/>
      <c r="Q525" s="86">
        <v>0</v>
      </c>
      <c r="R525" s="86"/>
      <c r="S525" s="86"/>
      <c r="T525" s="86">
        <v>315.24</v>
      </c>
      <c r="U525" s="86"/>
      <c r="V525" s="86"/>
      <c r="W525" s="86"/>
      <c r="X525" s="86">
        <v>25.56</v>
      </c>
      <c r="Y525" s="86"/>
      <c r="Z525" s="86"/>
      <c r="AA525" s="86"/>
      <c r="AB525" s="86">
        <v>340.8</v>
      </c>
      <c r="AC525" s="86"/>
      <c r="AD525" s="86"/>
      <c r="AE525" s="86"/>
      <c r="AF525" s="86">
        <v>42.65</v>
      </c>
      <c r="AG525" s="86"/>
      <c r="AH525" s="86"/>
      <c r="AI525" s="87" t="s">
        <v>17</v>
      </c>
      <c r="AJ525" s="87"/>
      <c r="AK525" s="86">
        <v>15</v>
      </c>
      <c r="AL525" s="86"/>
      <c r="AM525" s="105"/>
      <c r="AN525" s="105"/>
    </row>
    <row r="526" spans="1:40" ht="12.75" customHeight="1" x14ac:dyDescent="0.4">
      <c r="A526" s="18"/>
      <c r="B526" s="88">
        <v>1007</v>
      </c>
      <c r="C526" s="88"/>
      <c r="D526" s="82" t="s">
        <v>460</v>
      </c>
      <c r="E526" s="82"/>
      <c r="F526" s="82"/>
      <c r="G526" s="82"/>
      <c r="H526" s="82"/>
      <c r="I526" s="83">
        <v>39196</v>
      </c>
      <c r="J526" s="83"/>
      <c r="K526" s="86">
        <v>378.89</v>
      </c>
      <c r="L526" s="86"/>
      <c r="M526" s="86"/>
      <c r="N526" s="85">
        <v>0</v>
      </c>
      <c r="O526" s="85"/>
      <c r="P526" s="85"/>
      <c r="Q526" s="86">
        <v>0</v>
      </c>
      <c r="R526" s="86"/>
      <c r="S526" s="86"/>
      <c r="T526" s="86">
        <v>319.95999999999998</v>
      </c>
      <c r="U526" s="86"/>
      <c r="V526" s="86"/>
      <c r="W526" s="86"/>
      <c r="X526" s="86">
        <v>25.26</v>
      </c>
      <c r="Y526" s="86"/>
      <c r="Z526" s="86"/>
      <c r="AA526" s="86"/>
      <c r="AB526" s="86">
        <v>345.22</v>
      </c>
      <c r="AC526" s="86"/>
      <c r="AD526" s="86"/>
      <c r="AE526" s="86"/>
      <c r="AF526" s="86">
        <v>33.67</v>
      </c>
      <c r="AG526" s="86"/>
      <c r="AH526" s="86"/>
      <c r="AI526" s="87" t="s">
        <v>17</v>
      </c>
      <c r="AJ526" s="87"/>
      <c r="AK526" s="86">
        <v>15</v>
      </c>
      <c r="AL526" s="86"/>
      <c r="AM526" s="105"/>
      <c r="AN526" s="105"/>
    </row>
    <row r="527" spans="1:40" ht="12.75" customHeight="1" x14ac:dyDescent="0.4">
      <c r="A527" s="18"/>
      <c r="B527" s="88">
        <v>1008</v>
      </c>
      <c r="C527" s="88"/>
      <c r="D527" s="82" t="s">
        <v>461</v>
      </c>
      <c r="E527" s="82"/>
      <c r="F527" s="82"/>
      <c r="G527" s="82"/>
      <c r="H527" s="82"/>
      <c r="I527" s="83">
        <v>39402</v>
      </c>
      <c r="J527" s="83"/>
      <c r="K527" s="86">
        <v>767.82</v>
      </c>
      <c r="L527" s="86"/>
      <c r="M527" s="86"/>
      <c r="N527" s="85">
        <v>0</v>
      </c>
      <c r="O527" s="85"/>
      <c r="P527" s="85"/>
      <c r="Q527" s="86">
        <v>0</v>
      </c>
      <c r="R527" s="86"/>
      <c r="S527" s="86"/>
      <c r="T527" s="86">
        <v>618.54999999999995</v>
      </c>
      <c r="U527" s="86"/>
      <c r="V527" s="86"/>
      <c r="W527" s="86"/>
      <c r="X527" s="86">
        <v>51.19</v>
      </c>
      <c r="Y527" s="86"/>
      <c r="Z527" s="86"/>
      <c r="AA527" s="86"/>
      <c r="AB527" s="86">
        <v>669.74</v>
      </c>
      <c r="AC527" s="86"/>
      <c r="AD527" s="86"/>
      <c r="AE527" s="86"/>
      <c r="AF527" s="86">
        <v>98.08</v>
      </c>
      <c r="AG527" s="86"/>
      <c r="AH527" s="86"/>
      <c r="AI527" s="87" t="s">
        <v>17</v>
      </c>
      <c r="AJ527" s="87"/>
      <c r="AK527" s="86">
        <v>15</v>
      </c>
      <c r="AL527" s="86"/>
      <c r="AM527" s="105"/>
      <c r="AN527" s="105"/>
    </row>
    <row r="528" spans="1:40" ht="12.75" customHeight="1" x14ac:dyDescent="0.4">
      <c r="A528" s="18"/>
      <c r="B528" s="88">
        <v>1009</v>
      </c>
      <c r="C528" s="88"/>
      <c r="D528" s="82" t="s">
        <v>462</v>
      </c>
      <c r="E528" s="82"/>
      <c r="F528" s="82"/>
      <c r="G528" s="82"/>
      <c r="H528" s="82"/>
      <c r="I528" s="83">
        <v>39226</v>
      </c>
      <c r="J528" s="83"/>
      <c r="K528" s="86">
        <v>380.06</v>
      </c>
      <c r="L528" s="86"/>
      <c r="M528" s="86"/>
      <c r="N528" s="85">
        <v>0</v>
      </c>
      <c r="O528" s="85"/>
      <c r="P528" s="85"/>
      <c r="Q528" s="86">
        <v>0</v>
      </c>
      <c r="R528" s="86"/>
      <c r="S528" s="86"/>
      <c r="T528" s="86">
        <v>318.86</v>
      </c>
      <c r="U528" s="86"/>
      <c r="V528" s="86"/>
      <c r="W528" s="86"/>
      <c r="X528" s="86">
        <v>25.34</v>
      </c>
      <c r="Y528" s="86"/>
      <c r="Z528" s="86"/>
      <c r="AA528" s="86"/>
      <c r="AB528" s="86">
        <v>344.2</v>
      </c>
      <c r="AC528" s="86"/>
      <c r="AD528" s="86"/>
      <c r="AE528" s="86"/>
      <c r="AF528" s="86">
        <v>35.86</v>
      </c>
      <c r="AG528" s="86"/>
      <c r="AH528" s="86"/>
      <c r="AI528" s="87" t="s">
        <v>17</v>
      </c>
      <c r="AJ528" s="87"/>
      <c r="AK528" s="86">
        <v>15</v>
      </c>
      <c r="AL528" s="86"/>
      <c r="AM528" s="105"/>
      <c r="AN528" s="105"/>
    </row>
    <row r="529" spans="1:40" ht="12.75" customHeight="1" x14ac:dyDescent="0.4">
      <c r="A529" s="18"/>
      <c r="B529" s="88">
        <v>1010</v>
      </c>
      <c r="C529" s="88"/>
      <c r="D529" s="82" t="s">
        <v>463</v>
      </c>
      <c r="E529" s="82"/>
      <c r="F529" s="82"/>
      <c r="G529" s="82"/>
      <c r="H529" s="82"/>
      <c r="I529" s="83">
        <v>39325</v>
      </c>
      <c r="J529" s="83"/>
      <c r="K529" s="86">
        <v>396.65</v>
      </c>
      <c r="L529" s="86"/>
      <c r="M529" s="86"/>
      <c r="N529" s="85">
        <v>0</v>
      </c>
      <c r="O529" s="85"/>
      <c r="P529" s="85"/>
      <c r="Q529" s="86">
        <v>0</v>
      </c>
      <c r="R529" s="86"/>
      <c r="S529" s="86"/>
      <c r="T529" s="86">
        <v>326.08999999999997</v>
      </c>
      <c r="U529" s="86"/>
      <c r="V529" s="86"/>
      <c r="W529" s="86"/>
      <c r="X529" s="86">
        <v>26.44</v>
      </c>
      <c r="Y529" s="86"/>
      <c r="Z529" s="86"/>
      <c r="AA529" s="86"/>
      <c r="AB529" s="86">
        <v>352.53</v>
      </c>
      <c r="AC529" s="86"/>
      <c r="AD529" s="86"/>
      <c r="AE529" s="86"/>
      <c r="AF529" s="86">
        <v>44.12</v>
      </c>
      <c r="AG529" s="86"/>
      <c r="AH529" s="86"/>
      <c r="AI529" s="87" t="s">
        <v>17</v>
      </c>
      <c r="AJ529" s="87"/>
      <c r="AK529" s="86">
        <v>15</v>
      </c>
      <c r="AL529" s="86"/>
      <c r="AM529" s="105"/>
      <c r="AN529" s="105"/>
    </row>
    <row r="530" spans="1:40" ht="12.75" customHeight="1" x14ac:dyDescent="0.4">
      <c r="A530" s="18"/>
      <c r="B530" s="88">
        <v>1011</v>
      </c>
      <c r="C530" s="88"/>
      <c r="D530" s="82" t="s">
        <v>464</v>
      </c>
      <c r="E530" s="82"/>
      <c r="F530" s="82"/>
      <c r="G530" s="82"/>
      <c r="H530" s="82"/>
      <c r="I530" s="83">
        <v>39329</v>
      </c>
      <c r="J530" s="83"/>
      <c r="K530" s="86">
        <v>394.45</v>
      </c>
      <c r="L530" s="86"/>
      <c r="M530" s="86"/>
      <c r="N530" s="85">
        <v>0</v>
      </c>
      <c r="O530" s="85"/>
      <c r="P530" s="85"/>
      <c r="Q530" s="86">
        <v>0</v>
      </c>
      <c r="R530" s="86"/>
      <c r="S530" s="86"/>
      <c r="T530" s="86">
        <v>324.37</v>
      </c>
      <c r="U530" s="86"/>
      <c r="V530" s="86"/>
      <c r="W530" s="86"/>
      <c r="X530" s="86">
        <v>26.3</v>
      </c>
      <c r="Y530" s="86"/>
      <c r="Z530" s="86"/>
      <c r="AA530" s="86"/>
      <c r="AB530" s="86">
        <v>350.67</v>
      </c>
      <c r="AC530" s="86"/>
      <c r="AD530" s="86"/>
      <c r="AE530" s="86"/>
      <c r="AF530" s="86">
        <v>43.78</v>
      </c>
      <c r="AG530" s="86"/>
      <c r="AH530" s="86"/>
      <c r="AI530" s="87" t="s">
        <v>17</v>
      </c>
      <c r="AJ530" s="87"/>
      <c r="AK530" s="86">
        <v>15</v>
      </c>
      <c r="AL530" s="86"/>
      <c r="AM530" s="105"/>
      <c r="AN530" s="105"/>
    </row>
    <row r="531" spans="1:40" ht="12.75" customHeight="1" x14ac:dyDescent="0.4">
      <c r="A531" s="18"/>
      <c r="B531" s="88">
        <v>1012</v>
      </c>
      <c r="C531" s="88"/>
      <c r="D531" s="82" t="s">
        <v>465</v>
      </c>
      <c r="E531" s="82"/>
      <c r="F531" s="82"/>
      <c r="G531" s="82"/>
      <c r="H531" s="82"/>
      <c r="I531" s="83">
        <v>39233</v>
      </c>
      <c r="J531" s="83"/>
      <c r="K531" s="84">
        <v>1568.43</v>
      </c>
      <c r="L531" s="84"/>
      <c r="M531" s="84"/>
      <c r="N531" s="85">
        <v>0</v>
      </c>
      <c r="O531" s="85"/>
      <c r="P531" s="85"/>
      <c r="Q531" s="86">
        <v>0</v>
      </c>
      <c r="R531" s="86"/>
      <c r="S531" s="86"/>
      <c r="T531" s="84">
        <v>1315.71</v>
      </c>
      <c r="U531" s="84"/>
      <c r="V531" s="84"/>
      <c r="W531" s="84"/>
      <c r="X531" s="86">
        <v>104.56</v>
      </c>
      <c r="Y531" s="86"/>
      <c r="Z531" s="86"/>
      <c r="AA531" s="86"/>
      <c r="AB531" s="84">
        <v>1420.27</v>
      </c>
      <c r="AC531" s="84"/>
      <c r="AD531" s="84"/>
      <c r="AE531" s="84"/>
      <c r="AF531" s="86">
        <v>148.16</v>
      </c>
      <c r="AG531" s="86"/>
      <c r="AH531" s="86"/>
      <c r="AI531" s="87" t="s">
        <v>17</v>
      </c>
      <c r="AJ531" s="87"/>
      <c r="AK531" s="86">
        <v>15</v>
      </c>
      <c r="AL531" s="86"/>
      <c r="AM531" s="105"/>
      <c r="AN531" s="105"/>
    </row>
    <row r="532" spans="1:40" ht="12.75" customHeight="1" x14ac:dyDescent="0.4">
      <c r="A532" s="18"/>
      <c r="B532" s="88">
        <v>1013</v>
      </c>
      <c r="C532" s="88"/>
      <c r="D532" s="82" t="s">
        <v>466</v>
      </c>
      <c r="E532" s="82"/>
      <c r="F532" s="82"/>
      <c r="G532" s="82"/>
      <c r="H532" s="82"/>
      <c r="I532" s="83">
        <v>39413</v>
      </c>
      <c r="J532" s="83"/>
      <c r="K532" s="86">
        <v>786.94</v>
      </c>
      <c r="L532" s="86"/>
      <c r="M532" s="86"/>
      <c r="N532" s="85">
        <v>0</v>
      </c>
      <c r="O532" s="85"/>
      <c r="P532" s="85"/>
      <c r="Q532" s="86">
        <v>0</v>
      </c>
      <c r="R532" s="86"/>
      <c r="S532" s="86"/>
      <c r="T532" s="86">
        <v>633.89</v>
      </c>
      <c r="U532" s="86"/>
      <c r="V532" s="86"/>
      <c r="W532" s="86"/>
      <c r="X532" s="86">
        <v>52.46</v>
      </c>
      <c r="Y532" s="86"/>
      <c r="Z532" s="86"/>
      <c r="AA532" s="86"/>
      <c r="AB532" s="86">
        <v>686.35</v>
      </c>
      <c r="AC532" s="86"/>
      <c r="AD532" s="86"/>
      <c r="AE532" s="86"/>
      <c r="AF532" s="86">
        <v>100.59</v>
      </c>
      <c r="AG532" s="86"/>
      <c r="AH532" s="86"/>
      <c r="AI532" s="87" t="s">
        <v>17</v>
      </c>
      <c r="AJ532" s="87"/>
      <c r="AK532" s="86">
        <v>15</v>
      </c>
      <c r="AL532" s="86"/>
      <c r="AM532" s="105"/>
      <c r="AN532" s="105"/>
    </row>
    <row r="533" spans="1:40" ht="12.75" customHeight="1" x14ac:dyDescent="0.4">
      <c r="A533" s="18"/>
      <c r="B533" s="88">
        <v>1014</v>
      </c>
      <c r="C533" s="88"/>
      <c r="D533" s="82" t="s">
        <v>467</v>
      </c>
      <c r="E533" s="82"/>
      <c r="F533" s="82"/>
      <c r="G533" s="82"/>
      <c r="H533" s="82"/>
      <c r="I533" s="83">
        <v>39232</v>
      </c>
      <c r="J533" s="83"/>
      <c r="K533" s="86">
        <v>395.46</v>
      </c>
      <c r="L533" s="86"/>
      <c r="M533" s="86"/>
      <c r="N533" s="85">
        <v>0</v>
      </c>
      <c r="O533" s="85"/>
      <c r="P533" s="85"/>
      <c r="Q533" s="86">
        <v>0</v>
      </c>
      <c r="R533" s="86"/>
      <c r="S533" s="86"/>
      <c r="T533" s="86">
        <v>331.7</v>
      </c>
      <c r="U533" s="86"/>
      <c r="V533" s="86"/>
      <c r="W533" s="86"/>
      <c r="X533" s="86">
        <v>26.36</v>
      </c>
      <c r="Y533" s="86"/>
      <c r="Z533" s="86"/>
      <c r="AA533" s="86"/>
      <c r="AB533" s="86">
        <v>358.06</v>
      </c>
      <c r="AC533" s="86"/>
      <c r="AD533" s="86"/>
      <c r="AE533" s="86"/>
      <c r="AF533" s="86">
        <v>37.4</v>
      </c>
      <c r="AG533" s="86"/>
      <c r="AH533" s="86"/>
      <c r="AI533" s="87" t="s">
        <v>17</v>
      </c>
      <c r="AJ533" s="87"/>
      <c r="AK533" s="86">
        <v>15</v>
      </c>
      <c r="AL533" s="86"/>
      <c r="AM533" s="105"/>
      <c r="AN533" s="105"/>
    </row>
    <row r="534" spans="1:40" ht="12.75" customHeight="1" x14ac:dyDescent="0.4">
      <c r="A534" s="18"/>
      <c r="B534" s="88">
        <v>1015</v>
      </c>
      <c r="C534" s="88"/>
      <c r="D534" s="82" t="s">
        <v>468</v>
      </c>
      <c r="E534" s="82"/>
      <c r="F534" s="82"/>
      <c r="G534" s="82"/>
      <c r="H534" s="82"/>
      <c r="I534" s="83">
        <v>39407</v>
      </c>
      <c r="J534" s="83"/>
      <c r="K534" s="84">
        <v>3235.99</v>
      </c>
      <c r="L534" s="84"/>
      <c r="M534" s="84"/>
      <c r="N534" s="85">
        <v>0</v>
      </c>
      <c r="O534" s="85"/>
      <c r="P534" s="85"/>
      <c r="Q534" s="86">
        <v>0</v>
      </c>
      <c r="R534" s="86"/>
      <c r="S534" s="86"/>
      <c r="T534" s="84">
        <v>2606.7399999999998</v>
      </c>
      <c r="U534" s="84"/>
      <c r="V534" s="84"/>
      <c r="W534" s="84"/>
      <c r="X534" s="86">
        <v>215.73</v>
      </c>
      <c r="Y534" s="86"/>
      <c r="Z534" s="86"/>
      <c r="AA534" s="86"/>
      <c r="AB534" s="84">
        <v>2822.47</v>
      </c>
      <c r="AC534" s="84"/>
      <c r="AD534" s="84"/>
      <c r="AE534" s="84"/>
      <c r="AF534" s="86">
        <v>413.52</v>
      </c>
      <c r="AG534" s="86"/>
      <c r="AH534" s="86"/>
      <c r="AI534" s="87" t="s">
        <v>17</v>
      </c>
      <c r="AJ534" s="87"/>
      <c r="AK534" s="86">
        <v>15</v>
      </c>
      <c r="AL534" s="86"/>
      <c r="AM534" s="105"/>
      <c r="AN534" s="105"/>
    </row>
    <row r="535" spans="1:40" ht="12.75" customHeight="1" x14ac:dyDescent="0.4">
      <c r="A535" s="18"/>
      <c r="B535" s="88">
        <v>1016</v>
      </c>
      <c r="C535" s="88"/>
      <c r="D535" s="82" t="s">
        <v>469</v>
      </c>
      <c r="E535" s="82"/>
      <c r="F535" s="82"/>
      <c r="G535" s="82"/>
      <c r="H535" s="82"/>
      <c r="I535" s="83">
        <v>39393</v>
      </c>
      <c r="J535" s="83"/>
      <c r="K535" s="86">
        <v>776.36</v>
      </c>
      <c r="L535" s="86"/>
      <c r="M535" s="86"/>
      <c r="N535" s="85">
        <v>0</v>
      </c>
      <c r="O535" s="85"/>
      <c r="P535" s="85"/>
      <c r="Q535" s="86">
        <v>0</v>
      </c>
      <c r="R535" s="86"/>
      <c r="S535" s="86"/>
      <c r="T535" s="86">
        <v>629.75</v>
      </c>
      <c r="U535" s="86"/>
      <c r="V535" s="86"/>
      <c r="W535" s="86"/>
      <c r="X535" s="86">
        <v>51.76</v>
      </c>
      <c r="Y535" s="86"/>
      <c r="Z535" s="86"/>
      <c r="AA535" s="86"/>
      <c r="AB535" s="86">
        <v>681.51</v>
      </c>
      <c r="AC535" s="86"/>
      <c r="AD535" s="86"/>
      <c r="AE535" s="86"/>
      <c r="AF535" s="86">
        <v>94.85</v>
      </c>
      <c r="AG535" s="86"/>
      <c r="AH535" s="86"/>
      <c r="AI535" s="87" t="s">
        <v>17</v>
      </c>
      <c r="AJ535" s="87"/>
      <c r="AK535" s="86">
        <v>15</v>
      </c>
      <c r="AL535" s="86"/>
      <c r="AM535" s="105"/>
      <c r="AN535" s="105"/>
    </row>
    <row r="536" spans="1:40" ht="12.75" customHeight="1" x14ac:dyDescent="0.4">
      <c r="A536" s="18"/>
      <c r="B536" s="88">
        <v>1017</v>
      </c>
      <c r="C536" s="88"/>
      <c r="D536" s="82" t="s">
        <v>470</v>
      </c>
      <c r="E536" s="82"/>
      <c r="F536" s="82"/>
      <c r="G536" s="82"/>
      <c r="H536" s="82"/>
      <c r="I536" s="83">
        <v>39135</v>
      </c>
      <c r="J536" s="83"/>
      <c r="K536" s="86">
        <v>384.29</v>
      </c>
      <c r="L536" s="86"/>
      <c r="M536" s="86"/>
      <c r="N536" s="85">
        <v>0</v>
      </c>
      <c r="O536" s="85"/>
      <c r="P536" s="85"/>
      <c r="Q536" s="86">
        <v>0</v>
      </c>
      <c r="R536" s="86"/>
      <c r="S536" s="86"/>
      <c r="T536" s="86">
        <v>328.79</v>
      </c>
      <c r="U536" s="86"/>
      <c r="V536" s="86"/>
      <c r="W536" s="86"/>
      <c r="X536" s="86">
        <v>25.62</v>
      </c>
      <c r="Y536" s="86"/>
      <c r="Z536" s="86"/>
      <c r="AA536" s="86"/>
      <c r="AB536" s="86">
        <v>354.41</v>
      </c>
      <c r="AC536" s="86"/>
      <c r="AD536" s="86"/>
      <c r="AE536" s="86"/>
      <c r="AF536" s="86">
        <v>29.88</v>
      </c>
      <c r="AG536" s="86"/>
      <c r="AH536" s="86"/>
      <c r="AI536" s="87" t="s">
        <v>17</v>
      </c>
      <c r="AJ536" s="87"/>
      <c r="AK536" s="86">
        <v>15</v>
      </c>
      <c r="AL536" s="86"/>
      <c r="AM536" s="105"/>
      <c r="AN536" s="105"/>
    </row>
    <row r="537" spans="1:40" ht="12.75" customHeight="1" x14ac:dyDescent="0.4">
      <c r="A537" s="18"/>
      <c r="B537" s="88">
        <v>1018</v>
      </c>
      <c r="C537" s="88"/>
      <c r="D537" s="82" t="s">
        <v>471</v>
      </c>
      <c r="E537" s="82"/>
      <c r="F537" s="82"/>
      <c r="G537" s="82"/>
      <c r="H537" s="82"/>
      <c r="I537" s="83">
        <v>39287</v>
      </c>
      <c r="J537" s="83"/>
      <c r="K537" s="86">
        <v>381.25</v>
      </c>
      <c r="L537" s="86"/>
      <c r="M537" s="86"/>
      <c r="N537" s="85">
        <v>0</v>
      </c>
      <c r="O537" s="85"/>
      <c r="P537" s="85"/>
      <c r="Q537" s="86">
        <v>0</v>
      </c>
      <c r="R537" s="86"/>
      <c r="S537" s="86"/>
      <c r="T537" s="86">
        <v>315.63</v>
      </c>
      <c r="U537" s="86"/>
      <c r="V537" s="86"/>
      <c r="W537" s="86"/>
      <c r="X537" s="86">
        <v>25.42</v>
      </c>
      <c r="Y537" s="86"/>
      <c r="Z537" s="86"/>
      <c r="AA537" s="86"/>
      <c r="AB537" s="86">
        <v>341.05</v>
      </c>
      <c r="AC537" s="86"/>
      <c r="AD537" s="86"/>
      <c r="AE537" s="86"/>
      <c r="AF537" s="86">
        <v>40.200000000000003</v>
      </c>
      <c r="AG537" s="86"/>
      <c r="AH537" s="86"/>
      <c r="AI537" s="87" t="s">
        <v>17</v>
      </c>
      <c r="AJ537" s="87"/>
      <c r="AK537" s="86">
        <v>15</v>
      </c>
      <c r="AL537" s="86"/>
      <c r="AM537" s="105"/>
      <c r="AN537" s="105"/>
    </row>
    <row r="538" spans="1:40" ht="12.75" customHeight="1" x14ac:dyDescent="0.4">
      <c r="A538" s="18"/>
      <c r="B538" s="88">
        <v>1019</v>
      </c>
      <c r="C538" s="88"/>
      <c r="D538" s="82" t="s">
        <v>472</v>
      </c>
      <c r="E538" s="82"/>
      <c r="F538" s="82"/>
      <c r="G538" s="82"/>
      <c r="H538" s="82"/>
      <c r="I538" s="83">
        <v>39322</v>
      </c>
      <c r="J538" s="83"/>
      <c r="K538" s="86">
        <v>387.96</v>
      </c>
      <c r="L538" s="86"/>
      <c r="M538" s="86"/>
      <c r="N538" s="85">
        <v>0</v>
      </c>
      <c r="O538" s="85"/>
      <c r="P538" s="85"/>
      <c r="Q538" s="86">
        <v>0</v>
      </c>
      <c r="R538" s="86"/>
      <c r="S538" s="86"/>
      <c r="T538" s="86">
        <v>318.94</v>
      </c>
      <c r="U538" s="86"/>
      <c r="V538" s="86"/>
      <c r="W538" s="86"/>
      <c r="X538" s="86">
        <v>25.86</v>
      </c>
      <c r="Y538" s="86"/>
      <c r="Z538" s="86"/>
      <c r="AA538" s="86"/>
      <c r="AB538" s="86">
        <v>344.8</v>
      </c>
      <c r="AC538" s="86"/>
      <c r="AD538" s="86"/>
      <c r="AE538" s="86"/>
      <c r="AF538" s="86">
        <v>43.16</v>
      </c>
      <c r="AG538" s="86"/>
      <c r="AH538" s="86"/>
      <c r="AI538" s="87" t="s">
        <v>17</v>
      </c>
      <c r="AJ538" s="87"/>
      <c r="AK538" s="86">
        <v>15</v>
      </c>
      <c r="AL538" s="86"/>
      <c r="AM538" s="105"/>
      <c r="AN538" s="105"/>
    </row>
    <row r="539" spans="1:40" ht="12.75" customHeight="1" x14ac:dyDescent="0.4">
      <c r="A539" s="18"/>
      <c r="B539" s="88">
        <v>1020</v>
      </c>
      <c r="C539" s="88"/>
      <c r="D539" s="82" t="s">
        <v>473</v>
      </c>
      <c r="E539" s="82"/>
      <c r="F539" s="82"/>
      <c r="G539" s="82"/>
      <c r="H539" s="82"/>
      <c r="I539" s="83">
        <v>39359</v>
      </c>
      <c r="J539" s="83"/>
      <c r="K539" s="86">
        <v>388.4</v>
      </c>
      <c r="L539" s="86"/>
      <c r="M539" s="86"/>
      <c r="N539" s="85">
        <v>0</v>
      </c>
      <c r="O539" s="85"/>
      <c r="P539" s="85"/>
      <c r="Q539" s="86">
        <v>0</v>
      </c>
      <c r="R539" s="86"/>
      <c r="S539" s="86"/>
      <c r="T539" s="86">
        <v>317.14999999999998</v>
      </c>
      <c r="U539" s="86"/>
      <c r="V539" s="86"/>
      <c r="W539" s="86"/>
      <c r="X539" s="86">
        <v>25.89</v>
      </c>
      <c r="Y539" s="86"/>
      <c r="Z539" s="86"/>
      <c r="AA539" s="86"/>
      <c r="AB539" s="86">
        <v>343.04</v>
      </c>
      <c r="AC539" s="86"/>
      <c r="AD539" s="86"/>
      <c r="AE539" s="86"/>
      <c r="AF539" s="86">
        <v>45.36</v>
      </c>
      <c r="AG539" s="86"/>
      <c r="AH539" s="86"/>
      <c r="AI539" s="87" t="s">
        <v>17</v>
      </c>
      <c r="AJ539" s="87"/>
      <c r="AK539" s="86">
        <v>15</v>
      </c>
      <c r="AL539" s="86"/>
      <c r="AM539" s="105"/>
      <c r="AN539" s="105"/>
    </row>
    <row r="540" spans="1:40" ht="12.75" customHeight="1" x14ac:dyDescent="0.4">
      <c r="A540" s="18"/>
      <c r="B540" s="88">
        <v>1021</v>
      </c>
      <c r="C540" s="88"/>
      <c r="D540" s="82" t="s">
        <v>474</v>
      </c>
      <c r="E540" s="82"/>
      <c r="F540" s="82"/>
      <c r="G540" s="82"/>
      <c r="H540" s="82"/>
      <c r="I540" s="83">
        <v>39164</v>
      </c>
      <c r="J540" s="83"/>
      <c r="K540" s="86">
        <v>396.39</v>
      </c>
      <c r="L540" s="86"/>
      <c r="M540" s="86"/>
      <c r="N540" s="85">
        <v>0</v>
      </c>
      <c r="O540" s="85"/>
      <c r="P540" s="85"/>
      <c r="Q540" s="86">
        <v>0</v>
      </c>
      <c r="R540" s="86"/>
      <c r="S540" s="86"/>
      <c r="T540" s="86">
        <v>336.98</v>
      </c>
      <c r="U540" s="86"/>
      <c r="V540" s="86"/>
      <c r="W540" s="86"/>
      <c r="X540" s="86">
        <v>26.43</v>
      </c>
      <c r="Y540" s="86"/>
      <c r="Z540" s="86"/>
      <c r="AA540" s="86"/>
      <c r="AB540" s="86">
        <v>363.41</v>
      </c>
      <c r="AC540" s="86"/>
      <c r="AD540" s="86"/>
      <c r="AE540" s="86"/>
      <c r="AF540" s="86">
        <v>32.979999999999997</v>
      </c>
      <c r="AG540" s="86"/>
      <c r="AH540" s="86"/>
      <c r="AI540" s="87" t="s">
        <v>17</v>
      </c>
      <c r="AJ540" s="87"/>
      <c r="AK540" s="86">
        <v>15</v>
      </c>
      <c r="AL540" s="86"/>
      <c r="AM540" s="105"/>
      <c r="AN540" s="105"/>
    </row>
    <row r="541" spans="1:40" ht="12.75" customHeight="1" x14ac:dyDescent="0.4">
      <c r="A541" s="18"/>
      <c r="B541" s="88">
        <v>1022</v>
      </c>
      <c r="C541" s="88"/>
      <c r="D541" s="82" t="s">
        <v>475</v>
      </c>
      <c r="E541" s="82"/>
      <c r="F541" s="82"/>
      <c r="G541" s="82"/>
      <c r="H541" s="82"/>
      <c r="I541" s="83">
        <v>39398</v>
      </c>
      <c r="J541" s="83"/>
      <c r="K541" s="84">
        <v>1582.7</v>
      </c>
      <c r="L541" s="84"/>
      <c r="M541" s="84"/>
      <c r="N541" s="85">
        <v>0</v>
      </c>
      <c r="O541" s="85"/>
      <c r="P541" s="85"/>
      <c r="Q541" s="86">
        <v>0</v>
      </c>
      <c r="R541" s="86"/>
      <c r="S541" s="86"/>
      <c r="T541" s="84">
        <v>1283.71</v>
      </c>
      <c r="U541" s="84"/>
      <c r="V541" s="84"/>
      <c r="W541" s="84"/>
      <c r="X541" s="86">
        <v>105.51</v>
      </c>
      <c r="Y541" s="86"/>
      <c r="Z541" s="86"/>
      <c r="AA541" s="86"/>
      <c r="AB541" s="84">
        <v>1389.22</v>
      </c>
      <c r="AC541" s="84"/>
      <c r="AD541" s="84"/>
      <c r="AE541" s="84"/>
      <c r="AF541" s="86">
        <v>193.48</v>
      </c>
      <c r="AG541" s="86"/>
      <c r="AH541" s="86"/>
      <c r="AI541" s="87" t="s">
        <v>17</v>
      </c>
      <c r="AJ541" s="87"/>
      <c r="AK541" s="86">
        <v>15</v>
      </c>
      <c r="AL541" s="86"/>
      <c r="AM541" s="105"/>
      <c r="AN541" s="105"/>
    </row>
    <row r="542" spans="1:40" ht="12.75" customHeight="1" x14ac:dyDescent="0.4">
      <c r="A542" s="18"/>
      <c r="B542" s="88">
        <v>1023</v>
      </c>
      <c r="C542" s="88"/>
      <c r="D542" s="82" t="s">
        <v>476</v>
      </c>
      <c r="E542" s="82"/>
      <c r="F542" s="82"/>
      <c r="G542" s="82"/>
      <c r="H542" s="82"/>
      <c r="I542" s="83">
        <v>39442</v>
      </c>
      <c r="J542" s="83"/>
      <c r="K542" s="84">
        <v>1158.55</v>
      </c>
      <c r="L542" s="84"/>
      <c r="M542" s="84"/>
      <c r="N542" s="85">
        <v>0</v>
      </c>
      <c r="O542" s="85"/>
      <c r="P542" s="85"/>
      <c r="Q542" s="86">
        <v>0</v>
      </c>
      <c r="R542" s="86"/>
      <c r="S542" s="86"/>
      <c r="T542" s="86">
        <v>926.88</v>
      </c>
      <c r="U542" s="86"/>
      <c r="V542" s="86"/>
      <c r="W542" s="86"/>
      <c r="X542" s="86">
        <v>77.239999999999995</v>
      </c>
      <c r="Y542" s="86"/>
      <c r="Z542" s="86"/>
      <c r="AA542" s="86"/>
      <c r="AB542" s="84">
        <v>1004.12</v>
      </c>
      <c r="AC542" s="84"/>
      <c r="AD542" s="84"/>
      <c r="AE542" s="84"/>
      <c r="AF542" s="86">
        <v>154.43</v>
      </c>
      <c r="AG542" s="86"/>
      <c r="AH542" s="86"/>
      <c r="AI542" s="87" t="s">
        <v>17</v>
      </c>
      <c r="AJ542" s="87"/>
      <c r="AK542" s="86">
        <v>15</v>
      </c>
      <c r="AL542" s="86"/>
      <c r="AM542" s="105"/>
      <c r="AN542" s="105"/>
    </row>
    <row r="543" spans="1:40" ht="12.75" customHeight="1" x14ac:dyDescent="0.4">
      <c r="A543" s="18"/>
      <c r="B543" s="88">
        <v>1024</v>
      </c>
      <c r="C543" s="88"/>
      <c r="D543" s="82" t="s">
        <v>477</v>
      </c>
      <c r="E543" s="82"/>
      <c r="F543" s="82"/>
      <c r="G543" s="82"/>
      <c r="H543" s="82"/>
      <c r="I543" s="83">
        <v>39218</v>
      </c>
      <c r="J543" s="83"/>
      <c r="K543" s="86">
        <v>409.3</v>
      </c>
      <c r="L543" s="86"/>
      <c r="M543" s="86"/>
      <c r="N543" s="85">
        <v>0</v>
      </c>
      <c r="O543" s="85"/>
      <c r="P543" s="85"/>
      <c r="Q543" s="86">
        <v>0</v>
      </c>
      <c r="R543" s="86"/>
      <c r="S543" s="86"/>
      <c r="T543" s="86">
        <v>343.4</v>
      </c>
      <c r="U543" s="86"/>
      <c r="V543" s="86"/>
      <c r="W543" s="86"/>
      <c r="X543" s="86">
        <v>27.29</v>
      </c>
      <c r="Y543" s="86"/>
      <c r="Z543" s="86"/>
      <c r="AA543" s="86"/>
      <c r="AB543" s="86">
        <v>370.69</v>
      </c>
      <c r="AC543" s="86"/>
      <c r="AD543" s="86"/>
      <c r="AE543" s="86"/>
      <c r="AF543" s="86">
        <v>38.61</v>
      </c>
      <c r="AG543" s="86"/>
      <c r="AH543" s="86"/>
      <c r="AI543" s="87" t="s">
        <v>17</v>
      </c>
      <c r="AJ543" s="87"/>
      <c r="AK543" s="86">
        <v>15</v>
      </c>
      <c r="AL543" s="86"/>
      <c r="AM543" s="105"/>
      <c r="AN543" s="105"/>
    </row>
    <row r="544" spans="1:40" ht="12.75" customHeight="1" x14ac:dyDescent="0.4">
      <c r="A544" s="18"/>
      <c r="B544" s="88">
        <v>1025</v>
      </c>
      <c r="C544" s="88"/>
      <c r="D544" s="82" t="s">
        <v>478</v>
      </c>
      <c r="E544" s="82"/>
      <c r="F544" s="82"/>
      <c r="G544" s="82"/>
      <c r="H544" s="82"/>
      <c r="I544" s="83">
        <v>39401</v>
      </c>
      <c r="J544" s="83"/>
      <c r="K544" s="86">
        <v>380.15</v>
      </c>
      <c r="L544" s="86"/>
      <c r="M544" s="86"/>
      <c r="N544" s="85">
        <v>0</v>
      </c>
      <c r="O544" s="85"/>
      <c r="P544" s="85"/>
      <c r="Q544" s="86">
        <v>0</v>
      </c>
      <c r="R544" s="86"/>
      <c r="S544" s="86"/>
      <c r="T544" s="86">
        <v>308.3</v>
      </c>
      <c r="U544" s="86"/>
      <c r="V544" s="86"/>
      <c r="W544" s="86"/>
      <c r="X544" s="86">
        <v>25.34</v>
      </c>
      <c r="Y544" s="86"/>
      <c r="Z544" s="86"/>
      <c r="AA544" s="86"/>
      <c r="AB544" s="86">
        <v>333.64</v>
      </c>
      <c r="AC544" s="86"/>
      <c r="AD544" s="86"/>
      <c r="AE544" s="86"/>
      <c r="AF544" s="86">
        <v>46.51</v>
      </c>
      <c r="AG544" s="86"/>
      <c r="AH544" s="86"/>
      <c r="AI544" s="87" t="s">
        <v>17</v>
      </c>
      <c r="AJ544" s="87"/>
      <c r="AK544" s="86">
        <v>15</v>
      </c>
      <c r="AL544" s="86"/>
      <c r="AM544" s="105"/>
      <c r="AN544" s="105"/>
    </row>
    <row r="545" spans="1:40" ht="12.75" customHeight="1" x14ac:dyDescent="0.4">
      <c r="A545" s="18"/>
      <c r="B545" s="88">
        <v>1026</v>
      </c>
      <c r="C545" s="88"/>
      <c r="D545" s="82" t="s">
        <v>479</v>
      </c>
      <c r="E545" s="82"/>
      <c r="F545" s="82"/>
      <c r="G545" s="82"/>
      <c r="H545" s="82"/>
      <c r="I545" s="83">
        <v>39135</v>
      </c>
      <c r="J545" s="83"/>
      <c r="K545" s="86">
        <v>396.49</v>
      </c>
      <c r="L545" s="86"/>
      <c r="M545" s="86"/>
      <c r="N545" s="85">
        <v>0</v>
      </c>
      <c r="O545" s="85"/>
      <c r="P545" s="85"/>
      <c r="Q545" s="86">
        <v>0</v>
      </c>
      <c r="R545" s="86"/>
      <c r="S545" s="86"/>
      <c r="T545" s="86">
        <v>339.19</v>
      </c>
      <c r="U545" s="86"/>
      <c r="V545" s="86"/>
      <c r="W545" s="86"/>
      <c r="X545" s="86">
        <v>26.43</v>
      </c>
      <c r="Y545" s="86"/>
      <c r="Z545" s="86"/>
      <c r="AA545" s="86"/>
      <c r="AB545" s="86">
        <v>365.62</v>
      </c>
      <c r="AC545" s="86"/>
      <c r="AD545" s="86"/>
      <c r="AE545" s="86"/>
      <c r="AF545" s="86">
        <v>30.87</v>
      </c>
      <c r="AG545" s="86"/>
      <c r="AH545" s="86"/>
      <c r="AI545" s="87" t="s">
        <v>17</v>
      </c>
      <c r="AJ545" s="87"/>
      <c r="AK545" s="86">
        <v>15</v>
      </c>
      <c r="AL545" s="86"/>
      <c r="AM545" s="105"/>
      <c r="AN545" s="105"/>
    </row>
    <row r="546" spans="1:40" ht="12.75" customHeight="1" x14ac:dyDescent="0.4">
      <c r="A546" s="18"/>
      <c r="B546" s="88">
        <v>1027</v>
      </c>
      <c r="C546" s="88"/>
      <c r="D546" s="82" t="s">
        <v>480</v>
      </c>
      <c r="E546" s="82"/>
      <c r="F546" s="82"/>
      <c r="G546" s="82"/>
      <c r="H546" s="82"/>
      <c r="I546" s="83">
        <v>39247</v>
      </c>
      <c r="J546" s="83"/>
      <c r="K546" s="86">
        <v>835.19</v>
      </c>
      <c r="L546" s="86"/>
      <c r="M546" s="86"/>
      <c r="N546" s="85">
        <v>0</v>
      </c>
      <c r="O546" s="85"/>
      <c r="P546" s="85"/>
      <c r="Q546" s="86">
        <v>0</v>
      </c>
      <c r="R546" s="86"/>
      <c r="S546" s="86"/>
      <c r="T546" s="86">
        <v>700.64</v>
      </c>
      <c r="U546" s="86"/>
      <c r="V546" s="86"/>
      <c r="W546" s="86"/>
      <c r="X546" s="86">
        <v>55.68</v>
      </c>
      <c r="Y546" s="86"/>
      <c r="Z546" s="86"/>
      <c r="AA546" s="86"/>
      <c r="AB546" s="86">
        <v>756.32</v>
      </c>
      <c r="AC546" s="86"/>
      <c r="AD546" s="86"/>
      <c r="AE546" s="86"/>
      <c r="AF546" s="86">
        <v>78.87</v>
      </c>
      <c r="AG546" s="86"/>
      <c r="AH546" s="86"/>
      <c r="AI546" s="87" t="s">
        <v>17</v>
      </c>
      <c r="AJ546" s="87"/>
      <c r="AK546" s="86">
        <v>15</v>
      </c>
      <c r="AL546" s="86"/>
      <c r="AM546" s="105"/>
      <c r="AN546" s="105"/>
    </row>
    <row r="547" spans="1:40" ht="12.75" customHeight="1" x14ac:dyDescent="0.4">
      <c r="A547" s="18"/>
      <c r="B547" s="88">
        <v>1028</v>
      </c>
      <c r="C547" s="88"/>
      <c r="D547" s="82" t="s">
        <v>481</v>
      </c>
      <c r="E547" s="82"/>
      <c r="F547" s="82"/>
      <c r="G547" s="82"/>
      <c r="H547" s="82"/>
      <c r="I547" s="83">
        <v>39395</v>
      </c>
      <c r="J547" s="83"/>
      <c r="K547" s="86">
        <v>398.8</v>
      </c>
      <c r="L547" s="86"/>
      <c r="M547" s="86"/>
      <c r="N547" s="85">
        <v>0</v>
      </c>
      <c r="O547" s="85"/>
      <c r="P547" s="85"/>
      <c r="Q547" s="86">
        <v>0</v>
      </c>
      <c r="R547" s="86"/>
      <c r="S547" s="86"/>
      <c r="T547" s="86">
        <v>323.51</v>
      </c>
      <c r="U547" s="86"/>
      <c r="V547" s="86"/>
      <c r="W547" s="86"/>
      <c r="X547" s="86">
        <v>26.59</v>
      </c>
      <c r="Y547" s="86"/>
      <c r="Z547" s="86"/>
      <c r="AA547" s="86"/>
      <c r="AB547" s="86">
        <v>350.1</v>
      </c>
      <c r="AC547" s="86"/>
      <c r="AD547" s="86"/>
      <c r="AE547" s="86"/>
      <c r="AF547" s="86">
        <v>48.7</v>
      </c>
      <c r="AG547" s="86"/>
      <c r="AH547" s="86"/>
      <c r="AI547" s="87" t="s">
        <v>17</v>
      </c>
      <c r="AJ547" s="87"/>
      <c r="AK547" s="86">
        <v>15</v>
      </c>
      <c r="AL547" s="86"/>
      <c r="AM547" s="105"/>
      <c r="AN547" s="105"/>
    </row>
    <row r="548" spans="1:40" ht="12.75" customHeight="1" x14ac:dyDescent="0.4">
      <c r="A548" s="18"/>
      <c r="B548" s="88">
        <v>1029</v>
      </c>
      <c r="C548" s="88"/>
      <c r="D548" s="82" t="s">
        <v>482</v>
      </c>
      <c r="E548" s="82"/>
      <c r="F548" s="82"/>
      <c r="G548" s="82"/>
      <c r="H548" s="82"/>
      <c r="I548" s="83">
        <v>39224</v>
      </c>
      <c r="J548" s="83"/>
      <c r="K548" s="86">
        <v>788.1</v>
      </c>
      <c r="L548" s="86"/>
      <c r="M548" s="86"/>
      <c r="N548" s="85">
        <v>0</v>
      </c>
      <c r="O548" s="85"/>
      <c r="P548" s="85"/>
      <c r="Q548" s="86">
        <v>0</v>
      </c>
      <c r="R548" s="86"/>
      <c r="S548" s="86"/>
      <c r="T548" s="86">
        <v>661.13</v>
      </c>
      <c r="U548" s="86"/>
      <c r="V548" s="86"/>
      <c r="W548" s="86"/>
      <c r="X548" s="86">
        <v>52.54</v>
      </c>
      <c r="Y548" s="86"/>
      <c r="Z548" s="86"/>
      <c r="AA548" s="86"/>
      <c r="AB548" s="86">
        <v>713.67</v>
      </c>
      <c r="AC548" s="86"/>
      <c r="AD548" s="86"/>
      <c r="AE548" s="86"/>
      <c r="AF548" s="86">
        <v>74.430000000000007</v>
      </c>
      <c r="AG548" s="86"/>
      <c r="AH548" s="86"/>
      <c r="AI548" s="87" t="s">
        <v>17</v>
      </c>
      <c r="AJ548" s="87"/>
      <c r="AK548" s="86">
        <v>15</v>
      </c>
      <c r="AL548" s="86"/>
      <c r="AM548" s="105"/>
      <c r="AN548" s="105"/>
    </row>
    <row r="549" spans="1:40" ht="12.75" customHeight="1" x14ac:dyDescent="0.4">
      <c r="A549" s="18"/>
      <c r="B549" s="88">
        <v>1030</v>
      </c>
      <c r="C549" s="88"/>
      <c r="D549" s="82" t="s">
        <v>483</v>
      </c>
      <c r="E549" s="82"/>
      <c r="F549" s="82"/>
      <c r="G549" s="82"/>
      <c r="H549" s="82"/>
      <c r="I549" s="83">
        <v>39238</v>
      </c>
      <c r="J549" s="83"/>
      <c r="K549" s="86">
        <v>801.95</v>
      </c>
      <c r="L549" s="86"/>
      <c r="M549" s="86"/>
      <c r="N549" s="85">
        <v>0</v>
      </c>
      <c r="O549" s="85"/>
      <c r="P549" s="85"/>
      <c r="Q549" s="86">
        <v>0</v>
      </c>
      <c r="R549" s="86"/>
      <c r="S549" s="86"/>
      <c r="T549" s="86">
        <v>672.71</v>
      </c>
      <c r="U549" s="86"/>
      <c r="V549" s="86"/>
      <c r="W549" s="86"/>
      <c r="X549" s="86">
        <v>53.46</v>
      </c>
      <c r="Y549" s="86"/>
      <c r="Z549" s="86"/>
      <c r="AA549" s="86"/>
      <c r="AB549" s="86">
        <v>726.17</v>
      </c>
      <c r="AC549" s="86"/>
      <c r="AD549" s="86"/>
      <c r="AE549" s="86"/>
      <c r="AF549" s="86">
        <v>75.78</v>
      </c>
      <c r="AG549" s="86"/>
      <c r="AH549" s="86"/>
      <c r="AI549" s="87" t="s">
        <v>17</v>
      </c>
      <c r="AJ549" s="87"/>
      <c r="AK549" s="86">
        <v>15</v>
      </c>
      <c r="AL549" s="86"/>
      <c r="AM549" s="105"/>
      <c r="AN549" s="105"/>
    </row>
    <row r="550" spans="1:40" ht="112.5" customHeight="1" x14ac:dyDescent="0.4">
      <c r="A550" s="104" t="s">
        <v>180</v>
      </c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</row>
    <row r="551" spans="1:40" ht="12.75" customHeight="1" x14ac:dyDescent="0.4">
      <c r="A551" s="18"/>
      <c r="B551" s="90">
        <v>1031</v>
      </c>
      <c r="C551" s="90"/>
      <c r="D551" s="82" t="s">
        <v>484</v>
      </c>
      <c r="E551" s="82"/>
      <c r="F551" s="82"/>
      <c r="G551" s="82"/>
      <c r="H551" s="82"/>
      <c r="I551" s="83">
        <v>39377</v>
      </c>
      <c r="J551" s="83"/>
      <c r="K551" s="86">
        <v>784.41</v>
      </c>
      <c r="L551" s="86"/>
      <c r="M551" s="86"/>
      <c r="N551" s="85">
        <v>0</v>
      </c>
      <c r="O551" s="85"/>
      <c r="P551" s="85"/>
      <c r="Q551" s="86">
        <v>0</v>
      </c>
      <c r="R551" s="86"/>
      <c r="S551" s="86"/>
      <c r="T551" s="86">
        <v>636.20000000000005</v>
      </c>
      <c r="U551" s="86"/>
      <c r="V551" s="86"/>
      <c r="W551" s="86"/>
      <c r="X551" s="86">
        <v>52.29</v>
      </c>
      <c r="Y551" s="86"/>
      <c r="Z551" s="86"/>
      <c r="AA551" s="86"/>
      <c r="AB551" s="86">
        <v>688.49</v>
      </c>
      <c r="AC551" s="86"/>
      <c r="AD551" s="86"/>
      <c r="AE551" s="86"/>
      <c r="AF551" s="86">
        <v>95.92</v>
      </c>
      <c r="AG551" s="86"/>
      <c r="AH551" s="86"/>
      <c r="AI551" s="87" t="s">
        <v>17</v>
      </c>
      <c r="AJ551" s="87"/>
      <c r="AK551" s="86">
        <v>15</v>
      </c>
      <c r="AL551" s="86"/>
      <c r="AM551" s="105"/>
      <c r="AN551" s="105"/>
    </row>
    <row r="552" spans="1:40" ht="12.75" customHeight="1" x14ac:dyDescent="0.4">
      <c r="A552" s="18"/>
      <c r="B552" s="90">
        <v>1032</v>
      </c>
      <c r="C552" s="90"/>
      <c r="D552" s="82" t="s">
        <v>485</v>
      </c>
      <c r="E552" s="82"/>
      <c r="F552" s="82"/>
      <c r="G552" s="82"/>
      <c r="H552" s="82"/>
      <c r="I552" s="83">
        <v>39295</v>
      </c>
      <c r="J552" s="83"/>
      <c r="K552" s="86">
        <v>798.8</v>
      </c>
      <c r="L552" s="86"/>
      <c r="M552" s="86"/>
      <c r="N552" s="85">
        <v>0</v>
      </c>
      <c r="O552" s="85"/>
      <c r="P552" s="85"/>
      <c r="Q552" s="86">
        <v>0</v>
      </c>
      <c r="R552" s="86"/>
      <c r="S552" s="86"/>
      <c r="T552" s="86">
        <v>661.19</v>
      </c>
      <c r="U552" s="86"/>
      <c r="V552" s="86"/>
      <c r="W552" s="86"/>
      <c r="X552" s="86">
        <v>53.25</v>
      </c>
      <c r="Y552" s="86"/>
      <c r="Z552" s="86"/>
      <c r="AA552" s="86"/>
      <c r="AB552" s="86">
        <v>714.44</v>
      </c>
      <c r="AC552" s="86"/>
      <c r="AD552" s="86"/>
      <c r="AE552" s="86"/>
      <c r="AF552" s="86">
        <v>84.36</v>
      </c>
      <c r="AG552" s="86"/>
      <c r="AH552" s="86"/>
      <c r="AI552" s="87" t="s">
        <v>17</v>
      </c>
      <c r="AJ552" s="87"/>
      <c r="AK552" s="86">
        <v>15</v>
      </c>
      <c r="AL552" s="86"/>
      <c r="AM552" s="105"/>
      <c r="AN552" s="105"/>
    </row>
    <row r="553" spans="1:40" ht="12.75" customHeight="1" x14ac:dyDescent="0.4">
      <c r="A553" s="18"/>
      <c r="B553" s="90">
        <v>1033</v>
      </c>
      <c r="C553" s="90"/>
      <c r="D553" s="82" t="s">
        <v>486</v>
      </c>
      <c r="E553" s="82"/>
      <c r="F553" s="82"/>
      <c r="G553" s="82"/>
      <c r="H553" s="82"/>
      <c r="I553" s="83">
        <v>39185</v>
      </c>
      <c r="J553" s="83"/>
      <c r="K553" s="86">
        <v>378.89</v>
      </c>
      <c r="L553" s="86"/>
      <c r="M553" s="86"/>
      <c r="N553" s="85">
        <v>0</v>
      </c>
      <c r="O553" s="85"/>
      <c r="P553" s="85"/>
      <c r="Q553" s="86">
        <v>0</v>
      </c>
      <c r="R553" s="86"/>
      <c r="S553" s="86"/>
      <c r="T553" s="86">
        <v>322.06</v>
      </c>
      <c r="U553" s="86"/>
      <c r="V553" s="86"/>
      <c r="W553" s="86"/>
      <c r="X553" s="86">
        <v>25.26</v>
      </c>
      <c r="Y553" s="86"/>
      <c r="Z553" s="86"/>
      <c r="AA553" s="86"/>
      <c r="AB553" s="86">
        <v>347.32</v>
      </c>
      <c r="AC553" s="86"/>
      <c r="AD553" s="86"/>
      <c r="AE553" s="86"/>
      <c r="AF553" s="86">
        <v>31.57</v>
      </c>
      <c r="AG553" s="86"/>
      <c r="AH553" s="86"/>
      <c r="AI553" s="87" t="s">
        <v>17</v>
      </c>
      <c r="AJ553" s="87"/>
      <c r="AK553" s="86">
        <v>15</v>
      </c>
      <c r="AL553" s="86"/>
      <c r="AM553" s="105"/>
      <c r="AN553" s="105"/>
    </row>
    <row r="554" spans="1:40" ht="12.75" customHeight="1" x14ac:dyDescent="0.4">
      <c r="A554" s="18"/>
      <c r="B554" s="90">
        <v>1034</v>
      </c>
      <c r="C554" s="90"/>
      <c r="D554" s="82" t="s">
        <v>487</v>
      </c>
      <c r="E554" s="82"/>
      <c r="F554" s="82"/>
      <c r="G554" s="82"/>
      <c r="H554" s="82"/>
      <c r="I554" s="83">
        <v>39346</v>
      </c>
      <c r="J554" s="83"/>
      <c r="K554" s="86">
        <v>389.54</v>
      </c>
      <c r="L554" s="86"/>
      <c r="M554" s="86"/>
      <c r="N554" s="85">
        <v>0</v>
      </c>
      <c r="O554" s="85"/>
      <c r="P554" s="85"/>
      <c r="Q554" s="86">
        <v>0</v>
      </c>
      <c r="R554" s="86"/>
      <c r="S554" s="86"/>
      <c r="T554" s="86">
        <v>318.13</v>
      </c>
      <c r="U554" s="86"/>
      <c r="V554" s="86"/>
      <c r="W554" s="86"/>
      <c r="X554" s="86">
        <v>25.97</v>
      </c>
      <c r="Y554" s="86"/>
      <c r="Z554" s="86"/>
      <c r="AA554" s="86"/>
      <c r="AB554" s="86">
        <v>344.1</v>
      </c>
      <c r="AC554" s="86"/>
      <c r="AD554" s="86"/>
      <c r="AE554" s="86"/>
      <c r="AF554" s="86">
        <v>45.44</v>
      </c>
      <c r="AG554" s="86"/>
      <c r="AH554" s="86"/>
      <c r="AI554" s="87" t="s">
        <v>17</v>
      </c>
      <c r="AJ554" s="87"/>
      <c r="AK554" s="86">
        <v>15</v>
      </c>
      <c r="AL554" s="86"/>
      <c r="AM554" s="105"/>
      <c r="AN554" s="105"/>
    </row>
    <row r="555" spans="1:40" ht="12.75" customHeight="1" x14ac:dyDescent="0.4">
      <c r="A555" s="18"/>
      <c r="B555" s="90">
        <v>1035</v>
      </c>
      <c r="C555" s="90"/>
      <c r="D555" s="82" t="s">
        <v>488</v>
      </c>
      <c r="E555" s="82"/>
      <c r="F555" s="82"/>
      <c r="G555" s="82"/>
      <c r="H555" s="82"/>
      <c r="I555" s="83">
        <v>39406</v>
      </c>
      <c r="J555" s="83"/>
      <c r="K555" s="86">
        <v>766.83</v>
      </c>
      <c r="L555" s="86"/>
      <c r="M555" s="86"/>
      <c r="N555" s="85">
        <v>0</v>
      </c>
      <c r="O555" s="85"/>
      <c r="P555" s="85"/>
      <c r="Q555" s="86">
        <v>0</v>
      </c>
      <c r="R555" s="86"/>
      <c r="S555" s="86"/>
      <c r="T555" s="86">
        <v>617.70000000000005</v>
      </c>
      <c r="U555" s="86"/>
      <c r="V555" s="86"/>
      <c r="W555" s="86"/>
      <c r="X555" s="86">
        <v>51.12</v>
      </c>
      <c r="Y555" s="86"/>
      <c r="Z555" s="86"/>
      <c r="AA555" s="86"/>
      <c r="AB555" s="86">
        <v>668.82</v>
      </c>
      <c r="AC555" s="86"/>
      <c r="AD555" s="86"/>
      <c r="AE555" s="86"/>
      <c r="AF555" s="86">
        <v>98.01</v>
      </c>
      <c r="AG555" s="86"/>
      <c r="AH555" s="86"/>
      <c r="AI555" s="87" t="s">
        <v>17</v>
      </c>
      <c r="AJ555" s="87"/>
      <c r="AK555" s="86">
        <v>15</v>
      </c>
      <c r="AL555" s="86"/>
      <c r="AM555" s="105"/>
      <c r="AN555" s="105"/>
    </row>
    <row r="556" spans="1:40" ht="12.75" customHeight="1" x14ac:dyDescent="0.4">
      <c r="A556" s="18"/>
      <c r="B556" s="90">
        <v>1036</v>
      </c>
      <c r="C556" s="90"/>
      <c r="D556" s="82" t="s">
        <v>489</v>
      </c>
      <c r="E556" s="82"/>
      <c r="F556" s="82"/>
      <c r="G556" s="82"/>
      <c r="H556" s="82"/>
      <c r="I556" s="83">
        <v>39094</v>
      </c>
      <c r="J556" s="83"/>
      <c r="K556" s="86">
        <v>366.1</v>
      </c>
      <c r="L556" s="86"/>
      <c r="M556" s="86"/>
      <c r="N556" s="85">
        <v>0</v>
      </c>
      <c r="O556" s="85"/>
      <c r="P556" s="85"/>
      <c r="Q556" s="86">
        <v>0</v>
      </c>
      <c r="R556" s="86"/>
      <c r="S556" s="86"/>
      <c r="T556" s="86">
        <v>317.33</v>
      </c>
      <c r="U556" s="86"/>
      <c r="V556" s="86"/>
      <c r="W556" s="86"/>
      <c r="X556" s="86">
        <v>24.41</v>
      </c>
      <c r="Y556" s="86"/>
      <c r="Z556" s="86"/>
      <c r="AA556" s="86"/>
      <c r="AB556" s="86">
        <v>341.74</v>
      </c>
      <c r="AC556" s="86"/>
      <c r="AD556" s="86"/>
      <c r="AE556" s="86"/>
      <c r="AF556" s="86">
        <v>24.36</v>
      </c>
      <c r="AG556" s="86"/>
      <c r="AH556" s="86"/>
      <c r="AI556" s="87" t="s">
        <v>17</v>
      </c>
      <c r="AJ556" s="87"/>
      <c r="AK556" s="86">
        <v>15</v>
      </c>
      <c r="AL556" s="86"/>
      <c r="AM556" s="105"/>
      <c r="AN556" s="105"/>
    </row>
    <row r="557" spans="1:40" ht="12.75" customHeight="1" x14ac:dyDescent="0.4">
      <c r="A557" s="18"/>
      <c r="B557" s="90">
        <v>1037</v>
      </c>
      <c r="C557" s="90"/>
      <c r="D557" s="82" t="s">
        <v>490</v>
      </c>
      <c r="E557" s="82"/>
      <c r="F557" s="82"/>
      <c r="G557" s="82"/>
      <c r="H557" s="82"/>
      <c r="I557" s="83">
        <v>39225</v>
      </c>
      <c r="J557" s="83"/>
      <c r="K557" s="86">
        <v>415.44</v>
      </c>
      <c r="L557" s="86"/>
      <c r="M557" s="86"/>
      <c r="N557" s="85">
        <v>0</v>
      </c>
      <c r="O557" s="85"/>
      <c r="P557" s="85"/>
      <c r="Q557" s="86">
        <v>0</v>
      </c>
      <c r="R557" s="86"/>
      <c r="S557" s="86"/>
      <c r="T557" s="86">
        <v>348.56</v>
      </c>
      <c r="U557" s="86"/>
      <c r="V557" s="86"/>
      <c r="W557" s="86"/>
      <c r="X557" s="86">
        <v>27.7</v>
      </c>
      <c r="Y557" s="86"/>
      <c r="Z557" s="86"/>
      <c r="AA557" s="86"/>
      <c r="AB557" s="86">
        <v>376.26</v>
      </c>
      <c r="AC557" s="86"/>
      <c r="AD557" s="86"/>
      <c r="AE557" s="86"/>
      <c r="AF557" s="86">
        <v>39.18</v>
      </c>
      <c r="AG557" s="86"/>
      <c r="AH557" s="86"/>
      <c r="AI557" s="87" t="s">
        <v>17</v>
      </c>
      <c r="AJ557" s="87"/>
      <c r="AK557" s="86">
        <v>15</v>
      </c>
      <c r="AL557" s="86"/>
      <c r="AM557" s="105"/>
      <c r="AN557" s="105"/>
    </row>
    <row r="558" spans="1:40" ht="12.75" customHeight="1" x14ac:dyDescent="0.4">
      <c r="A558" s="18"/>
      <c r="B558" s="90">
        <v>1038</v>
      </c>
      <c r="C558" s="90"/>
      <c r="D558" s="82" t="s">
        <v>491</v>
      </c>
      <c r="E558" s="82"/>
      <c r="F558" s="82"/>
      <c r="G558" s="82"/>
      <c r="H558" s="82"/>
      <c r="I558" s="83">
        <v>39389</v>
      </c>
      <c r="J558" s="83"/>
      <c r="K558" s="86">
        <v>388.4</v>
      </c>
      <c r="L558" s="86"/>
      <c r="M558" s="86"/>
      <c r="N558" s="85">
        <v>0</v>
      </c>
      <c r="O558" s="85"/>
      <c r="P558" s="85"/>
      <c r="Q558" s="86">
        <v>0</v>
      </c>
      <c r="R558" s="86"/>
      <c r="S558" s="86"/>
      <c r="T558" s="86">
        <v>315</v>
      </c>
      <c r="U558" s="86"/>
      <c r="V558" s="86"/>
      <c r="W558" s="86"/>
      <c r="X558" s="86">
        <v>25.89</v>
      </c>
      <c r="Y558" s="86"/>
      <c r="Z558" s="86"/>
      <c r="AA558" s="86"/>
      <c r="AB558" s="86">
        <v>340.89</v>
      </c>
      <c r="AC558" s="86"/>
      <c r="AD558" s="86"/>
      <c r="AE558" s="86"/>
      <c r="AF558" s="86">
        <v>47.51</v>
      </c>
      <c r="AG558" s="86"/>
      <c r="AH558" s="86"/>
      <c r="AI558" s="87" t="s">
        <v>17</v>
      </c>
      <c r="AJ558" s="87"/>
      <c r="AK558" s="86">
        <v>15</v>
      </c>
      <c r="AL558" s="86"/>
      <c r="AM558" s="105"/>
      <c r="AN558" s="105"/>
    </row>
    <row r="559" spans="1:40" ht="12.75" customHeight="1" x14ac:dyDescent="0.4">
      <c r="A559" s="18"/>
      <c r="B559" s="90">
        <v>1039</v>
      </c>
      <c r="C559" s="90"/>
      <c r="D559" s="82" t="s">
        <v>492</v>
      </c>
      <c r="E559" s="82"/>
      <c r="F559" s="82"/>
      <c r="G559" s="82"/>
      <c r="H559" s="82"/>
      <c r="I559" s="83">
        <v>39437</v>
      </c>
      <c r="J559" s="83"/>
      <c r="K559" s="86">
        <v>394.4</v>
      </c>
      <c r="L559" s="86"/>
      <c r="M559" s="86"/>
      <c r="N559" s="85">
        <v>0</v>
      </c>
      <c r="O559" s="85"/>
      <c r="P559" s="85"/>
      <c r="Q559" s="86">
        <v>0</v>
      </c>
      <c r="R559" s="86"/>
      <c r="S559" s="86"/>
      <c r="T559" s="86">
        <v>315.48</v>
      </c>
      <c r="U559" s="86"/>
      <c r="V559" s="86"/>
      <c r="W559" s="86"/>
      <c r="X559" s="86">
        <v>26.29</v>
      </c>
      <c r="Y559" s="86"/>
      <c r="Z559" s="86"/>
      <c r="AA559" s="86"/>
      <c r="AB559" s="86">
        <v>341.77</v>
      </c>
      <c r="AC559" s="86"/>
      <c r="AD559" s="86"/>
      <c r="AE559" s="86"/>
      <c r="AF559" s="86">
        <v>52.63</v>
      </c>
      <c r="AG559" s="86"/>
      <c r="AH559" s="86"/>
      <c r="AI559" s="87" t="s">
        <v>17</v>
      </c>
      <c r="AJ559" s="87"/>
      <c r="AK559" s="86">
        <v>15</v>
      </c>
      <c r="AL559" s="86"/>
      <c r="AM559" s="105"/>
      <c r="AN559" s="105"/>
    </row>
    <row r="560" spans="1:40" ht="12.75" customHeight="1" x14ac:dyDescent="0.4">
      <c r="A560" s="18"/>
      <c r="B560" s="90">
        <v>1040</v>
      </c>
      <c r="C560" s="90"/>
      <c r="D560" s="82" t="s">
        <v>493</v>
      </c>
      <c r="E560" s="82"/>
      <c r="F560" s="82"/>
      <c r="G560" s="82"/>
      <c r="H560" s="82"/>
      <c r="I560" s="83">
        <v>39168</v>
      </c>
      <c r="J560" s="83"/>
      <c r="K560" s="86">
        <v>398.59</v>
      </c>
      <c r="L560" s="86"/>
      <c r="M560" s="86"/>
      <c r="N560" s="85">
        <v>0</v>
      </c>
      <c r="O560" s="85"/>
      <c r="P560" s="85"/>
      <c r="Q560" s="86">
        <v>0</v>
      </c>
      <c r="R560" s="86"/>
      <c r="S560" s="86"/>
      <c r="T560" s="86">
        <v>338.77</v>
      </c>
      <c r="U560" s="86"/>
      <c r="V560" s="86"/>
      <c r="W560" s="86"/>
      <c r="X560" s="86">
        <v>26.57</v>
      </c>
      <c r="Y560" s="86"/>
      <c r="Z560" s="86"/>
      <c r="AA560" s="86"/>
      <c r="AB560" s="86">
        <v>365.34</v>
      </c>
      <c r="AC560" s="86"/>
      <c r="AD560" s="86"/>
      <c r="AE560" s="86"/>
      <c r="AF560" s="86">
        <v>33.25</v>
      </c>
      <c r="AG560" s="86"/>
      <c r="AH560" s="86"/>
      <c r="AI560" s="87" t="s">
        <v>17</v>
      </c>
      <c r="AJ560" s="87"/>
      <c r="AK560" s="86">
        <v>15</v>
      </c>
      <c r="AL560" s="86"/>
      <c r="AM560" s="105"/>
      <c r="AN560" s="105"/>
    </row>
    <row r="561" spans="1:40" ht="12.75" customHeight="1" x14ac:dyDescent="0.4">
      <c r="A561" s="18"/>
      <c r="B561" s="90">
        <v>1041</v>
      </c>
      <c r="C561" s="90"/>
      <c r="D561" s="82" t="s">
        <v>494</v>
      </c>
      <c r="E561" s="82"/>
      <c r="F561" s="82"/>
      <c r="G561" s="82"/>
      <c r="H561" s="82"/>
      <c r="I561" s="83">
        <v>39371</v>
      </c>
      <c r="J561" s="83"/>
      <c r="K561" s="86">
        <v>380.59</v>
      </c>
      <c r="L561" s="86"/>
      <c r="M561" s="86"/>
      <c r="N561" s="85">
        <v>0</v>
      </c>
      <c r="O561" s="85"/>
      <c r="P561" s="85"/>
      <c r="Q561" s="86">
        <v>0</v>
      </c>
      <c r="R561" s="86"/>
      <c r="S561" s="86"/>
      <c r="T561" s="86">
        <v>308.67</v>
      </c>
      <c r="U561" s="86"/>
      <c r="V561" s="86"/>
      <c r="W561" s="86"/>
      <c r="X561" s="86">
        <v>25.37</v>
      </c>
      <c r="Y561" s="86"/>
      <c r="Z561" s="86"/>
      <c r="AA561" s="86"/>
      <c r="AB561" s="86">
        <v>334.04</v>
      </c>
      <c r="AC561" s="86"/>
      <c r="AD561" s="86"/>
      <c r="AE561" s="86"/>
      <c r="AF561" s="86">
        <v>46.55</v>
      </c>
      <c r="AG561" s="86"/>
      <c r="AH561" s="86"/>
      <c r="AI561" s="87" t="s">
        <v>17</v>
      </c>
      <c r="AJ561" s="87"/>
      <c r="AK561" s="86">
        <v>15</v>
      </c>
      <c r="AL561" s="86"/>
      <c r="AM561" s="105"/>
      <c r="AN561" s="105"/>
    </row>
    <row r="562" spans="1:40" ht="12.75" customHeight="1" x14ac:dyDescent="0.4">
      <c r="A562" s="18"/>
      <c r="B562" s="90">
        <v>1042</v>
      </c>
      <c r="C562" s="90"/>
      <c r="D562" s="82" t="s">
        <v>495</v>
      </c>
      <c r="E562" s="82"/>
      <c r="F562" s="82"/>
      <c r="G562" s="82"/>
      <c r="H562" s="82"/>
      <c r="I562" s="83">
        <v>39220</v>
      </c>
      <c r="J562" s="83"/>
      <c r="K562" s="86">
        <v>380.5</v>
      </c>
      <c r="L562" s="86"/>
      <c r="M562" s="86"/>
      <c r="N562" s="85">
        <v>0</v>
      </c>
      <c r="O562" s="85"/>
      <c r="P562" s="85"/>
      <c r="Q562" s="86">
        <v>0</v>
      </c>
      <c r="R562" s="86"/>
      <c r="S562" s="86"/>
      <c r="T562" s="86">
        <v>319.24</v>
      </c>
      <c r="U562" s="86"/>
      <c r="V562" s="86"/>
      <c r="W562" s="86"/>
      <c r="X562" s="86">
        <v>25.37</v>
      </c>
      <c r="Y562" s="86"/>
      <c r="Z562" s="86"/>
      <c r="AA562" s="86"/>
      <c r="AB562" s="86">
        <v>344.61</v>
      </c>
      <c r="AC562" s="86"/>
      <c r="AD562" s="86"/>
      <c r="AE562" s="86"/>
      <c r="AF562" s="86">
        <v>35.89</v>
      </c>
      <c r="AG562" s="86"/>
      <c r="AH562" s="86"/>
      <c r="AI562" s="87" t="s">
        <v>17</v>
      </c>
      <c r="AJ562" s="87"/>
      <c r="AK562" s="86">
        <v>15</v>
      </c>
      <c r="AL562" s="86"/>
      <c r="AM562" s="105"/>
      <c r="AN562" s="105"/>
    </row>
    <row r="563" spans="1:40" ht="12.75" customHeight="1" x14ac:dyDescent="0.4">
      <c r="A563" s="18"/>
      <c r="B563" s="90">
        <v>1043</v>
      </c>
      <c r="C563" s="90"/>
      <c r="D563" s="82" t="s">
        <v>496</v>
      </c>
      <c r="E563" s="82"/>
      <c r="F563" s="82"/>
      <c r="G563" s="82"/>
      <c r="H563" s="82"/>
      <c r="I563" s="83">
        <v>39352</v>
      </c>
      <c r="J563" s="83"/>
      <c r="K563" s="86">
        <v>380.15</v>
      </c>
      <c r="L563" s="86"/>
      <c r="M563" s="86"/>
      <c r="N563" s="85">
        <v>0</v>
      </c>
      <c r="O563" s="85"/>
      <c r="P563" s="85"/>
      <c r="Q563" s="86">
        <v>0</v>
      </c>
      <c r="R563" s="86"/>
      <c r="S563" s="86"/>
      <c r="T563" s="86">
        <v>310.42</v>
      </c>
      <c r="U563" s="86"/>
      <c r="V563" s="86"/>
      <c r="W563" s="86"/>
      <c r="X563" s="86">
        <v>25.34</v>
      </c>
      <c r="Y563" s="86"/>
      <c r="Z563" s="86"/>
      <c r="AA563" s="86"/>
      <c r="AB563" s="86">
        <v>335.76</v>
      </c>
      <c r="AC563" s="86"/>
      <c r="AD563" s="86"/>
      <c r="AE563" s="86"/>
      <c r="AF563" s="86">
        <v>44.39</v>
      </c>
      <c r="AG563" s="86"/>
      <c r="AH563" s="86"/>
      <c r="AI563" s="87" t="s">
        <v>17</v>
      </c>
      <c r="AJ563" s="87"/>
      <c r="AK563" s="86">
        <v>15</v>
      </c>
      <c r="AL563" s="86"/>
      <c r="AM563" s="105"/>
      <c r="AN563" s="105"/>
    </row>
    <row r="564" spans="1:40" ht="12.75" customHeight="1" x14ac:dyDescent="0.4">
      <c r="A564" s="18"/>
      <c r="B564" s="90">
        <v>1044</v>
      </c>
      <c r="C564" s="90"/>
      <c r="D564" s="82" t="s">
        <v>497</v>
      </c>
      <c r="E564" s="82"/>
      <c r="F564" s="82"/>
      <c r="G564" s="82"/>
      <c r="H564" s="82"/>
      <c r="I564" s="83">
        <v>39324</v>
      </c>
      <c r="J564" s="83"/>
      <c r="K564" s="84">
        <v>2304.75</v>
      </c>
      <c r="L564" s="84"/>
      <c r="M564" s="84"/>
      <c r="N564" s="85">
        <v>0</v>
      </c>
      <c r="O564" s="85"/>
      <c r="P564" s="85"/>
      <c r="Q564" s="86">
        <v>0</v>
      </c>
      <c r="R564" s="86"/>
      <c r="S564" s="86"/>
      <c r="T564" s="84">
        <v>1895.02</v>
      </c>
      <c r="U564" s="84"/>
      <c r="V564" s="84"/>
      <c r="W564" s="84"/>
      <c r="X564" s="86">
        <v>153.65</v>
      </c>
      <c r="Y564" s="86"/>
      <c r="Z564" s="86"/>
      <c r="AA564" s="86"/>
      <c r="AB564" s="84">
        <v>2048.67</v>
      </c>
      <c r="AC564" s="84"/>
      <c r="AD564" s="84"/>
      <c r="AE564" s="84"/>
      <c r="AF564" s="86">
        <v>256.08</v>
      </c>
      <c r="AG564" s="86"/>
      <c r="AH564" s="86"/>
      <c r="AI564" s="87" t="s">
        <v>17</v>
      </c>
      <c r="AJ564" s="87"/>
      <c r="AK564" s="86">
        <v>15</v>
      </c>
      <c r="AL564" s="86"/>
      <c r="AM564" s="105"/>
      <c r="AN564" s="105"/>
    </row>
    <row r="565" spans="1:40" ht="12.75" customHeight="1" x14ac:dyDescent="0.4">
      <c r="A565" s="18"/>
      <c r="B565" s="90">
        <v>1045</v>
      </c>
      <c r="C565" s="90"/>
      <c r="D565" s="82" t="s">
        <v>498</v>
      </c>
      <c r="E565" s="82"/>
      <c r="F565" s="82"/>
      <c r="G565" s="82"/>
      <c r="H565" s="82"/>
      <c r="I565" s="83">
        <v>39433</v>
      </c>
      <c r="J565" s="83"/>
      <c r="K565" s="84">
        <v>2058.63</v>
      </c>
      <c r="L565" s="84"/>
      <c r="M565" s="84"/>
      <c r="N565" s="85">
        <v>0</v>
      </c>
      <c r="O565" s="85"/>
      <c r="P565" s="85"/>
      <c r="Q565" s="86">
        <v>0</v>
      </c>
      <c r="R565" s="86"/>
      <c r="S565" s="86"/>
      <c r="T565" s="84">
        <v>1646.88</v>
      </c>
      <c r="U565" s="84"/>
      <c r="V565" s="84"/>
      <c r="W565" s="84"/>
      <c r="X565" s="86">
        <v>137.24</v>
      </c>
      <c r="Y565" s="86"/>
      <c r="Z565" s="86"/>
      <c r="AA565" s="86"/>
      <c r="AB565" s="84">
        <v>1784.12</v>
      </c>
      <c r="AC565" s="84"/>
      <c r="AD565" s="84"/>
      <c r="AE565" s="84"/>
      <c r="AF565" s="86">
        <v>274.51</v>
      </c>
      <c r="AG565" s="86"/>
      <c r="AH565" s="86"/>
      <c r="AI565" s="87" t="s">
        <v>17</v>
      </c>
      <c r="AJ565" s="87"/>
      <c r="AK565" s="86">
        <v>15</v>
      </c>
      <c r="AL565" s="86"/>
      <c r="AM565" s="105"/>
      <c r="AN565" s="105"/>
    </row>
    <row r="566" spans="1:40" ht="12.75" customHeight="1" x14ac:dyDescent="0.4">
      <c r="A566" s="18"/>
      <c r="B566" s="90">
        <v>1046</v>
      </c>
      <c r="C566" s="90"/>
      <c r="D566" s="82" t="s">
        <v>499</v>
      </c>
      <c r="E566" s="82"/>
      <c r="F566" s="82"/>
      <c r="G566" s="82"/>
      <c r="H566" s="82"/>
      <c r="I566" s="83">
        <v>39339</v>
      </c>
      <c r="J566" s="83"/>
      <c r="K566" s="86">
        <v>388.4</v>
      </c>
      <c r="L566" s="86"/>
      <c r="M566" s="86"/>
      <c r="N566" s="85">
        <v>0</v>
      </c>
      <c r="O566" s="85"/>
      <c r="P566" s="85"/>
      <c r="Q566" s="86">
        <v>0</v>
      </c>
      <c r="R566" s="86"/>
      <c r="S566" s="86"/>
      <c r="T566" s="86">
        <v>319.31</v>
      </c>
      <c r="U566" s="86"/>
      <c r="V566" s="86"/>
      <c r="W566" s="86"/>
      <c r="X566" s="86">
        <v>25.89</v>
      </c>
      <c r="Y566" s="86"/>
      <c r="Z566" s="86"/>
      <c r="AA566" s="86"/>
      <c r="AB566" s="86">
        <v>345.2</v>
      </c>
      <c r="AC566" s="86"/>
      <c r="AD566" s="86"/>
      <c r="AE566" s="86"/>
      <c r="AF566" s="86">
        <v>43.2</v>
      </c>
      <c r="AG566" s="86"/>
      <c r="AH566" s="86"/>
      <c r="AI566" s="87" t="s">
        <v>17</v>
      </c>
      <c r="AJ566" s="87"/>
      <c r="AK566" s="86">
        <v>15</v>
      </c>
      <c r="AL566" s="86"/>
      <c r="AM566" s="105"/>
      <c r="AN566" s="105"/>
    </row>
    <row r="567" spans="1:40" ht="12.75" customHeight="1" x14ac:dyDescent="0.4">
      <c r="A567" s="18"/>
      <c r="B567" s="90">
        <v>1047</v>
      </c>
      <c r="C567" s="90"/>
      <c r="D567" s="82" t="s">
        <v>500</v>
      </c>
      <c r="E567" s="82"/>
      <c r="F567" s="82"/>
      <c r="G567" s="82"/>
      <c r="H567" s="82"/>
      <c r="I567" s="83">
        <v>39395</v>
      </c>
      <c r="J567" s="83"/>
      <c r="K567" s="86">
        <v>386.04</v>
      </c>
      <c r="L567" s="86"/>
      <c r="M567" s="86"/>
      <c r="N567" s="85">
        <v>0</v>
      </c>
      <c r="O567" s="85"/>
      <c r="P567" s="85"/>
      <c r="Q567" s="86">
        <v>0</v>
      </c>
      <c r="R567" s="86"/>
      <c r="S567" s="86"/>
      <c r="T567" s="86">
        <v>313.17</v>
      </c>
      <c r="U567" s="86"/>
      <c r="V567" s="86"/>
      <c r="W567" s="86"/>
      <c r="X567" s="86">
        <v>25.74</v>
      </c>
      <c r="Y567" s="86"/>
      <c r="Z567" s="86"/>
      <c r="AA567" s="86"/>
      <c r="AB567" s="86">
        <v>338.91</v>
      </c>
      <c r="AC567" s="86"/>
      <c r="AD567" s="86"/>
      <c r="AE567" s="86"/>
      <c r="AF567" s="86">
        <v>47.13</v>
      </c>
      <c r="AG567" s="86"/>
      <c r="AH567" s="86"/>
      <c r="AI567" s="87" t="s">
        <v>17</v>
      </c>
      <c r="AJ567" s="87"/>
      <c r="AK567" s="86">
        <v>15</v>
      </c>
      <c r="AL567" s="86"/>
      <c r="AM567" s="105"/>
      <c r="AN567" s="105"/>
    </row>
    <row r="568" spans="1:40" ht="12.75" customHeight="1" x14ac:dyDescent="0.4">
      <c r="A568" s="18"/>
      <c r="B568" s="90">
        <v>1048</v>
      </c>
      <c r="C568" s="90"/>
      <c r="D568" s="82" t="s">
        <v>501</v>
      </c>
      <c r="E568" s="82"/>
      <c r="F568" s="82"/>
      <c r="G568" s="82"/>
      <c r="H568" s="82"/>
      <c r="I568" s="83">
        <v>39161</v>
      </c>
      <c r="J568" s="83"/>
      <c r="K568" s="86">
        <v>380.65</v>
      </c>
      <c r="L568" s="86"/>
      <c r="M568" s="86"/>
      <c r="N568" s="85">
        <v>0</v>
      </c>
      <c r="O568" s="85"/>
      <c r="P568" s="85"/>
      <c r="Q568" s="86">
        <v>0</v>
      </c>
      <c r="R568" s="86"/>
      <c r="S568" s="86"/>
      <c r="T568" s="86">
        <v>323.58999999999997</v>
      </c>
      <c r="U568" s="86"/>
      <c r="V568" s="86"/>
      <c r="W568" s="86"/>
      <c r="X568" s="86">
        <v>25.38</v>
      </c>
      <c r="Y568" s="86"/>
      <c r="Z568" s="86"/>
      <c r="AA568" s="86"/>
      <c r="AB568" s="86">
        <v>348.97</v>
      </c>
      <c r="AC568" s="86"/>
      <c r="AD568" s="86"/>
      <c r="AE568" s="86"/>
      <c r="AF568" s="86">
        <v>31.68</v>
      </c>
      <c r="AG568" s="86"/>
      <c r="AH568" s="86"/>
      <c r="AI568" s="87" t="s">
        <v>17</v>
      </c>
      <c r="AJ568" s="87"/>
      <c r="AK568" s="86">
        <v>15</v>
      </c>
      <c r="AL568" s="86"/>
      <c r="AM568" s="105"/>
      <c r="AN568" s="105"/>
    </row>
    <row r="569" spans="1:40" ht="12.75" customHeight="1" x14ac:dyDescent="0.4">
      <c r="A569" s="18"/>
      <c r="B569" s="90">
        <v>1049</v>
      </c>
      <c r="C569" s="90"/>
      <c r="D569" s="82" t="s">
        <v>502</v>
      </c>
      <c r="E569" s="82"/>
      <c r="F569" s="82"/>
      <c r="G569" s="82"/>
      <c r="H569" s="82"/>
      <c r="I569" s="83">
        <v>39118</v>
      </c>
      <c r="J569" s="83"/>
      <c r="K569" s="86">
        <v>770.9</v>
      </c>
      <c r="L569" s="86"/>
      <c r="M569" s="86"/>
      <c r="N569" s="85">
        <v>0</v>
      </c>
      <c r="O569" s="85"/>
      <c r="P569" s="85"/>
      <c r="Q569" s="86">
        <v>0</v>
      </c>
      <c r="R569" s="86"/>
      <c r="S569" s="86"/>
      <c r="T569" s="86">
        <v>663.79</v>
      </c>
      <c r="U569" s="86"/>
      <c r="V569" s="86"/>
      <c r="W569" s="86"/>
      <c r="X569" s="86">
        <v>51.39</v>
      </c>
      <c r="Y569" s="86"/>
      <c r="Z569" s="86"/>
      <c r="AA569" s="86"/>
      <c r="AB569" s="86">
        <v>715.18</v>
      </c>
      <c r="AC569" s="86"/>
      <c r="AD569" s="86"/>
      <c r="AE569" s="86"/>
      <c r="AF569" s="86">
        <v>55.72</v>
      </c>
      <c r="AG569" s="86"/>
      <c r="AH569" s="86"/>
      <c r="AI569" s="87" t="s">
        <v>17</v>
      </c>
      <c r="AJ569" s="87"/>
      <c r="AK569" s="86">
        <v>15</v>
      </c>
      <c r="AL569" s="86"/>
      <c r="AM569" s="105"/>
      <c r="AN569" s="105"/>
    </row>
    <row r="570" spans="1:40" ht="12.75" customHeight="1" x14ac:dyDescent="0.4">
      <c r="A570" s="18"/>
      <c r="B570" s="90">
        <v>1050</v>
      </c>
      <c r="C570" s="90"/>
      <c r="D570" s="82" t="s">
        <v>503</v>
      </c>
      <c r="E570" s="82"/>
      <c r="F570" s="82"/>
      <c r="G570" s="82"/>
      <c r="H570" s="82"/>
      <c r="I570" s="83">
        <v>39086</v>
      </c>
      <c r="J570" s="83"/>
      <c r="K570" s="86">
        <v>398.3</v>
      </c>
      <c r="L570" s="86"/>
      <c r="M570" s="86"/>
      <c r="N570" s="85">
        <v>0</v>
      </c>
      <c r="O570" s="85"/>
      <c r="P570" s="85"/>
      <c r="Q570" s="86">
        <v>0</v>
      </c>
      <c r="R570" s="86"/>
      <c r="S570" s="86"/>
      <c r="T570" s="86">
        <v>345.15</v>
      </c>
      <c r="U570" s="86"/>
      <c r="V570" s="86"/>
      <c r="W570" s="86"/>
      <c r="X570" s="86">
        <v>26.55</v>
      </c>
      <c r="Y570" s="86"/>
      <c r="Z570" s="86"/>
      <c r="AA570" s="86"/>
      <c r="AB570" s="86">
        <v>371.7</v>
      </c>
      <c r="AC570" s="86"/>
      <c r="AD570" s="86"/>
      <c r="AE570" s="86"/>
      <c r="AF570" s="86">
        <v>26.6</v>
      </c>
      <c r="AG570" s="86"/>
      <c r="AH570" s="86"/>
      <c r="AI570" s="87" t="s">
        <v>17</v>
      </c>
      <c r="AJ570" s="87"/>
      <c r="AK570" s="86">
        <v>15</v>
      </c>
      <c r="AL570" s="86"/>
      <c r="AM570" s="105"/>
      <c r="AN570" s="105"/>
    </row>
    <row r="571" spans="1:40" ht="12.75" customHeight="1" x14ac:dyDescent="0.4">
      <c r="A571" s="18"/>
      <c r="B571" s="90">
        <v>1051</v>
      </c>
      <c r="C571" s="90"/>
      <c r="D571" s="82" t="s">
        <v>504</v>
      </c>
      <c r="E571" s="82"/>
      <c r="F571" s="82"/>
      <c r="G571" s="82"/>
      <c r="H571" s="82"/>
      <c r="I571" s="83">
        <v>39336</v>
      </c>
      <c r="J571" s="83"/>
      <c r="K571" s="86">
        <v>378.22</v>
      </c>
      <c r="L571" s="86"/>
      <c r="M571" s="86"/>
      <c r="N571" s="85">
        <v>0</v>
      </c>
      <c r="O571" s="85"/>
      <c r="P571" s="85"/>
      <c r="Q571" s="86">
        <v>0</v>
      </c>
      <c r="R571" s="86"/>
      <c r="S571" s="86"/>
      <c r="T571" s="86">
        <v>310.92</v>
      </c>
      <c r="U571" s="86"/>
      <c r="V571" s="86"/>
      <c r="W571" s="86"/>
      <c r="X571" s="86">
        <v>25.21</v>
      </c>
      <c r="Y571" s="86"/>
      <c r="Z571" s="86"/>
      <c r="AA571" s="86"/>
      <c r="AB571" s="86">
        <v>336.13</v>
      </c>
      <c r="AC571" s="86"/>
      <c r="AD571" s="86"/>
      <c r="AE571" s="86"/>
      <c r="AF571" s="86">
        <v>42.09</v>
      </c>
      <c r="AG571" s="86"/>
      <c r="AH571" s="86"/>
      <c r="AI571" s="87" t="s">
        <v>17</v>
      </c>
      <c r="AJ571" s="87"/>
      <c r="AK571" s="86">
        <v>15</v>
      </c>
      <c r="AL571" s="86"/>
      <c r="AM571" s="105"/>
      <c r="AN571" s="105"/>
    </row>
    <row r="572" spans="1:40" ht="12.75" customHeight="1" x14ac:dyDescent="0.4">
      <c r="A572" s="18"/>
      <c r="B572" s="90">
        <v>1052</v>
      </c>
      <c r="C572" s="90"/>
      <c r="D572" s="82" t="s">
        <v>505</v>
      </c>
      <c r="E572" s="82"/>
      <c r="F572" s="82"/>
      <c r="G572" s="82"/>
      <c r="H572" s="82"/>
      <c r="I572" s="83">
        <v>39164</v>
      </c>
      <c r="J572" s="83"/>
      <c r="K572" s="86">
        <v>389.72</v>
      </c>
      <c r="L572" s="86"/>
      <c r="M572" s="86"/>
      <c r="N572" s="85">
        <v>0</v>
      </c>
      <c r="O572" s="85"/>
      <c r="P572" s="85"/>
      <c r="Q572" s="86">
        <v>0</v>
      </c>
      <c r="R572" s="86"/>
      <c r="S572" s="86"/>
      <c r="T572" s="86">
        <v>331.25</v>
      </c>
      <c r="U572" s="86"/>
      <c r="V572" s="86"/>
      <c r="W572" s="86"/>
      <c r="X572" s="86">
        <v>25.98</v>
      </c>
      <c r="Y572" s="86"/>
      <c r="Z572" s="86"/>
      <c r="AA572" s="86"/>
      <c r="AB572" s="86">
        <v>357.23</v>
      </c>
      <c r="AC572" s="86"/>
      <c r="AD572" s="86"/>
      <c r="AE572" s="86"/>
      <c r="AF572" s="86">
        <v>32.49</v>
      </c>
      <c r="AG572" s="86"/>
      <c r="AH572" s="86"/>
      <c r="AI572" s="87" t="s">
        <v>17</v>
      </c>
      <c r="AJ572" s="87"/>
      <c r="AK572" s="86">
        <v>15</v>
      </c>
      <c r="AL572" s="86"/>
      <c r="AM572" s="105"/>
      <c r="AN572" s="105"/>
    </row>
    <row r="573" spans="1:40" ht="12.75" customHeight="1" x14ac:dyDescent="0.4">
      <c r="A573" s="18"/>
      <c r="B573" s="90">
        <v>1053</v>
      </c>
      <c r="C573" s="90"/>
      <c r="D573" s="82" t="s">
        <v>506</v>
      </c>
      <c r="E573" s="82"/>
      <c r="F573" s="82"/>
      <c r="G573" s="82"/>
      <c r="H573" s="82"/>
      <c r="I573" s="83">
        <v>39435</v>
      </c>
      <c r="J573" s="83"/>
      <c r="K573" s="86">
        <v>423.18</v>
      </c>
      <c r="L573" s="86"/>
      <c r="M573" s="86"/>
      <c r="N573" s="85">
        <v>0</v>
      </c>
      <c r="O573" s="85"/>
      <c r="P573" s="85"/>
      <c r="Q573" s="86">
        <v>0</v>
      </c>
      <c r="R573" s="86"/>
      <c r="S573" s="86"/>
      <c r="T573" s="86">
        <v>338.52</v>
      </c>
      <c r="U573" s="86"/>
      <c r="V573" s="86"/>
      <c r="W573" s="86"/>
      <c r="X573" s="86">
        <v>28.21</v>
      </c>
      <c r="Y573" s="86"/>
      <c r="Z573" s="86"/>
      <c r="AA573" s="86"/>
      <c r="AB573" s="86">
        <v>366.73</v>
      </c>
      <c r="AC573" s="86"/>
      <c r="AD573" s="86"/>
      <c r="AE573" s="86"/>
      <c r="AF573" s="86">
        <v>56.45</v>
      </c>
      <c r="AG573" s="86"/>
      <c r="AH573" s="86"/>
      <c r="AI573" s="87" t="s">
        <v>17</v>
      </c>
      <c r="AJ573" s="87"/>
      <c r="AK573" s="86">
        <v>15</v>
      </c>
      <c r="AL573" s="86"/>
      <c r="AM573" s="105"/>
      <c r="AN573" s="105"/>
    </row>
    <row r="574" spans="1:40" ht="12.75" customHeight="1" x14ac:dyDescent="0.4">
      <c r="A574" s="18"/>
      <c r="B574" s="90">
        <v>1054</v>
      </c>
      <c r="C574" s="90"/>
      <c r="D574" s="82" t="s">
        <v>507</v>
      </c>
      <c r="E574" s="82"/>
      <c r="F574" s="82"/>
      <c r="G574" s="82"/>
      <c r="H574" s="82"/>
      <c r="I574" s="83">
        <v>39364</v>
      </c>
      <c r="J574" s="83"/>
      <c r="K574" s="86">
        <v>420.03</v>
      </c>
      <c r="L574" s="86"/>
      <c r="M574" s="86"/>
      <c r="N574" s="85">
        <v>0</v>
      </c>
      <c r="O574" s="85"/>
      <c r="P574" s="85"/>
      <c r="Q574" s="86">
        <v>0</v>
      </c>
      <c r="R574" s="86"/>
      <c r="S574" s="86"/>
      <c r="T574" s="86">
        <v>343</v>
      </c>
      <c r="U574" s="86"/>
      <c r="V574" s="86"/>
      <c r="W574" s="86"/>
      <c r="X574" s="86">
        <v>28</v>
      </c>
      <c r="Y574" s="86"/>
      <c r="Z574" s="86"/>
      <c r="AA574" s="86"/>
      <c r="AB574" s="86">
        <v>371</v>
      </c>
      <c r="AC574" s="86"/>
      <c r="AD574" s="86"/>
      <c r="AE574" s="86"/>
      <c r="AF574" s="86">
        <v>49.03</v>
      </c>
      <c r="AG574" s="86"/>
      <c r="AH574" s="86"/>
      <c r="AI574" s="87" t="s">
        <v>17</v>
      </c>
      <c r="AJ574" s="87"/>
      <c r="AK574" s="86">
        <v>15</v>
      </c>
      <c r="AL574" s="86"/>
      <c r="AM574" s="105"/>
      <c r="AN574" s="105"/>
    </row>
    <row r="575" spans="1:40" ht="12.75" customHeight="1" x14ac:dyDescent="0.4">
      <c r="A575" s="18"/>
      <c r="B575" s="90">
        <v>1055</v>
      </c>
      <c r="C575" s="90"/>
      <c r="D575" s="82" t="s">
        <v>508</v>
      </c>
      <c r="E575" s="82"/>
      <c r="F575" s="82"/>
      <c r="G575" s="82"/>
      <c r="H575" s="82"/>
      <c r="I575" s="83">
        <v>39434</v>
      </c>
      <c r="J575" s="83"/>
      <c r="K575" s="86">
        <v>827</v>
      </c>
      <c r="L575" s="86"/>
      <c r="M575" s="86"/>
      <c r="N575" s="85">
        <v>0</v>
      </c>
      <c r="O575" s="85"/>
      <c r="P575" s="85"/>
      <c r="Q575" s="86">
        <v>0</v>
      </c>
      <c r="R575" s="86"/>
      <c r="S575" s="86"/>
      <c r="T575" s="86">
        <v>661.56</v>
      </c>
      <c r="U575" s="86"/>
      <c r="V575" s="86"/>
      <c r="W575" s="86"/>
      <c r="X575" s="86">
        <v>55.13</v>
      </c>
      <c r="Y575" s="86"/>
      <c r="Z575" s="86"/>
      <c r="AA575" s="86"/>
      <c r="AB575" s="86">
        <v>716.69</v>
      </c>
      <c r="AC575" s="86"/>
      <c r="AD575" s="86"/>
      <c r="AE575" s="86"/>
      <c r="AF575" s="86">
        <v>110.31</v>
      </c>
      <c r="AG575" s="86"/>
      <c r="AH575" s="86"/>
      <c r="AI575" s="87" t="s">
        <v>17</v>
      </c>
      <c r="AJ575" s="87"/>
      <c r="AK575" s="86">
        <v>15</v>
      </c>
      <c r="AL575" s="86"/>
      <c r="AM575" s="105"/>
      <c r="AN575" s="105"/>
    </row>
    <row r="576" spans="1:40" ht="12.75" customHeight="1" x14ac:dyDescent="0.4">
      <c r="A576" s="18"/>
      <c r="B576" s="90">
        <v>1056</v>
      </c>
      <c r="C576" s="90"/>
      <c r="D576" s="82" t="s">
        <v>509</v>
      </c>
      <c r="E576" s="82"/>
      <c r="F576" s="82"/>
      <c r="G576" s="82"/>
      <c r="H576" s="82"/>
      <c r="I576" s="83">
        <v>39227</v>
      </c>
      <c r="J576" s="83"/>
      <c r="K576" s="86">
        <v>788</v>
      </c>
      <c r="L576" s="86"/>
      <c r="M576" s="86"/>
      <c r="N576" s="85">
        <v>0</v>
      </c>
      <c r="O576" s="85"/>
      <c r="P576" s="85"/>
      <c r="Q576" s="86">
        <v>0</v>
      </c>
      <c r="R576" s="86"/>
      <c r="S576" s="86"/>
      <c r="T576" s="86">
        <v>661</v>
      </c>
      <c r="U576" s="86"/>
      <c r="V576" s="86"/>
      <c r="W576" s="86"/>
      <c r="X576" s="86">
        <v>52.53</v>
      </c>
      <c r="Y576" s="86"/>
      <c r="Z576" s="86"/>
      <c r="AA576" s="86"/>
      <c r="AB576" s="86">
        <v>713.53</v>
      </c>
      <c r="AC576" s="86"/>
      <c r="AD576" s="86"/>
      <c r="AE576" s="86"/>
      <c r="AF576" s="86">
        <v>74.47</v>
      </c>
      <c r="AG576" s="86"/>
      <c r="AH576" s="86"/>
      <c r="AI576" s="87" t="s">
        <v>17</v>
      </c>
      <c r="AJ576" s="87"/>
      <c r="AK576" s="86">
        <v>15</v>
      </c>
      <c r="AL576" s="86"/>
      <c r="AM576" s="105"/>
      <c r="AN576" s="105"/>
    </row>
    <row r="577" spans="1:40" ht="12.75" customHeight="1" x14ac:dyDescent="0.4">
      <c r="A577" s="18"/>
      <c r="B577" s="90">
        <v>1057</v>
      </c>
      <c r="C577" s="90"/>
      <c r="D577" s="82" t="s">
        <v>510</v>
      </c>
      <c r="E577" s="82"/>
      <c r="F577" s="82"/>
      <c r="G577" s="82"/>
      <c r="H577" s="82"/>
      <c r="I577" s="83">
        <v>39401</v>
      </c>
      <c r="J577" s="83"/>
      <c r="K577" s="86">
        <v>394.95</v>
      </c>
      <c r="L577" s="86"/>
      <c r="M577" s="86"/>
      <c r="N577" s="85">
        <v>0</v>
      </c>
      <c r="O577" s="85"/>
      <c r="P577" s="85"/>
      <c r="Q577" s="86">
        <v>0</v>
      </c>
      <c r="R577" s="86"/>
      <c r="S577" s="86"/>
      <c r="T577" s="86">
        <v>320.35000000000002</v>
      </c>
      <c r="U577" s="86"/>
      <c r="V577" s="86"/>
      <c r="W577" s="86"/>
      <c r="X577" s="86">
        <v>26.33</v>
      </c>
      <c r="Y577" s="86"/>
      <c r="Z577" s="86"/>
      <c r="AA577" s="86"/>
      <c r="AB577" s="86">
        <v>346.68</v>
      </c>
      <c r="AC577" s="86"/>
      <c r="AD577" s="86"/>
      <c r="AE577" s="86"/>
      <c r="AF577" s="86">
        <v>48.27</v>
      </c>
      <c r="AG577" s="86"/>
      <c r="AH577" s="86"/>
      <c r="AI577" s="87" t="s">
        <v>17</v>
      </c>
      <c r="AJ577" s="87"/>
      <c r="AK577" s="86">
        <v>15</v>
      </c>
      <c r="AL577" s="86"/>
      <c r="AM577" s="105"/>
      <c r="AN577" s="105"/>
    </row>
    <row r="578" spans="1:40" ht="12.75" customHeight="1" x14ac:dyDescent="0.4">
      <c r="A578" s="18"/>
      <c r="B578" s="90">
        <v>1058</v>
      </c>
      <c r="C578" s="90"/>
      <c r="D578" s="82" t="s">
        <v>511</v>
      </c>
      <c r="E578" s="82"/>
      <c r="F578" s="82"/>
      <c r="G578" s="82"/>
      <c r="H578" s="82"/>
      <c r="I578" s="83">
        <v>39199</v>
      </c>
      <c r="J578" s="83"/>
      <c r="K578" s="86">
        <v>779.78</v>
      </c>
      <c r="L578" s="86"/>
      <c r="M578" s="86"/>
      <c r="N578" s="85">
        <v>0</v>
      </c>
      <c r="O578" s="85"/>
      <c r="P578" s="85"/>
      <c r="Q578" s="86">
        <v>0</v>
      </c>
      <c r="R578" s="86"/>
      <c r="S578" s="86"/>
      <c r="T578" s="86">
        <v>658.54</v>
      </c>
      <c r="U578" s="86"/>
      <c r="V578" s="86"/>
      <c r="W578" s="86"/>
      <c r="X578" s="86">
        <v>51.99</v>
      </c>
      <c r="Y578" s="86"/>
      <c r="Z578" s="86"/>
      <c r="AA578" s="86"/>
      <c r="AB578" s="86">
        <v>710.53</v>
      </c>
      <c r="AC578" s="86"/>
      <c r="AD578" s="86"/>
      <c r="AE578" s="86"/>
      <c r="AF578" s="86">
        <v>69.25</v>
      </c>
      <c r="AG578" s="86"/>
      <c r="AH578" s="86"/>
      <c r="AI578" s="87" t="s">
        <v>17</v>
      </c>
      <c r="AJ578" s="87"/>
      <c r="AK578" s="86">
        <v>15</v>
      </c>
      <c r="AL578" s="86"/>
      <c r="AM578" s="105"/>
      <c r="AN578" s="105"/>
    </row>
    <row r="579" spans="1:40" ht="12.75" customHeight="1" x14ac:dyDescent="0.4">
      <c r="A579" s="18"/>
      <c r="B579" s="90">
        <v>1059</v>
      </c>
      <c r="C579" s="90"/>
      <c r="D579" s="82" t="s">
        <v>512</v>
      </c>
      <c r="E579" s="82"/>
      <c r="F579" s="82"/>
      <c r="G579" s="82"/>
      <c r="H579" s="82"/>
      <c r="I579" s="83">
        <v>39240</v>
      </c>
      <c r="J579" s="83"/>
      <c r="K579" s="86">
        <v>765.71</v>
      </c>
      <c r="L579" s="86"/>
      <c r="M579" s="86"/>
      <c r="N579" s="85">
        <v>0</v>
      </c>
      <c r="O579" s="85"/>
      <c r="P579" s="85"/>
      <c r="Q579" s="86">
        <v>0</v>
      </c>
      <c r="R579" s="86"/>
      <c r="S579" s="86"/>
      <c r="T579" s="86">
        <v>642.38</v>
      </c>
      <c r="U579" s="86"/>
      <c r="V579" s="86"/>
      <c r="W579" s="86"/>
      <c r="X579" s="86">
        <v>51.05</v>
      </c>
      <c r="Y579" s="86"/>
      <c r="Z579" s="86"/>
      <c r="AA579" s="86"/>
      <c r="AB579" s="86">
        <v>693.43</v>
      </c>
      <c r="AC579" s="86"/>
      <c r="AD579" s="86"/>
      <c r="AE579" s="86"/>
      <c r="AF579" s="86">
        <v>72.28</v>
      </c>
      <c r="AG579" s="86"/>
      <c r="AH579" s="86"/>
      <c r="AI579" s="87" t="s">
        <v>17</v>
      </c>
      <c r="AJ579" s="87"/>
      <c r="AK579" s="86">
        <v>15</v>
      </c>
      <c r="AL579" s="86"/>
      <c r="AM579" s="105"/>
      <c r="AN579" s="105"/>
    </row>
    <row r="580" spans="1:40" ht="12.75" customHeight="1" x14ac:dyDescent="0.4">
      <c r="A580" s="18"/>
      <c r="B580" s="90">
        <v>1060</v>
      </c>
      <c r="C580" s="90"/>
      <c r="D580" s="82" t="s">
        <v>513</v>
      </c>
      <c r="E580" s="82"/>
      <c r="F580" s="82"/>
      <c r="G580" s="82"/>
      <c r="H580" s="82"/>
      <c r="I580" s="83">
        <v>39254</v>
      </c>
      <c r="J580" s="83"/>
      <c r="K580" s="84">
        <v>1510.25</v>
      </c>
      <c r="L580" s="84"/>
      <c r="M580" s="84"/>
      <c r="N580" s="85">
        <v>0</v>
      </c>
      <c r="O580" s="85"/>
      <c r="P580" s="85"/>
      <c r="Q580" s="86">
        <v>0</v>
      </c>
      <c r="R580" s="86"/>
      <c r="S580" s="86"/>
      <c r="T580" s="84">
        <v>1258.5</v>
      </c>
      <c r="U580" s="84"/>
      <c r="V580" s="84"/>
      <c r="W580" s="84"/>
      <c r="X580" s="86">
        <v>100.68</v>
      </c>
      <c r="Y580" s="86"/>
      <c r="Z580" s="86"/>
      <c r="AA580" s="86"/>
      <c r="AB580" s="84">
        <v>1359.18</v>
      </c>
      <c r="AC580" s="84"/>
      <c r="AD580" s="84"/>
      <c r="AE580" s="84"/>
      <c r="AF580" s="86">
        <v>151.07</v>
      </c>
      <c r="AG580" s="86"/>
      <c r="AH580" s="86"/>
      <c r="AI580" s="87" t="s">
        <v>17</v>
      </c>
      <c r="AJ580" s="87"/>
      <c r="AK580" s="86">
        <v>15</v>
      </c>
      <c r="AL580" s="86"/>
      <c r="AM580" s="105"/>
      <c r="AN580" s="105"/>
    </row>
    <row r="581" spans="1:40" ht="12.75" customHeight="1" x14ac:dyDescent="0.4">
      <c r="A581" s="18"/>
      <c r="B581" s="90">
        <v>1061</v>
      </c>
      <c r="C581" s="90"/>
      <c r="D581" s="82" t="s">
        <v>514</v>
      </c>
      <c r="E581" s="82"/>
      <c r="F581" s="82"/>
      <c r="G581" s="82"/>
      <c r="H581" s="82"/>
      <c r="I581" s="83">
        <v>39224</v>
      </c>
      <c r="J581" s="83"/>
      <c r="K581" s="86">
        <v>385.46</v>
      </c>
      <c r="L581" s="86"/>
      <c r="M581" s="86"/>
      <c r="N581" s="85">
        <v>0</v>
      </c>
      <c r="O581" s="85"/>
      <c r="P581" s="85"/>
      <c r="Q581" s="86">
        <v>0</v>
      </c>
      <c r="R581" s="86"/>
      <c r="S581" s="86"/>
      <c r="T581" s="86">
        <v>323.39</v>
      </c>
      <c r="U581" s="86"/>
      <c r="V581" s="86"/>
      <c r="W581" s="86"/>
      <c r="X581" s="86">
        <v>25.7</v>
      </c>
      <c r="Y581" s="86"/>
      <c r="Z581" s="86"/>
      <c r="AA581" s="86"/>
      <c r="AB581" s="86">
        <v>349.09</v>
      </c>
      <c r="AC581" s="86"/>
      <c r="AD581" s="86"/>
      <c r="AE581" s="86"/>
      <c r="AF581" s="86">
        <v>36.369999999999997</v>
      </c>
      <c r="AG581" s="86"/>
      <c r="AH581" s="86"/>
      <c r="AI581" s="87" t="s">
        <v>17</v>
      </c>
      <c r="AJ581" s="87"/>
      <c r="AK581" s="86">
        <v>15</v>
      </c>
      <c r="AL581" s="86"/>
      <c r="AM581" s="105"/>
      <c r="AN581" s="105"/>
    </row>
    <row r="582" spans="1:40" ht="12.75" customHeight="1" x14ac:dyDescent="0.4">
      <c r="A582" s="18"/>
      <c r="B582" s="90">
        <v>1062</v>
      </c>
      <c r="C582" s="90"/>
      <c r="D582" s="82" t="s">
        <v>515</v>
      </c>
      <c r="E582" s="82"/>
      <c r="F582" s="82"/>
      <c r="G582" s="82"/>
      <c r="H582" s="82"/>
      <c r="I582" s="83">
        <v>39149</v>
      </c>
      <c r="J582" s="83"/>
      <c r="K582" s="86">
        <v>381.09</v>
      </c>
      <c r="L582" s="86"/>
      <c r="M582" s="86"/>
      <c r="N582" s="85">
        <v>0</v>
      </c>
      <c r="O582" s="85"/>
      <c r="P582" s="85"/>
      <c r="Q582" s="86">
        <v>0</v>
      </c>
      <c r="R582" s="86"/>
      <c r="S582" s="86"/>
      <c r="T582" s="86">
        <v>326.08999999999997</v>
      </c>
      <c r="U582" s="86"/>
      <c r="V582" s="86"/>
      <c r="W582" s="86"/>
      <c r="X582" s="86">
        <v>25.41</v>
      </c>
      <c r="Y582" s="86"/>
      <c r="Z582" s="86"/>
      <c r="AA582" s="86"/>
      <c r="AB582" s="86">
        <v>351.5</v>
      </c>
      <c r="AC582" s="86"/>
      <c r="AD582" s="86"/>
      <c r="AE582" s="86"/>
      <c r="AF582" s="86">
        <v>29.59</v>
      </c>
      <c r="AG582" s="86"/>
      <c r="AH582" s="86"/>
      <c r="AI582" s="87" t="s">
        <v>17</v>
      </c>
      <c r="AJ582" s="87"/>
      <c r="AK582" s="86">
        <v>15</v>
      </c>
      <c r="AL582" s="86"/>
      <c r="AM582" s="105"/>
      <c r="AN582" s="105"/>
    </row>
    <row r="583" spans="1:40" ht="12.75" customHeight="1" x14ac:dyDescent="0.4">
      <c r="A583" s="18"/>
      <c r="B583" s="90">
        <v>1063</v>
      </c>
      <c r="C583" s="90"/>
      <c r="D583" s="82" t="s">
        <v>516</v>
      </c>
      <c r="E583" s="82"/>
      <c r="F583" s="82"/>
      <c r="G583" s="82"/>
      <c r="H583" s="82"/>
      <c r="I583" s="83">
        <v>39260</v>
      </c>
      <c r="J583" s="83"/>
      <c r="K583" s="86">
        <v>388.34</v>
      </c>
      <c r="L583" s="86"/>
      <c r="M583" s="86"/>
      <c r="N583" s="85">
        <v>0</v>
      </c>
      <c r="O583" s="85"/>
      <c r="P583" s="85"/>
      <c r="Q583" s="86">
        <v>0</v>
      </c>
      <c r="R583" s="86"/>
      <c r="S583" s="86"/>
      <c r="T583" s="86">
        <v>323.62</v>
      </c>
      <c r="U583" s="86"/>
      <c r="V583" s="86"/>
      <c r="W583" s="86"/>
      <c r="X583" s="86">
        <v>25.89</v>
      </c>
      <c r="Y583" s="86"/>
      <c r="Z583" s="86"/>
      <c r="AA583" s="86"/>
      <c r="AB583" s="86">
        <v>349.51</v>
      </c>
      <c r="AC583" s="86"/>
      <c r="AD583" s="86"/>
      <c r="AE583" s="86"/>
      <c r="AF583" s="86">
        <v>38.83</v>
      </c>
      <c r="AG583" s="86"/>
      <c r="AH583" s="86"/>
      <c r="AI583" s="87" t="s">
        <v>17</v>
      </c>
      <c r="AJ583" s="87"/>
      <c r="AK583" s="86">
        <v>15</v>
      </c>
      <c r="AL583" s="86"/>
      <c r="AM583" s="105"/>
      <c r="AN583" s="105"/>
    </row>
    <row r="584" spans="1:40" ht="12.75" customHeight="1" x14ac:dyDescent="0.4">
      <c r="A584" s="18"/>
      <c r="B584" s="90">
        <v>1064</v>
      </c>
      <c r="C584" s="90"/>
      <c r="D584" s="82" t="s">
        <v>517</v>
      </c>
      <c r="E584" s="82"/>
      <c r="F584" s="82"/>
      <c r="G584" s="82"/>
      <c r="H584" s="82"/>
      <c r="I584" s="83">
        <v>39367</v>
      </c>
      <c r="J584" s="83"/>
      <c r="K584" s="86">
        <v>808.99</v>
      </c>
      <c r="L584" s="86"/>
      <c r="M584" s="86"/>
      <c r="N584" s="85">
        <v>0</v>
      </c>
      <c r="O584" s="85"/>
      <c r="P584" s="85"/>
      <c r="Q584" s="86">
        <v>0</v>
      </c>
      <c r="R584" s="86"/>
      <c r="S584" s="86"/>
      <c r="T584" s="86">
        <v>660.64</v>
      </c>
      <c r="U584" s="86"/>
      <c r="V584" s="86"/>
      <c r="W584" s="86"/>
      <c r="X584" s="86">
        <v>53.93</v>
      </c>
      <c r="Y584" s="86"/>
      <c r="Z584" s="86"/>
      <c r="AA584" s="86"/>
      <c r="AB584" s="86">
        <v>714.57</v>
      </c>
      <c r="AC584" s="86"/>
      <c r="AD584" s="86"/>
      <c r="AE584" s="86"/>
      <c r="AF584" s="86">
        <v>94.42</v>
      </c>
      <c r="AG584" s="86"/>
      <c r="AH584" s="86"/>
      <c r="AI584" s="87" t="s">
        <v>17</v>
      </c>
      <c r="AJ584" s="87"/>
      <c r="AK584" s="86">
        <v>15</v>
      </c>
      <c r="AL584" s="86"/>
      <c r="AM584" s="105"/>
      <c r="AN584" s="105"/>
    </row>
    <row r="585" spans="1:40" ht="12.75" customHeight="1" x14ac:dyDescent="0.4">
      <c r="A585" s="18"/>
      <c r="B585" s="90">
        <v>1065</v>
      </c>
      <c r="C585" s="90"/>
      <c r="D585" s="82" t="s">
        <v>518</v>
      </c>
      <c r="E585" s="82"/>
      <c r="F585" s="82"/>
      <c r="G585" s="82"/>
      <c r="H585" s="82"/>
      <c r="I585" s="83">
        <v>39338</v>
      </c>
      <c r="J585" s="83"/>
      <c r="K585" s="86">
        <v>394.45</v>
      </c>
      <c r="L585" s="86"/>
      <c r="M585" s="86"/>
      <c r="N585" s="85">
        <v>0</v>
      </c>
      <c r="O585" s="85"/>
      <c r="P585" s="85"/>
      <c r="Q585" s="86">
        <v>0</v>
      </c>
      <c r="R585" s="86"/>
      <c r="S585" s="86"/>
      <c r="T585" s="86">
        <v>324.37</v>
      </c>
      <c r="U585" s="86"/>
      <c r="V585" s="86"/>
      <c r="W585" s="86"/>
      <c r="X585" s="86">
        <v>26.3</v>
      </c>
      <c r="Y585" s="86"/>
      <c r="Z585" s="86"/>
      <c r="AA585" s="86"/>
      <c r="AB585" s="86">
        <v>350.67</v>
      </c>
      <c r="AC585" s="86"/>
      <c r="AD585" s="86"/>
      <c r="AE585" s="86"/>
      <c r="AF585" s="86">
        <v>43.78</v>
      </c>
      <c r="AG585" s="86"/>
      <c r="AH585" s="86"/>
      <c r="AI585" s="87" t="s">
        <v>17</v>
      </c>
      <c r="AJ585" s="87"/>
      <c r="AK585" s="86">
        <v>15</v>
      </c>
      <c r="AL585" s="86"/>
      <c r="AM585" s="105"/>
      <c r="AN585" s="105"/>
    </row>
    <row r="586" spans="1:40" ht="12.75" customHeight="1" x14ac:dyDescent="0.4">
      <c r="A586" s="18"/>
      <c r="B586" s="90">
        <v>1066</v>
      </c>
      <c r="C586" s="90"/>
      <c r="D586" s="82" t="s">
        <v>519</v>
      </c>
      <c r="E586" s="82"/>
      <c r="F586" s="82"/>
      <c r="G586" s="82"/>
      <c r="H586" s="82"/>
      <c r="I586" s="83">
        <v>39192</v>
      </c>
      <c r="J586" s="83"/>
      <c r="K586" s="84">
        <v>1221.92</v>
      </c>
      <c r="L586" s="84"/>
      <c r="M586" s="84"/>
      <c r="N586" s="85">
        <v>0</v>
      </c>
      <c r="O586" s="85"/>
      <c r="P586" s="85"/>
      <c r="Q586" s="86">
        <v>0</v>
      </c>
      <c r="R586" s="86"/>
      <c r="S586" s="86"/>
      <c r="T586" s="84">
        <v>1031.83</v>
      </c>
      <c r="U586" s="84"/>
      <c r="V586" s="84"/>
      <c r="W586" s="84"/>
      <c r="X586" s="86">
        <v>81.459999999999994</v>
      </c>
      <c r="Y586" s="86"/>
      <c r="Z586" s="86"/>
      <c r="AA586" s="86"/>
      <c r="AB586" s="84">
        <v>1113.29</v>
      </c>
      <c r="AC586" s="84"/>
      <c r="AD586" s="84"/>
      <c r="AE586" s="84"/>
      <c r="AF586" s="86">
        <v>108.63</v>
      </c>
      <c r="AG586" s="86"/>
      <c r="AH586" s="86"/>
      <c r="AI586" s="87" t="s">
        <v>17</v>
      </c>
      <c r="AJ586" s="87"/>
      <c r="AK586" s="86">
        <v>15</v>
      </c>
      <c r="AL586" s="86"/>
      <c r="AM586" s="105"/>
      <c r="AN586" s="105"/>
    </row>
    <row r="587" spans="1:40" ht="12.75" customHeight="1" x14ac:dyDescent="0.4">
      <c r="A587" s="18"/>
      <c r="B587" s="90">
        <v>1067</v>
      </c>
      <c r="C587" s="90"/>
      <c r="D587" s="82" t="s">
        <v>520</v>
      </c>
      <c r="E587" s="82"/>
      <c r="F587" s="82"/>
      <c r="G587" s="82"/>
      <c r="H587" s="82"/>
      <c r="I587" s="83">
        <v>39260</v>
      </c>
      <c r="J587" s="83"/>
      <c r="K587" s="86">
        <v>392.25</v>
      </c>
      <c r="L587" s="86"/>
      <c r="M587" s="86"/>
      <c r="N587" s="85">
        <v>0</v>
      </c>
      <c r="O587" s="85"/>
      <c r="P587" s="85"/>
      <c r="Q587" s="86">
        <v>0</v>
      </c>
      <c r="R587" s="86"/>
      <c r="S587" s="86"/>
      <c r="T587" s="86">
        <v>326.88</v>
      </c>
      <c r="U587" s="86"/>
      <c r="V587" s="86"/>
      <c r="W587" s="86"/>
      <c r="X587" s="86">
        <v>26.15</v>
      </c>
      <c r="Y587" s="86"/>
      <c r="Z587" s="86"/>
      <c r="AA587" s="86"/>
      <c r="AB587" s="86">
        <v>353.03</v>
      </c>
      <c r="AC587" s="86"/>
      <c r="AD587" s="86"/>
      <c r="AE587" s="86"/>
      <c r="AF587" s="86">
        <v>39.22</v>
      </c>
      <c r="AG587" s="86"/>
      <c r="AH587" s="86"/>
      <c r="AI587" s="87" t="s">
        <v>17</v>
      </c>
      <c r="AJ587" s="87"/>
      <c r="AK587" s="86">
        <v>15</v>
      </c>
      <c r="AL587" s="86"/>
      <c r="AM587" s="105"/>
      <c r="AN587" s="105"/>
    </row>
    <row r="588" spans="1:40" ht="12.75" customHeight="1" x14ac:dyDescent="0.4">
      <c r="A588" s="18"/>
      <c r="B588" s="90">
        <v>1068</v>
      </c>
      <c r="C588" s="90"/>
      <c r="D588" s="82" t="s">
        <v>521</v>
      </c>
      <c r="E588" s="82"/>
      <c r="F588" s="82"/>
      <c r="G588" s="82"/>
      <c r="H588" s="82"/>
      <c r="I588" s="83">
        <v>39420</v>
      </c>
      <c r="J588" s="83"/>
      <c r="K588" s="86">
        <v>402.65</v>
      </c>
      <c r="L588" s="86"/>
      <c r="M588" s="86"/>
      <c r="N588" s="85">
        <v>0</v>
      </c>
      <c r="O588" s="85"/>
      <c r="P588" s="85"/>
      <c r="Q588" s="86">
        <v>0</v>
      </c>
      <c r="R588" s="86"/>
      <c r="S588" s="86"/>
      <c r="T588" s="86">
        <v>324.32</v>
      </c>
      <c r="U588" s="86"/>
      <c r="V588" s="86"/>
      <c r="W588" s="86"/>
      <c r="X588" s="86">
        <v>26.84</v>
      </c>
      <c r="Y588" s="86"/>
      <c r="Z588" s="86"/>
      <c r="AA588" s="86"/>
      <c r="AB588" s="86">
        <v>351.16</v>
      </c>
      <c r="AC588" s="86"/>
      <c r="AD588" s="86"/>
      <c r="AE588" s="86"/>
      <c r="AF588" s="86">
        <v>51.49</v>
      </c>
      <c r="AG588" s="86"/>
      <c r="AH588" s="86"/>
      <c r="AI588" s="87" t="s">
        <v>17</v>
      </c>
      <c r="AJ588" s="87"/>
      <c r="AK588" s="86">
        <v>15</v>
      </c>
      <c r="AL588" s="86"/>
      <c r="AM588" s="105"/>
      <c r="AN588" s="105"/>
    </row>
    <row r="589" spans="1:40" ht="12.75" customHeight="1" x14ac:dyDescent="0.4">
      <c r="A589" s="18"/>
      <c r="B589" s="90">
        <v>1069</v>
      </c>
      <c r="C589" s="90"/>
      <c r="D589" s="82" t="s">
        <v>522</v>
      </c>
      <c r="E589" s="82"/>
      <c r="F589" s="82"/>
      <c r="G589" s="82"/>
      <c r="H589" s="82"/>
      <c r="I589" s="83">
        <v>39248</v>
      </c>
      <c r="J589" s="83"/>
      <c r="K589" s="86">
        <v>367.04</v>
      </c>
      <c r="L589" s="86"/>
      <c r="M589" s="86"/>
      <c r="N589" s="85">
        <v>0</v>
      </c>
      <c r="O589" s="85"/>
      <c r="P589" s="85"/>
      <c r="Q589" s="86">
        <v>0</v>
      </c>
      <c r="R589" s="86"/>
      <c r="S589" s="86"/>
      <c r="T589" s="86">
        <v>307.91000000000003</v>
      </c>
      <c r="U589" s="86"/>
      <c r="V589" s="86"/>
      <c r="W589" s="86"/>
      <c r="X589" s="86">
        <v>24.47</v>
      </c>
      <c r="Y589" s="86"/>
      <c r="Z589" s="86"/>
      <c r="AA589" s="86"/>
      <c r="AB589" s="86">
        <v>332.38</v>
      </c>
      <c r="AC589" s="86"/>
      <c r="AD589" s="86"/>
      <c r="AE589" s="86"/>
      <c r="AF589" s="86">
        <v>34.659999999999997</v>
      </c>
      <c r="AG589" s="86"/>
      <c r="AH589" s="86"/>
      <c r="AI589" s="87" t="s">
        <v>17</v>
      </c>
      <c r="AJ589" s="87"/>
      <c r="AK589" s="86">
        <v>15</v>
      </c>
      <c r="AL589" s="86"/>
      <c r="AM589" s="105"/>
      <c r="AN589" s="105"/>
    </row>
    <row r="590" spans="1:40" ht="12.75" customHeight="1" x14ac:dyDescent="0.4">
      <c r="A590" s="18"/>
      <c r="B590" s="90">
        <v>1070</v>
      </c>
      <c r="C590" s="90"/>
      <c r="D590" s="82" t="s">
        <v>523</v>
      </c>
      <c r="E590" s="82"/>
      <c r="F590" s="82"/>
      <c r="G590" s="82"/>
      <c r="H590" s="82"/>
      <c r="I590" s="83">
        <v>39294</v>
      </c>
      <c r="J590" s="83"/>
      <c r="K590" s="86">
        <v>775.1</v>
      </c>
      <c r="L590" s="86"/>
      <c r="M590" s="86"/>
      <c r="N590" s="85">
        <v>0</v>
      </c>
      <c r="O590" s="85"/>
      <c r="P590" s="85"/>
      <c r="Q590" s="86">
        <v>0</v>
      </c>
      <c r="R590" s="86"/>
      <c r="S590" s="86"/>
      <c r="T590" s="86">
        <v>641.57000000000005</v>
      </c>
      <c r="U590" s="86"/>
      <c r="V590" s="86"/>
      <c r="W590" s="86"/>
      <c r="X590" s="86">
        <v>51.67</v>
      </c>
      <c r="Y590" s="86"/>
      <c r="Z590" s="86"/>
      <c r="AA590" s="86"/>
      <c r="AB590" s="86">
        <v>693.24</v>
      </c>
      <c r="AC590" s="86"/>
      <c r="AD590" s="86"/>
      <c r="AE590" s="86"/>
      <c r="AF590" s="86">
        <v>81.86</v>
      </c>
      <c r="AG590" s="86"/>
      <c r="AH590" s="86"/>
      <c r="AI590" s="87" t="s">
        <v>17</v>
      </c>
      <c r="AJ590" s="87"/>
      <c r="AK590" s="86">
        <v>15</v>
      </c>
      <c r="AL590" s="86"/>
      <c r="AM590" s="105"/>
      <c r="AN590" s="105"/>
    </row>
    <row r="591" spans="1:40" ht="12.75" customHeight="1" x14ac:dyDescent="0.4">
      <c r="A591" s="18"/>
      <c r="B591" s="90">
        <v>1071</v>
      </c>
      <c r="C591" s="90"/>
      <c r="D591" s="82" t="s">
        <v>414</v>
      </c>
      <c r="E591" s="82"/>
      <c r="F591" s="82"/>
      <c r="G591" s="82"/>
      <c r="H591" s="82"/>
      <c r="I591" s="83">
        <v>39168</v>
      </c>
      <c r="J591" s="83"/>
      <c r="K591" s="86">
        <v>376.96</v>
      </c>
      <c r="L591" s="86"/>
      <c r="M591" s="86"/>
      <c r="N591" s="85">
        <v>0</v>
      </c>
      <c r="O591" s="85"/>
      <c r="P591" s="85"/>
      <c r="Q591" s="86">
        <v>0</v>
      </c>
      <c r="R591" s="86"/>
      <c r="S591" s="86"/>
      <c r="T591" s="86">
        <v>320.41000000000003</v>
      </c>
      <c r="U591" s="86"/>
      <c r="V591" s="86"/>
      <c r="W591" s="86"/>
      <c r="X591" s="86">
        <v>25.13</v>
      </c>
      <c r="Y591" s="86"/>
      <c r="Z591" s="86"/>
      <c r="AA591" s="86"/>
      <c r="AB591" s="86">
        <v>345.54</v>
      </c>
      <c r="AC591" s="86"/>
      <c r="AD591" s="86"/>
      <c r="AE591" s="86"/>
      <c r="AF591" s="86">
        <v>31.42</v>
      </c>
      <c r="AG591" s="86"/>
      <c r="AH591" s="86"/>
      <c r="AI591" s="87" t="s">
        <v>17</v>
      </c>
      <c r="AJ591" s="87"/>
      <c r="AK591" s="86">
        <v>15</v>
      </c>
      <c r="AL591" s="86"/>
      <c r="AM591" s="105"/>
      <c r="AN591" s="105"/>
    </row>
    <row r="592" spans="1:40" ht="12.75" customHeight="1" x14ac:dyDescent="0.4">
      <c r="A592" s="18"/>
      <c r="B592" s="90">
        <v>1072</v>
      </c>
      <c r="C592" s="90"/>
      <c r="D592" s="82" t="s">
        <v>524</v>
      </c>
      <c r="E592" s="82"/>
      <c r="F592" s="82"/>
      <c r="G592" s="82"/>
      <c r="H592" s="82"/>
      <c r="I592" s="83">
        <v>39280</v>
      </c>
      <c r="J592" s="83"/>
      <c r="K592" s="84">
        <v>1568.74</v>
      </c>
      <c r="L592" s="84"/>
      <c r="M592" s="84"/>
      <c r="N592" s="85">
        <v>0</v>
      </c>
      <c r="O592" s="85"/>
      <c r="P592" s="85"/>
      <c r="Q592" s="86">
        <v>0</v>
      </c>
      <c r="R592" s="86"/>
      <c r="S592" s="86"/>
      <c r="T592" s="84">
        <v>1298.54</v>
      </c>
      <c r="U592" s="84"/>
      <c r="V592" s="84"/>
      <c r="W592" s="84"/>
      <c r="X592" s="86">
        <v>104.58</v>
      </c>
      <c r="Y592" s="86"/>
      <c r="Z592" s="86"/>
      <c r="AA592" s="86"/>
      <c r="AB592" s="84">
        <v>1403.12</v>
      </c>
      <c r="AC592" s="84"/>
      <c r="AD592" s="84"/>
      <c r="AE592" s="84"/>
      <c r="AF592" s="86">
        <v>165.62</v>
      </c>
      <c r="AG592" s="86"/>
      <c r="AH592" s="86"/>
      <c r="AI592" s="87" t="s">
        <v>17</v>
      </c>
      <c r="AJ592" s="87"/>
      <c r="AK592" s="86">
        <v>15</v>
      </c>
      <c r="AL592" s="86"/>
      <c r="AM592" s="105"/>
      <c r="AN592" s="105"/>
    </row>
    <row r="593" spans="1:40" ht="12.75" customHeight="1" x14ac:dyDescent="0.4">
      <c r="A593" s="18"/>
      <c r="B593" s="90">
        <v>1073</v>
      </c>
      <c r="C593" s="90"/>
      <c r="D593" s="82" t="s">
        <v>525</v>
      </c>
      <c r="E593" s="82"/>
      <c r="F593" s="82"/>
      <c r="G593" s="82"/>
      <c r="H593" s="82"/>
      <c r="I593" s="83">
        <v>39421</v>
      </c>
      <c r="J593" s="83"/>
      <c r="K593" s="84">
        <v>1170.1099999999999</v>
      </c>
      <c r="L593" s="84"/>
      <c r="M593" s="84"/>
      <c r="N593" s="85">
        <v>0</v>
      </c>
      <c r="O593" s="85"/>
      <c r="P593" s="85"/>
      <c r="Q593" s="86">
        <v>0</v>
      </c>
      <c r="R593" s="86"/>
      <c r="S593" s="86"/>
      <c r="T593" s="86">
        <v>942.62</v>
      </c>
      <c r="U593" s="86"/>
      <c r="V593" s="86"/>
      <c r="W593" s="86"/>
      <c r="X593" s="86">
        <v>78.010000000000005</v>
      </c>
      <c r="Y593" s="86"/>
      <c r="Z593" s="86"/>
      <c r="AA593" s="86"/>
      <c r="AB593" s="84">
        <v>1020.63</v>
      </c>
      <c r="AC593" s="84"/>
      <c r="AD593" s="84"/>
      <c r="AE593" s="84"/>
      <c r="AF593" s="86">
        <v>149.47999999999999</v>
      </c>
      <c r="AG593" s="86"/>
      <c r="AH593" s="86"/>
      <c r="AI593" s="87" t="s">
        <v>17</v>
      </c>
      <c r="AJ593" s="87"/>
      <c r="AK593" s="86">
        <v>15</v>
      </c>
      <c r="AL593" s="86"/>
      <c r="AM593" s="105"/>
      <c r="AN593" s="105"/>
    </row>
    <row r="594" spans="1:40" ht="12.75" customHeight="1" x14ac:dyDescent="0.4">
      <c r="A594" s="18"/>
      <c r="B594" s="90">
        <v>1074</v>
      </c>
      <c r="C594" s="90"/>
      <c r="D594" s="82" t="s">
        <v>526</v>
      </c>
      <c r="E594" s="82"/>
      <c r="F594" s="82"/>
      <c r="G594" s="82"/>
      <c r="H594" s="82"/>
      <c r="I594" s="83">
        <v>39371</v>
      </c>
      <c r="J594" s="83"/>
      <c r="K594" s="86">
        <v>397.75</v>
      </c>
      <c r="L594" s="86"/>
      <c r="M594" s="86"/>
      <c r="N594" s="85">
        <v>0</v>
      </c>
      <c r="O594" s="85"/>
      <c r="P594" s="85"/>
      <c r="Q594" s="86">
        <v>0</v>
      </c>
      <c r="R594" s="86"/>
      <c r="S594" s="86"/>
      <c r="T594" s="86">
        <v>322.66000000000003</v>
      </c>
      <c r="U594" s="86"/>
      <c r="V594" s="86"/>
      <c r="W594" s="86"/>
      <c r="X594" s="86">
        <v>26.52</v>
      </c>
      <c r="Y594" s="86"/>
      <c r="Z594" s="86"/>
      <c r="AA594" s="86"/>
      <c r="AB594" s="86">
        <v>349.18</v>
      </c>
      <c r="AC594" s="86"/>
      <c r="AD594" s="86"/>
      <c r="AE594" s="86"/>
      <c r="AF594" s="86">
        <v>48.57</v>
      </c>
      <c r="AG594" s="86"/>
      <c r="AH594" s="86"/>
      <c r="AI594" s="87" t="s">
        <v>17</v>
      </c>
      <c r="AJ594" s="87"/>
      <c r="AK594" s="86">
        <v>15</v>
      </c>
      <c r="AL594" s="86"/>
      <c r="AM594" s="105"/>
      <c r="AN594" s="105"/>
    </row>
    <row r="595" spans="1:40" ht="12.75" customHeight="1" x14ac:dyDescent="0.4">
      <c r="A595" s="18"/>
      <c r="B595" s="90">
        <v>1075</v>
      </c>
      <c r="C595" s="90"/>
      <c r="D595" s="82" t="s">
        <v>527</v>
      </c>
      <c r="E595" s="82"/>
      <c r="F595" s="82"/>
      <c r="G595" s="82"/>
      <c r="H595" s="82"/>
      <c r="I595" s="83">
        <v>39358</v>
      </c>
      <c r="J595" s="83"/>
      <c r="K595" s="86">
        <v>401.05</v>
      </c>
      <c r="L595" s="86"/>
      <c r="M595" s="86"/>
      <c r="N595" s="85">
        <v>0</v>
      </c>
      <c r="O595" s="85"/>
      <c r="P595" s="85"/>
      <c r="Q595" s="86">
        <v>0</v>
      </c>
      <c r="R595" s="86"/>
      <c r="S595" s="86"/>
      <c r="T595" s="86">
        <v>327.56</v>
      </c>
      <c r="U595" s="86"/>
      <c r="V595" s="86"/>
      <c r="W595" s="86"/>
      <c r="X595" s="86">
        <v>26.74</v>
      </c>
      <c r="Y595" s="86"/>
      <c r="Z595" s="86"/>
      <c r="AA595" s="86"/>
      <c r="AB595" s="86">
        <v>354.3</v>
      </c>
      <c r="AC595" s="86"/>
      <c r="AD595" s="86"/>
      <c r="AE595" s="86"/>
      <c r="AF595" s="86">
        <v>46.75</v>
      </c>
      <c r="AG595" s="86"/>
      <c r="AH595" s="86"/>
      <c r="AI595" s="87" t="s">
        <v>17</v>
      </c>
      <c r="AJ595" s="87"/>
      <c r="AK595" s="86">
        <v>15</v>
      </c>
      <c r="AL595" s="86"/>
      <c r="AM595" s="105"/>
      <c r="AN595" s="105"/>
    </row>
    <row r="596" spans="1:40" ht="12.75" customHeight="1" x14ac:dyDescent="0.4">
      <c r="A596" s="18"/>
      <c r="B596" s="90">
        <v>1076</v>
      </c>
      <c r="C596" s="90"/>
      <c r="D596" s="82" t="s">
        <v>528</v>
      </c>
      <c r="E596" s="82"/>
      <c r="F596" s="82"/>
      <c r="G596" s="82"/>
      <c r="H596" s="82"/>
      <c r="I596" s="83">
        <v>39100</v>
      </c>
      <c r="J596" s="83"/>
      <c r="K596" s="86">
        <v>381.07</v>
      </c>
      <c r="L596" s="86"/>
      <c r="M596" s="86"/>
      <c r="N596" s="85">
        <v>0</v>
      </c>
      <c r="O596" s="85"/>
      <c r="P596" s="85"/>
      <c r="Q596" s="86">
        <v>0</v>
      </c>
      <c r="R596" s="86"/>
      <c r="S596" s="86"/>
      <c r="T596" s="86">
        <v>328.09</v>
      </c>
      <c r="U596" s="86"/>
      <c r="V596" s="86"/>
      <c r="W596" s="86"/>
      <c r="X596" s="86">
        <v>25.4</v>
      </c>
      <c r="Y596" s="86"/>
      <c r="Z596" s="86"/>
      <c r="AA596" s="86"/>
      <c r="AB596" s="86">
        <v>353.49</v>
      </c>
      <c r="AC596" s="86"/>
      <c r="AD596" s="86"/>
      <c r="AE596" s="86"/>
      <c r="AF596" s="86">
        <v>27.58</v>
      </c>
      <c r="AG596" s="86"/>
      <c r="AH596" s="86"/>
      <c r="AI596" s="87" t="s">
        <v>17</v>
      </c>
      <c r="AJ596" s="87"/>
      <c r="AK596" s="86">
        <v>15</v>
      </c>
      <c r="AL596" s="86"/>
      <c r="AM596" s="105"/>
      <c r="AN596" s="105"/>
    </row>
    <row r="597" spans="1:40" ht="12.75" customHeight="1" x14ac:dyDescent="0.4">
      <c r="A597" s="18"/>
      <c r="B597" s="90">
        <v>1077</v>
      </c>
      <c r="C597" s="90"/>
      <c r="D597" s="82" t="s">
        <v>529</v>
      </c>
      <c r="E597" s="82"/>
      <c r="F597" s="82"/>
      <c r="G597" s="82"/>
      <c r="H597" s="82"/>
      <c r="I597" s="83">
        <v>39255</v>
      </c>
      <c r="J597" s="83"/>
      <c r="K597" s="86">
        <v>389.5</v>
      </c>
      <c r="L597" s="86"/>
      <c r="M597" s="86"/>
      <c r="N597" s="85">
        <v>0</v>
      </c>
      <c r="O597" s="85"/>
      <c r="P597" s="85"/>
      <c r="Q597" s="86">
        <v>0</v>
      </c>
      <c r="R597" s="86"/>
      <c r="S597" s="86"/>
      <c r="T597" s="86">
        <v>324.62</v>
      </c>
      <c r="U597" s="86"/>
      <c r="V597" s="86"/>
      <c r="W597" s="86"/>
      <c r="X597" s="86">
        <v>25.97</v>
      </c>
      <c r="Y597" s="86"/>
      <c r="Z597" s="86"/>
      <c r="AA597" s="86"/>
      <c r="AB597" s="86">
        <v>350.59</v>
      </c>
      <c r="AC597" s="86"/>
      <c r="AD597" s="86"/>
      <c r="AE597" s="86"/>
      <c r="AF597" s="86">
        <v>38.909999999999997</v>
      </c>
      <c r="AG597" s="86"/>
      <c r="AH597" s="86"/>
      <c r="AI597" s="87" t="s">
        <v>17</v>
      </c>
      <c r="AJ597" s="87"/>
      <c r="AK597" s="86">
        <v>15</v>
      </c>
      <c r="AL597" s="86"/>
      <c r="AM597" s="105"/>
      <c r="AN597" s="105"/>
    </row>
    <row r="598" spans="1:40" ht="12.75" customHeight="1" x14ac:dyDescent="0.4">
      <c r="A598" s="18"/>
      <c r="B598" s="90">
        <v>1078</v>
      </c>
      <c r="C598" s="90"/>
      <c r="D598" s="82" t="s">
        <v>530</v>
      </c>
      <c r="E598" s="82"/>
      <c r="F598" s="82"/>
      <c r="G598" s="82"/>
      <c r="H598" s="82"/>
      <c r="I598" s="83">
        <v>39099</v>
      </c>
      <c r="J598" s="83"/>
      <c r="K598" s="86">
        <v>380.09</v>
      </c>
      <c r="L598" s="86"/>
      <c r="M598" s="86"/>
      <c r="N598" s="85">
        <v>0</v>
      </c>
      <c r="O598" s="85"/>
      <c r="P598" s="85"/>
      <c r="Q598" s="86">
        <v>0</v>
      </c>
      <c r="R598" s="86"/>
      <c r="S598" s="86"/>
      <c r="T598" s="86">
        <v>327.31</v>
      </c>
      <c r="U598" s="86"/>
      <c r="V598" s="86"/>
      <c r="W598" s="86"/>
      <c r="X598" s="86">
        <v>25.34</v>
      </c>
      <c r="Y598" s="86"/>
      <c r="Z598" s="86"/>
      <c r="AA598" s="86"/>
      <c r="AB598" s="86">
        <v>352.65</v>
      </c>
      <c r="AC598" s="86"/>
      <c r="AD598" s="86"/>
      <c r="AE598" s="86"/>
      <c r="AF598" s="86">
        <v>27.44</v>
      </c>
      <c r="AG598" s="86"/>
      <c r="AH598" s="86"/>
      <c r="AI598" s="87" t="s">
        <v>17</v>
      </c>
      <c r="AJ598" s="87"/>
      <c r="AK598" s="86">
        <v>15</v>
      </c>
      <c r="AL598" s="86"/>
      <c r="AM598" s="105"/>
      <c r="AN598" s="105"/>
    </row>
    <row r="599" spans="1:40" ht="12.75" customHeight="1" x14ac:dyDescent="0.4">
      <c r="A599" s="18"/>
      <c r="B599" s="90">
        <v>1079</v>
      </c>
      <c r="C599" s="90"/>
      <c r="D599" s="82" t="s">
        <v>531</v>
      </c>
      <c r="E599" s="82"/>
      <c r="F599" s="82"/>
      <c r="G599" s="82"/>
      <c r="H599" s="82"/>
      <c r="I599" s="83">
        <v>39164</v>
      </c>
      <c r="J599" s="83"/>
      <c r="K599" s="86">
        <v>366.22</v>
      </c>
      <c r="L599" s="86"/>
      <c r="M599" s="86"/>
      <c r="N599" s="85">
        <v>0</v>
      </c>
      <c r="O599" s="85"/>
      <c r="P599" s="85"/>
      <c r="Q599" s="86">
        <v>0</v>
      </c>
      <c r="R599" s="86"/>
      <c r="S599" s="86"/>
      <c r="T599" s="86">
        <v>311.23</v>
      </c>
      <c r="U599" s="86"/>
      <c r="V599" s="86"/>
      <c r="W599" s="86"/>
      <c r="X599" s="86">
        <v>24.41</v>
      </c>
      <c r="Y599" s="86"/>
      <c r="Z599" s="86"/>
      <c r="AA599" s="86"/>
      <c r="AB599" s="86">
        <v>335.64</v>
      </c>
      <c r="AC599" s="86"/>
      <c r="AD599" s="86"/>
      <c r="AE599" s="86"/>
      <c r="AF599" s="86">
        <v>30.58</v>
      </c>
      <c r="AG599" s="86"/>
      <c r="AH599" s="86"/>
      <c r="AI599" s="87" t="s">
        <v>17</v>
      </c>
      <c r="AJ599" s="87"/>
      <c r="AK599" s="86">
        <v>15</v>
      </c>
      <c r="AL599" s="86"/>
      <c r="AM599" s="105"/>
      <c r="AN599" s="105"/>
    </row>
    <row r="600" spans="1:40" ht="112.5" customHeight="1" x14ac:dyDescent="0.4">
      <c r="A600" s="104" t="s">
        <v>180</v>
      </c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</row>
    <row r="601" spans="1:40" ht="12.75" customHeight="1" x14ac:dyDescent="0.4">
      <c r="A601" s="18"/>
      <c r="B601" s="90">
        <v>1080</v>
      </c>
      <c r="C601" s="90"/>
      <c r="D601" s="82" t="s">
        <v>532</v>
      </c>
      <c r="E601" s="82"/>
      <c r="F601" s="82"/>
      <c r="G601" s="82"/>
      <c r="H601" s="82"/>
      <c r="I601" s="83">
        <v>39280</v>
      </c>
      <c r="J601" s="83"/>
      <c r="K601" s="86">
        <v>764.87</v>
      </c>
      <c r="L601" s="86"/>
      <c r="M601" s="86"/>
      <c r="N601" s="85">
        <v>0</v>
      </c>
      <c r="O601" s="85"/>
      <c r="P601" s="85"/>
      <c r="Q601" s="86">
        <v>0</v>
      </c>
      <c r="R601" s="86"/>
      <c r="S601" s="86"/>
      <c r="T601" s="86">
        <v>633.13</v>
      </c>
      <c r="U601" s="86"/>
      <c r="V601" s="86"/>
      <c r="W601" s="86"/>
      <c r="X601" s="86">
        <v>50.99</v>
      </c>
      <c r="Y601" s="86"/>
      <c r="Z601" s="86"/>
      <c r="AA601" s="86"/>
      <c r="AB601" s="86">
        <v>684.12</v>
      </c>
      <c r="AC601" s="86"/>
      <c r="AD601" s="86"/>
      <c r="AE601" s="86"/>
      <c r="AF601" s="86">
        <v>80.75</v>
      </c>
      <c r="AG601" s="86"/>
      <c r="AH601" s="86"/>
      <c r="AI601" s="87" t="s">
        <v>17</v>
      </c>
      <c r="AJ601" s="87"/>
      <c r="AK601" s="86">
        <v>15</v>
      </c>
      <c r="AL601" s="86"/>
      <c r="AM601" s="105"/>
      <c r="AN601" s="105"/>
    </row>
    <row r="602" spans="1:40" ht="12.75" customHeight="1" x14ac:dyDescent="0.4">
      <c r="A602" s="18"/>
      <c r="B602" s="90">
        <v>1081</v>
      </c>
      <c r="C602" s="90"/>
      <c r="D602" s="82" t="s">
        <v>533</v>
      </c>
      <c r="E602" s="82"/>
      <c r="F602" s="82"/>
      <c r="G602" s="82"/>
      <c r="H602" s="82"/>
      <c r="I602" s="83">
        <v>39091</v>
      </c>
      <c r="J602" s="83"/>
      <c r="K602" s="86">
        <v>373</v>
      </c>
      <c r="L602" s="86"/>
      <c r="M602" s="86"/>
      <c r="N602" s="85">
        <v>0</v>
      </c>
      <c r="O602" s="85"/>
      <c r="P602" s="85"/>
      <c r="Q602" s="86">
        <v>0</v>
      </c>
      <c r="R602" s="86"/>
      <c r="S602" s="86"/>
      <c r="T602" s="86">
        <v>323.31</v>
      </c>
      <c r="U602" s="86"/>
      <c r="V602" s="86"/>
      <c r="W602" s="86"/>
      <c r="X602" s="86">
        <v>24.87</v>
      </c>
      <c r="Y602" s="86"/>
      <c r="Z602" s="86"/>
      <c r="AA602" s="86"/>
      <c r="AB602" s="86">
        <v>348.18</v>
      </c>
      <c r="AC602" s="86"/>
      <c r="AD602" s="86"/>
      <c r="AE602" s="86"/>
      <c r="AF602" s="86">
        <v>24.82</v>
      </c>
      <c r="AG602" s="86"/>
      <c r="AH602" s="86"/>
      <c r="AI602" s="87" t="s">
        <v>17</v>
      </c>
      <c r="AJ602" s="87"/>
      <c r="AK602" s="86">
        <v>15</v>
      </c>
      <c r="AL602" s="86"/>
      <c r="AM602" s="105"/>
      <c r="AN602" s="105"/>
    </row>
    <row r="603" spans="1:40" ht="12.75" customHeight="1" x14ac:dyDescent="0.4">
      <c r="A603" s="18"/>
      <c r="B603" s="90">
        <v>1082</v>
      </c>
      <c r="C603" s="90"/>
      <c r="D603" s="82" t="s">
        <v>534</v>
      </c>
      <c r="E603" s="82"/>
      <c r="F603" s="82"/>
      <c r="G603" s="82"/>
      <c r="H603" s="82"/>
      <c r="I603" s="83">
        <v>39346</v>
      </c>
      <c r="J603" s="83"/>
      <c r="K603" s="84">
        <v>2340.8000000000002</v>
      </c>
      <c r="L603" s="84"/>
      <c r="M603" s="84"/>
      <c r="N603" s="85">
        <v>0</v>
      </c>
      <c r="O603" s="85"/>
      <c r="P603" s="85"/>
      <c r="Q603" s="86">
        <v>0</v>
      </c>
      <c r="R603" s="86"/>
      <c r="S603" s="86"/>
      <c r="T603" s="84">
        <v>1911.61</v>
      </c>
      <c r="U603" s="84"/>
      <c r="V603" s="84"/>
      <c r="W603" s="84"/>
      <c r="X603" s="86">
        <v>156.05000000000001</v>
      </c>
      <c r="Y603" s="86"/>
      <c r="Z603" s="86"/>
      <c r="AA603" s="86"/>
      <c r="AB603" s="84">
        <v>2067.66</v>
      </c>
      <c r="AC603" s="84"/>
      <c r="AD603" s="84"/>
      <c r="AE603" s="84"/>
      <c r="AF603" s="86">
        <v>273.14</v>
      </c>
      <c r="AG603" s="86"/>
      <c r="AH603" s="86"/>
      <c r="AI603" s="87" t="s">
        <v>17</v>
      </c>
      <c r="AJ603" s="87"/>
      <c r="AK603" s="86">
        <v>15</v>
      </c>
      <c r="AL603" s="86"/>
      <c r="AM603" s="105"/>
      <c r="AN603" s="105"/>
    </row>
    <row r="604" spans="1:40" ht="12.75" customHeight="1" x14ac:dyDescent="0.4">
      <c r="A604" s="18"/>
      <c r="B604" s="90">
        <v>1083</v>
      </c>
      <c r="C604" s="90"/>
      <c r="D604" s="82" t="s">
        <v>535</v>
      </c>
      <c r="E604" s="82"/>
      <c r="F604" s="82"/>
      <c r="G604" s="82"/>
      <c r="H604" s="82"/>
      <c r="I604" s="83">
        <v>39162</v>
      </c>
      <c r="J604" s="83"/>
      <c r="K604" s="86">
        <v>378.72</v>
      </c>
      <c r="L604" s="86"/>
      <c r="M604" s="86"/>
      <c r="N604" s="85">
        <v>0</v>
      </c>
      <c r="O604" s="85"/>
      <c r="P604" s="85"/>
      <c r="Q604" s="86">
        <v>0</v>
      </c>
      <c r="R604" s="86"/>
      <c r="S604" s="86"/>
      <c r="T604" s="86">
        <v>321.94</v>
      </c>
      <c r="U604" s="86"/>
      <c r="V604" s="86"/>
      <c r="W604" s="86"/>
      <c r="X604" s="86">
        <v>25.25</v>
      </c>
      <c r="Y604" s="86"/>
      <c r="Z604" s="86"/>
      <c r="AA604" s="86"/>
      <c r="AB604" s="86">
        <v>347.19</v>
      </c>
      <c r="AC604" s="86"/>
      <c r="AD604" s="86"/>
      <c r="AE604" s="86"/>
      <c r="AF604" s="86">
        <v>31.53</v>
      </c>
      <c r="AG604" s="86"/>
      <c r="AH604" s="86"/>
      <c r="AI604" s="87" t="s">
        <v>17</v>
      </c>
      <c r="AJ604" s="87"/>
      <c r="AK604" s="86">
        <v>15</v>
      </c>
      <c r="AL604" s="86"/>
      <c r="AM604" s="105"/>
      <c r="AN604" s="105"/>
    </row>
    <row r="605" spans="1:40" ht="12.75" customHeight="1" x14ac:dyDescent="0.4">
      <c r="A605" s="18"/>
      <c r="B605" s="90">
        <v>1084</v>
      </c>
      <c r="C605" s="90"/>
      <c r="D605" s="82" t="s">
        <v>536</v>
      </c>
      <c r="E605" s="82"/>
      <c r="F605" s="82"/>
      <c r="G605" s="82"/>
      <c r="H605" s="82"/>
      <c r="I605" s="83">
        <v>39217</v>
      </c>
      <c r="J605" s="83"/>
      <c r="K605" s="86">
        <v>374.43</v>
      </c>
      <c r="L605" s="86"/>
      <c r="M605" s="86"/>
      <c r="N605" s="85">
        <v>0</v>
      </c>
      <c r="O605" s="85"/>
      <c r="P605" s="85"/>
      <c r="Q605" s="86">
        <v>0</v>
      </c>
      <c r="R605" s="86"/>
      <c r="S605" s="86"/>
      <c r="T605" s="86">
        <v>316.16000000000003</v>
      </c>
      <c r="U605" s="86"/>
      <c r="V605" s="86"/>
      <c r="W605" s="86"/>
      <c r="X605" s="86">
        <v>24.96</v>
      </c>
      <c r="Y605" s="86"/>
      <c r="Z605" s="86"/>
      <c r="AA605" s="86"/>
      <c r="AB605" s="86">
        <v>341.12</v>
      </c>
      <c r="AC605" s="86"/>
      <c r="AD605" s="86"/>
      <c r="AE605" s="86"/>
      <c r="AF605" s="86">
        <v>33.31</v>
      </c>
      <c r="AG605" s="86"/>
      <c r="AH605" s="86"/>
      <c r="AI605" s="87" t="s">
        <v>17</v>
      </c>
      <c r="AJ605" s="87"/>
      <c r="AK605" s="86">
        <v>15</v>
      </c>
      <c r="AL605" s="86"/>
      <c r="AM605" s="105"/>
      <c r="AN605" s="105"/>
    </row>
    <row r="606" spans="1:40" ht="12.75" customHeight="1" x14ac:dyDescent="0.4">
      <c r="A606" s="18"/>
      <c r="B606" s="90">
        <v>1085</v>
      </c>
      <c r="C606" s="90"/>
      <c r="D606" s="82" t="s">
        <v>537</v>
      </c>
      <c r="E606" s="82"/>
      <c r="F606" s="82"/>
      <c r="G606" s="82"/>
      <c r="H606" s="82"/>
      <c r="I606" s="83">
        <v>39294</v>
      </c>
      <c r="J606" s="83"/>
      <c r="K606" s="84">
        <v>1160.9100000000001</v>
      </c>
      <c r="L606" s="84"/>
      <c r="M606" s="84"/>
      <c r="N606" s="85">
        <v>0</v>
      </c>
      <c r="O606" s="85"/>
      <c r="P606" s="85"/>
      <c r="Q606" s="86">
        <v>0</v>
      </c>
      <c r="R606" s="86"/>
      <c r="S606" s="86"/>
      <c r="T606" s="86">
        <v>960.93</v>
      </c>
      <c r="U606" s="86"/>
      <c r="V606" s="86"/>
      <c r="W606" s="86"/>
      <c r="X606" s="86">
        <v>77.39</v>
      </c>
      <c r="Y606" s="86"/>
      <c r="Z606" s="86"/>
      <c r="AA606" s="86"/>
      <c r="AB606" s="84">
        <v>1038.32</v>
      </c>
      <c r="AC606" s="84"/>
      <c r="AD606" s="84"/>
      <c r="AE606" s="84"/>
      <c r="AF606" s="86">
        <v>122.59</v>
      </c>
      <c r="AG606" s="86"/>
      <c r="AH606" s="86"/>
      <c r="AI606" s="87" t="s">
        <v>17</v>
      </c>
      <c r="AJ606" s="87"/>
      <c r="AK606" s="86">
        <v>15</v>
      </c>
      <c r="AL606" s="86"/>
      <c r="AM606" s="105"/>
      <c r="AN606" s="105"/>
    </row>
    <row r="607" spans="1:40" ht="12.75" customHeight="1" x14ac:dyDescent="0.4">
      <c r="A607" s="18"/>
      <c r="B607" s="90">
        <v>1086</v>
      </c>
      <c r="C607" s="90"/>
      <c r="D607" s="82" t="s">
        <v>538</v>
      </c>
      <c r="E607" s="82"/>
      <c r="F607" s="82"/>
      <c r="G607" s="82"/>
      <c r="H607" s="82"/>
      <c r="I607" s="83">
        <v>39321</v>
      </c>
      <c r="J607" s="83"/>
      <c r="K607" s="84">
        <v>1413.5</v>
      </c>
      <c r="L607" s="84"/>
      <c r="M607" s="84"/>
      <c r="N607" s="85">
        <v>0</v>
      </c>
      <c r="O607" s="85"/>
      <c r="P607" s="85"/>
      <c r="Q607" s="86">
        <v>0</v>
      </c>
      <c r="R607" s="86"/>
      <c r="S607" s="86"/>
      <c r="T607" s="84">
        <v>1162.17</v>
      </c>
      <c r="U607" s="84"/>
      <c r="V607" s="84"/>
      <c r="W607" s="84"/>
      <c r="X607" s="86">
        <v>94.23</v>
      </c>
      <c r="Y607" s="86"/>
      <c r="Z607" s="86"/>
      <c r="AA607" s="86"/>
      <c r="AB607" s="84">
        <v>1256.4000000000001</v>
      </c>
      <c r="AC607" s="84"/>
      <c r="AD607" s="84"/>
      <c r="AE607" s="84"/>
      <c r="AF607" s="86">
        <v>157.1</v>
      </c>
      <c r="AG607" s="86"/>
      <c r="AH607" s="86"/>
      <c r="AI607" s="87" t="s">
        <v>17</v>
      </c>
      <c r="AJ607" s="87"/>
      <c r="AK607" s="86">
        <v>15</v>
      </c>
      <c r="AL607" s="86"/>
      <c r="AM607" s="105"/>
      <c r="AN607" s="105"/>
    </row>
    <row r="608" spans="1:40" ht="12.75" customHeight="1" x14ac:dyDescent="0.4">
      <c r="A608" s="18"/>
      <c r="B608" s="90">
        <v>1087</v>
      </c>
      <c r="C608" s="90"/>
      <c r="D608" s="82" t="s">
        <v>539</v>
      </c>
      <c r="E608" s="82"/>
      <c r="F608" s="82"/>
      <c r="G608" s="82"/>
      <c r="H608" s="82"/>
      <c r="I608" s="83">
        <v>39185</v>
      </c>
      <c r="J608" s="83"/>
      <c r="K608" s="86">
        <v>765.24</v>
      </c>
      <c r="L608" s="86"/>
      <c r="M608" s="86"/>
      <c r="N608" s="85">
        <v>0</v>
      </c>
      <c r="O608" s="85"/>
      <c r="P608" s="85"/>
      <c r="Q608" s="86">
        <v>0</v>
      </c>
      <c r="R608" s="86"/>
      <c r="S608" s="86"/>
      <c r="T608" s="86">
        <v>650.5</v>
      </c>
      <c r="U608" s="86"/>
      <c r="V608" s="86"/>
      <c r="W608" s="86"/>
      <c r="X608" s="86">
        <v>51.02</v>
      </c>
      <c r="Y608" s="86"/>
      <c r="Z608" s="86"/>
      <c r="AA608" s="86"/>
      <c r="AB608" s="86">
        <v>701.52</v>
      </c>
      <c r="AC608" s="86"/>
      <c r="AD608" s="86"/>
      <c r="AE608" s="86"/>
      <c r="AF608" s="86">
        <v>63.72</v>
      </c>
      <c r="AG608" s="86"/>
      <c r="AH608" s="86"/>
      <c r="AI608" s="87" t="s">
        <v>17</v>
      </c>
      <c r="AJ608" s="87"/>
      <c r="AK608" s="86">
        <v>15</v>
      </c>
      <c r="AL608" s="86"/>
      <c r="AM608" s="105"/>
      <c r="AN608" s="105"/>
    </row>
    <row r="609" spans="1:40" ht="12.75" customHeight="1" x14ac:dyDescent="0.4">
      <c r="A609" s="18"/>
      <c r="B609" s="90">
        <v>1088</v>
      </c>
      <c r="C609" s="90"/>
      <c r="D609" s="82" t="s">
        <v>540</v>
      </c>
      <c r="E609" s="82"/>
      <c r="F609" s="82"/>
      <c r="G609" s="82"/>
      <c r="H609" s="82"/>
      <c r="I609" s="83">
        <v>39302</v>
      </c>
      <c r="J609" s="83"/>
      <c r="K609" s="86">
        <v>401.88</v>
      </c>
      <c r="L609" s="86"/>
      <c r="M609" s="86"/>
      <c r="N609" s="85">
        <v>0</v>
      </c>
      <c r="O609" s="85"/>
      <c r="P609" s="85"/>
      <c r="Q609" s="86">
        <v>0</v>
      </c>
      <c r="R609" s="86"/>
      <c r="S609" s="86"/>
      <c r="T609" s="86">
        <v>332.64</v>
      </c>
      <c r="U609" s="86"/>
      <c r="V609" s="86"/>
      <c r="W609" s="86"/>
      <c r="X609" s="86">
        <v>26.79</v>
      </c>
      <c r="Y609" s="86"/>
      <c r="Z609" s="86"/>
      <c r="AA609" s="86"/>
      <c r="AB609" s="86">
        <v>359.43</v>
      </c>
      <c r="AC609" s="86"/>
      <c r="AD609" s="86"/>
      <c r="AE609" s="86"/>
      <c r="AF609" s="86">
        <v>42.45</v>
      </c>
      <c r="AG609" s="86"/>
      <c r="AH609" s="86"/>
      <c r="AI609" s="87" t="s">
        <v>17</v>
      </c>
      <c r="AJ609" s="87"/>
      <c r="AK609" s="86">
        <v>15</v>
      </c>
      <c r="AL609" s="86"/>
      <c r="AM609" s="105"/>
      <c r="AN609" s="105"/>
    </row>
    <row r="610" spans="1:40" ht="12.75" customHeight="1" x14ac:dyDescent="0.4">
      <c r="A610" s="18"/>
      <c r="B610" s="90">
        <v>1089</v>
      </c>
      <c r="C610" s="90"/>
      <c r="D610" s="82" t="s">
        <v>541</v>
      </c>
      <c r="E610" s="82"/>
      <c r="F610" s="82"/>
      <c r="G610" s="82"/>
      <c r="H610" s="82"/>
      <c r="I610" s="83">
        <v>39394</v>
      </c>
      <c r="J610" s="83"/>
      <c r="K610" s="84">
        <v>1155.0899999999999</v>
      </c>
      <c r="L610" s="84"/>
      <c r="M610" s="84"/>
      <c r="N610" s="85">
        <v>0</v>
      </c>
      <c r="O610" s="85"/>
      <c r="P610" s="85"/>
      <c r="Q610" s="86">
        <v>0</v>
      </c>
      <c r="R610" s="86"/>
      <c r="S610" s="86"/>
      <c r="T610" s="86">
        <v>936.95</v>
      </c>
      <c r="U610" s="86"/>
      <c r="V610" s="86"/>
      <c r="W610" s="86"/>
      <c r="X610" s="86">
        <v>77.010000000000005</v>
      </c>
      <c r="Y610" s="86"/>
      <c r="Z610" s="86"/>
      <c r="AA610" s="86"/>
      <c r="AB610" s="84">
        <v>1013.96</v>
      </c>
      <c r="AC610" s="84"/>
      <c r="AD610" s="84"/>
      <c r="AE610" s="84"/>
      <c r="AF610" s="86">
        <v>141.13</v>
      </c>
      <c r="AG610" s="86"/>
      <c r="AH610" s="86"/>
      <c r="AI610" s="87" t="s">
        <v>17</v>
      </c>
      <c r="AJ610" s="87"/>
      <c r="AK610" s="86">
        <v>15</v>
      </c>
      <c r="AL610" s="86"/>
      <c r="AM610" s="105"/>
      <c r="AN610" s="105"/>
    </row>
    <row r="611" spans="1:40" ht="12.75" customHeight="1" x14ac:dyDescent="0.4">
      <c r="A611" s="18"/>
      <c r="B611" s="90">
        <v>1090</v>
      </c>
      <c r="C611" s="90"/>
      <c r="D611" s="82" t="s">
        <v>542</v>
      </c>
      <c r="E611" s="82"/>
      <c r="F611" s="82"/>
      <c r="G611" s="82"/>
      <c r="H611" s="82"/>
      <c r="I611" s="83">
        <v>39443</v>
      </c>
      <c r="J611" s="83"/>
      <c r="K611" s="84">
        <v>1238.8499999999999</v>
      </c>
      <c r="L611" s="84"/>
      <c r="M611" s="84"/>
      <c r="N611" s="85">
        <v>0</v>
      </c>
      <c r="O611" s="85"/>
      <c r="P611" s="85"/>
      <c r="Q611" s="86">
        <v>0</v>
      </c>
      <c r="R611" s="86"/>
      <c r="S611" s="86"/>
      <c r="T611" s="86">
        <v>991.08</v>
      </c>
      <c r="U611" s="86"/>
      <c r="V611" s="86"/>
      <c r="W611" s="86"/>
      <c r="X611" s="86">
        <v>82.59</v>
      </c>
      <c r="Y611" s="86"/>
      <c r="Z611" s="86"/>
      <c r="AA611" s="86"/>
      <c r="AB611" s="84">
        <v>1073.67</v>
      </c>
      <c r="AC611" s="84"/>
      <c r="AD611" s="84"/>
      <c r="AE611" s="84"/>
      <c r="AF611" s="86">
        <v>165.18</v>
      </c>
      <c r="AG611" s="86"/>
      <c r="AH611" s="86"/>
      <c r="AI611" s="87" t="s">
        <v>17</v>
      </c>
      <c r="AJ611" s="87"/>
      <c r="AK611" s="86">
        <v>15</v>
      </c>
      <c r="AL611" s="86"/>
      <c r="AM611" s="105"/>
      <c r="AN611" s="105"/>
    </row>
    <row r="612" spans="1:40" ht="12.75" customHeight="1" x14ac:dyDescent="0.4">
      <c r="A612" s="18"/>
      <c r="B612" s="90">
        <v>1091</v>
      </c>
      <c r="C612" s="90"/>
      <c r="D612" s="82" t="s">
        <v>543</v>
      </c>
      <c r="E612" s="82"/>
      <c r="F612" s="82"/>
      <c r="G612" s="82"/>
      <c r="H612" s="82"/>
      <c r="I612" s="83">
        <v>39209</v>
      </c>
      <c r="J612" s="83"/>
      <c r="K612" s="86">
        <v>388.69</v>
      </c>
      <c r="L612" s="86"/>
      <c r="M612" s="86"/>
      <c r="N612" s="85">
        <v>0</v>
      </c>
      <c r="O612" s="85"/>
      <c r="P612" s="85"/>
      <c r="Q612" s="86">
        <v>0</v>
      </c>
      <c r="R612" s="86"/>
      <c r="S612" s="86"/>
      <c r="T612" s="86">
        <v>328.2</v>
      </c>
      <c r="U612" s="86"/>
      <c r="V612" s="86"/>
      <c r="W612" s="86"/>
      <c r="X612" s="86">
        <v>25.91</v>
      </c>
      <c r="Y612" s="86"/>
      <c r="Z612" s="86"/>
      <c r="AA612" s="86"/>
      <c r="AB612" s="86">
        <v>354.11</v>
      </c>
      <c r="AC612" s="86"/>
      <c r="AD612" s="86"/>
      <c r="AE612" s="86"/>
      <c r="AF612" s="86">
        <v>34.58</v>
      </c>
      <c r="AG612" s="86"/>
      <c r="AH612" s="86"/>
      <c r="AI612" s="87" t="s">
        <v>17</v>
      </c>
      <c r="AJ612" s="87"/>
      <c r="AK612" s="86">
        <v>15</v>
      </c>
      <c r="AL612" s="86"/>
      <c r="AM612" s="105"/>
      <c r="AN612" s="105"/>
    </row>
    <row r="613" spans="1:40" ht="12.75" customHeight="1" x14ac:dyDescent="0.4">
      <c r="A613" s="18"/>
      <c r="B613" s="90">
        <v>1099</v>
      </c>
      <c r="C613" s="90"/>
      <c r="D613" s="82" t="s">
        <v>544</v>
      </c>
      <c r="E613" s="82"/>
      <c r="F613" s="82"/>
      <c r="G613" s="82"/>
      <c r="H613" s="82"/>
      <c r="I613" s="83">
        <v>39143</v>
      </c>
      <c r="J613" s="83"/>
      <c r="K613" s="86">
        <v>787.11</v>
      </c>
      <c r="L613" s="86"/>
      <c r="M613" s="86"/>
      <c r="N613" s="85">
        <v>0</v>
      </c>
      <c r="O613" s="85"/>
      <c r="P613" s="85"/>
      <c r="Q613" s="86">
        <v>0</v>
      </c>
      <c r="R613" s="86"/>
      <c r="S613" s="86"/>
      <c r="T613" s="86">
        <v>202</v>
      </c>
      <c r="U613" s="86"/>
      <c r="V613" s="86"/>
      <c r="W613" s="86"/>
      <c r="X613" s="86">
        <v>15.74</v>
      </c>
      <c r="Y613" s="86"/>
      <c r="Z613" s="86"/>
      <c r="AA613" s="86"/>
      <c r="AB613" s="86">
        <v>217.74</v>
      </c>
      <c r="AC613" s="86"/>
      <c r="AD613" s="86"/>
      <c r="AE613" s="86"/>
      <c r="AF613" s="86">
        <v>569.37</v>
      </c>
      <c r="AG613" s="86"/>
      <c r="AH613" s="86"/>
      <c r="AI613" s="87" t="s">
        <v>17</v>
      </c>
      <c r="AJ613" s="87"/>
      <c r="AK613" s="86">
        <v>50</v>
      </c>
      <c r="AL613" s="86"/>
      <c r="AM613" s="105"/>
      <c r="AN613" s="105"/>
    </row>
    <row r="614" spans="1:40" ht="12.75" customHeight="1" x14ac:dyDescent="0.4">
      <c r="A614" s="18"/>
      <c r="B614" s="90">
        <v>1100</v>
      </c>
      <c r="C614" s="90"/>
      <c r="D614" s="82" t="s">
        <v>545</v>
      </c>
      <c r="E614" s="82"/>
      <c r="F614" s="82"/>
      <c r="G614" s="82"/>
      <c r="H614" s="82"/>
      <c r="I614" s="83">
        <v>39195</v>
      </c>
      <c r="J614" s="83"/>
      <c r="K614" s="86">
        <v>699.39</v>
      </c>
      <c r="L614" s="86"/>
      <c r="M614" s="86"/>
      <c r="N614" s="85">
        <v>0</v>
      </c>
      <c r="O614" s="85"/>
      <c r="P614" s="85"/>
      <c r="Q614" s="86">
        <v>0</v>
      </c>
      <c r="R614" s="86"/>
      <c r="S614" s="86"/>
      <c r="T614" s="86">
        <v>177.21</v>
      </c>
      <c r="U614" s="86"/>
      <c r="V614" s="86"/>
      <c r="W614" s="86"/>
      <c r="X614" s="86">
        <v>13.99</v>
      </c>
      <c r="Y614" s="86"/>
      <c r="Z614" s="86"/>
      <c r="AA614" s="86"/>
      <c r="AB614" s="86">
        <v>191.2</v>
      </c>
      <c r="AC614" s="86"/>
      <c r="AD614" s="86"/>
      <c r="AE614" s="86"/>
      <c r="AF614" s="86">
        <v>508.19</v>
      </c>
      <c r="AG614" s="86"/>
      <c r="AH614" s="86"/>
      <c r="AI614" s="87" t="s">
        <v>17</v>
      </c>
      <c r="AJ614" s="87"/>
      <c r="AK614" s="86">
        <v>50</v>
      </c>
      <c r="AL614" s="86"/>
      <c r="AM614" s="105"/>
      <c r="AN614" s="105"/>
    </row>
    <row r="615" spans="1:40" ht="12.75" customHeight="1" x14ac:dyDescent="0.4">
      <c r="A615" s="18"/>
      <c r="B615" s="90">
        <v>1101</v>
      </c>
      <c r="C615" s="90"/>
      <c r="D615" s="82" t="s">
        <v>546</v>
      </c>
      <c r="E615" s="82"/>
      <c r="F615" s="82"/>
      <c r="G615" s="82"/>
      <c r="H615" s="82"/>
      <c r="I615" s="83">
        <v>39253</v>
      </c>
      <c r="J615" s="83"/>
      <c r="K615" s="84">
        <v>1771.85</v>
      </c>
      <c r="L615" s="84"/>
      <c r="M615" s="84"/>
      <c r="N615" s="85">
        <v>0</v>
      </c>
      <c r="O615" s="85"/>
      <c r="P615" s="85"/>
      <c r="Q615" s="86">
        <v>0</v>
      </c>
      <c r="R615" s="86"/>
      <c r="S615" s="86"/>
      <c r="T615" s="86">
        <v>443</v>
      </c>
      <c r="U615" s="86"/>
      <c r="V615" s="86"/>
      <c r="W615" s="86"/>
      <c r="X615" s="86">
        <v>35.44</v>
      </c>
      <c r="Y615" s="86"/>
      <c r="Z615" s="86"/>
      <c r="AA615" s="86"/>
      <c r="AB615" s="86">
        <v>478.44</v>
      </c>
      <c r="AC615" s="86"/>
      <c r="AD615" s="86"/>
      <c r="AE615" s="86"/>
      <c r="AF615" s="84">
        <v>1293.4100000000001</v>
      </c>
      <c r="AG615" s="84"/>
      <c r="AH615" s="84"/>
      <c r="AI615" s="87" t="s">
        <v>17</v>
      </c>
      <c r="AJ615" s="87"/>
      <c r="AK615" s="86">
        <v>50</v>
      </c>
      <c r="AL615" s="86"/>
      <c r="AM615" s="105"/>
      <c r="AN615" s="105"/>
    </row>
    <row r="616" spans="1:40" ht="12.75" customHeight="1" x14ac:dyDescent="0.4">
      <c r="A616" s="18"/>
      <c r="B616" s="90">
        <v>1102</v>
      </c>
      <c r="C616" s="90"/>
      <c r="D616" s="82" t="s">
        <v>547</v>
      </c>
      <c r="E616" s="82"/>
      <c r="F616" s="82"/>
      <c r="G616" s="82"/>
      <c r="H616" s="82"/>
      <c r="I616" s="83">
        <v>39315</v>
      </c>
      <c r="J616" s="83"/>
      <c r="K616" s="84">
        <v>2539.8000000000002</v>
      </c>
      <c r="L616" s="84"/>
      <c r="M616" s="84"/>
      <c r="N616" s="85">
        <v>0</v>
      </c>
      <c r="O616" s="85"/>
      <c r="P616" s="85"/>
      <c r="Q616" s="86">
        <v>0</v>
      </c>
      <c r="R616" s="86"/>
      <c r="S616" s="86"/>
      <c r="T616" s="86">
        <v>626.53</v>
      </c>
      <c r="U616" s="86"/>
      <c r="V616" s="86"/>
      <c r="W616" s="86"/>
      <c r="X616" s="86">
        <v>50.8</v>
      </c>
      <c r="Y616" s="86"/>
      <c r="Z616" s="86"/>
      <c r="AA616" s="86"/>
      <c r="AB616" s="86">
        <v>677.33</v>
      </c>
      <c r="AC616" s="86"/>
      <c r="AD616" s="86"/>
      <c r="AE616" s="86"/>
      <c r="AF616" s="84">
        <v>1862.47</v>
      </c>
      <c r="AG616" s="84"/>
      <c r="AH616" s="84"/>
      <c r="AI616" s="87" t="s">
        <v>17</v>
      </c>
      <c r="AJ616" s="87"/>
      <c r="AK616" s="86">
        <v>50</v>
      </c>
      <c r="AL616" s="86"/>
      <c r="AM616" s="105"/>
      <c r="AN616" s="105"/>
    </row>
    <row r="617" spans="1:40" ht="12.75" customHeight="1" x14ac:dyDescent="0.4">
      <c r="A617" s="18"/>
      <c r="B617" s="90">
        <v>1106</v>
      </c>
      <c r="C617" s="90"/>
      <c r="D617" s="82" t="s">
        <v>548</v>
      </c>
      <c r="E617" s="82"/>
      <c r="F617" s="82"/>
      <c r="G617" s="82"/>
      <c r="H617" s="82"/>
      <c r="I617" s="83">
        <v>39765</v>
      </c>
      <c r="J617" s="83"/>
      <c r="K617" s="84">
        <v>31102.639999999999</v>
      </c>
      <c r="L617" s="84"/>
      <c r="M617" s="84"/>
      <c r="N617" s="85">
        <v>0</v>
      </c>
      <c r="O617" s="85"/>
      <c r="P617" s="85"/>
      <c r="Q617" s="86">
        <v>0</v>
      </c>
      <c r="R617" s="86"/>
      <c r="S617" s="86"/>
      <c r="T617" s="84">
        <v>6946.23</v>
      </c>
      <c r="U617" s="84"/>
      <c r="V617" s="84"/>
      <c r="W617" s="84"/>
      <c r="X617" s="86">
        <v>622.04999999999995</v>
      </c>
      <c r="Y617" s="86"/>
      <c r="Z617" s="86"/>
      <c r="AA617" s="86"/>
      <c r="AB617" s="84">
        <v>7568.28</v>
      </c>
      <c r="AC617" s="84"/>
      <c r="AD617" s="84"/>
      <c r="AE617" s="84"/>
      <c r="AF617" s="84">
        <v>23534.36</v>
      </c>
      <c r="AG617" s="84"/>
      <c r="AH617" s="84"/>
      <c r="AI617" s="87" t="s">
        <v>17</v>
      </c>
      <c r="AJ617" s="87"/>
      <c r="AK617" s="86">
        <v>50</v>
      </c>
      <c r="AL617" s="86"/>
      <c r="AM617" s="105"/>
      <c r="AN617" s="105"/>
    </row>
    <row r="618" spans="1:40" ht="12.75" customHeight="1" x14ac:dyDescent="0.4">
      <c r="A618" s="18"/>
      <c r="B618" s="90">
        <v>1107</v>
      </c>
      <c r="C618" s="90"/>
      <c r="D618" s="82" t="s">
        <v>549</v>
      </c>
      <c r="E618" s="82"/>
      <c r="F618" s="82"/>
      <c r="G618" s="82"/>
      <c r="H618" s="82"/>
      <c r="I618" s="83">
        <v>39741</v>
      </c>
      <c r="J618" s="83"/>
      <c r="K618" s="84">
        <v>4805.6400000000003</v>
      </c>
      <c r="L618" s="84"/>
      <c r="M618" s="84"/>
      <c r="N618" s="85">
        <v>0</v>
      </c>
      <c r="O618" s="85"/>
      <c r="P618" s="85"/>
      <c r="Q618" s="86">
        <v>0</v>
      </c>
      <c r="R618" s="86"/>
      <c r="S618" s="86"/>
      <c r="T618" s="84">
        <v>1073.23</v>
      </c>
      <c r="U618" s="84"/>
      <c r="V618" s="84"/>
      <c r="W618" s="84"/>
      <c r="X618" s="86">
        <v>96.11</v>
      </c>
      <c r="Y618" s="86"/>
      <c r="Z618" s="86"/>
      <c r="AA618" s="86"/>
      <c r="AB618" s="84">
        <v>1169.3399999999999</v>
      </c>
      <c r="AC618" s="84"/>
      <c r="AD618" s="84"/>
      <c r="AE618" s="84"/>
      <c r="AF618" s="84">
        <v>3636.3</v>
      </c>
      <c r="AG618" s="84"/>
      <c r="AH618" s="84"/>
      <c r="AI618" s="87" t="s">
        <v>17</v>
      </c>
      <c r="AJ618" s="87"/>
      <c r="AK618" s="86">
        <v>50</v>
      </c>
      <c r="AL618" s="86"/>
      <c r="AM618" s="105"/>
      <c r="AN618" s="105"/>
    </row>
    <row r="619" spans="1:40" ht="12.75" customHeight="1" x14ac:dyDescent="0.4">
      <c r="A619" s="18"/>
      <c r="B619" s="90">
        <v>1108</v>
      </c>
      <c r="C619" s="90"/>
      <c r="D619" s="82" t="s">
        <v>550</v>
      </c>
      <c r="E619" s="82"/>
      <c r="F619" s="82"/>
      <c r="G619" s="82"/>
      <c r="H619" s="82"/>
      <c r="I619" s="83">
        <v>39651</v>
      </c>
      <c r="J619" s="83"/>
      <c r="K619" s="84">
        <v>17632.79</v>
      </c>
      <c r="L619" s="84"/>
      <c r="M619" s="84"/>
      <c r="N619" s="85">
        <v>0</v>
      </c>
      <c r="O619" s="85"/>
      <c r="P619" s="85"/>
      <c r="Q619" s="86">
        <v>0</v>
      </c>
      <c r="R619" s="86"/>
      <c r="S619" s="86"/>
      <c r="T619" s="84">
        <v>4026.2</v>
      </c>
      <c r="U619" s="84"/>
      <c r="V619" s="84"/>
      <c r="W619" s="84"/>
      <c r="X619" s="86">
        <v>352.66</v>
      </c>
      <c r="Y619" s="86"/>
      <c r="Z619" s="86"/>
      <c r="AA619" s="86"/>
      <c r="AB619" s="84">
        <v>4378.8599999999997</v>
      </c>
      <c r="AC619" s="84"/>
      <c r="AD619" s="84"/>
      <c r="AE619" s="84"/>
      <c r="AF619" s="84">
        <v>13253.93</v>
      </c>
      <c r="AG619" s="84"/>
      <c r="AH619" s="84"/>
      <c r="AI619" s="87" t="s">
        <v>17</v>
      </c>
      <c r="AJ619" s="87"/>
      <c r="AK619" s="86">
        <v>50</v>
      </c>
      <c r="AL619" s="86"/>
      <c r="AM619" s="105"/>
      <c r="AN619" s="105"/>
    </row>
    <row r="620" spans="1:40" ht="12.75" customHeight="1" x14ac:dyDescent="0.4">
      <c r="A620" s="18"/>
      <c r="B620" s="90">
        <v>1109</v>
      </c>
      <c r="C620" s="90"/>
      <c r="D620" s="82" t="s">
        <v>551</v>
      </c>
      <c r="E620" s="82"/>
      <c r="F620" s="82"/>
      <c r="G620" s="82"/>
      <c r="H620" s="82"/>
      <c r="I620" s="83">
        <v>39651</v>
      </c>
      <c r="J620" s="83"/>
      <c r="K620" s="84">
        <v>6088.23</v>
      </c>
      <c r="L620" s="84"/>
      <c r="M620" s="84"/>
      <c r="N620" s="85">
        <v>0</v>
      </c>
      <c r="O620" s="85"/>
      <c r="P620" s="85"/>
      <c r="Q620" s="86">
        <v>0</v>
      </c>
      <c r="R620" s="86"/>
      <c r="S620" s="86"/>
      <c r="T620" s="84">
        <v>1390.1</v>
      </c>
      <c r="U620" s="84"/>
      <c r="V620" s="84"/>
      <c r="W620" s="84"/>
      <c r="X620" s="86">
        <v>121.76</v>
      </c>
      <c r="Y620" s="86"/>
      <c r="Z620" s="86"/>
      <c r="AA620" s="86"/>
      <c r="AB620" s="84">
        <v>1511.86</v>
      </c>
      <c r="AC620" s="84"/>
      <c r="AD620" s="84"/>
      <c r="AE620" s="84"/>
      <c r="AF620" s="84">
        <v>4576.37</v>
      </c>
      <c r="AG620" s="84"/>
      <c r="AH620" s="84"/>
      <c r="AI620" s="87" t="s">
        <v>17</v>
      </c>
      <c r="AJ620" s="87"/>
      <c r="AK620" s="86">
        <v>50</v>
      </c>
      <c r="AL620" s="86"/>
      <c r="AM620" s="105"/>
      <c r="AN620" s="105"/>
    </row>
    <row r="621" spans="1:40" ht="12.75" customHeight="1" x14ac:dyDescent="0.4">
      <c r="A621" s="18"/>
      <c r="B621" s="90">
        <v>1110</v>
      </c>
      <c r="C621" s="90"/>
      <c r="D621" s="82" t="s">
        <v>552</v>
      </c>
      <c r="E621" s="82"/>
      <c r="F621" s="82"/>
      <c r="G621" s="82"/>
      <c r="H621" s="82"/>
      <c r="I621" s="83">
        <v>39548</v>
      </c>
      <c r="J621" s="83"/>
      <c r="K621" s="84">
        <v>9055.98</v>
      </c>
      <c r="L621" s="84"/>
      <c r="M621" s="84"/>
      <c r="N621" s="85">
        <v>0</v>
      </c>
      <c r="O621" s="85"/>
      <c r="P621" s="85"/>
      <c r="Q621" s="86">
        <v>0</v>
      </c>
      <c r="R621" s="86"/>
      <c r="S621" s="86"/>
      <c r="T621" s="84">
        <v>2128.16</v>
      </c>
      <c r="U621" s="84"/>
      <c r="V621" s="84"/>
      <c r="W621" s="84"/>
      <c r="X621" s="86">
        <v>181.12</v>
      </c>
      <c r="Y621" s="86"/>
      <c r="Z621" s="86"/>
      <c r="AA621" s="86"/>
      <c r="AB621" s="84">
        <v>2309.2800000000002</v>
      </c>
      <c r="AC621" s="84"/>
      <c r="AD621" s="84"/>
      <c r="AE621" s="84"/>
      <c r="AF621" s="84">
        <v>6746.7</v>
      </c>
      <c r="AG621" s="84"/>
      <c r="AH621" s="84"/>
      <c r="AI621" s="87" t="s">
        <v>17</v>
      </c>
      <c r="AJ621" s="87"/>
      <c r="AK621" s="86">
        <v>50</v>
      </c>
      <c r="AL621" s="86"/>
      <c r="AM621" s="105"/>
      <c r="AN621" s="105"/>
    </row>
    <row r="622" spans="1:40" ht="12.75" customHeight="1" x14ac:dyDescent="0.4">
      <c r="A622" s="18"/>
      <c r="B622" s="90">
        <v>1111</v>
      </c>
      <c r="C622" s="90"/>
      <c r="D622" s="82" t="s">
        <v>553</v>
      </c>
      <c r="E622" s="82"/>
      <c r="F622" s="82"/>
      <c r="G622" s="82"/>
      <c r="H622" s="82"/>
      <c r="I622" s="83">
        <v>39679</v>
      </c>
      <c r="J622" s="83"/>
      <c r="K622" s="84">
        <v>2966.2</v>
      </c>
      <c r="L622" s="84"/>
      <c r="M622" s="84"/>
      <c r="N622" s="85">
        <v>0</v>
      </c>
      <c r="O622" s="85"/>
      <c r="P622" s="85"/>
      <c r="Q622" s="86">
        <v>0</v>
      </c>
      <c r="R622" s="86"/>
      <c r="S622" s="86"/>
      <c r="T622" s="86">
        <v>672.29</v>
      </c>
      <c r="U622" s="86"/>
      <c r="V622" s="86"/>
      <c r="W622" s="86"/>
      <c r="X622" s="86">
        <v>59.32</v>
      </c>
      <c r="Y622" s="86"/>
      <c r="Z622" s="86"/>
      <c r="AA622" s="86"/>
      <c r="AB622" s="86">
        <v>731.61</v>
      </c>
      <c r="AC622" s="86"/>
      <c r="AD622" s="86"/>
      <c r="AE622" s="86"/>
      <c r="AF622" s="84">
        <v>2234.59</v>
      </c>
      <c r="AG622" s="84"/>
      <c r="AH622" s="84"/>
      <c r="AI622" s="87" t="s">
        <v>17</v>
      </c>
      <c r="AJ622" s="87"/>
      <c r="AK622" s="86">
        <v>50</v>
      </c>
      <c r="AL622" s="86"/>
      <c r="AM622" s="105"/>
      <c r="AN622" s="105"/>
    </row>
    <row r="623" spans="1:40" ht="12.75" customHeight="1" x14ac:dyDescent="0.4">
      <c r="A623" s="18"/>
      <c r="B623" s="90">
        <v>1112</v>
      </c>
      <c r="C623" s="90"/>
      <c r="D623" s="82" t="s">
        <v>554</v>
      </c>
      <c r="E623" s="82"/>
      <c r="F623" s="82"/>
      <c r="G623" s="82"/>
      <c r="H623" s="82"/>
      <c r="I623" s="83">
        <v>39618</v>
      </c>
      <c r="J623" s="83"/>
      <c r="K623" s="84">
        <v>31240.66</v>
      </c>
      <c r="L623" s="84"/>
      <c r="M623" s="84"/>
      <c r="N623" s="85">
        <v>0</v>
      </c>
      <c r="O623" s="85"/>
      <c r="P623" s="85"/>
      <c r="Q623" s="86">
        <v>0</v>
      </c>
      <c r="R623" s="86"/>
      <c r="S623" s="86"/>
      <c r="T623" s="84">
        <v>7185.32</v>
      </c>
      <c r="U623" s="84"/>
      <c r="V623" s="84"/>
      <c r="W623" s="84"/>
      <c r="X623" s="86">
        <v>624.80999999999995</v>
      </c>
      <c r="Y623" s="86"/>
      <c r="Z623" s="86"/>
      <c r="AA623" s="86"/>
      <c r="AB623" s="84">
        <v>7810.13</v>
      </c>
      <c r="AC623" s="84"/>
      <c r="AD623" s="84"/>
      <c r="AE623" s="84"/>
      <c r="AF623" s="84">
        <v>23430.53</v>
      </c>
      <c r="AG623" s="84"/>
      <c r="AH623" s="84"/>
      <c r="AI623" s="87" t="s">
        <v>17</v>
      </c>
      <c r="AJ623" s="87"/>
      <c r="AK623" s="86">
        <v>50</v>
      </c>
      <c r="AL623" s="86"/>
      <c r="AM623" s="105"/>
      <c r="AN623" s="105"/>
    </row>
    <row r="624" spans="1:40" ht="12.75" customHeight="1" x14ac:dyDescent="0.4">
      <c r="A624" s="18"/>
      <c r="B624" s="90">
        <v>1113</v>
      </c>
      <c r="C624" s="90"/>
      <c r="D624" s="82" t="s">
        <v>555</v>
      </c>
      <c r="E624" s="82"/>
      <c r="F624" s="82"/>
      <c r="G624" s="82"/>
      <c r="H624" s="82"/>
      <c r="I624" s="83">
        <v>39525</v>
      </c>
      <c r="J624" s="83"/>
      <c r="K624" s="84">
        <v>4929.03</v>
      </c>
      <c r="L624" s="84"/>
      <c r="M624" s="84"/>
      <c r="N624" s="85">
        <v>0</v>
      </c>
      <c r="O624" s="85"/>
      <c r="P624" s="85"/>
      <c r="Q624" s="86">
        <v>0</v>
      </c>
      <c r="R624" s="86"/>
      <c r="S624" s="86"/>
      <c r="T624" s="84">
        <v>1158.32</v>
      </c>
      <c r="U624" s="84"/>
      <c r="V624" s="84"/>
      <c r="W624" s="84"/>
      <c r="X624" s="86">
        <v>98.58</v>
      </c>
      <c r="Y624" s="86"/>
      <c r="Z624" s="86"/>
      <c r="AA624" s="86"/>
      <c r="AB624" s="84">
        <v>1256.9000000000001</v>
      </c>
      <c r="AC624" s="84"/>
      <c r="AD624" s="84"/>
      <c r="AE624" s="84"/>
      <c r="AF624" s="84">
        <v>3672.13</v>
      </c>
      <c r="AG624" s="84"/>
      <c r="AH624" s="84"/>
      <c r="AI624" s="87" t="s">
        <v>17</v>
      </c>
      <c r="AJ624" s="87"/>
      <c r="AK624" s="86">
        <v>50</v>
      </c>
      <c r="AL624" s="86"/>
      <c r="AM624" s="105"/>
      <c r="AN624" s="105"/>
    </row>
    <row r="625" spans="1:40" ht="12.75" customHeight="1" x14ac:dyDescent="0.4">
      <c r="A625" s="18"/>
      <c r="B625" s="90">
        <v>1114</v>
      </c>
      <c r="C625" s="90"/>
      <c r="D625" s="82" t="s">
        <v>556</v>
      </c>
      <c r="E625" s="82"/>
      <c r="F625" s="82"/>
      <c r="G625" s="82"/>
      <c r="H625" s="82"/>
      <c r="I625" s="83">
        <v>39567</v>
      </c>
      <c r="J625" s="83"/>
      <c r="K625" s="84">
        <v>133760.42000000001</v>
      </c>
      <c r="L625" s="84"/>
      <c r="M625" s="84"/>
      <c r="N625" s="85">
        <v>0</v>
      </c>
      <c r="O625" s="85"/>
      <c r="P625" s="85"/>
      <c r="Q625" s="86">
        <v>0</v>
      </c>
      <c r="R625" s="86"/>
      <c r="S625" s="86"/>
      <c r="T625" s="84">
        <v>31210.78</v>
      </c>
      <c r="U625" s="84"/>
      <c r="V625" s="84"/>
      <c r="W625" s="84"/>
      <c r="X625" s="84">
        <v>2675.21</v>
      </c>
      <c r="Y625" s="84"/>
      <c r="Z625" s="84"/>
      <c r="AA625" s="84"/>
      <c r="AB625" s="84">
        <v>33885.99</v>
      </c>
      <c r="AC625" s="84"/>
      <c r="AD625" s="84"/>
      <c r="AE625" s="84"/>
      <c r="AF625" s="84">
        <v>99874.43</v>
      </c>
      <c r="AG625" s="84"/>
      <c r="AH625" s="84"/>
      <c r="AI625" s="87" t="s">
        <v>17</v>
      </c>
      <c r="AJ625" s="87"/>
      <c r="AK625" s="86">
        <v>50</v>
      </c>
      <c r="AL625" s="86"/>
      <c r="AM625" s="105"/>
      <c r="AN625" s="105"/>
    </row>
    <row r="626" spans="1:40" ht="12.75" customHeight="1" x14ac:dyDescent="0.4">
      <c r="A626" s="18"/>
      <c r="B626" s="90">
        <v>1115</v>
      </c>
      <c r="C626" s="90"/>
      <c r="D626" s="82" t="s">
        <v>557</v>
      </c>
      <c r="E626" s="82"/>
      <c r="F626" s="82"/>
      <c r="G626" s="82"/>
      <c r="H626" s="82"/>
      <c r="I626" s="83">
        <v>39510</v>
      </c>
      <c r="J626" s="83"/>
      <c r="K626" s="84">
        <v>8958.7099999999991</v>
      </c>
      <c r="L626" s="84"/>
      <c r="M626" s="84"/>
      <c r="N626" s="85">
        <v>0</v>
      </c>
      <c r="O626" s="85"/>
      <c r="P626" s="85"/>
      <c r="Q626" s="86">
        <v>0</v>
      </c>
      <c r="R626" s="86"/>
      <c r="S626" s="86"/>
      <c r="T626" s="84">
        <v>2120.1799999999998</v>
      </c>
      <c r="U626" s="84"/>
      <c r="V626" s="84"/>
      <c r="W626" s="84"/>
      <c r="X626" s="86">
        <v>179.17</v>
      </c>
      <c r="Y626" s="86"/>
      <c r="Z626" s="86"/>
      <c r="AA626" s="86"/>
      <c r="AB626" s="84">
        <v>2299.35</v>
      </c>
      <c r="AC626" s="84"/>
      <c r="AD626" s="84"/>
      <c r="AE626" s="84"/>
      <c r="AF626" s="84">
        <v>6659.36</v>
      </c>
      <c r="AG626" s="84"/>
      <c r="AH626" s="84"/>
      <c r="AI626" s="87" t="s">
        <v>17</v>
      </c>
      <c r="AJ626" s="87"/>
      <c r="AK626" s="86">
        <v>50</v>
      </c>
      <c r="AL626" s="86"/>
      <c r="AM626" s="105"/>
      <c r="AN626" s="105"/>
    </row>
    <row r="627" spans="1:40" ht="12.75" customHeight="1" x14ac:dyDescent="0.4">
      <c r="A627" s="18"/>
      <c r="B627" s="90">
        <v>1116</v>
      </c>
      <c r="C627" s="90"/>
      <c r="D627" s="82" t="s">
        <v>558</v>
      </c>
      <c r="E627" s="82"/>
      <c r="F627" s="82"/>
      <c r="G627" s="82"/>
      <c r="H627" s="82"/>
      <c r="I627" s="83">
        <v>39672</v>
      </c>
      <c r="J627" s="83"/>
      <c r="K627" s="84">
        <v>7999.83</v>
      </c>
      <c r="L627" s="84"/>
      <c r="M627" s="84"/>
      <c r="N627" s="85">
        <v>0</v>
      </c>
      <c r="O627" s="85"/>
      <c r="P627" s="85"/>
      <c r="Q627" s="86">
        <v>0</v>
      </c>
      <c r="R627" s="86"/>
      <c r="S627" s="86"/>
      <c r="T627" s="84">
        <v>1826.67</v>
      </c>
      <c r="U627" s="84"/>
      <c r="V627" s="84"/>
      <c r="W627" s="84"/>
      <c r="X627" s="86">
        <v>160</v>
      </c>
      <c r="Y627" s="86"/>
      <c r="Z627" s="86"/>
      <c r="AA627" s="86"/>
      <c r="AB627" s="84">
        <v>1986.67</v>
      </c>
      <c r="AC627" s="84"/>
      <c r="AD627" s="84"/>
      <c r="AE627" s="84"/>
      <c r="AF627" s="84">
        <v>6013.16</v>
      </c>
      <c r="AG627" s="84"/>
      <c r="AH627" s="84"/>
      <c r="AI627" s="87" t="s">
        <v>17</v>
      </c>
      <c r="AJ627" s="87"/>
      <c r="AK627" s="86">
        <v>50</v>
      </c>
      <c r="AL627" s="86"/>
      <c r="AM627" s="105"/>
      <c r="AN627" s="105"/>
    </row>
    <row r="628" spans="1:40" ht="12.75" customHeight="1" x14ac:dyDescent="0.4">
      <c r="A628" s="18"/>
      <c r="B628" s="90">
        <v>1117</v>
      </c>
      <c r="C628" s="90"/>
      <c r="D628" s="82" t="s">
        <v>559</v>
      </c>
      <c r="E628" s="82"/>
      <c r="F628" s="82"/>
      <c r="G628" s="82"/>
      <c r="H628" s="82"/>
      <c r="I628" s="83">
        <v>39618</v>
      </c>
      <c r="J628" s="83"/>
      <c r="K628" s="86">
        <v>88.8</v>
      </c>
      <c r="L628" s="86"/>
      <c r="M628" s="86"/>
      <c r="N628" s="85">
        <v>0</v>
      </c>
      <c r="O628" s="85"/>
      <c r="P628" s="85"/>
      <c r="Q628" s="86">
        <v>0</v>
      </c>
      <c r="R628" s="86"/>
      <c r="S628" s="86"/>
      <c r="T628" s="86">
        <v>20.47</v>
      </c>
      <c r="U628" s="86"/>
      <c r="V628" s="86"/>
      <c r="W628" s="86"/>
      <c r="X628" s="86">
        <v>1.78</v>
      </c>
      <c r="Y628" s="86"/>
      <c r="Z628" s="86"/>
      <c r="AA628" s="86"/>
      <c r="AB628" s="86">
        <v>22.25</v>
      </c>
      <c r="AC628" s="86"/>
      <c r="AD628" s="86"/>
      <c r="AE628" s="86"/>
      <c r="AF628" s="86">
        <v>66.55</v>
      </c>
      <c r="AG628" s="86"/>
      <c r="AH628" s="86"/>
      <c r="AI628" s="87" t="s">
        <v>17</v>
      </c>
      <c r="AJ628" s="87"/>
      <c r="AK628" s="86">
        <v>50</v>
      </c>
      <c r="AL628" s="86"/>
      <c r="AM628" s="105"/>
      <c r="AN628" s="105"/>
    </row>
    <row r="629" spans="1:40" ht="12.75" customHeight="1" x14ac:dyDescent="0.4">
      <c r="A629" s="18"/>
      <c r="B629" s="90">
        <v>1118</v>
      </c>
      <c r="C629" s="90"/>
      <c r="D629" s="82" t="s">
        <v>560</v>
      </c>
      <c r="E629" s="82"/>
      <c r="F629" s="82"/>
      <c r="G629" s="82"/>
      <c r="H629" s="82"/>
      <c r="I629" s="83">
        <v>39448</v>
      </c>
      <c r="J629" s="83"/>
      <c r="K629" s="84">
        <v>2432.86</v>
      </c>
      <c r="L629" s="84"/>
      <c r="M629" s="84"/>
      <c r="N629" s="85">
        <v>0</v>
      </c>
      <c r="O629" s="85"/>
      <c r="P629" s="85"/>
      <c r="Q629" s="86">
        <v>0</v>
      </c>
      <c r="R629" s="86"/>
      <c r="S629" s="86"/>
      <c r="T629" s="86">
        <v>583.91999999999996</v>
      </c>
      <c r="U629" s="86"/>
      <c r="V629" s="86"/>
      <c r="W629" s="86"/>
      <c r="X629" s="86">
        <v>48.66</v>
      </c>
      <c r="Y629" s="86"/>
      <c r="Z629" s="86"/>
      <c r="AA629" s="86"/>
      <c r="AB629" s="86">
        <v>632.58000000000004</v>
      </c>
      <c r="AC629" s="86"/>
      <c r="AD629" s="86"/>
      <c r="AE629" s="86"/>
      <c r="AF629" s="84">
        <v>1800.28</v>
      </c>
      <c r="AG629" s="84"/>
      <c r="AH629" s="84"/>
      <c r="AI629" s="87" t="s">
        <v>17</v>
      </c>
      <c r="AJ629" s="87"/>
      <c r="AK629" s="86">
        <v>50</v>
      </c>
      <c r="AL629" s="86"/>
      <c r="AM629" s="105"/>
      <c r="AN629" s="105"/>
    </row>
    <row r="630" spans="1:40" ht="12.75" customHeight="1" x14ac:dyDescent="0.4">
      <c r="A630" s="18"/>
      <c r="B630" s="90">
        <v>1120</v>
      </c>
      <c r="C630" s="90"/>
      <c r="D630" s="82" t="s">
        <v>561</v>
      </c>
      <c r="E630" s="82"/>
      <c r="F630" s="82"/>
      <c r="G630" s="82"/>
      <c r="H630" s="82"/>
      <c r="I630" s="83">
        <v>39448</v>
      </c>
      <c r="J630" s="83"/>
      <c r="K630" s="84">
        <v>1824.64</v>
      </c>
      <c r="L630" s="84"/>
      <c r="M630" s="84"/>
      <c r="N630" s="85">
        <v>0</v>
      </c>
      <c r="O630" s="85"/>
      <c r="P630" s="85"/>
      <c r="Q630" s="86">
        <v>0</v>
      </c>
      <c r="R630" s="86"/>
      <c r="S630" s="86"/>
      <c r="T630" s="86">
        <v>437.88</v>
      </c>
      <c r="U630" s="86"/>
      <c r="V630" s="86"/>
      <c r="W630" s="86"/>
      <c r="X630" s="86">
        <v>36.49</v>
      </c>
      <c r="Y630" s="86"/>
      <c r="Z630" s="86"/>
      <c r="AA630" s="86"/>
      <c r="AB630" s="86">
        <v>474.37</v>
      </c>
      <c r="AC630" s="86"/>
      <c r="AD630" s="86"/>
      <c r="AE630" s="86"/>
      <c r="AF630" s="84">
        <v>1350.27</v>
      </c>
      <c r="AG630" s="84"/>
      <c r="AH630" s="84"/>
      <c r="AI630" s="87" t="s">
        <v>17</v>
      </c>
      <c r="AJ630" s="87"/>
      <c r="AK630" s="86">
        <v>50</v>
      </c>
      <c r="AL630" s="86"/>
      <c r="AM630" s="105"/>
      <c r="AN630" s="105"/>
    </row>
    <row r="631" spans="1:40" ht="12.75" customHeight="1" x14ac:dyDescent="0.4">
      <c r="A631" s="18"/>
      <c r="B631" s="90">
        <v>1121</v>
      </c>
      <c r="C631" s="90"/>
      <c r="D631" s="82" t="s">
        <v>562</v>
      </c>
      <c r="E631" s="82"/>
      <c r="F631" s="82"/>
      <c r="G631" s="82"/>
      <c r="H631" s="82"/>
      <c r="I631" s="83">
        <v>39658</v>
      </c>
      <c r="J631" s="83"/>
      <c r="K631" s="86">
        <v>414.51</v>
      </c>
      <c r="L631" s="86"/>
      <c r="M631" s="86"/>
      <c r="N631" s="85">
        <v>0</v>
      </c>
      <c r="O631" s="85"/>
      <c r="P631" s="85"/>
      <c r="Q631" s="86">
        <v>0</v>
      </c>
      <c r="R631" s="86"/>
      <c r="S631" s="86"/>
      <c r="T631" s="86">
        <v>315.44</v>
      </c>
      <c r="U631" s="86"/>
      <c r="V631" s="86"/>
      <c r="W631" s="86"/>
      <c r="X631" s="86">
        <v>27.63</v>
      </c>
      <c r="Y631" s="86"/>
      <c r="Z631" s="86"/>
      <c r="AA631" s="86"/>
      <c r="AB631" s="86">
        <v>343.07</v>
      </c>
      <c r="AC631" s="86"/>
      <c r="AD631" s="86"/>
      <c r="AE631" s="86"/>
      <c r="AF631" s="86">
        <v>71.44</v>
      </c>
      <c r="AG631" s="86"/>
      <c r="AH631" s="86"/>
      <c r="AI631" s="87" t="s">
        <v>17</v>
      </c>
      <c r="AJ631" s="87"/>
      <c r="AK631" s="86">
        <v>15</v>
      </c>
      <c r="AL631" s="86"/>
      <c r="AM631" s="105"/>
      <c r="AN631" s="105"/>
    </row>
    <row r="632" spans="1:40" ht="12.75" customHeight="1" x14ac:dyDescent="0.4">
      <c r="A632" s="18"/>
      <c r="B632" s="90">
        <v>1122</v>
      </c>
      <c r="C632" s="90"/>
      <c r="D632" s="82" t="s">
        <v>563</v>
      </c>
      <c r="E632" s="82"/>
      <c r="F632" s="82"/>
      <c r="G632" s="82"/>
      <c r="H632" s="82"/>
      <c r="I632" s="83">
        <v>39643</v>
      </c>
      <c r="J632" s="83"/>
      <c r="K632" s="86">
        <v>395.12</v>
      </c>
      <c r="L632" s="86"/>
      <c r="M632" s="86"/>
      <c r="N632" s="85">
        <v>0</v>
      </c>
      <c r="O632" s="85"/>
      <c r="P632" s="85"/>
      <c r="Q632" s="86">
        <v>0</v>
      </c>
      <c r="R632" s="86"/>
      <c r="S632" s="86"/>
      <c r="T632" s="86">
        <v>302.91000000000003</v>
      </c>
      <c r="U632" s="86"/>
      <c r="V632" s="86"/>
      <c r="W632" s="86"/>
      <c r="X632" s="86">
        <v>26.34</v>
      </c>
      <c r="Y632" s="86"/>
      <c r="Z632" s="86"/>
      <c r="AA632" s="86"/>
      <c r="AB632" s="86">
        <v>329.25</v>
      </c>
      <c r="AC632" s="86"/>
      <c r="AD632" s="86"/>
      <c r="AE632" s="86"/>
      <c r="AF632" s="86">
        <v>65.87</v>
      </c>
      <c r="AG632" s="86"/>
      <c r="AH632" s="86"/>
      <c r="AI632" s="87" t="s">
        <v>17</v>
      </c>
      <c r="AJ632" s="87"/>
      <c r="AK632" s="86">
        <v>15</v>
      </c>
      <c r="AL632" s="86"/>
      <c r="AM632" s="105"/>
      <c r="AN632" s="105"/>
    </row>
    <row r="633" spans="1:40" ht="12.75" customHeight="1" x14ac:dyDescent="0.4">
      <c r="A633" s="18"/>
      <c r="B633" s="90">
        <v>1123</v>
      </c>
      <c r="C633" s="90"/>
      <c r="D633" s="82" t="s">
        <v>564</v>
      </c>
      <c r="E633" s="82"/>
      <c r="F633" s="82"/>
      <c r="G633" s="82"/>
      <c r="H633" s="82"/>
      <c r="I633" s="83">
        <v>39644</v>
      </c>
      <c r="J633" s="83"/>
      <c r="K633" s="86">
        <v>824.35</v>
      </c>
      <c r="L633" s="86"/>
      <c r="M633" s="86"/>
      <c r="N633" s="85">
        <v>0</v>
      </c>
      <c r="O633" s="85"/>
      <c r="P633" s="85"/>
      <c r="Q633" s="86">
        <v>0</v>
      </c>
      <c r="R633" s="86"/>
      <c r="S633" s="86"/>
      <c r="T633" s="86">
        <v>632.04</v>
      </c>
      <c r="U633" s="86"/>
      <c r="V633" s="86"/>
      <c r="W633" s="86"/>
      <c r="X633" s="86">
        <v>54.96</v>
      </c>
      <c r="Y633" s="86"/>
      <c r="Z633" s="86"/>
      <c r="AA633" s="86"/>
      <c r="AB633" s="86">
        <v>687</v>
      </c>
      <c r="AC633" s="86"/>
      <c r="AD633" s="86"/>
      <c r="AE633" s="86"/>
      <c r="AF633" s="86">
        <v>137.35</v>
      </c>
      <c r="AG633" s="86"/>
      <c r="AH633" s="86"/>
      <c r="AI633" s="87" t="s">
        <v>17</v>
      </c>
      <c r="AJ633" s="87"/>
      <c r="AK633" s="86">
        <v>15</v>
      </c>
      <c r="AL633" s="86"/>
      <c r="AM633" s="105"/>
      <c r="AN633" s="105"/>
    </row>
    <row r="634" spans="1:40" ht="12.75" customHeight="1" x14ac:dyDescent="0.4">
      <c r="A634" s="18"/>
      <c r="B634" s="90">
        <v>1124</v>
      </c>
      <c r="C634" s="90"/>
      <c r="D634" s="82" t="s">
        <v>565</v>
      </c>
      <c r="E634" s="82"/>
      <c r="F634" s="82"/>
      <c r="G634" s="82"/>
      <c r="H634" s="82"/>
      <c r="I634" s="83">
        <v>39588</v>
      </c>
      <c r="J634" s="83"/>
      <c r="K634" s="86">
        <v>771.2</v>
      </c>
      <c r="L634" s="86"/>
      <c r="M634" s="86"/>
      <c r="N634" s="85">
        <v>0</v>
      </c>
      <c r="O634" s="85"/>
      <c r="P634" s="85"/>
      <c r="Q634" s="86">
        <v>0</v>
      </c>
      <c r="R634" s="86"/>
      <c r="S634" s="86"/>
      <c r="T634" s="86">
        <v>595.5</v>
      </c>
      <c r="U634" s="86"/>
      <c r="V634" s="86"/>
      <c r="W634" s="86"/>
      <c r="X634" s="86">
        <v>51.41</v>
      </c>
      <c r="Y634" s="86"/>
      <c r="Z634" s="86"/>
      <c r="AA634" s="86"/>
      <c r="AB634" s="86">
        <v>646.91</v>
      </c>
      <c r="AC634" s="86"/>
      <c r="AD634" s="86"/>
      <c r="AE634" s="86"/>
      <c r="AF634" s="86">
        <v>124.29</v>
      </c>
      <c r="AG634" s="86"/>
      <c r="AH634" s="86"/>
      <c r="AI634" s="87" t="s">
        <v>17</v>
      </c>
      <c r="AJ634" s="87"/>
      <c r="AK634" s="86">
        <v>15</v>
      </c>
      <c r="AL634" s="86"/>
      <c r="AM634" s="105"/>
      <c r="AN634" s="105"/>
    </row>
    <row r="635" spans="1:40" ht="12.75" customHeight="1" x14ac:dyDescent="0.4">
      <c r="A635" s="18"/>
      <c r="B635" s="90">
        <v>1125</v>
      </c>
      <c r="C635" s="90"/>
      <c r="D635" s="82" t="s">
        <v>566</v>
      </c>
      <c r="E635" s="82"/>
      <c r="F635" s="82"/>
      <c r="G635" s="82"/>
      <c r="H635" s="82"/>
      <c r="I635" s="83">
        <v>39602</v>
      </c>
      <c r="J635" s="83"/>
      <c r="K635" s="86">
        <v>266.75</v>
      </c>
      <c r="L635" s="86"/>
      <c r="M635" s="86"/>
      <c r="N635" s="85">
        <v>0</v>
      </c>
      <c r="O635" s="85"/>
      <c r="P635" s="85"/>
      <c r="Q635" s="86">
        <v>0</v>
      </c>
      <c r="R635" s="86"/>
      <c r="S635" s="86"/>
      <c r="T635" s="86">
        <v>205.95</v>
      </c>
      <c r="U635" s="86"/>
      <c r="V635" s="86"/>
      <c r="W635" s="86"/>
      <c r="X635" s="86">
        <v>17.78</v>
      </c>
      <c r="Y635" s="86"/>
      <c r="Z635" s="86"/>
      <c r="AA635" s="86"/>
      <c r="AB635" s="86">
        <v>223.73</v>
      </c>
      <c r="AC635" s="86"/>
      <c r="AD635" s="86"/>
      <c r="AE635" s="86"/>
      <c r="AF635" s="86">
        <v>43.02</v>
      </c>
      <c r="AG635" s="86"/>
      <c r="AH635" s="86"/>
      <c r="AI635" s="87" t="s">
        <v>17</v>
      </c>
      <c r="AJ635" s="87"/>
      <c r="AK635" s="86">
        <v>15</v>
      </c>
      <c r="AL635" s="86"/>
      <c r="AM635" s="105"/>
      <c r="AN635" s="105"/>
    </row>
    <row r="636" spans="1:40" ht="12.75" customHeight="1" x14ac:dyDescent="0.4">
      <c r="A636" s="18"/>
      <c r="B636" s="90">
        <v>1126</v>
      </c>
      <c r="C636" s="90"/>
      <c r="D636" s="82" t="s">
        <v>567</v>
      </c>
      <c r="E636" s="82"/>
      <c r="F636" s="82"/>
      <c r="G636" s="82"/>
      <c r="H636" s="82"/>
      <c r="I636" s="83">
        <v>39762</v>
      </c>
      <c r="J636" s="83"/>
      <c r="K636" s="86">
        <v>435.69</v>
      </c>
      <c r="L636" s="86"/>
      <c r="M636" s="86"/>
      <c r="N636" s="85">
        <v>0</v>
      </c>
      <c r="O636" s="85"/>
      <c r="P636" s="85"/>
      <c r="Q636" s="86">
        <v>0</v>
      </c>
      <c r="R636" s="86"/>
      <c r="S636" s="86"/>
      <c r="T636" s="86">
        <v>324.39</v>
      </c>
      <c r="U636" s="86"/>
      <c r="V636" s="86"/>
      <c r="W636" s="86"/>
      <c r="X636" s="86">
        <v>29.05</v>
      </c>
      <c r="Y636" s="86"/>
      <c r="Z636" s="86"/>
      <c r="AA636" s="86"/>
      <c r="AB636" s="86">
        <v>353.44</v>
      </c>
      <c r="AC636" s="86"/>
      <c r="AD636" s="86"/>
      <c r="AE636" s="86"/>
      <c r="AF636" s="86">
        <v>82.25</v>
      </c>
      <c r="AG636" s="86"/>
      <c r="AH636" s="86"/>
      <c r="AI636" s="87" t="s">
        <v>17</v>
      </c>
      <c r="AJ636" s="87"/>
      <c r="AK636" s="86">
        <v>15</v>
      </c>
      <c r="AL636" s="86"/>
      <c r="AM636" s="105"/>
      <c r="AN636" s="105"/>
    </row>
    <row r="637" spans="1:40" ht="12.75" customHeight="1" x14ac:dyDescent="0.4">
      <c r="A637" s="18"/>
      <c r="B637" s="90">
        <v>1127</v>
      </c>
      <c r="C637" s="90"/>
      <c r="D637" s="82" t="s">
        <v>568</v>
      </c>
      <c r="E637" s="82"/>
      <c r="F637" s="82"/>
      <c r="G637" s="82"/>
      <c r="H637" s="82"/>
      <c r="I637" s="83">
        <v>39641</v>
      </c>
      <c r="J637" s="83"/>
      <c r="K637" s="86">
        <v>799.42</v>
      </c>
      <c r="L637" s="86"/>
      <c r="M637" s="86"/>
      <c r="N637" s="85">
        <v>0</v>
      </c>
      <c r="O637" s="85"/>
      <c r="P637" s="85"/>
      <c r="Q637" s="86">
        <v>0</v>
      </c>
      <c r="R637" s="86"/>
      <c r="S637" s="86"/>
      <c r="T637" s="86">
        <v>612.84</v>
      </c>
      <c r="U637" s="86"/>
      <c r="V637" s="86"/>
      <c r="W637" s="86"/>
      <c r="X637" s="86">
        <v>53.29</v>
      </c>
      <c r="Y637" s="86"/>
      <c r="Z637" s="86"/>
      <c r="AA637" s="86"/>
      <c r="AB637" s="86">
        <v>666.13</v>
      </c>
      <c r="AC637" s="86"/>
      <c r="AD637" s="86"/>
      <c r="AE637" s="86"/>
      <c r="AF637" s="86">
        <v>133.29</v>
      </c>
      <c r="AG637" s="86"/>
      <c r="AH637" s="86"/>
      <c r="AI637" s="87" t="s">
        <v>17</v>
      </c>
      <c r="AJ637" s="87"/>
      <c r="AK637" s="86">
        <v>15</v>
      </c>
      <c r="AL637" s="86"/>
      <c r="AM637" s="105"/>
      <c r="AN637" s="105"/>
    </row>
    <row r="638" spans="1:40" ht="12.75" customHeight="1" x14ac:dyDescent="0.4">
      <c r="A638" s="18"/>
      <c r="B638" s="90">
        <v>1128</v>
      </c>
      <c r="C638" s="90"/>
      <c r="D638" s="82" t="s">
        <v>569</v>
      </c>
      <c r="E638" s="82"/>
      <c r="F638" s="82"/>
      <c r="G638" s="82"/>
      <c r="H638" s="82"/>
      <c r="I638" s="83">
        <v>39735</v>
      </c>
      <c r="J638" s="83"/>
      <c r="K638" s="84">
        <v>1185.3599999999999</v>
      </c>
      <c r="L638" s="84"/>
      <c r="M638" s="84"/>
      <c r="N638" s="85">
        <v>0</v>
      </c>
      <c r="O638" s="85"/>
      <c r="P638" s="85"/>
      <c r="Q638" s="86">
        <v>0</v>
      </c>
      <c r="R638" s="86"/>
      <c r="S638" s="86"/>
      <c r="T638" s="86">
        <v>888.98</v>
      </c>
      <c r="U638" s="86"/>
      <c r="V638" s="86"/>
      <c r="W638" s="86"/>
      <c r="X638" s="86">
        <v>79.02</v>
      </c>
      <c r="Y638" s="86"/>
      <c r="Z638" s="86"/>
      <c r="AA638" s="86"/>
      <c r="AB638" s="86">
        <v>968</v>
      </c>
      <c r="AC638" s="86"/>
      <c r="AD638" s="86"/>
      <c r="AE638" s="86"/>
      <c r="AF638" s="86">
        <v>217.36</v>
      </c>
      <c r="AG638" s="86"/>
      <c r="AH638" s="86"/>
      <c r="AI638" s="87" t="s">
        <v>17</v>
      </c>
      <c r="AJ638" s="87"/>
      <c r="AK638" s="86">
        <v>15</v>
      </c>
      <c r="AL638" s="86"/>
      <c r="AM638" s="105"/>
      <c r="AN638" s="105"/>
    </row>
    <row r="639" spans="1:40" ht="12.75" customHeight="1" x14ac:dyDescent="0.4">
      <c r="A639" s="18"/>
      <c r="B639" s="90">
        <v>1129</v>
      </c>
      <c r="C639" s="90"/>
      <c r="D639" s="82" t="s">
        <v>570</v>
      </c>
      <c r="E639" s="82"/>
      <c r="F639" s="82"/>
      <c r="G639" s="82"/>
      <c r="H639" s="82"/>
      <c r="I639" s="83">
        <v>39540</v>
      </c>
      <c r="J639" s="83"/>
      <c r="K639" s="86">
        <v>394.23</v>
      </c>
      <c r="L639" s="86"/>
      <c r="M639" s="86"/>
      <c r="N639" s="85">
        <v>0</v>
      </c>
      <c r="O639" s="85"/>
      <c r="P639" s="85"/>
      <c r="Q639" s="86">
        <v>0</v>
      </c>
      <c r="R639" s="86"/>
      <c r="S639" s="86"/>
      <c r="T639" s="86">
        <v>308.79000000000002</v>
      </c>
      <c r="U639" s="86"/>
      <c r="V639" s="86"/>
      <c r="W639" s="86"/>
      <c r="X639" s="86">
        <v>26.28</v>
      </c>
      <c r="Y639" s="86"/>
      <c r="Z639" s="86"/>
      <c r="AA639" s="86"/>
      <c r="AB639" s="86">
        <v>335.07</v>
      </c>
      <c r="AC639" s="86"/>
      <c r="AD639" s="86"/>
      <c r="AE639" s="86"/>
      <c r="AF639" s="86">
        <v>59.16</v>
      </c>
      <c r="AG639" s="86"/>
      <c r="AH639" s="86"/>
      <c r="AI639" s="87" t="s">
        <v>17</v>
      </c>
      <c r="AJ639" s="87"/>
      <c r="AK639" s="86">
        <v>15</v>
      </c>
      <c r="AL639" s="86"/>
      <c r="AM639" s="105"/>
      <c r="AN639" s="105"/>
    </row>
    <row r="640" spans="1:40" ht="12.75" customHeight="1" x14ac:dyDescent="0.4">
      <c r="A640" s="18"/>
      <c r="B640" s="90">
        <v>1130</v>
      </c>
      <c r="C640" s="90"/>
      <c r="D640" s="82" t="s">
        <v>458</v>
      </c>
      <c r="E640" s="82"/>
      <c r="F640" s="82"/>
      <c r="G640" s="82"/>
      <c r="H640" s="82"/>
      <c r="I640" s="83">
        <v>39749</v>
      </c>
      <c r="J640" s="83"/>
      <c r="K640" s="86">
        <v>423.26</v>
      </c>
      <c r="L640" s="86"/>
      <c r="M640" s="86"/>
      <c r="N640" s="85">
        <v>0</v>
      </c>
      <c r="O640" s="85"/>
      <c r="P640" s="85"/>
      <c r="Q640" s="86">
        <v>0</v>
      </c>
      <c r="R640" s="86"/>
      <c r="S640" s="86"/>
      <c r="T640" s="86">
        <v>315.12</v>
      </c>
      <c r="U640" s="86"/>
      <c r="V640" s="86"/>
      <c r="W640" s="86"/>
      <c r="X640" s="86">
        <v>28.22</v>
      </c>
      <c r="Y640" s="86"/>
      <c r="Z640" s="86"/>
      <c r="AA640" s="86"/>
      <c r="AB640" s="86">
        <v>343.34</v>
      </c>
      <c r="AC640" s="86"/>
      <c r="AD640" s="86"/>
      <c r="AE640" s="86"/>
      <c r="AF640" s="86">
        <v>79.92</v>
      </c>
      <c r="AG640" s="86"/>
      <c r="AH640" s="86"/>
      <c r="AI640" s="87" t="s">
        <v>17</v>
      </c>
      <c r="AJ640" s="87"/>
      <c r="AK640" s="86">
        <v>15</v>
      </c>
      <c r="AL640" s="86"/>
      <c r="AM640" s="105"/>
      <c r="AN640" s="105"/>
    </row>
    <row r="641" spans="1:40" ht="12.75" customHeight="1" x14ac:dyDescent="0.4">
      <c r="A641" s="18"/>
      <c r="B641" s="90">
        <v>1131</v>
      </c>
      <c r="C641" s="90"/>
      <c r="D641" s="82" t="s">
        <v>571</v>
      </c>
      <c r="E641" s="82"/>
      <c r="F641" s="82"/>
      <c r="G641" s="82"/>
      <c r="H641" s="82"/>
      <c r="I641" s="83">
        <v>39661</v>
      </c>
      <c r="J641" s="83"/>
      <c r="K641" s="86">
        <v>399.33</v>
      </c>
      <c r="L641" s="86"/>
      <c r="M641" s="86"/>
      <c r="N641" s="85">
        <v>0</v>
      </c>
      <c r="O641" s="85"/>
      <c r="P641" s="85"/>
      <c r="Q641" s="86">
        <v>0</v>
      </c>
      <c r="R641" s="86"/>
      <c r="S641" s="86"/>
      <c r="T641" s="86">
        <v>303.91000000000003</v>
      </c>
      <c r="U641" s="86"/>
      <c r="V641" s="86"/>
      <c r="W641" s="86"/>
      <c r="X641" s="86">
        <v>26.62</v>
      </c>
      <c r="Y641" s="86"/>
      <c r="Z641" s="86"/>
      <c r="AA641" s="86"/>
      <c r="AB641" s="86">
        <v>330.53</v>
      </c>
      <c r="AC641" s="86"/>
      <c r="AD641" s="86"/>
      <c r="AE641" s="86"/>
      <c r="AF641" s="86">
        <v>68.8</v>
      </c>
      <c r="AG641" s="86"/>
      <c r="AH641" s="86"/>
      <c r="AI641" s="87" t="s">
        <v>17</v>
      </c>
      <c r="AJ641" s="87"/>
      <c r="AK641" s="86">
        <v>15</v>
      </c>
      <c r="AL641" s="86"/>
      <c r="AM641" s="105"/>
      <c r="AN641" s="105"/>
    </row>
    <row r="642" spans="1:40" ht="12.75" customHeight="1" x14ac:dyDescent="0.4">
      <c r="A642" s="18"/>
      <c r="B642" s="90">
        <v>1132</v>
      </c>
      <c r="C642" s="90"/>
      <c r="D642" s="82" t="s">
        <v>572</v>
      </c>
      <c r="E642" s="82"/>
      <c r="F642" s="82"/>
      <c r="G642" s="82"/>
      <c r="H642" s="82"/>
      <c r="I642" s="83">
        <v>39612</v>
      </c>
      <c r="J642" s="83"/>
      <c r="K642" s="86">
        <v>386.04</v>
      </c>
      <c r="L642" s="86"/>
      <c r="M642" s="86"/>
      <c r="N642" s="85">
        <v>0</v>
      </c>
      <c r="O642" s="85"/>
      <c r="P642" s="85"/>
      <c r="Q642" s="86">
        <v>0</v>
      </c>
      <c r="R642" s="86"/>
      <c r="S642" s="86"/>
      <c r="T642" s="86">
        <v>298.14999999999998</v>
      </c>
      <c r="U642" s="86"/>
      <c r="V642" s="86"/>
      <c r="W642" s="86"/>
      <c r="X642" s="86">
        <v>25.74</v>
      </c>
      <c r="Y642" s="86"/>
      <c r="Z642" s="86"/>
      <c r="AA642" s="86"/>
      <c r="AB642" s="86">
        <v>323.89</v>
      </c>
      <c r="AC642" s="86"/>
      <c r="AD642" s="86"/>
      <c r="AE642" s="86"/>
      <c r="AF642" s="86">
        <v>62.15</v>
      </c>
      <c r="AG642" s="86"/>
      <c r="AH642" s="86"/>
      <c r="AI642" s="87" t="s">
        <v>17</v>
      </c>
      <c r="AJ642" s="87"/>
      <c r="AK642" s="86">
        <v>15</v>
      </c>
      <c r="AL642" s="86"/>
      <c r="AM642" s="105"/>
      <c r="AN642" s="105"/>
    </row>
    <row r="643" spans="1:40" ht="12.75" customHeight="1" x14ac:dyDescent="0.4">
      <c r="A643" s="18"/>
      <c r="B643" s="90">
        <v>1133</v>
      </c>
      <c r="C643" s="90"/>
      <c r="D643" s="82" t="s">
        <v>461</v>
      </c>
      <c r="E643" s="82"/>
      <c r="F643" s="82"/>
      <c r="G643" s="82"/>
      <c r="H643" s="82"/>
      <c r="I643" s="83">
        <v>39701</v>
      </c>
      <c r="J643" s="83"/>
      <c r="K643" s="86">
        <v>809.68</v>
      </c>
      <c r="L643" s="86"/>
      <c r="M643" s="86"/>
      <c r="N643" s="85">
        <v>0</v>
      </c>
      <c r="O643" s="85"/>
      <c r="P643" s="85"/>
      <c r="Q643" s="86">
        <v>0</v>
      </c>
      <c r="R643" s="86"/>
      <c r="S643" s="86"/>
      <c r="T643" s="86">
        <v>611.77</v>
      </c>
      <c r="U643" s="86"/>
      <c r="V643" s="86"/>
      <c r="W643" s="86"/>
      <c r="X643" s="86">
        <v>53.98</v>
      </c>
      <c r="Y643" s="86"/>
      <c r="Z643" s="86"/>
      <c r="AA643" s="86"/>
      <c r="AB643" s="86">
        <v>665.75</v>
      </c>
      <c r="AC643" s="86"/>
      <c r="AD643" s="86"/>
      <c r="AE643" s="86"/>
      <c r="AF643" s="86">
        <v>143.93</v>
      </c>
      <c r="AG643" s="86"/>
      <c r="AH643" s="86"/>
      <c r="AI643" s="87" t="s">
        <v>17</v>
      </c>
      <c r="AJ643" s="87"/>
      <c r="AK643" s="86">
        <v>15</v>
      </c>
      <c r="AL643" s="86"/>
      <c r="AM643" s="105"/>
      <c r="AN643" s="105"/>
    </row>
    <row r="644" spans="1:40" ht="12.75" customHeight="1" x14ac:dyDescent="0.4">
      <c r="A644" s="18"/>
      <c r="B644" s="90">
        <v>1134</v>
      </c>
      <c r="C644" s="90"/>
      <c r="D644" s="82" t="s">
        <v>573</v>
      </c>
      <c r="E644" s="82"/>
      <c r="F644" s="82"/>
      <c r="G644" s="82"/>
      <c r="H644" s="82"/>
      <c r="I644" s="83">
        <v>39570</v>
      </c>
      <c r="J644" s="83"/>
      <c r="K644" s="86">
        <v>402.1</v>
      </c>
      <c r="L644" s="86"/>
      <c r="M644" s="86"/>
      <c r="N644" s="85">
        <v>0</v>
      </c>
      <c r="O644" s="85"/>
      <c r="P644" s="85"/>
      <c r="Q644" s="86">
        <v>0</v>
      </c>
      <c r="R644" s="86"/>
      <c r="S644" s="86"/>
      <c r="T644" s="86">
        <v>312.77999999999997</v>
      </c>
      <c r="U644" s="86"/>
      <c r="V644" s="86"/>
      <c r="W644" s="86"/>
      <c r="X644" s="86">
        <v>26.81</v>
      </c>
      <c r="Y644" s="86"/>
      <c r="Z644" s="86"/>
      <c r="AA644" s="86"/>
      <c r="AB644" s="86">
        <v>339.59</v>
      </c>
      <c r="AC644" s="86"/>
      <c r="AD644" s="86"/>
      <c r="AE644" s="86"/>
      <c r="AF644" s="86">
        <v>62.51</v>
      </c>
      <c r="AG644" s="86"/>
      <c r="AH644" s="86"/>
      <c r="AI644" s="87" t="s">
        <v>17</v>
      </c>
      <c r="AJ644" s="87"/>
      <c r="AK644" s="86">
        <v>15</v>
      </c>
      <c r="AL644" s="86"/>
      <c r="AM644" s="105"/>
      <c r="AN644" s="105"/>
    </row>
    <row r="645" spans="1:40" ht="12.75" customHeight="1" x14ac:dyDescent="0.4">
      <c r="A645" s="18"/>
      <c r="B645" s="90">
        <v>1135</v>
      </c>
      <c r="C645" s="90"/>
      <c r="D645" s="82" t="s">
        <v>462</v>
      </c>
      <c r="E645" s="82"/>
      <c r="F645" s="82"/>
      <c r="G645" s="82"/>
      <c r="H645" s="82"/>
      <c r="I645" s="83">
        <v>39454</v>
      </c>
      <c r="J645" s="83"/>
      <c r="K645" s="86">
        <v>397.7</v>
      </c>
      <c r="L645" s="86"/>
      <c r="M645" s="86"/>
      <c r="N645" s="85">
        <v>0</v>
      </c>
      <c r="O645" s="85"/>
      <c r="P645" s="85"/>
      <c r="Q645" s="86">
        <v>0</v>
      </c>
      <c r="R645" s="86"/>
      <c r="S645" s="86"/>
      <c r="T645" s="86">
        <v>318.12</v>
      </c>
      <c r="U645" s="86"/>
      <c r="V645" s="86"/>
      <c r="W645" s="86"/>
      <c r="X645" s="86">
        <v>26.51</v>
      </c>
      <c r="Y645" s="86"/>
      <c r="Z645" s="86"/>
      <c r="AA645" s="86"/>
      <c r="AB645" s="86">
        <v>344.63</v>
      </c>
      <c r="AC645" s="86"/>
      <c r="AD645" s="86"/>
      <c r="AE645" s="86"/>
      <c r="AF645" s="86">
        <v>53.07</v>
      </c>
      <c r="AG645" s="86"/>
      <c r="AH645" s="86"/>
      <c r="AI645" s="87" t="s">
        <v>17</v>
      </c>
      <c r="AJ645" s="87"/>
      <c r="AK645" s="86">
        <v>15</v>
      </c>
      <c r="AL645" s="86"/>
      <c r="AM645" s="105"/>
      <c r="AN645" s="105"/>
    </row>
    <row r="646" spans="1:40" ht="12.75" customHeight="1" x14ac:dyDescent="0.4">
      <c r="A646" s="18"/>
      <c r="B646" s="90">
        <v>1136</v>
      </c>
      <c r="C646" s="90"/>
      <c r="D646" s="82" t="s">
        <v>574</v>
      </c>
      <c r="E646" s="82"/>
      <c r="F646" s="82"/>
      <c r="G646" s="82"/>
      <c r="H646" s="82"/>
      <c r="I646" s="83">
        <v>39783</v>
      </c>
      <c r="J646" s="83"/>
      <c r="K646" s="86">
        <v>886.4</v>
      </c>
      <c r="L646" s="86"/>
      <c r="M646" s="86"/>
      <c r="N646" s="85">
        <v>0</v>
      </c>
      <c r="O646" s="85"/>
      <c r="P646" s="85"/>
      <c r="Q646" s="86">
        <v>0</v>
      </c>
      <c r="R646" s="86"/>
      <c r="S646" s="86"/>
      <c r="T646" s="86">
        <v>654.91</v>
      </c>
      <c r="U646" s="86"/>
      <c r="V646" s="86"/>
      <c r="W646" s="86"/>
      <c r="X646" s="86">
        <v>59.09</v>
      </c>
      <c r="Y646" s="86"/>
      <c r="Z646" s="86"/>
      <c r="AA646" s="86"/>
      <c r="AB646" s="86">
        <v>714</v>
      </c>
      <c r="AC646" s="86"/>
      <c r="AD646" s="86"/>
      <c r="AE646" s="86"/>
      <c r="AF646" s="86">
        <v>172.4</v>
      </c>
      <c r="AG646" s="86"/>
      <c r="AH646" s="86"/>
      <c r="AI646" s="87" t="s">
        <v>17</v>
      </c>
      <c r="AJ646" s="87"/>
      <c r="AK646" s="86">
        <v>15</v>
      </c>
      <c r="AL646" s="86"/>
      <c r="AM646" s="105"/>
      <c r="AN646" s="105"/>
    </row>
    <row r="647" spans="1:40" ht="12.75" customHeight="1" x14ac:dyDescent="0.4">
      <c r="A647" s="18"/>
      <c r="B647" s="90">
        <v>1137</v>
      </c>
      <c r="C647" s="90"/>
      <c r="D647" s="82" t="s">
        <v>575</v>
      </c>
      <c r="E647" s="82"/>
      <c r="F647" s="82"/>
      <c r="G647" s="82"/>
      <c r="H647" s="82"/>
      <c r="I647" s="83">
        <v>39734</v>
      </c>
      <c r="J647" s="83"/>
      <c r="K647" s="86">
        <v>436.51</v>
      </c>
      <c r="L647" s="86"/>
      <c r="M647" s="86"/>
      <c r="N647" s="85">
        <v>0</v>
      </c>
      <c r="O647" s="85"/>
      <c r="P647" s="85"/>
      <c r="Q647" s="86">
        <v>0</v>
      </c>
      <c r="R647" s="86"/>
      <c r="S647" s="86"/>
      <c r="T647" s="86">
        <v>327.38</v>
      </c>
      <c r="U647" s="86"/>
      <c r="V647" s="86"/>
      <c r="W647" s="86"/>
      <c r="X647" s="86">
        <v>29.1</v>
      </c>
      <c r="Y647" s="86"/>
      <c r="Z647" s="86"/>
      <c r="AA647" s="86"/>
      <c r="AB647" s="86">
        <v>356.48</v>
      </c>
      <c r="AC647" s="86"/>
      <c r="AD647" s="86"/>
      <c r="AE647" s="86"/>
      <c r="AF647" s="86">
        <v>80.03</v>
      </c>
      <c r="AG647" s="86"/>
      <c r="AH647" s="86"/>
      <c r="AI647" s="87" t="s">
        <v>17</v>
      </c>
      <c r="AJ647" s="87"/>
      <c r="AK647" s="86">
        <v>15</v>
      </c>
      <c r="AL647" s="86"/>
      <c r="AM647" s="105"/>
      <c r="AN647" s="105"/>
    </row>
    <row r="648" spans="1:40" ht="12.75" customHeight="1" x14ac:dyDescent="0.4">
      <c r="A648" s="18"/>
      <c r="B648" s="90">
        <v>1138</v>
      </c>
      <c r="C648" s="90"/>
      <c r="D648" s="82" t="s">
        <v>576</v>
      </c>
      <c r="E648" s="82"/>
      <c r="F648" s="82"/>
      <c r="G648" s="82"/>
      <c r="H648" s="82"/>
      <c r="I648" s="83">
        <v>39756</v>
      </c>
      <c r="J648" s="83"/>
      <c r="K648" s="86">
        <v>880.55</v>
      </c>
      <c r="L648" s="86"/>
      <c r="M648" s="86"/>
      <c r="N648" s="85">
        <v>0</v>
      </c>
      <c r="O648" s="85"/>
      <c r="P648" s="85"/>
      <c r="Q648" s="86">
        <v>0</v>
      </c>
      <c r="R648" s="86"/>
      <c r="S648" s="86"/>
      <c r="T648" s="86">
        <v>655.48</v>
      </c>
      <c r="U648" s="86"/>
      <c r="V648" s="86"/>
      <c r="W648" s="86"/>
      <c r="X648" s="86">
        <v>58.7</v>
      </c>
      <c r="Y648" s="86"/>
      <c r="Z648" s="86"/>
      <c r="AA648" s="86"/>
      <c r="AB648" s="86">
        <v>714.18</v>
      </c>
      <c r="AC648" s="86"/>
      <c r="AD648" s="86"/>
      <c r="AE648" s="86"/>
      <c r="AF648" s="86">
        <v>166.37</v>
      </c>
      <c r="AG648" s="86"/>
      <c r="AH648" s="86"/>
      <c r="AI648" s="87" t="s">
        <v>17</v>
      </c>
      <c r="AJ648" s="87"/>
      <c r="AK648" s="86">
        <v>15</v>
      </c>
      <c r="AL648" s="86"/>
      <c r="AM648" s="105"/>
      <c r="AN648" s="105"/>
    </row>
    <row r="649" spans="1:40" ht="12.75" customHeight="1" x14ac:dyDescent="0.4">
      <c r="A649" s="18"/>
      <c r="B649" s="90">
        <v>1139</v>
      </c>
      <c r="C649" s="90"/>
      <c r="D649" s="82" t="s">
        <v>577</v>
      </c>
      <c r="E649" s="82"/>
      <c r="F649" s="82"/>
      <c r="G649" s="82"/>
      <c r="H649" s="82"/>
      <c r="I649" s="83">
        <v>39714</v>
      </c>
      <c r="J649" s="83"/>
      <c r="K649" s="84">
        <v>1245.6199999999999</v>
      </c>
      <c r="L649" s="84"/>
      <c r="M649" s="84"/>
      <c r="N649" s="85">
        <v>0</v>
      </c>
      <c r="O649" s="85"/>
      <c r="P649" s="85"/>
      <c r="Q649" s="86">
        <v>0</v>
      </c>
      <c r="R649" s="86"/>
      <c r="S649" s="86"/>
      <c r="T649" s="86">
        <v>934.2</v>
      </c>
      <c r="U649" s="86"/>
      <c r="V649" s="86"/>
      <c r="W649" s="86"/>
      <c r="X649" s="86">
        <v>83.04</v>
      </c>
      <c r="Y649" s="86"/>
      <c r="Z649" s="86"/>
      <c r="AA649" s="86"/>
      <c r="AB649" s="84">
        <v>1017.24</v>
      </c>
      <c r="AC649" s="84"/>
      <c r="AD649" s="84"/>
      <c r="AE649" s="84"/>
      <c r="AF649" s="86">
        <v>228.38</v>
      </c>
      <c r="AG649" s="86"/>
      <c r="AH649" s="86"/>
      <c r="AI649" s="87" t="s">
        <v>17</v>
      </c>
      <c r="AJ649" s="87"/>
      <c r="AK649" s="86">
        <v>15</v>
      </c>
      <c r="AL649" s="86"/>
      <c r="AM649" s="105"/>
      <c r="AN649" s="105"/>
    </row>
    <row r="650" spans="1:40" ht="112.5" customHeight="1" x14ac:dyDescent="0.4">
      <c r="A650" s="104" t="s">
        <v>180</v>
      </c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</row>
    <row r="651" spans="1:40" ht="12.75" customHeight="1" x14ac:dyDescent="0.4">
      <c r="A651" s="18"/>
      <c r="B651" s="90">
        <v>1140</v>
      </c>
      <c r="C651" s="90"/>
      <c r="D651" s="82" t="s">
        <v>578</v>
      </c>
      <c r="E651" s="82"/>
      <c r="F651" s="82"/>
      <c r="G651" s="82"/>
      <c r="H651" s="82"/>
      <c r="I651" s="83">
        <v>39560</v>
      </c>
      <c r="J651" s="83"/>
      <c r="K651" s="86">
        <v>397.7</v>
      </c>
      <c r="L651" s="86"/>
      <c r="M651" s="86"/>
      <c r="N651" s="85">
        <v>0</v>
      </c>
      <c r="O651" s="85"/>
      <c r="P651" s="85"/>
      <c r="Q651" s="86">
        <v>0</v>
      </c>
      <c r="R651" s="86"/>
      <c r="S651" s="86"/>
      <c r="T651" s="86">
        <v>309.29000000000002</v>
      </c>
      <c r="U651" s="86"/>
      <c r="V651" s="86"/>
      <c r="W651" s="86"/>
      <c r="X651" s="86">
        <v>26.51</v>
      </c>
      <c r="Y651" s="86"/>
      <c r="Z651" s="86"/>
      <c r="AA651" s="86"/>
      <c r="AB651" s="86">
        <v>335.8</v>
      </c>
      <c r="AC651" s="86"/>
      <c r="AD651" s="86"/>
      <c r="AE651" s="86"/>
      <c r="AF651" s="86">
        <v>61.9</v>
      </c>
      <c r="AG651" s="86"/>
      <c r="AH651" s="86"/>
      <c r="AI651" s="87" t="s">
        <v>17</v>
      </c>
      <c r="AJ651" s="87"/>
      <c r="AK651" s="86">
        <v>15</v>
      </c>
      <c r="AL651" s="86"/>
      <c r="AM651" s="105"/>
      <c r="AN651" s="105"/>
    </row>
    <row r="652" spans="1:40" ht="12.75" customHeight="1" x14ac:dyDescent="0.4">
      <c r="A652" s="18"/>
      <c r="B652" s="90">
        <v>1141</v>
      </c>
      <c r="C652" s="90"/>
      <c r="D652" s="82" t="s">
        <v>579</v>
      </c>
      <c r="E652" s="82"/>
      <c r="F652" s="82"/>
      <c r="G652" s="82"/>
      <c r="H652" s="82"/>
      <c r="I652" s="83">
        <v>39741</v>
      </c>
      <c r="J652" s="83"/>
      <c r="K652" s="86">
        <v>801.43</v>
      </c>
      <c r="L652" s="86"/>
      <c r="M652" s="86"/>
      <c r="N652" s="85">
        <v>0</v>
      </c>
      <c r="O652" s="85"/>
      <c r="P652" s="85"/>
      <c r="Q652" s="86">
        <v>0</v>
      </c>
      <c r="R652" s="86"/>
      <c r="S652" s="86"/>
      <c r="T652" s="86">
        <v>596.63</v>
      </c>
      <c r="U652" s="86"/>
      <c r="V652" s="86"/>
      <c r="W652" s="86"/>
      <c r="X652" s="86">
        <v>53.43</v>
      </c>
      <c r="Y652" s="86"/>
      <c r="Z652" s="86"/>
      <c r="AA652" s="86"/>
      <c r="AB652" s="86">
        <v>650.05999999999995</v>
      </c>
      <c r="AC652" s="86"/>
      <c r="AD652" s="86"/>
      <c r="AE652" s="86"/>
      <c r="AF652" s="86">
        <v>151.37</v>
      </c>
      <c r="AG652" s="86"/>
      <c r="AH652" s="86"/>
      <c r="AI652" s="87" t="s">
        <v>17</v>
      </c>
      <c r="AJ652" s="87"/>
      <c r="AK652" s="86">
        <v>15</v>
      </c>
      <c r="AL652" s="86"/>
      <c r="AM652" s="105"/>
      <c r="AN652" s="105"/>
    </row>
    <row r="653" spans="1:40" ht="12.75" customHeight="1" x14ac:dyDescent="0.4">
      <c r="A653" s="18"/>
      <c r="B653" s="90">
        <v>1142</v>
      </c>
      <c r="C653" s="90"/>
      <c r="D653" s="82" t="s">
        <v>580</v>
      </c>
      <c r="E653" s="82"/>
      <c r="F653" s="82"/>
      <c r="G653" s="82"/>
      <c r="H653" s="82"/>
      <c r="I653" s="83">
        <v>39566</v>
      </c>
      <c r="J653" s="83"/>
      <c r="K653" s="84">
        <v>1976.23</v>
      </c>
      <c r="L653" s="84"/>
      <c r="M653" s="84"/>
      <c r="N653" s="85">
        <v>0</v>
      </c>
      <c r="O653" s="85"/>
      <c r="P653" s="85"/>
      <c r="Q653" s="86">
        <v>0</v>
      </c>
      <c r="R653" s="86"/>
      <c r="S653" s="86"/>
      <c r="T653" s="84">
        <v>1537.08</v>
      </c>
      <c r="U653" s="84"/>
      <c r="V653" s="84"/>
      <c r="W653" s="84"/>
      <c r="X653" s="86">
        <v>131.75</v>
      </c>
      <c r="Y653" s="86"/>
      <c r="Z653" s="86"/>
      <c r="AA653" s="86"/>
      <c r="AB653" s="84">
        <v>1668.83</v>
      </c>
      <c r="AC653" s="84"/>
      <c r="AD653" s="84"/>
      <c r="AE653" s="84"/>
      <c r="AF653" s="86">
        <v>307.39999999999998</v>
      </c>
      <c r="AG653" s="86"/>
      <c r="AH653" s="86"/>
      <c r="AI653" s="87" t="s">
        <v>17</v>
      </c>
      <c r="AJ653" s="87"/>
      <c r="AK653" s="86">
        <v>15</v>
      </c>
      <c r="AL653" s="86"/>
      <c r="AM653" s="105"/>
      <c r="AN653" s="105"/>
    </row>
    <row r="654" spans="1:40" ht="12.75" customHeight="1" x14ac:dyDescent="0.4">
      <c r="A654" s="18"/>
      <c r="B654" s="90">
        <v>1143</v>
      </c>
      <c r="C654" s="90"/>
      <c r="D654" s="82" t="s">
        <v>581</v>
      </c>
      <c r="E654" s="82"/>
      <c r="F654" s="82"/>
      <c r="G654" s="82"/>
      <c r="H654" s="82"/>
      <c r="I654" s="83">
        <v>39567</v>
      </c>
      <c r="J654" s="83"/>
      <c r="K654" s="84">
        <v>1571.88</v>
      </c>
      <c r="L654" s="84"/>
      <c r="M654" s="84"/>
      <c r="N654" s="85">
        <v>0</v>
      </c>
      <c r="O654" s="85"/>
      <c r="P654" s="85"/>
      <c r="Q654" s="86">
        <v>0</v>
      </c>
      <c r="R654" s="86"/>
      <c r="S654" s="86"/>
      <c r="T654" s="84">
        <v>1222.55</v>
      </c>
      <c r="U654" s="84"/>
      <c r="V654" s="84"/>
      <c r="W654" s="84"/>
      <c r="X654" s="86">
        <v>104.79</v>
      </c>
      <c r="Y654" s="86"/>
      <c r="Z654" s="86"/>
      <c r="AA654" s="86"/>
      <c r="AB654" s="84">
        <v>1327.34</v>
      </c>
      <c r="AC654" s="84"/>
      <c r="AD654" s="84"/>
      <c r="AE654" s="84"/>
      <c r="AF654" s="86">
        <v>244.54</v>
      </c>
      <c r="AG654" s="86"/>
      <c r="AH654" s="86"/>
      <c r="AI654" s="87" t="s">
        <v>17</v>
      </c>
      <c r="AJ654" s="87"/>
      <c r="AK654" s="86">
        <v>15</v>
      </c>
      <c r="AL654" s="86"/>
      <c r="AM654" s="105"/>
      <c r="AN654" s="105"/>
    </row>
    <row r="655" spans="1:40" ht="12.75" customHeight="1" x14ac:dyDescent="0.4">
      <c r="A655" s="18"/>
      <c r="B655" s="90">
        <v>1144</v>
      </c>
      <c r="C655" s="90"/>
      <c r="D655" s="82" t="s">
        <v>582</v>
      </c>
      <c r="E655" s="82"/>
      <c r="F655" s="82"/>
      <c r="G655" s="82"/>
      <c r="H655" s="82"/>
      <c r="I655" s="83">
        <v>39762</v>
      </c>
      <c r="J655" s="83"/>
      <c r="K655" s="86">
        <v>448.51</v>
      </c>
      <c r="L655" s="86"/>
      <c r="M655" s="86"/>
      <c r="N655" s="85">
        <v>0</v>
      </c>
      <c r="O655" s="85"/>
      <c r="P655" s="85"/>
      <c r="Q655" s="86">
        <v>0</v>
      </c>
      <c r="R655" s="86"/>
      <c r="S655" s="86"/>
      <c r="T655" s="86">
        <v>333.88</v>
      </c>
      <c r="U655" s="86"/>
      <c r="V655" s="86"/>
      <c r="W655" s="86"/>
      <c r="X655" s="86">
        <v>29.9</v>
      </c>
      <c r="Y655" s="86"/>
      <c r="Z655" s="86"/>
      <c r="AA655" s="86"/>
      <c r="AB655" s="86">
        <v>363.78</v>
      </c>
      <c r="AC655" s="86"/>
      <c r="AD655" s="86"/>
      <c r="AE655" s="86"/>
      <c r="AF655" s="86">
        <v>84.73</v>
      </c>
      <c r="AG655" s="86"/>
      <c r="AH655" s="86"/>
      <c r="AI655" s="87" t="s">
        <v>17</v>
      </c>
      <c r="AJ655" s="87"/>
      <c r="AK655" s="86">
        <v>15</v>
      </c>
      <c r="AL655" s="86"/>
      <c r="AM655" s="105"/>
      <c r="AN655" s="105"/>
    </row>
    <row r="656" spans="1:40" ht="12.75" customHeight="1" x14ac:dyDescent="0.4">
      <c r="A656" s="18"/>
      <c r="B656" s="90">
        <v>1145</v>
      </c>
      <c r="C656" s="90"/>
      <c r="D656" s="82" t="s">
        <v>583</v>
      </c>
      <c r="E656" s="82"/>
      <c r="F656" s="82"/>
      <c r="G656" s="82"/>
      <c r="H656" s="82"/>
      <c r="I656" s="83">
        <v>39665</v>
      </c>
      <c r="J656" s="83"/>
      <c r="K656" s="86">
        <v>400.26</v>
      </c>
      <c r="L656" s="86"/>
      <c r="M656" s="86"/>
      <c r="N656" s="85">
        <v>0</v>
      </c>
      <c r="O656" s="85"/>
      <c r="P656" s="85"/>
      <c r="Q656" s="86">
        <v>0</v>
      </c>
      <c r="R656" s="86"/>
      <c r="S656" s="86"/>
      <c r="T656" s="86">
        <v>304.60000000000002</v>
      </c>
      <c r="U656" s="86"/>
      <c r="V656" s="86"/>
      <c r="W656" s="86"/>
      <c r="X656" s="86">
        <v>26.68</v>
      </c>
      <c r="Y656" s="86"/>
      <c r="Z656" s="86"/>
      <c r="AA656" s="86"/>
      <c r="AB656" s="86">
        <v>331.28</v>
      </c>
      <c r="AC656" s="86"/>
      <c r="AD656" s="86"/>
      <c r="AE656" s="86"/>
      <c r="AF656" s="86">
        <v>68.98</v>
      </c>
      <c r="AG656" s="86"/>
      <c r="AH656" s="86"/>
      <c r="AI656" s="87" t="s">
        <v>17</v>
      </c>
      <c r="AJ656" s="87"/>
      <c r="AK656" s="86">
        <v>15</v>
      </c>
      <c r="AL656" s="86"/>
      <c r="AM656" s="105"/>
      <c r="AN656" s="105"/>
    </row>
    <row r="657" spans="1:40" ht="12.75" customHeight="1" x14ac:dyDescent="0.4">
      <c r="A657" s="18"/>
      <c r="B657" s="90">
        <v>1146</v>
      </c>
      <c r="C657" s="90"/>
      <c r="D657" s="82" t="s">
        <v>584</v>
      </c>
      <c r="E657" s="82"/>
      <c r="F657" s="82"/>
      <c r="G657" s="82"/>
      <c r="H657" s="82"/>
      <c r="I657" s="83">
        <v>39531</v>
      </c>
      <c r="J657" s="83"/>
      <c r="K657" s="86">
        <v>385.6</v>
      </c>
      <c r="L657" s="86"/>
      <c r="M657" s="86"/>
      <c r="N657" s="85">
        <v>0</v>
      </c>
      <c r="O657" s="85"/>
      <c r="P657" s="85"/>
      <c r="Q657" s="86">
        <v>0</v>
      </c>
      <c r="R657" s="86"/>
      <c r="S657" s="86"/>
      <c r="T657" s="86">
        <v>302.08999999999997</v>
      </c>
      <c r="U657" s="86"/>
      <c r="V657" s="86"/>
      <c r="W657" s="86"/>
      <c r="X657" s="86">
        <v>25.71</v>
      </c>
      <c r="Y657" s="86"/>
      <c r="Z657" s="86"/>
      <c r="AA657" s="86"/>
      <c r="AB657" s="86">
        <v>327.8</v>
      </c>
      <c r="AC657" s="86"/>
      <c r="AD657" s="86"/>
      <c r="AE657" s="86"/>
      <c r="AF657" s="86">
        <v>57.8</v>
      </c>
      <c r="AG657" s="86"/>
      <c r="AH657" s="86"/>
      <c r="AI657" s="87" t="s">
        <v>17</v>
      </c>
      <c r="AJ657" s="87"/>
      <c r="AK657" s="86">
        <v>15</v>
      </c>
      <c r="AL657" s="86"/>
      <c r="AM657" s="105"/>
      <c r="AN657" s="105"/>
    </row>
    <row r="658" spans="1:40" ht="12.75" customHeight="1" x14ac:dyDescent="0.4">
      <c r="A658" s="18"/>
      <c r="B658" s="90">
        <v>1147</v>
      </c>
      <c r="C658" s="90"/>
      <c r="D658" s="82" t="s">
        <v>585</v>
      </c>
      <c r="E658" s="82"/>
      <c r="F658" s="82"/>
      <c r="G658" s="82"/>
      <c r="H658" s="82"/>
      <c r="I658" s="83">
        <v>39752</v>
      </c>
      <c r="J658" s="83"/>
      <c r="K658" s="84">
        <v>1263.31</v>
      </c>
      <c r="L658" s="84"/>
      <c r="M658" s="84"/>
      <c r="N658" s="85">
        <v>0</v>
      </c>
      <c r="O658" s="85"/>
      <c r="P658" s="85"/>
      <c r="Q658" s="86">
        <v>0</v>
      </c>
      <c r="R658" s="86"/>
      <c r="S658" s="86"/>
      <c r="T658" s="86">
        <v>940.46</v>
      </c>
      <c r="U658" s="86"/>
      <c r="V658" s="86"/>
      <c r="W658" s="86"/>
      <c r="X658" s="86">
        <v>84.22</v>
      </c>
      <c r="Y658" s="86"/>
      <c r="Z658" s="86"/>
      <c r="AA658" s="86"/>
      <c r="AB658" s="84">
        <v>1024.68</v>
      </c>
      <c r="AC658" s="84"/>
      <c r="AD658" s="84"/>
      <c r="AE658" s="84"/>
      <c r="AF658" s="86">
        <v>238.63</v>
      </c>
      <c r="AG658" s="86"/>
      <c r="AH658" s="86"/>
      <c r="AI658" s="87" t="s">
        <v>17</v>
      </c>
      <c r="AJ658" s="87"/>
      <c r="AK658" s="86">
        <v>15</v>
      </c>
      <c r="AL658" s="86"/>
      <c r="AM658" s="105"/>
      <c r="AN658" s="105"/>
    </row>
    <row r="659" spans="1:40" ht="12.75" customHeight="1" x14ac:dyDescent="0.4">
      <c r="A659" s="18"/>
      <c r="B659" s="90">
        <v>1148</v>
      </c>
      <c r="C659" s="90"/>
      <c r="D659" s="82" t="s">
        <v>586</v>
      </c>
      <c r="E659" s="82"/>
      <c r="F659" s="82"/>
      <c r="G659" s="82"/>
      <c r="H659" s="82"/>
      <c r="I659" s="83">
        <v>39640</v>
      </c>
      <c r="J659" s="83"/>
      <c r="K659" s="86">
        <v>395.12</v>
      </c>
      <c r="L659" s="86"/>
      <c r="M659" s="86"/>
      <c r="N659" s="85">
        <v>0</v>
      </c>
      <c r="O659" s="85"/>
      <c r="P659" s="85"/>
      <c r="Q659" s="86">
        <v>0</v>
      </c>
      <c r="R659" s="86"/>
      <c r="S659" s="86"/>
      <c r="T659" s="86">
        <v>302.91000000000003</v>
      </c>
      <c r="U659" s="86"/>
      <c r="V659" s="86"/>
      <c r="W659" s="86"/>
      <c r="X659" s="86">
        <v>26.34</v>
      </c>
      <c r="Y659" s="86"/>
      <c r="Z659" s="86"/>
      <c r="AA659" s="86"/>
      <c r="AB659" s="86">
        <v>329.25</v>
      </c>
      <c r="AC659" s="86"/>
      <c r="AD659" s="86"/>
      <c r="AE659" s="86"/>
      <c r="AF659" s="86">
        <v>65.87</v>
      </c>
      <c r="AG659" s="86"/>
      <c r="AH659" s="86"/>
      <c r="AI659" s="87" t="s">
        <v>17</v>
      </c>
      <c r="AJ659" s="87"/>
      <c r="AK659" s="86">
        <v>15</v>
      </c>
      <c r="AL659" s="86"/>
      <c r="AM659" s="105"/>
      <c r="AN659" s="105"/>
    </row>
    <row r="660" spans="1:40" ht="12.75" customHeight="1" x14ac:dyDescent="0.4">
      <c r="A660" s="18"/>
      <c r="B660" s="90">
        <v>1149</v>
      </c>
      <c r="C660" s="90"/>
      <c r="D660" s="82" t="s">
        <v>478</v>
      </c>
      <c r="E660" s="82"/>
      <c r="F660" s="82"/>
      <c r="G660" s="82"/>
      <c r="H660" s="82"/>
      <c r="I660" s="83">
        <v>39735</v>
      </c>
      <c r="J660" s="83"/>
      <c r="K660" s="86">
        <v>409.9</v>
      </c>
      <c r="L660" s="86"/>
      <c r="M660" s="86"/>
      <c r="N660" s="85">
        <v>0</v>
      </c>
      <c r="O660" s="85"/>
      <c r="P660" s="85"/>
      <c r="Q660" s="86">
        <v>0</v>
      </c>
      <c r="R660" s="86"/>
      <c r="S660" s="86"/>
      <c r="T660" s="86">
        <v>307.45999999999998</v>
      </c>
      <c r="U660" s="86"/>
      <c r="V660" s="86"/>
      <c r="W660" s="86"/>
      <c r="X660" s="86">
        <v>27.33</v>
      </c>
      <c r="Y660" s="86"/>
      <c r="Z660" s="86"/>
      <c r="AA660" s="86"/>
      <c r="AB660" s="86">
        <v>334.79</v>
      </c>
      <c r="AC660" s="86"/>
      <c r="AD660" s="86"/>
      <c r="AE660" s="86"/>
      <c r="AF660" s="86">
        <v>75.11</v>
      </c>
      <c r="AG660" s="86"/>
      <c r="AH660" s="86"/>
      <c r="AI660" s="87" t="s">
        <v>17</v>
      </c>
      <c r="AJ660" s="87"/>
      <c r="AK660" s="86">
        <v>15</v>
      </c>
      <c r="AL660" s="86"/>
      <c r="AM660" s="105"/>
      <c r="AN660" s="105"/>
    </row>
    <row r="661" spans="1:40" ht="12.75" customHeight="1" x14ac:dyDescent="0.4">
      <c r="A661" s="18"/>
      <c r="B661" s="90">
        <v>1150</v>
      </c>
      <c r="C661" s="90"/>
      <c r="D661" s="82" t="s">
        <v>587</v>
      </c>
      <c r="E661" s="82"/>
      <c r="F661" s="82"/>
      <c r="G661" s="82"/>
      <c r="H661" s="82"/>
      <c r="I661" s="83">
        <v>39765</v>
      </c>
      <c r="J661" s="83"/>
      <c r="K661" s="86">
        <v>436.79</v>
      </c>
      <c r="L661" s="86"/>
      <c r="M661" s="86"/>
      <c r="N661" s="85">
        <v>0</v>
      </c>
      <c r="O661" s="85"/>
      <c r="P661" s="85"/>
      <c r="Q661" s="86">
        <v>0</v>
      </c>
      <c r="R661" s="86"/>
      <c r="S661" s="86"/>
      <c r="T661" s="86">
        <v>325.17</v>
      </c>
      <c r="U661" s="86"/>
      <c r="V661" s="86"/>
      <c r="W661" s="86"/>
      <c r="X661" s="86">
        <v>29.12</v>
      </c>
      <c r="Y661" s="86"/>
      <c r="Z661" s="86"/>
      <c r="AA661" s="86"/>
      <c r="AB661" s="86">
        <v>354.29</v>
      </c>
      <c r="AC661" s="86"/>
      <c r="AD661" s="86"/>
      <c r="AE661" s="86"/>
      <c r="AF661" s="86">
        <v>82.5</v>
      </c>
      <c r="AG661" s="86"/>
      <c r="AH661" s="86"/>
      <c r="AI661" s="87" t="s">
        <v>17</v>
      </c>
      <c r="AJ661" s="87"/>
      <c r="AK661" s="86">
        <v>15</v>
      </c>
      <c r="AL661" s="86"/>
      <c r="AM661" s="105"/>
      <c r="AN661" s="105"/>
    </row>
    <row r="662" spans="1:40" ht="12.75" customHeight="1" x14ac:dyDescent="0.4">
      <c r="A662" s="18"/>
      <c r="B662" s="90">
        <v>1151</v>
      </c>
      <c r="C662" s="90"/>
      <c r="D662" s="82" t="s">
        <v>588</v>
      </c>
      <c r="E662" s="82"/>
      <c r="F662" s="82"/>
      <c r="G662" s="82"/>
      <c r="H662" s="82"/>
      <c r="I662" s="83">
        <v>39696</v>
      </c>
      <c r="J662" s="83"/>
      <c r="K662" s="84">
        <v>1233.3399999999999</v>
      </c>
      <c r="L662" s="84"/>
      <c r="M662" s="84"/>
      <c r="N662" s="85">
        <v>0</v>
      </c>
      <c r="O662" s="85"/>
      <c r="P662" s="85"/>
      <c r="Q662" s="86">
        <v>0</v>
      </c>
      <c r="R662" s="86"/>
      <c r="S662" s="86"/>
      <c r="T662" s="86">
        <v>931.83</v>
      </c>
      <c r="U662" s="86"/>
      <c r="V662" s="86"/>
      <c r="W662" s="86"/>
      <c r="X662" s="86">
        <v>82.22</v>
      </c>
      <c r="Y662" s="86"/>
      <c r="Z662" s="86"/>
      <c r="AA662" s="86"/>
      <c r="AB662" s="84">
        <v>1014.05</v>
      </c>
      <c r="AC662" s="84"/>
      <c r="AD662" s="84"/>
      <c r="AE662" s="84"/>
      <c r="AF662" s="86">
        <v>219.29</v>
      </c>
      <c r="AG662" s="86"/>
      <c r="AH662" s="86"/>
      <c r="AI662" s="87" t="s">
        <v>17</v>
      </c>
      <c r="AJ662" s="87"/>
      <c r="AK662" s="86">
        <v>15</v>
      </c>
      <c r="AL662" s="86"/>
      <c r="AM662" s="105"/>
      <c r="AN662" s="105"/>
    </row>
    <row r="663" spans="1:40" ht="12.75" customHeight="1" x14ac:dyDescent="0.4">
      <c r="A663" s="18"/>
      <c r="B663" s="90">
        <v>1152</v>
      </c>
      <c r="C663" s="90"/>
      <c r="D663" s="82" t="s">
        <v>589</v>
      </c>
      <c r="E663" s="82"/>
      <c r="F663" s="82"/>
      <c r="G663" s="82"/>
      <c r="H663" s="82"/>
      <c r="I663" s="83">
        <v>39513</v>
      </c>
      <c r="J663" s="83"/>
      <c r="K663" s="84">
        <v>1595.2</v>
      </c>
      <c r="L663" s="84"/>
      <c r="M663" s="84"/>
      <c r="N663" s="85">
        <v>0</v>
      </c>
      <c r="O663" s="85"/>
      <c r="P663" s="85"/>
      <c r="Q663" s="86">
        <v>0</v>
      </c>
      <c r="R663" s="86"/>
      <c r="S663" s="86"/>
      <c r="T663" s="84">
        <v>1258.47</v>
      </c>
      <c r="U663" s="84"/>
      <c r="V663" s="84"/>
      <c r="W663" s="84"/>
      <c r="X663" s="86">
        <v>106.35</v>
      </c>
      <c r="Y663" s="86"/>
      <c r="Z663" s="86"/>
      <c r="AA663" s="86"/>
      <c r="AB663" s="84">
        <v>1364.82</v>
      </c>
      <c r="AC663" s="84"/>
      <c r="AD663" s="84"/>
      <c r="AE663" s="84"/>
      <c r="AF663" s="86">
        <v>230.38</v>
      </c>
      <c r="AG663" s="86"/>
      <c r="AH663" s="86"/>
      <c r="AI663" s="87" t="s">
        <v>17</v>
      </c>
      <c r="AJ663" s="87"/>
      <c r="AK663" s="86">
        <v>15</v>
      </c>
      <c r="AL663" s="86"/>
      <c r="AM663" s="105"/>
      <c r="AN663" s="105"/>
    </row>
    <row r="664" spans="1:40" ht="12.75" customHeight="1" x14ac:dyDescent="0.4">
      <c r="A664" s="18"/>
      <c r="B664" s="90">
        <v>1153</v>
      </c>
      <c r="C664" s="90"/>
      <c r="D664" s="82" t="s">
        <v>590</v>
      </c>
      <c r="E664" s="82"/>
      <c r="F664" s="82"/>
      <c r="G664" s="82"/>
      <c r="H664" s="82"/>
      <c r="I664" s="83">
        <v>39784</v>
      </c>
      <c r="J664" s="83"/>
      <c r="K664" s="86">
        <v>796.6</v>
      </c>
      <c r="L664" s="86"/>
      <c r="M664" s="86"/>
      <c r="N664" s="85">
        <v>0</v>
      </c>
      <c r="O664" s="85"/>
      <c r="P664" s="85"/>
      <c r="Q664" s="86">
        <v>0</v>
      </c>
      <c r="R664" s="86"/>
      <c r="S664" s="86"/>
      <c r="T664" s="86">
        <v>588.64</v>
      </c>
      <c r="U664" s="86"/>
      <c r="V664" s="86"/>
      <c r="W664" s="86"/>
      <c r="X664" s="86">
        <v>53.11</v>
      </c>
      <c r="Y664" s="86"/>
      <c r="Z664" s="86"/>
      <c r="AA664" s="86"/>
      <c r="AB664" s="86">
        <v>641.75</v>
      </c>
      <c r="AC664" s="86"/>
      <c r="AD664" s="86"/>
      <c r="AE664" s="86"/>
      <c r="AF664" s="86">
        <v>154.85</v>
      </c>
      <c r="AG664" s="86"/>
      <c r="AH664" s="86"/>
      <c r="AI664" s="87" t="s">
        <v>17</v>
      </c>
      <c r="AJ664" s="87"/>
      <c r="AK664" s="86">
        <v>15</v>
      </c>
      <c r="AL664" s="86"/>
      <c r="AM664" s="105"/>
      <c r="AN664" s="105"/>
    </row>
    <row r="665" spans="1:40" ht="12.75" customHeight="1" x14ac:dyDescent="0.4">
      <c r="A665" s="18"/>
      <c r="B665" s="90">
        <v>1154</v>
      </c>
      <c r="C665" s="90"/>
      <c r="D665" s="82" t="s">
        <v>591</v>
      </c>
      <c r="E665" s="82"/>
      <c r="F665" s="82"/>
      <c r="G665" s="82"/>
      <c r="H665" s="82"/>
      <c r="I665" s="83">
        <v>39748</v>
      </c>
      <c r="J665" s="83"/>
      <c r="K665" s="84">
        <v>1667.62</v>
      </c>
      <c r="L665" s="84"/>
      <c r="M665" s="84"/>
      <c r="N665" s="85">
        <v>0</v>
      </c>
      <c r="O665" s="85"/>
      <c r="P665" s="85"/>
      <c r="Q665" s="86">
        <v>0</v>
      </c>
      <c r="R665" s="86"/>
      <c r="S665" s="86"/>
      <c r="T665" s="84">
        <v>1241.4000000000001</v>
      </c>
      <c r="U665" s="84"/>
      <c r="V665" s="84"/>
      <c r="W665" s="84"/>
      <c r="X665" s="86">
        <v>111.17</v>
      </c>
      <c r="Y665" s="86"/>
      <c r="Z665" s="86"/>
      <c r="AA665" s="86"/>
      <c r="AB665" s="84">
        <v>1352.57</v>
      </c>
      <c r="AC665" s="84"/>
      <c r="AD665" s="84"/>
      <c r="AE665" s="84"/>
      <c r="AF665" s="86">
        <v>315.05</v>
      </c>
      <c r="AG665" s="86"/>
      <c r="AH665" s="86"/>
      <c r="AI665" s="87" t="s">
        <v>17</v>
      </c>
      <c r="AJ665" s="87"/>
      <c r="AK665" s="86">
        <v>15</v>
      </c>
      <c r="AL665" s="86"/>
      <c r="AM665" s="105"/>
      <c r="AN665" s="105"/>
    </row>
    <row r="666" spans="1:40" ht="12.75" customHeight="1" x14ac:dyDescent="0.4">
      <c r="A666" s="18"/>
      <c r="B666" s="90">
        <v>1155</v>
      </c>
      <c r="C666" s="90"/>
      <c r="D666" s="82" t="s">
        <v>592</v>
      </c>
      <c r="E666" s="82"/>
      <c r="F666" s="82"/>
      <c r="G666" s="82"/>
      <c r="H666" s="82"/>
      <c r="I666" s="83">
        <v>39463</v>
      </c>
      <c r="J666" s="83"/>
      <c r="K666" s="86">
        <v>788.8</v>
      </c>
      <c r="L666" s="86"/>
      <c r="M666" s="86"/>
      <c r="N666" s="85">
        <v>0</v>
      </c>
      <c r="O666" s="85"/>
      <c r="P666" s="85"/>
      <c r="Q666" s="86">
        <v>0</v>
      </c>
      <c r="R666" s="86"/>
      <c r="S666" s="86"/>
      <c r="T666" s="86">
        <v>626.69000000000005</v>
      </c>
      <c r="U666" s="86"/>
      <c r="V666" s="86"/>
      <c r="W666" s="86"/>
      <c r="X666" s="86">
        <v>52.59</v>
      </c>
      <c r="Y666" s="86"/>
      <c r="Z666" s="86"/>
      <c r="AA666" s="86"/>
      <c r="AB666" s="86">
        <v>679.28</v>
      </c>
      <c r="AC666" s="86"/>
      <c r="AD666" s="86"/>
      <c r="AE666" s="86"/>
      <c r="AF666" s="86">
        <v>109.52</v>
      </c>
      <c r="AG666" s="86"/>
      <c r="AH666" s="86"/>
      <c r="AI666" s="87" t="s">
        <v>17</v>
      </c>
      <c r="AJ666" s="87"/>
      <c r="AK666" s="86">
        <v>15</v>
      </c>
      <c r="AL666" s="86"/>
      <c r="AM666" s="105"/>
      <c r="AN666" s="105"/>
    </row>
    <row r="667" spans="1:40" ht="12.75" customHeight="1" x14ac:dyDescent="0.4">
      <c r="A667" s="18"/>
      <c r="B667" s="90">
        <v>1156</v>
      </c>
      <c r="C667" s="90"/>
      <c r="D667" s="82" t="s">
        <v>593</v>
      </c>
      <c r="E667" s="82"/>
      <c r="F667" s="82"/>
      <c r="G667" s="82"/>
      <c r="H667" s="82"/>
      <c r="I667" s="83">
        <v>39643</v>
      </c>
      <c r="J667" s="83"/>
      <c r="K667" s="86">
        <v>395.12</v>
      </c>
      <c r="L667" s="86"/>
      <c r="M667" s="86"/>
      <c r="N667" s="85">
        <v>0</v>
      </c>
      <c r="O667" s="85"/>
      <c r="P667" s="85"/>
      <c r="Q667" s="86">
        <v>0</v>
      </c>
      <c r="R667" s="86"/>
      <c r="S667" s="86"/>
      <c r="T667" s="86">
        <v>302.91000000000003</v>
      </c>
      <c r="U667" s="86"/>
      <c r="V667" s="86"/>
      <c r="W667" s="86"/>
      <c r="X667" s="86">
        <v>26.34</v>
      </c>
      <c r="Y667" s="86"/>
      <c r="Z667" s="86"/>
      <c r="AA667" s="86"/>
      <c r="AB667" s="86">
        <v>329.25</v>
      </c>
      <c r="AC667" s="86"/>
      <c r="AD667" s="86"/>
      <c r="AE667" s="86"/>
      <c r="AF667" s="86">
        <v>65.87</v>
      </c>
      <c r="AG667" s="86"/>
      <c r="AH667" s="86"/>
      <c r="AI667" s="87" t="s">
        <v>17</v>
      </c>
      <c r="AJ667" s="87"/>
      <c r="AK667" s="86">
        <v>15</v>
      </c>
      <c r="AL667" s="86"/>
      <c r="AM667" s="105"/>
      <c r="AN667" s="105"/>
    </row>
    <row r="668" spans="1:40" ht="12.75" customHeight="1" x14ac:dyDescent="0.4">
      <c r="A668" s="18"/>
      <c r="B668" s="90">
        <v>1157</v>
      </c>
      <c r="C668" s="90"/>
      <c r="D668" s="82" t="s">
        <v>594</v>
      </c>
      <c r="E668" s="82"/>
      <c r="F668" s="82"/>
      <c r="G668" s="82"/>
      <c r="H668" s="82"/>
      <c r="I668" s="83">
        <v>39553</v>
      </c>
      <c r="J668" s="83"/>
      <c r="K668" s="86">
        <v>134.44999999999999</v>
      </c>
      <c r="L668" s="86"/>
      <c r="M668" s="86"/>
      <c r="N668" s="85">
        <v>0</v>
      </c>
      <c r="O668" s="85"/>
      <c r="P668" s="85"/>
      <c r="Q668" s="86">
        <v>0</v>
      </c>
      <c r="R668" s="86"/>
      <c r="S668" s="86"/>
      <c r="T668" s="86">
        <v>105.28</v>
      </c>
      <c r="U668" s="86"/>
      <c r="V668" s="86"/>
      <c r="W668" s="86"/>
      <c r="X668" s="86">
        <v>8.9600000000000009</v>
      </c>
      <c r="Y668" s="86"/>
      <c r="Z668" s="86"/>
      <c r="AA668" s="86"/>
      <c r="AB668" s="86">
        <v>114.24</v>
      </c>
      <c r="AC668" s="86"/>
      <c r="AD668" s="86"/>
      <c r="AE668" s="86"/>
      <c r="AF668" s="86">
        <v>20.21</v>
      </c>
      <c r="AG668" s="86"/>
      <c r="AH668" s="86"/>
      <c r="AI668" s="87" t="s">
        <v>17</v>
      </c>
      <c r="AJ668" s="87"/>
      <c r="AK668" s="86">
        <v>15</v>
      </c>
      <c r="AL668" s="86"/>
      <c r="AM668" s="105"/>
      <c r="AN668" s="105"/>
    </row>
    <row r="669" spans="1:40" ht="12.75" customHeight="1" x14ac:dyDescent="0.4">
      <c r="A669" s="18"/>
      <c r="B669" s="90">
        <v>1158</v>
      </c>
      <c r="C669" s="90"/>
      <c r="D669" s="82" t="s">
        <v>595</v>
      </c>
      <c r="E669" s="82"/>
      <c r="F669" s="82"/>
      <c r="G669" s="82"/>
      <c r="H669" s="82"/>
      <c r="I669" s="83">
        <v>39616</v>
      </c>
      <c r="J669" s="83"/>
      <c r="K669" s="86">
        <v>385.6</v>
      </c>
      <c r="L669" s="86"/>
      <c r="M669" s="86"/>
      <c r="N669" s="85">
        <v>0</v>
      </c>
      <c r="O669" s="85"/>
      <c r="P669" s="85"/>
      <c r="Q669" s="86">
        <v>0</v>
      </c>
      <c r="R669" s="86"/>
      <c r="S669" s="86"/>
      <c r="T669" s="86">
        <v>295.66000000000003</v>
      </c>
      <c r="U669" s="86"/>
      <c r="V669" s="86"/>
      <c r="W669" s="86"/>
      <c r="X669" s="86">
        <v>25.71</v>
      </c>
      <c r="Y669" s="86"/>
      <c r="Z669" s="86"/>
      <c r="AA669" s="86"/>
      <c r="AB669" s="86">
        <v>321.37</v>
      </c>
      <c r="AC669" s="86"/>
      <c r="AD669" s="86"/>
      <c r="AE669" s="86"/>
      <c r="AF669" s="86">
        <v>64.23</v>
      </c>
      <c r="AG669" s="86"/>
      <c r="AH669" s="86"/>
      <c r="AI669" s="87" t="s">
        <v>17</v>
      </c>
      <c r="AJ669" s="87"/>
      <c r="AK669" s="86">
        <v>15</v>
      </c>
      <c r="AL669" s="86"/>
      <c r="AM669" s="105"/>
      <c r="AN669" s="105"/>
    </row>
    <row r="670" spans="1:40" ht="12.75" customHeight="1" x14ac:dyDescent="0.4">
      <c r="A670" s="18"/>
      <c r="B670" s="90">
        <v>1159</v>
      </c>
      <c r="C670" s="90"/>
      <c r="D670" s="82" t="s">
        <v>596</v>
      </c>
      <c r="E670" s="82"/>
      <c r="F670" s="82"/>
      <c r="G670" s="82"/>
      <c r="H670" s="82"/>
      <c r="I670" s="83">
        <v>39678</v>
      </c>
      <c r="J670" s="83"/>
      <c r="K670" s="86">
        <v>827.26</v>
      </c>
      <c r="L670" s="86"/>
      <c r="M670" s="86"/>
      <c r="N670" s="85">
        <v>0</v>
      </c>
      <c r="O670" s="85"/>
      <c r="P670" s="85"/>
      <c r="Q670" s="86">
        <v>0</v>
      </c>
      <c r="R670" s="86"/>
      <c r="S670" s="86"/>
      <c r="T670" s="86">
        <v>625.03</v>
      </c>
      <c r="U670" s="86"/>
      <c r="V670" s="86"/>
      <c r="W670" s="86"/>
      <c r="X670" s="86">
        <v>55.15</v>
      </c>
      <c r="Y670" s="86"/>
      <c r="Z670" s="86"/>
      <c r="AA670" s="86"/>
      <c r="AB670" s="86">
        <v>680.18</v>
      </c>
      <c r="AC670" s="86"/>
      <c r="AD670" s="86"/>
      <c r="AE670" s="86"/>
      <c r="AF670" s="86">
        <v>147.08000000000001</v>
      </c>
      <c r="AG670" s="86"/>
      <c r="AH670" s="86"/>
      <c r="AI670" s="87" t="s">
        <v>17</v>
      </c>
      <c r="AJ670" s="87"/>
      <c r="AK670" s="86">
        <v>15</v>
      </c>
      <c r="AL670" s="86"/>
      <c r="AM670" s="105"/>
      <c r="AN670" s="105"/>
    </row>
    <row r="671" spans="1:40" ht="12.75" customHeight="1" x14ac:dyDescent="0.4">
      <c r="A671" s="18"/>
      <c r="B671" s="90">
        <v>1160</v>
      </c>
      <c r="C671" s="90"/>
      <c r="D671" s="82" t="s">
        <v>487</v>
      </c>
      <c r="E671" s="82"/>
      <c r="F671" s="82"/>
      <c r="G671" s="82"/>
      <c r="H671" s="82"/>
      <c r="I671" s="83">
        <v>39567</v>
      </c>
      <c r="J671" s="83"/>
      <c r="K671" s="86">
        <v>408.15</v>
      </c>
      <c r="L671" s="86"/>
      <c r="M671" s="86"/>
      <c r="N671" s="85">
        <v>0</v>
      </c>
      <c r="O671" s="85"/>
      <c r="P671" s="85"/>
      <c r="Q671" s="86">
        <v>0</v>
      </c>
      <c r="R671" s="86"/>
      <c r="S671" s="86"/>
      <c r="T671" s="86">
        <v>317.45</v>
      </c>
      <c r="U671" s="86"/>
      <c r="V671" s="86"/>
      <c r="W671" s="86"/>
      <c r="X671" s="86">
        <v>27.21</v>
      </c>
      <c r="Y671" s="86"/>
      <c r="Z671" s="86"/>
      <c r="AA671" s="86"/>
      <c r="AB671" s="86">
        <v>344.66</v>
      </c>
      <c r="AC671" s="86"/>
      <c r="AD671" s="86"/>
      <c r="AE671" s="86"/>
      <c r="AF671" s="86">
        <v>63.49</v>
      </c>
      <c r="AG671" s="86"/>
      <c r="AH671" s="86"/>
      <c r="AI671" s="87" t="s">
        <v>17</v>
      </c>
      <c r="AJ671" s="87"/>
      <c r="AK671" s="86">
        <v>15</v>
      </c>
      <c r="AL671" s="86"/>
      <c r="AM671" s="105"/>
      <c r="AN671" s="105"/>
    </row>
    <row r="672" spans="1:40" ht="12.75" customHeight="1" x14ac:dyDescent="0.4">
      <c r="A672" s="18"/>
      <c r="B672" s="90">
        <v>1161</v>
      </c>
      <c r="C672" s="90"/>
      <c r="D672" s="82" t="s">
        <v>486</v>
      </c>
      <c r="E672" s="82"/>
      <c r="F672" s="82"/>
      <c r="G672" s="82"/>
      <c r="H672" s="82"/>
      <c r="I672" s="83">
        <v>39652</v>
      </c>
      <c r="J672" s="83"/>
      <c r="K672" s="86">
        <v>400.43</v>
      </c>
      <c r="L672" s="86"/>
      <c r="M672" s="86"/>
      <c r="N672" s="85">
        <v>0</v>
      </c>
      <c r="O672" s="85"/>
      <c r="P672" s="85"/>
      <c r="Q672" s="86">
        <v>0</v>
      </c>
      <c r="R672" s="86"/>
      <c r="S672" s="86"/>
      <c r="T672" s="86">
        <v>304.82</v>
      </c>
      <c r="U672" s="86"/>
      <c r="V672" s="86"/>
      <c r="W672" s="86"/>
      <c r="X672" s="86">
        <v>26.7</v>
      </c>
      <c r="Y672" s="86"/>
      <c r="Z672" s="86"/>
      <c r="AA672" s="86"/>
      <c r="AB672" s="86">
        <v>331.52</v>
      </c>
      <c r="AC672" s="86"/>
      <c r="AD672" s="86"/>
      <c r="AE672" s="86"/>
      <c r="AF672" s="86">
        <v>68.91</v>
      </c>
      <c r="AG672" s="86"/>
      <c r="AH672" s="86"/>
      <c r="AI672" s="87" t="s">
        <v>17</v>
      </c>
      <c r="AJ672" s="87"/>
      <c r="AK672" s="86">
        <v>15</v>
      </c>
      <c r="AL672" s="86"/>
      <c r="AM672" s="105"/>
      <c r="AN672" s="105"/>
    </row>
    <row r="673" spans="1:40" ht="12.75" customHeight="1" x14ac:dyDescent="0.4">
      <c r="A673" s="18"/>
      <c r="B673" s="90">
        <v>1162</v>
      </c>
      <c r="C673" s="90"/>
      <c r="D673" s="82" t="s">
        <v>597</v>
      </c>
      <c r="E673" s="82"/>
      <c r="F673" s="82"/>
      <c r="G673" s="82"/>
      <c r="H673" s="82"/>
      <c r="I673" s="83">
        <v>39675</v>
      </c>
      <c r="J673" s="83"/>
      <c r="K673" s="86">
        <v>846.76</v>
      </c>
      <c r="L673" s="86"/>
      <c r="M673" s="86"/>
      <c r="N673" s="85">
        <v>0</v>
      </c>
      <c r="O673" s="85"/>
      <c r="P673" s="85"/>
      <c r="Q673" s="86">
        <v>0</v>
      </c>
      <c r="R673" s="86"/>
      <c r="S673" s="86"/>
      <c r="T673" s="86">
        <v>644.47</v>
      </c>
      <c r="U673" s="86"/>
      <c r="V673" s="86"/>
      <c r="W673" s="86"/>
      <c r="X673" s="86">
        <v>56.45</v>
      </c>
      <c r="Y673" s="86"/>
      <c r="Z673" s="86"/>
      <c r="AA673" s="86"/>
      <c r="AB673" s="86">
        <v>700.92</v>
      </c>
      <c r="AC673" s="86"/>
      <c r="AD673" s="86"/>
      <c r="AE673" s="86"/>
      <c r="AF673" s="86">
        <v>145.84</v>
      </c>
      <c r="AG673" s="86"/>
      <c r="AH673" s="86"/>
      <c r="AI673" s="87" t="s">
        <v>17</v>
      </c>
      <c r="AJ673" s="87"/>
      <c r="AK673" s="86">
        <v>15</v>
      </c>
      <c r="AL673" s="86"/>
      <c r="AM673" s="105"/>
      <c r="AN673" s="105"/>
    </row>
    <row r="674" spans="1:40" ht="12.75" customHeight="1" x14ac:dyDescent="0.4">
      <c r="A674" s="18"/>
      <c r="B674" s="90">
        <v>1163</v>
      </c>
      <c r="C674" s="90"/>
      <c r="D674" s="82" t="s">
        <v>491</v>
      </c>
      <c r="E674" s="82"/>
      <c r="F674" s="82"/>
      <c r="G674" s="82"/>
      <c r="H674" s="82"/>
      <c r="I674" s="83">
        <v>39629</v>
      </c>
      <c r="J674" s="83"/>
      <c r="K674" s="86">
        <v>394.95</v>
      </c>
      <c r="L674" s="86"/>
      <c r="M674" s="86"/>
      <c r="N674" s="85">
        <v>0</v>
      </c>
      <c r="O674" s="85"/>
      <c r="P674" s="85"/>
      <c r="Q674" s="86">
        <v>0</v>
      </c>
      <c r="R674" s="86"/>
      <c r="S674" s="86"/>
      <c r="T674" s="86">
        <v>302.8</v>
      </c>
      <c r="U674" s="86"/>
      <c r="V674" s="86"/>
      <c r="W674" s="86"/>
      <c r="X674" s="86">
        <v>26.33</v>
      </c>
      <c r="Y674" s="86"/>
      <c r="Z674" s="86"/>
      <c r="AA674" s="86"/>
      <c r="AB674" s="86">
        <v>329.13</v>
      </c>
      <c r="AC674" s="86"/>
      <c r="AD674" s="86"/>
      <c r="AE674" s="86"/>
      <c r="AF674" s="86">
        <v>65.819999999999993</v>
      </c>
      <c r="AG674" s="86"/>
      <c r="AH674" s="86"/>
      <c r="AI674" s="87" t="s">
        <v>17</v>
      </c>
      <c r="AJ674" s="87"/>
      <c r="AK674" s="86">
        <v>15</v>
      </c>
      <c r="AL674" s="86"/>
      <c r="AM674" s="105"/>
      <c r="AN674" s="105"/>
    </row>
    <row r="675" spans="1:40" ht="12.75" customHeight="1" x14ac:dyDescent="0.4">
      <c r="A675" s="18"/>
      <c r="B675" s="90">
        <v>1164</v>
      </c>
      <c r="C675" s="90"/>
      <c r="D675" s="82" t="s">
        <v>598</v>
      </c>
      <c r="E675" s="82"/>
      <c r="F675" s="82"/>
      <c r="G675" s="82"/>
      <c r="H675" s="82"/>
      <c r="I675" s="83">
        <v>39629</v>
      </c>
      <c r="J675" s="83"/>
      <c r="K675" s="84">
        <v>1995.1</v>
      </c>
      <c r="L675" s="84"/>
      <c r="M675" s="84"/>
      <c r="N675" s="85">
        <v>0</v>
      </c>
      <c r="O675" s="85"/>
      <c r="P675" s="85"/>
      <c r="Q675" s="86">
        <v>0</v>
      </c>
      <c r="R675" s="86"/>
      <c r="S675" s="86"/>
      <c r="T675" s="84">
        <v>1529.61</v>
      </c>
      <c r="U675" s="84"/>
      <c r="V675" s="84"/>
      <c r="W675" s="84"/>
      <c r="X675" s="86">
        <v>133.01</v>
      </c>
      <c r="Y675" s="86"/>
      <c r="Z675" s="86"/>
      <c r="AA675" s="86"/>
      <c r="AB675" s="84">
        <v>1662.62</v>
      </c>
      <c r="AC675" s="84"/>
      <c r="AD675" s="84"/>
      <c r="AE675" s="84"/>
      <c r="AF675" s="86">
        <v>332.48</v>
      </c>
      <c r="AG675" s="86"/>
      <c r="AH675" s="86"/>
      <c r="AI675" s="87" t="s">
        <v>17</v>
      </c>
      <c r="AJ675" s="87"/>
      <c r="AK675" s="86">
        <v>15</v>
      </c>
      <c r="AL675" s="86"/>
      <c r="AM675" s="105"/>
      <c r="AN675" s="105"/>
    </row>
    <row r="676" spans="1:40" ht="12.75" customHeight="1" x14ac:dyDescent="0.4">
      <c r="A676" s="18"/>
      <c r="B676" s="90">
        <v>1165</v>
      </c>
      <c r="C676" s="90"/>
      <c r="D676" s="82" t="s">
        <v>599</v>
      </c>
      <c r="E676" s="82"/>
      <c r="F676" s="82"/>
      <c r="G676" s="82"/>
      <c r="H676" s="82"/>
      <c r="I676" s="83">
        <v>39631</v>
      </c>
      <c r="J676" s="83"/>
      <c r="K676" s="86">
        <v>390.36</v>
      </c>
      <c r="L676" s="86"/>
      <c r="M676" s="86"/>
      <c r="N676" s="85">
        <v>0</v>
      </c>
      <c r="O676" s="85"/>
      <c r="P676" s="85"/>
      <c r="Q676" s="86">
        <v>0</v>
      </c>
      <c r="R676" s="86"/>
      <c r="S676" s="86"/>
      <c r="T676" s="86">
        <v>299.23</v>
      </c>
      <c r="U676" s="86"/>
      <c r="V676" s="86"/>
      <c r="W676" s="86"/>
      <c r="X676" s="86">
        <v>26.02</v>
      </c>
      <c r="Y676" s="86"/>
      <c r="Z676" s="86"/>
      <c r="AA676" s="86"/>
      <c r="AB676" s="86">
        <v>325.25</v>
      </c>
      <c r="AC676" s="86"/>
      <c r="AD676" s="86"/>
      <c r="AE676" s="86"/>
      <c r="AF676" s="86">
        <v>65.11</v>
      </c>
      <c r="AG676" s="86"/>
      <c r="AH676" s="86"/>
      <c r="AI676" s="87" t="s">
        <v>17</v>
      </c>
      <c r="AJ676" s="87"/>
      <c r="AK676" s="86">
        <v>15</v>
      </c>
      <c r="AL676" s="86"/>
      <c r="AM676" s="105"/>
      <c r="AN676" s="105"/>
    </row>
    <row r="677" spans="1:40" ht="12.75" customHeight="1" x14ac:dyDescent="0.4">
      <c r="A677" s="18"/>
      <c r="B677" s="90">
        <v>1166</v>
      </c>
      <c r="C677" s="90"/>
      <c r="D677" s="82" t="s">
        <v>600</v>
      </c>
      <c r="E677" s="82"/>
      <c r="F677" s="82"/>
      <c r="G677" s="82"/>
      <c r="H677" s="82"/>
      <c r="I677" s="83">
        <v>39561</v>
      </c>
      <c r="J677" s="83"/>
      <c r="K677" s="86">
        <v>383.67</v>
      </c>
      <c r="L677" s="86"/>
      <c r="M677" s="86"/>
      <c r="N677" s="85">
        <v>0</v>
      </c>
      <c r="O677" s="85"/>
      <c r="P677" s="85"/>
      <c r="Q677" s="86">
        <v>0</v>
      </c>
      <c r="R677" s="86"/>
      <c r="S677" s="86"/>
      <c r="T677" s="86">
        <v>298.43</v>
      </c>
      <c r="U677" s="86"/>
      <c r="V677" s="86"/>
      <c r="W677" s="86"/>
      <c r="X677" s="86">
        <v>25.58</v>
      </c>
      <c r="Y677" s="86"/>
      <c r="Z677" s="86"/>
      <c r="AA677" s="86"/>
      <c r="AB677" s="86">
        <v>324.01</v>
      </c>
      <c r="AC677" s="86"/>
      <c r="AD677" s="86"/>
      <c r="AE677" s="86"/>
      <c r="AF677" s="86">
        <v>59.66</v>
      </c>
      <c r="AG677" s="86"/>
      <c r="AH677" s="86"/>
      <c r="AI677" s="87" t="s">
        <v>17</v>
      </c>
      <c r="AJ677" s="87"/>
      <c r="AK677" s="86">
        <v>15</v>
      </c>
      <c r="AL677" s="86"/>
      <c r="AM677" s="105"/>
      <c r="AN677" s="105"/>
    </row>
    <row r="678" spans="1:40" ht="12.75" customHeight="1" x14ac:dyDescent="0.4">
      <c r="A678" s="18"/>
      <c r="B678" s="90">
        <v>1167</v>
      </c>
      <c r="C678" s="90"/>
      <c r="D678" s="82" t="s">
        <v>601</v>
      </c>
      <c r="E678" s="82"/>
      <c r="F678" s="82"/>
      <c r="G678" s="82"/>
      <c r="H678" s="82"/>
      <c r="I678" s="83">
        <v>39552</v>
      </c>
      <c r="J678" s="83"/>
      <c r="K678" s="86">
        <v>398.8</v>
      </c>
      <c r="L678" s="86"/>
      <c r="M678" s="86"/>
      <c r="N678" s="85">
        <v>0</v>
      </c>
      <c r="O678" s="85"/>
      <c r="P678" s="85"/>
      <c r="Q678" s="86">
        <v>0</v>
      </c>
      <c r="R678" s="86"/>
      <c r="S678" s="86"/>
      <c r="T678" s="86">
        <v>312.43</v>
      </c>
      <c r="U678" s="86"/>
      <c r="V678" s="86"/>
      <c r="W678" s="86"/>
      <c r="X678" s="86">
        <v>26.59</v>
      </c>
      <c r="Y678" s="86"/>
      <c r="Z678" s="86"/>
      <c r="AA678" s="86"/>
      <c r="AB678" s="86">
        <v>339.02</v>
      </c>
      <c r="AC678" s="86"/>
      <c r="AD678" s="86"/>
      <c r="AE678" s="86"/>
      <c r="AF678" s="86">
        <v>59.78</v>
      </c>
      <c r="AG678" s="86"/>
      <c r="AH678" s="86"/>
      <c r="AI678" s="87" t="s">
        <v>17</v>
      </c>
      <c r="AJ678" s="87"/>
      <c r="AK678" s="86">
        <v>15</v>
      </c>
      <c r="AL678" s="86"/>
      <c r="AM678" s="105"/>
      <c r="AN678" s="105"/>
    </row>
    <row r="679" spans="1:40" ht="12.75" customHeight="1" x14ac:dyDescent="0.4">
      <c r="A679" s="18"/>
      <c r="B679" s="90">
        <v>1168</v>
      </c>
      <c r="C679" s="90"/>
      <c r="D679" s="82" t="s">
        <v>498</v>
      </c>
      <c r="E679" s="82"/>
      <c r="F679" s="82"/>
      <c r="G679" s="82"/>
      <c r="H679" s="82"/>
      <c r="I679" s="83">
        <v>39735</v>
      </c>
      <c r="J679" s="83"/>
      <c r="K679" s="84">
        <v>2154.44</v>
      </c>
      <c r="L679" s="84"/>
      <c r="M679" s="84"/>
      <c r="N679" s="85">
        <v>0</v>
      </c>
      <c r="O679" s="85"/>
      <c r="P679" s="85"/>
      <c r="Q679" s="86">
        <v>0</v>
      </c>
      <c r="R679" s="86"/>
      <c r="S679" s="86"/>
      <c r="T679" s="84">
        <v>1615.84</v>
      </c>
      <c r="U679" s="84"/>
      <c r="V679" s="84"/>
      <c r="W679" s="84"/>
      <c r="X679" s="86">
        <v>143.63</v>
      </c>
      <c r="Y679" s="86"/>
      <c r="Z679" s="86"/>
      <c r="AA679" s="86"/>
      <c r="AB679" s="84">
        <v>1759.47</v>
      </c>
      <c r="AC679" s="84"/>
      <c r="AD679" s="84"/>
      <c r="AE679" s="84"/>
      <c r="AF679" s="86">
        <v>394.97</v>
      </c>
      <c r="AG679" s="86"/>
      <c r="AH679" s="86"/>
      <c r="AI679" s="87" t="s">
        <v>17</v>
      </c>
      <c r="AJ679" s="87"/>
      <c r="AK679" s="86">
        <v>15</v>
      </c>
      <c r="AL679" s="86"/>
      <c r="AM679" s="105"/>
      <c r="AN679" s="105"/>
    </row>
    <row r="680" spans="1:40" ht="12.75" customHeight="1" x14ac:dyDescent="0.4">
      <c r="A680" s="18"/>
      <c r="B680" s="90">
        <v>1169</v>
      </c>
      <c r="C680" s="90"/>
      <c r="D680" s="82" t="s">
        <v>602</v>
      </c>
      <c r="E680" s="82"/>
      <c r="F680" s="82"/>
      <c r="G680" s="82"/>
      <c r="H680" s="82"/>
      <c r="I680" s="83">
        <v>39608</v>
      </c>
      <c r="J680" s="83"/>
      <c r="K680" s="86">
        <v>420.65</v>
      </c>
      <c r="L680" s="86"/>
      <c r="M680" s="86"/>
      <c r="N680" s="85">
        <v>0</v>
      </c>
      <c r="O680" s="85"/>
      <c r="P680" s="85"/>
      <c r="Q680" s="86">
        <v>0</v>
      </c>
      <c r="R680" s="86"/>
      <c r="S680" s="86"/>
      <c r="T680" s="86">
        <v>324.8</v>
      </c>
      <c r="U680" s="86"/>
      <c r="V680" s="86"/>
      <c r="W680" s="86"/>
      <c r="X680" s="86">
        <v>28.04</v>
      </c>
      <c r="Y680" s="86"/>
      <c r="Z680" s="86"/>
      <c r="AA680" s="86"/>
      <c r="AB680" s="86">
        <v>352.84</v>
      </c>
      <c r="AC680" s="86"/>
      <c r="AD680" s="86"/>
      <c r="AE680" s="86"/>
      <c r="AF680" s="86">
        <v>67.81</v>
      </c>
      <c r="AG680" s="86"/>
      <c r="AH680" s="86"/>
      <c r="AI680" s="87" t="s">
        <v>17</v>
      </c>
      <c r="AJ680" s="87"/>
      <c r="AK680" s="86">
        <v>15</v>
      </c>
      <c r="AL680" s="86"/>
      <c r="AM680" s="105"/>
      <c r="AN680" s="105"/>
    </row>
    <row r="681" spans="1:40" ht="12.75" customHeight="1" x14ac:dyDescent="0.4">
      <c r="A681" s="18"/>
      <c r="B681" s="90">
        <v>1170</v>
      </c>
      <c r="C681" s="90"/>
      <c r="D681" s="82" t="s">
        <v>499</v>
      </c>
      <c r="E681" s="82"/>
      <c r="F681" s="82"/>
      <c r="G681" s="82"/>
      <c r="H681" s="82"/>
      <c r="I681" s="83">
        <v>39661</v>
      </c>
      <c r="J681" s="83"/>
      <c r="K681" s="86">
        <v>411.25</v>
      </c>
      <c r="L681" s="86"/>
      <c r="M681" s="86"/>
      <c r="N681" s="85">
        <v>0</v>
      </c>
      <c r="O681" s="85"/>
      <c r="P681" s="85"/>
      <c r="Q681" s="86">
        <v>0</v>
      </c>
      <c r="R681" s="86"/>
      <c r="S681" s="86"/>
      <c r="T681" s="86">
        <v>313.04000000000002</v>
      </c>
      <c r="U681" s="86"/>
      <c r="V681" s="86"/>
      <c r="W681" s="86"/>
      <c r="X681" s="86">
        <v>27.42</v>
      </c>
      <c r="Y681" s="86"/>
      <c r="Z681" s="86"/>
      <c r="AA681" s="86"/>
      <c r="AB681" s="86">
        <v>340.46</v>
      </c>
      <c r="AC681" s="86"/>
      <c r="AD681" s="86"/>
      <c r="AE681" s="86"/>
      <c r="AF681" s="86">
        <v>70.790000000000006</v>
      </c>
      <c r="AG681" s="86"/>
      <c r="AH681" s="86"/>
      <c r="AI681" s="87" t="s">
        <v>17</v>
      </c>
      <c r="AJ681" s="87"/>
      <c r="AK681" s="86">
        <v>15</v>
      </c>
      <c r="AL681" s="86"/>
      <c r="AM681" s="105"/>
      <c r="AN681" s="105"/>
    </row>
    <row r="682" spans="1:40" ht="12.75" customHeight="1" x14ac:dyDescent="0.4">
      <c r="A682" s="18"/>
      <c r="B682" s="90">
        <v>1171</v>
      </c>
      <c r="C682" s="90"/>
      <c r="D682" s="82" t="s">
        <v>603</v>
      </c>
      <c r="E682" s="82"/>
      <c r="F682" s="82"/>
      <c r="G682" s="82"/>
      <c r="H682" s="82"/>
      <c r="I682" s="83">
        <v>39631</v>
      </c>
      <c r="J682" s="83"/>
      <c r="K682" s="84">
        <v>1580.06</v>
      </c>
      <c r="L682" s="84"/>
      <c r="M682" s="84"/>
      <c r="N682" s="85">
        <v>0</v>
      </c>
      <c r="O682" s="85"/>
      <c r="P682" s="85"/>
      <c r="Q682" s="86">
        <v>0</v>
      </c>
      <c r="R682" s="86"/>
      <c r="S682" s="86"/>
      <c r="T682" s="84">
        <v>1211.4100000000001</v>
      </c>
      <c r="U682" s="84"/>
      <c r="V682" s="84"/>
      <c r="W682" s="84"/>
      <c r="X682" s="86">
        <v>105.34</v>
      </c>
      <c r="Y682" s="86"/>
      <c r="Z682" s="86"/>
      <c r="AA682" s="86"/>
      <c r="AB682" s="84">
        <v>1316.75</v>
      </c>
      <c r="AC682" s="84"/>
      <c r="AD682" s="84"/>
      <c r="AE682" s="84"/>
      <c r="AF682" s="86">
        <v>263.31</v>
      </c>
      <c r="AG682" s="86"/>
      <c r="AH682" s="86"/>
      <c r="AI682" s="87" t="s">
        <v>17</v>
      </c>
      <c r="AJ682" s="87"/>
      <c r="AK682" s="86">
        <v>15</v>
      </c>
      <c r="AL682" s="86"/>
      <c r="AM682" s="105"/>
      <c r="AN682" s="105"/>
    </row>
    <row r="683" spans="1:40" ht="12.75" customHeight="1" x14ac:dyDescent="0.4">
      <c r="A683" s="18"/>
      <c r="B683" s="90">
        <v>1172</v>
      </c>
      <c r="C683" s="90"/>
      <c r="D683" s="82" t="s">
        <v>604</v>
      </c>
      <c r="E683" s="82"/>
      <c r="F683" s="82"/>
      <c r="G683" s="82"/>
      <c r="H683" s="82"/>
      <c r="I683" s="83">
        <v>39766</v>
      </c>
      <c r="J683" s="83"/>
      <c r="K683" s="86">
        <v>437.89</v>
      </c>
      <c r="L683" s="86"/>
      <c r="M683" s="86"/>
      <c r="N683" s="85">
        <v>0</v>
      </c>
      <c r="O683" s="85"/>
      <c r="P683" s="85"/>
      <c r="Q683" s="86">
        <v>0</v>
      </c>
      <c r="R683" s="86"/>
      <c r="S683" s="86"/>
      <c r="T683" s="86">
        <v>325.95999999999998</v>
      </c>
      <c r="U683" s="86"/>
      <c r="V683" s="86"/>
      <c r="W683" s="86"/>
      <c r="X683" s="86">
        <v>29.19</v>
      </c>
      <c r="Y683" s="86"/>
      <c r="Z683" s="86"/>
      <c r="AA683" s="86"/>
      <c r="AB683" s="86">
        <v>355.15</v>
      </c>
      <c r="AC683" s="86"/>
      <c r="AD683" s="86"/>
      <c r="AE683" s="86"/>
      <c r="AF683" s="86">
        <v>82.74</v>
      </c>
      <c r="AG683" s="86"/>
      <c r="AH683" s="86"/>
      <c r="AI683" s="87" t="s">
        <v>17</v>
      </c>
      <c r="AJ683" s="87"/>
      <c r="AK683" s="86">
        <v>15</v>
      </c>
      <c r="AL683" s="86"/>
      <c r="AM683" s="105"/>
      <c r="AN683" s="105"/>
    </row>
    <row r="684" spans="1:40" ht="12.75" customHeight="1" x14ac:dyDescent="0.4">
      <c r="A684" s="18"/>
      <c r="B684" s="90">
        <v>1173</v>
      </c>
      <c r="C684" s="90"/>
      <c r="D684" s="82" t="s">
        <v>605</v>
      </c>
      <c r="E684" s="82"/>
      <c r="F684" s="82"/>
      <c r="G684" s="82"/>
      <c r="H684" s="82"/>
      <c r="I684" s="83">
        <v>39612</v>
      </c>
      <c r="J684" s="83"/>
      <c r="K684" s="86">
        <v>459.06</v>
      </c>
      <c r="L684" s="86"/>
      <c r="M684" s="86"/>
      <c r="N684" s="85">
        <v>0</v>
      </c>
      <c r="O684" s="85"/>
      <c r="P684" s="85"/>
      <c r="Q684" s="86">
        <v>0</v>
      </c>
      <c r="R684" s="86"/>
      <c r="S684" s="86"/>
      <c r="T684" s="86">
        <v>354.45</v>
      </c>
      <c r="U684" s="86"/>
      <c r="V684" s="86"/>
      <c r="W684" s="86"/>
      <c r="X684" s="86">
        <v>30.6</v>
      </c>
      <c r="Y684" s="86"/>
      <c r="Z684" s="86"/>
      <c r="AA684" s="86"/>
      <c r="AB684" s="86">
        <v>385.05</v>
      </c>
      <c r="AC684" s="86"/>
      <c r="AD684" s="86"/>
      <c r="AE684" s="86"/>
      <c r="AF684" s="86">
        <v>74.010000000000005</v>
      </c>
      <c r="AG684" s="86"/>
      <c r="AH684" s="86"/>
      <c r="AI684" s="87" t="s">
        <v>17</v>
      </c>
      <c r="AJ684" s="87"/>
      <c r="AK684" s="86">
        <v>15</v>
      </c>
      <c r="AL684" s="86"/>
      <c r="AM684" s="105"/>
      <c r="AN684" s="105"/>
    </row>
    <row r="685" spans="1:40" ht="12.75" customHeight="1" x14ac:dyDescent="0.4">
      <c r="A685" s="18"/>
      <c r="B685" s="90">
        <v>1174</v>
      </c>
      <c r="C685" s="90"/>
      <c r="D685" s="82" t="s">
        <v>606</v>
      </c>
      <c r="E685" s="82"/>
      <c r="F685" s="82"/>
      <c r="G685" s="82"/>
      <c r="H685" s="82"/>
      <c r="I685" s="83">
        <v>39602</v>
      </c>
      <c r="J685" s="83"/>
      <c r="K685" s="84">
        <v>1749.01</v>
      </c>
      <c r="L685" s="84"/>
      <c r="M685" s="84"/>
      <c r="N685" s="85">
        <v>0</v>
      </c>
      <c r="O685" s="85"/>
      <c r="P685" s="85"/>
      <c r="Q685" s="86">
        <v>0</v>
      </c>
      <c r="R685" s="86"/>
      <c r="S685" s="86"/>
      <c r="T685" s="84">
        <v>1350.62</v>
      </c>
      <c r="U685" s="84"/>
      <c r="V685" s="84"/>
      <c r="W685" s="84"/>
      <c r="X685" s="86">
        <v>116.6</v>
      </c>
      <c r="Y685" s="86"/>
      <c r="Z685" s="86"/>
      <c r="AA685" s="86"/>
      <c r="AB685" s="84">
        <v>1467.22</v>
      </c>
      <c r="AC685" s="84"/>
      <c r="AD685" s="84"/>
      <c r="AE685" s="84"/>
      <c r="AF685" s="86">
        <v>281.79000000000002</v>
      </c>
      <c r="AG685" s="86"/>
      <c r="AH685" s="86"/>
      <c r="AI685" s="87" t="s">
        <v>17</v>
      </c>
      <c r="AJ685" s="87"/>
      <c r="AK685" s="86">
        <v>15</v>
      </c>
      <c r="AL685" s="86"/>
      <c r="AM685" s="105"/>
      <c r="AN685" s="105"/>
    </row>
    <row r="686" spans="1:40" ht="12.75" customHeight="1" x14ac:dyDescent="0.4">
      <c r="A686" s="18"/>
      <c r="B686" s="90">
        <v>1175</v>
      </c>
      <c r="C686" s="90"/>
      <c r="D686" s="82" t="s">
        <v>607</v>
      </c>
      <c r="E686" s="82"/>
      <c r="F686" s="82"/>
      <c r="G686" s="82"/>
      <c r="H686" s="82"/>
      <c r="I686" s="83">
        <v>39573</v>
      </c>
      <c r="J686" s="83"/>
      <c r="K686" s="86">
        <v>393.85</v>
      </c>
      <c r="L686" s="86"/>
      <c r="M686" s="86"/>
      <c r="N686" s="85">
        <v>0</v>
      </c>
      <c r="O686" s="85"/>
      <c r="P686" s="85"/>
      <c r="Q686" s="86">
        <v>0</v>
      </c>
      <c r="R686" s="86"/>
      <c r="S686" s="86"/>
      <c r="T686" s="86">
        <v>306.36</v>
      </c>
      <c r="U686" s="86"/>
      <c r="V686" s="86"/>
      <c r="W686" s="86"/>
      <c r="X686" s="86">
        <v>26.26</v>
      </c>
      <c r="Y686" s="86"/>
      <c r="Z686" s="86"/>
      <c r="AA686" s="86"/>
      <c r="AB686" s="86">
        <v>332.62</v>
      </c>
      <c r="AC686" s="86"/>
      <c r="AD686" s="86"/>
      <c r="AE686" s="86"/>
      <c r="AF686" s="86">
        <v>61.23</v>
      </c>
      <c r="AG686" s="86"/>
      <c r="AH686" s="86"/>
      <c r="AI686" s="87" t="s">
        <v>17</v>
      </c>
      <c r="AJ686" s="87"/>
      <c r="AK686" s="86">
        <v>15</v>
      </c>
      <c r="AL686" s="86"/>
      <c r="AM686" s="105"/>
      <c r="AN686" s="105"/>
    </row>
    <row r="687" spans="1:40" ht="12.75" customHeight="1" x14ac:dyDescent="0.4">
      <c r="A687" s="18"/>
      <c r="B687" s="90">
        <v>1176</v>
      </c>
      <c r="C687" s="90"/>
      <c r="D687" s="82" t="s">
        <v>608</v>
      </c>
      <c r="E687" s="82"/>
      <c r="F687" s="82"/>
      <c r="G687" s="82"/>
      <c r="H687" s="82"/>
      <c r="I687" s="83">
        <v>39590</v>
      </c>
      <c r="J687" s="83"/>
      <c r="K687" s="86">
        <v>783.3</v>
      </c>
      <c r="L687" s="86"/>
      <c r="M687" s="86"/>
      <c r="N687" s="85">
        <v>0</v>
      </c>
      <c r="O687" s="85"/>
      <c r="P687" s="85"/>
      <c r="Q687" s="86">
        <v>0</v>
      </c>
      <c r="R687" s="86"/>
      <c r="S687" s="86"/>
      <c r="T687" s="86">
        <v>604.88</v>
      </c>
      <c r="U687" s="86"/>
      <c r="V687" s="86"/>
      <c r="W687" s="86"/>
      <c r="X687" s="86">
        <v>52.22</v>
      </c>
      <c r="Y687" s="86"/>
      <c r="Z687" s="86"/>
      <c r="AA687" s="86"/>
      <c r="AB687" s="86">
        <v>657.1</v>
      </c>
      <c r="AC687" s="86"/>
      <c r="AD687" s="86"/>
      <c r="AE687" s="86"/>
      <c r="AF687" s="86">
        <v>126.2</v>
      </c>
      <c r="AG687" s="86"/>
      <c r="AH687" s="86"/>
      <c r="AI687" s="87" t="s">
        <v>17</v>
      </c>
      <c r="AJ687" s="87"/>
      <c r="AK687" s="86">
        <v>15</v>
      </c>
      <c r="AL687" s="86"/>
      <c r="AM687" s="105"/>
      <c r="AN687" s="105"/>
    </row>
    <row r="688" spans="1:40" ht="12.75" customHeight="1" x14ac:dyDescent="0.4">
      <c r="A688" s="18"/>
      <c r="B688" s="90">
        <v>1177</v>
      </c>
      <c r="C688" s="90"/>
      <c r="D688" s="82" t="s">
        <v>609</v>
      </c>
      <c r="E688" s="82"/>
      <c r="F688" s="82"/>
      <c r="G688" s="82"/>
      <c r="H688" s="82"/>
      <c r="I688" s="83">
        <v>39773</v>
      </c>
      <c r="J688" s="83"/>
      <c r="K688" s="86">
        <v>457.31</v>
      </c>
      <c r="L688" s="86"/>
      <c r="M688" s="86"/>
      <c r="N688" s="85">
        <v>0</v>
      </c>
      <c r="O688" s="85"/>
      <c r="P688" s="85"/>
      <c r="Q688" s="86">
        <v>0</v>
      </c>
      <c r="R688" s="86"/>
      <c r="S688" s="86"/>
      <c r="T688" s="86">
        <v>337.93</v>
      </c>
      <c r="U688" s="86"/>
      <c r="V688" s="86"/>
      <c r="W688" s="86"/>
      <c r="X688" s="86">
        <v>30.49</v>
      </c>
      <c r="Y688" s="86"/>
      <c r="Z688" s="86"/>
      <c r="AA688" s="86"/>
      <c r="AB688" s="86">
        <v>368.42</v>
      </c>
      <c r="AC688" s="86"/>
      <c r="AD688" s="86"/>
      <c r="AE688" s="86"/>
      <c r="AF688" s="86">
        <v>88.89</v>
      </c>
      <c r="AG688" s="86"/>
      <c r="AH688" s="86"/>
      <c r="AI688" s="87" t="s">
        <v>17</v>
      </c>
      <c r="AJ688" s="87"/>
      <c r="AK688" s="86">
        <v>15</v>
      </c>
      <c r="AL688" s="86"/>
      <c r="AM688" s="105"/>
      <c r="AN688" s="105"/>
    </row>
    <row r="689" spans="1:40" ht="12.75" customHeight="1" x14ac:dyDescent="0.4">
      <c r="A689" s="18"/>
      <c r="B689" s="90">
        <v>1178</v>
      </c>
      <c r="C689" s="90"/>
      <c r="D689" s="82" t="s">
        <v>610</v>
      </c>
      <c r="E689" s="82"/>
      <c r="F689" s="82"/>
      <c r="G689" s="82"/>
      <c r="H689" s="82"/>
      <c r="I689" s="83">
        <v>39744</v>
      </c>
      <c r="J689" s="83"/>
      <c r="K689" s="86">
        <v>438.75</v>
      </c>
      <c r="L689" s="86"/>
      <c r="M689" s="86"/>
      <c r="N689" s="85">
        <v>0</v>
      </c>
      <c r="O689" s="85"/>
      <c r="P689" s="85"/>
      <c r="Q689" s="86">
        <v>0</v>
      </c>
      <c r="R689" s="86"/>
      <c r="S689" s="86"/>
      <c r="T689" s="86">
        <v>326.63</v>
      </c>
      <c r="U689" s="86"/>
      <c r="V689" s="86"/>
      <c r="W689" s="86"/>
      <c r="X689" s="86">
        <v>29.25</v>
      </c>
      <c r="Y689" s="86"/>
      <c r="Z689" s="86"/>
      <c r="AA689" s="86"/>
      <c r="AB689" s="86">
        <v>355.88</v>
      </c>
      <c r="AC689" s="86"/>
      <c r="AD689" s="86"/>
      <c r="AE689" s="86"/>
      <c r="AF689" s="86">
        <v>82.87</v>
      </c>
      <c r="AG689" s="86"/>
      <c r="AH689" s="86"/>
      <c r="AI689" s="87" t="s">
        <v>17</v>
      </c>
      <c r="AJ689" s="87"/>
      <c r="AK689" s="86">
        <v>15</v>
      </c>
      <c r="AL689" s="86"/>
      <c r="AM689" s="105"/>
      <c r="AN689" s="105"/>
    </row>
    <row r="690" spans="1:40" ht="12.75" customHeight="1" x14ac:dyDescent="0.4">
      <c r="A690" s="18"/>
      <c r="B690" s="90">
        <v>1179</v>
      </c>
      <c r="C690" s="90"/>
      <c r="D690" s="82" t="s">
        <v>611</v>
      </c>
      <c r="E690" s="82"/>
      <c r="F690" s="82"/>
      <c r="G690" s="82"/>
      <c r="H690" s="82"/>
      <c r="I690" s="83">
        <v>39736</v>
      </c>
      <c r="J690" s="83"/>
      <c r="K690" s="86">
        <v>441.58</v>
      </c>
      <c r="L690" s="86"/>
      <c r="M690" s="86"/>
      <c r="N690" s="85">
        <v>0</v>
      </c>
      <c r="O690" s="85"/>
      <c r="P690" s="85"/>
      <c r="Q690" s="86">
        <v>0</v>
      </c>
      <c r="R690" s="86"/>
      <c r="S690" s="86"/>
      <c r="T690" s="86">
        <v>331.2</v>
      </c>
      <c r="U690" s="86"/>
      <c r="V690" s="86"/>
      <c r="W690" s="86"/>
      <c r="X690" s="86">
        <v>29.44</v>
      </c>
      <c r="Y690" s="86"/>
      <c r="Z690" s="86"/>
      <c r="AA690" s="86"/>
      <c r="AB690" s="86">
        <v>360.64</v>
      </c>
      <c r="AC690" s="86"/>
      <c r="AD690" s="86"/>
      <c r="AE690" s="86"/>
      <c r="AF690" s="86">
        <v>80.94</v>
      </c>
      <c r="AG690" s="86"/>
      <c r="AH690" s="86"/>
      <c r="AI690" s="87" t="s">
        <v>17</v>
      </c>
      <c r="AJ690" s="87"/>
      <c r="AK690" s="86">
        <v>15</v>
      </c>
      <c r="AL690" s="86"/>
      <c r="AM690" s="105"/>
      <c r="AN690" s="105"/>
    </row>
    <row r="691" spans="1:40" ht="12.75" customHeight="1" x14ac:dyDescent="0.4">
      <c r="A691" s="18"/>
      <c r="B691" s="90">
        <v>1180</v>
      </c>
      <c r="C691" s="90"/>
      <c r="D691" s="82" t="s">
        <v>612</v>
      </c>
      <c r="E691" s="82"/>
      <c r="F691" s="82"/>
      <c r="G691" s="82"/>
      <c r="H691" s="82"/>
      <c r="I691" s="83">
        <v>39533</v>
      </c>
      <c r="J691" s="83"/>
      <c r="K691" s="86">
        <v>730.79</v>
      </c>
      <c r="L691" s="86"/>
      <c r="M691" s="86"/>
      <c r="N691" s="85">
        <v>0</v>
      </c>
      <c r="O691" s="85"/>
      <c r="P691" s="85"/>
      <c r="Q691" s="86">
        <v>0</v>
      </c>
      <c r="R691" s="86"/>
      <c r="S691" s="86"/>
      <c r="T691" s="86">
        <v>572.46</v>
      </c>
      <c r="U691" s="86"/>
      <c r="V691" s="86"/>
      <c r="W691" s="86"/>
      <c r="X691" s="86">
        <v>48.72</v>
      </c>
      <c r="Y691" s="86"/>
      <c r="Z691" s="86"/>
      <c r="AA691" s="86"/>
      <c r="AB691" s="86">
        <v>621.17999999999995</v>
      </c>
      <c r="AC691" s="86"/>
      <c r="AD691" s="86"/>
      <c r="AE691" s="86"/>
      <c r="AF691" s="86">
        <v>109.61</v>
      </c>
      <c r="AG691" s="86"/>
      <c r="AH691" s="86"/>
      <c r="AI691" s="87" t="s">
        <v>17</v>
      </c>
      <c r="AJ691" s="87"/>
      <c r="AK691" s="86">
        <v>15</v>
      </c>
      <c r="AL691" s="86"/>
      <c r="AM691" s="105"/>
      <c r="AN691" s="105"/>
    </row>
    <row r="692" spans="1:40" ht="12.75" customHeight="1" x14ac:dyDescent="0.4">
      <c r="A692" s="18"/>
      <c r="B692" s="90">
        <v>1181</v>
      </c>
      <c r="C692" s="90"/>
      <c r="D692" s="82" t="s">
        <v>613</v>
      </c>
      <c r="E692" s="82"/>
      <c r="F692" s="82"/>
      <c r="G692" s="82"/>
      <c r="H692" s="82"/>
      <c r="I692" s="83">
        <v>39622</v>
      </c>
      <c r="J692" s="83"/>
      <c r="K692" s="86">
        <v>398.8</v>
      </c>
      <c r="L692" s="86"/>
      <c r="M692" s="86"/>
      <c r="N692" s="85">
        <v>0</v>
      </c>
      <c r="O692" s="85"/>
      <c r="P692" s="85"/>
      <c r="Q692" s="86">
        <v>0</v>
      </c>
      <c r="R692" s="86"/>
      <c r="S692" s="86"/>
      <c r="T692" s="86">
        <v>305.77999999999997</v>
      </c>
      <c r="U692" s="86"/>
      <c r="V692" s="86"/>
      <c r="W692" s="86"/>
      <c r="X692" s="86">
        <v>26.59</v>
      </c>
      <c r="Y692" s="86"/>
      <c r="Z692" s="86"/>
      <c r="AA692" s="86"/>
      <c r="AB692" s="86">
        <v>332.37</v>
      </c>
      <c r="AC692" s="86"/>
      <c r="AD692" s="86"/>
      <c r="AE692" s="86"/>
      <c r="AF692" s="86">
        <v>66.430000000000007</v>
      </c>
      <c r="AG692" s="86"/>
      <c r="AH692" s="86"/>
      <c r="AI692" s="87" t="s">
        <v>17</v>
      </c>
      <c r="AJ692" s="87"/>
      <c r="AK692" s="86">
        <v>15</v>
      </c>
      <c r="AL692" s="86"/>
      <c r="AM692" s="105"/>
      <c r="AN692" s="105"/>
    </row>
    <row r="693" spans="1:40" ht="12.75" customHeight="1" x14ac:dyDescent="0.4">
      <c r="A693" s="18"/>
      <c r="B693" s="90">
        <v>1182</v>
      </c>
      <c r="C693" s="90"/>
      <c r="D693" s="82" t="s">
        <v>614</v>
      </c>
      <c r="E693" s="82"/>
      <c r="F693" s="82"/>
      <c r="G693" s="82"/>
      <c r="H693" s="82"/>
      <c r="I693" s="83">
        <v>39606</v>
      </c>
      <c r="J693" s="83"/>
      <c r="K693" s="86">
        <v>409.65</v>
      </c>
      <c r="L693" s="86"/>
      <c r="M693" s="86"/>
      <c r="N693" s="85">
        <v>0</v>
      </c>
      <c r="O693" s="85"/>
      <c r="P693" s="85"/>
      <c r="Q693" s="86">
        <v>0</v>
      </c>
      <c r="R693" s="86"/>
      <c r="S693" s="86"/>
      <c r="T693" s="86">
        <v>316.33999999999997</v>
      </c>
      <c r="U693" s="86"/>
      <c r="V693" s="86"/>
      <c r="W693" s="86"/>
      <c r="X693" s="86">
        <v>27.31</v>
      </c>
      <c r="Y693" s="86"/>
      <c r="Z693" s="86"/>
      <c r="AA693" s="86"/>
      <c r="AB693" s="86">
        <v>343.65</v>
      </c>
      <c r="AC693" s="86"/>
      <c r="AD693" s="86"/>
      <c r="AE693" s="86"/>
      <c r="AF693" s="86">
        <v>66</v>
      </c>
      <c r="AG693" s="86"/>
      <c r="AH693" s="86"/>
      <c r="AI693" s="87" t="s">
        <v>17</v>
      </c>
      <c r="AJ693" s="87"/>
      <c r="AK693" s="86">
        <v>15</v>
      </c>
      <c r="AL693" s="86"/>
      <c r="AM693" s="105"/>
      <c r="AN693" s="105"/>
    </row>
    <row r="694" spans="1:40" ht="12.75" customHeight="1" x14ac:dyDescent="0.4">
      <c r="A694" s="18"/>
      <c r="B694" s="90">
        <v>1183</v>
      </c>
      <c r="C694" s="90"/>
      <c r="D694" s="82" t="s">
        <v>615</v>
      </c>
      <c r="E694" s="82"/>
      <c r="F694" s="82"/>
      <c r="G694" s="82"/>
      <c r="H694" s="82"/>
      <c r="I694" s="83">
        <v>39758</v>
      </c>
      <c r="J694" s="83"/>
      <c r="K694" s="86">
        <v>423.59</v>
      </c>
      <c r="L694" s="86"/>
      <c r="M694" s="86"/>
      <c r="N694" s="85">
        <v>0</v>
      </c>
      <c r="O694" s="85"/>
      <c r="P694" s="85"/>
      <c r="Q694" s="86">
        <v>0</v>
      </c>
      <c r="R694" s="86"/>
      <c r="S694" s="86"/>
      <c r="T694" s="86">
        <v>315.35000000000002</v>
      </c>
      <c r="U694" s="86"/>
      <c r="V694" s="86"/>
      <c r="W694" s="86"/>
      <c r="X694" s="86">
        <v>28.24</v>
      </c>
      <c r="Y694" s="86"/>
      <c r="Z694" s="86"/>
      <c r="AA694" s="86"/>
      <c r="AB694" s="86">
        <v>343.59</v>
      </c>
      <c r="AC694" s="86"/>
      <c r="AD694" s="86"/>
      <c r="AE694" s="86"/>
      <c r="AF694" s="86">
        <v>80</v>
      </c>
      <c r="AG694" s="86"/>
      <c r="AH694" s="86"/>
      <c r="AI694" s="87" t="s">
        <v>17</v>
      </c>
      <c r="AJ694" s="87"/>
      <c r="AK694" s="86">
        <v>15</v>
      </c>
      <c r="AL694" s="86"/>
      <c r="AM694" s="105"/>
      <c r="AN694" s="105"/>
    </row>
    <row r="695" spans="1:40" ht="12.75" customHeight="1" x14ac:dyDescent="0.4">
      <c r="A695" s="18"/>
      <c r="B695" s="90">
        <v>1184</v>
      </c>
      <c r="C695" s="90"/>
      <c r="D695" s="82" t="s">
        <v>616</v>
      </c>
      <c r="E695" s="82"/>
      <c r="F695" s="82"/>
      <c r="G695" s="82"/>
      <c r="H695" s="82"/>
      <c r="I695" s="83">
        <v>39498</v>
      </c>
      <c r="J695" s="83"/>
      <c r="K695" s="86">
        <v>397.53</v>
      </c>
      <c r="L695" s="86"/>
      <c r="M695" s="86"/>
      <c r="N695" s="85">
        <v>0</v>
      </c>
      <c r="O695" s="85"/>
      <c r="P695" s="85"/>
      <c r="Q695" s="86">
        <v>0</v>
      </c>
      <c r="R695" s="86"/>
      <c r="S695" s="86"/>
      <c r="T695" s="86">
        <v>313.58999999999997</v>
      </c>
      <c r="U695" s="86"/>
      <c r="V695" s="86"/>
      <c r="W695" s="86"/>
      <c r="X695" s="86">
        <v>26.5</v>
      </c>
      <c r="Y695" s="86"/>
      <c r="Z695" s="86"/>
      <c r="AA695" s="86"/>
      <c r="AB695" s="86">
        <v>340.09</v>
      </c>
      <c r="AC695" s="86"/>
      <c r="AD695" s="86"/>
      <c r="AE695" s="86"/>
      <c r="AF695" s="86">
        <v>57.44</v>
      </c>
      <c r="AG695" s="86"/>
      <c r="AH695" s="86"/>
      <c r="AI695" s="87" t="s">
        <v>17</v>
      </c>
      <c r="AJ695" s="87"/>
      <c r="AK695" s="86">
        <v>15</v>
      </c>
      <c r="AL695" s="86"/>
      <c r="AM695" s="105"/>
      <c r="AN695" s="105"/>
    </row>
    <row r="696" spans="1:40" ht="12.75" customHeight="1" x14ac:dyDescent="0.4">
      <c r="A696" s="18"/>
      <c r="B696" s="90">
        <v>1185</v>
      </c>
      <c r="C696" s="90"/>
      <c r="D696" s="82" t="s">
        <v>617</v>
      </c>
      <c r="E696" s="82"/>
      <c r="F696" s="82"/>
      <c r="G696" s="82"/>
      <c r="H696" s="82"/>
      <c r="I696" s="83">
        <v>39720</v>
      </c>
      <c r="J696" s="83"/>
      <c r="K696" s="86">
        <v>399.33</v>
      </c>
      <c r="L696" s="86"/>
      <c r="M696" s="86"/>
      <c r="N696" s="85">
        <v>0</v>
      </c>
      <c r="O696" s="85"/>
      <c r="P696" s="85"/>
      <c r="Q696" s="86">
        <v>0</v>
      </c>
      <c r="R696" s="86"/>
      <c r="S696" s="86"/>
      <c r="T696" s="86">
        <v>299.48</v>
      </c>
      <c r="U696" s="86"/>
      <c r="V696" s="86"/>
      <c r="W696" s="86"/>
      <c r="X696" s="86">
        <v>26.62</v>
      </c>
      <c r="Y696" s="86"/>
      <c r="Z696" s="86"/>
      <c r="AA696" s="86"/>
      <c r="AB696" s="86">
        <v>326.10000000000002</v>
      </c>
      <c r="AC696" s="86"/>
      <c r="AD696" s="86"/>
      <c r="AE696" s="86"/>
      <c r="AF696" s="86">
        <v>73.23</v>
      </c>
      <c r="AG696" s="86"/>
      <c r="AH696" s="86"/>
      <c r="AI696" s="87" t="s">
        <v>17</v>
      </c>
      <c r="AJ696" s="87"/>
      <c r="AK696" s="86">
        <v>15</v>
      </c>
      <c r="AL696" s="86"/>
      <c r="AM696" s="105"/>
      <c r="AN696" s="105"/>
    </row>
    <row r="697" spans="1:40" ht="12.75" customHeight="1" x14ac:dyDescent="0.4">
      <c r="A697" s="18"/>
      <c r="B697" s="90">
        <v>1186</v>
      </c>
      <c r="C697" s="90"/>
      <c r="D697" s="82" t="s">
        <v>618</v>
      </c>
      <c r="E697" s="82"/>
      <c r="F697" s="82"/>
      <c r="G697" s="82"/>
      <c r="H697" s="82"/>
      <c r="I697" s="83">
        <v>39759</v>
      </c>
      <c r="J697" s="83"/>
      <c r="K697" s="84">
        <v>1346.07</v>
      </c>
      <c r="L697" s="84"/>
      <c r="M697" s="84"/>
      <c r="N697" s="85">
        <v>0</v>
      </c>
      <c r="O697" s="85"/>
      <c r="P697" s="85"/>
      <c r="Q697" s="86">
        <v>0</v>
      </c>
      <c r="R697" s="86"/>
      <c r="S697" s="86"/>
      <c r="T697" s="84">
        <v>1002.1</v>
      </c>
      <c r="U697" s="84"/>
      <c r="V697" s="84"/>
      <c r="W697" s="84"/>
      <c r="X697" s="86">
        <v>89.74</v>
      </c>
      <c r="Y697" s="86"/>
      <c r="Z697" s="86"/>
      <c r="AA697" s="86"/>
      <c r="AB697" s="84">
        <v>1091.8399999999999</v>
      </c>
      <c r="AC697" s="84"/>
      <c r="AD697" s="84"/>
      <c r="AE697" s="84"/>
      <c r="AF697" s="86">
        <v>254.23</v>
      </c>
      <c r="AG697" s="86"/>
      <c r="AH697" s="86"/>
      <c r="AI697" s="87" t="s">
        <v>17</v>
      </c>
      <c r="AJ697" s="87"/>
      <c r="AK697" s="86">
        <v>15</v>
      </c>
      <c r="AL697" s="86"/>
      <c r="AM697" s="105"/>
      <c r="AN697" s="105"/>
    </row>
    <row r="698" spans="1:40" ht="12.75" customHeight="1" x14ac:dyDescent="0.4">
      <c r="A698" s="18"/>
      <c r="B698" s="90">
        <v>1187</v>
      </c>
      <c r="C698" s="90"/>
      <c r="D698" s="82" t="s">
        <v>619</v>
      </c>
      <c r="E698" s="82"/>
      <c r="F698" s="82"/>
      <c r="G698" s="82"/>
      <c r="H698" s="82"/>
      <c r="I698" s="83">
        <v>39644</v>
      </c>
      <c r="J698" s="83"/>
      <c r="K698" s="86">
        <v>403.37</v>
      </c>
      <c r="L698" s="86"/>
      <c r="M698" s="86"/>
      <c r="N698" s="85">
        <v>0</v>
      </c>
      <c r="O698" s="85"/>
      <c r="P698" s="85"/>
      <c r="Q698" s="86">
        <v>0</v>
      </c>
      <c r="R698" s="86"/>
      <c r="S698" s="86"/>
      <c r="T698" s="86">
        <v>309.24</v>
      </c>
      <c r="U698" s="86"/>
      <c r="V698" s="86"/>
      <c r="W698" s="86"/>
      <c r="X698" s="86">
        <v>26.89</v>
      </c>
      <c r="Y698" s="86"/>
      <c r="Z698" s="86"/>
      <c r="AA698" s="86"/>
      <c r="AB698" s="86">
        <v>336.13</v>
      </c>
      <c r="AC698" s="86"/>
      <c r="AD698" s="86"/>
      <c r="AE698" s="86"/>
      <c r="AF698" s="86">
        <v>67.239999999999995</v>
      </c>
      <c r="AG698" s="86"/>
      <c r="AH698" s="86"/>
      <c r="AI698" s="87" t="s">
        <v>17</v>
      </c>
      <c r="AJ698" s="87"/>
      <c r="AK698" s="86">
        <v>15</v>
      </c>
      <c r="AL698" s="86"/>
      <c r="AM698" s="105"/>
      <c r="AN698" s="105"/>
    </row>
    <row r="699" spans="1:40" ht="12.75" customHeight="1" x14ac:dyDescent="0.4">
      <c r="A699" s="18"/>
      <c r="B699" s="90">
        <v>1188</v>
      </c>
      <c r="C699" s="90"/>
      <c r="D699" s="82" t="s">
        <v>620</v>
      </c>
      <c r="E699" s="82"/>
      <c r="F699" s="82"/>
      <c r="G699" s="82"/>
      <c r="H699" s="82"/>
      <c r="I699" s="83">
        <v>39736</v>
      </c>
      <c r="J699" s="83"/>
      <c r="K699" s="86">
        <v>423.7</v>
      </c>
      <c r="L699" s="86"/>
      <c r="M699" s="86"/>
      <c r="N699" s="85">
        <v>0</v>
      </c>
      <c r="O699" s="85"/>
      <c r="P699" s="85"/>
      <c r="Q699" s="86">
        <v>0</v>
      </c>
      <c r="R699" s="86"/>
      <c r="S699" s="86"/>
      <c r="T699" s="86">
        <v>317.81</v>
      </c>
      <c r="U699" s="86"/>
      <c r="V699" s="86"/>
      <c r="W699" s="86"/>
      <c r="X699" s="86">
        <v>28.25</v>
      </c>
      <c r="Y699" s="86"/>
      <c r="Z699" s="86"/>
      <c r="AA699" s="86"/>
      <c r="AB699" s="86">
        <v>346.06</v>
      </c>
      <c r="AC699" s="86"/>
      <c r="AD699" s="86"/>
      <c r="AE699" s="86"/>
      <c r="AF699" s="86">
        <v>77.64</v>
      </c>
      <c r="AG699" s="86"/>
      <c r="AH699" s="86"/>
      <c r="AI699" s="87" t="s">
        <v>17</v>
      </c>
      <c r="AJ699" s="87"/>
      <c r="AK699" s="86">
        <v>15</v>
      </c>
      <c r="AL699" s="86"/>
      <c r="AM699" s="105"/>
      <c r="AN699" s="105"/>
    </row>
    <row r="700" spans="1:40" ht="112.5" customHeight="1" x14ac:dyDescent="0.4">
      <c r="A700" s="104" t="s">
        <v>180</v>
      </c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</row>
    <row r="701" spans="1:40" ht="12.75" customHeight="1" x14ac:dyDescent="0.4">
      <c r="A701" s="18"/>
      <c r="B701" s="90">
        <v>1189</v>
      </c>
      <c r="C701" s="90"/>
      <c r="D701" s="82" t="s">
        <v>621</v>
      </c>
      <c r="E701" s="82"/>
      <c r="F701" s="82"/>
      <c r="G701" s="82"/>
      <c r="H701" s="82"/>
      <c r="I701" s="83">
        <v>39723</v>
      </c>
      <c r="J701" s="83"/>
      <c r="K701" s="86">
        <v>813.12</v>
      </c>
      <c r="L701" s="86"/>
      <c r="M701" s="86"/>
      <c r="N701" s="85">
        <v>0</v>
      </c>
      <c r="O701" s="85"/>
      <c r="P701" s="85"/>
      <c r="Q701" s="86">
        <v>0</v>
      </c>
      <c r="R701" s="86"/>
      <c r="S701" s="86"/>
      <c r="T701" s="86">
        <v>609.86</v>
      </c>
      <c r="U701" s="86"/>
      <c r="V701" s="86"/>
      <c r="W701" s="86"/>
      <c r="X701" s="86">
        <v>54.21</v>
      </c>
      <c r="Y701" s="86"/>
      <c r="Z701" s="86"/>
      <c r="AA701" s="86"/>
      <c r="AB701" s="86">
        <v>664.07</v>
      </c>
      <c r="AC701" s="86"/>
      <c r="AD701" s="86"/>
      <c r="AE701" s="86"/>
      <c r="AF701" s="86">
        <v>149.05000000000001</v>
      </c>
      <c r="AG701" s="86"/>
      <c r="AH701" s="86"/>
      <c r="AI701" s="87" t="s">
        <v>17</v>
      </c>
      <c r="AJ701" s="87"/>
      <c r="AK701" s="86">
        <v>15</v>
      </c>
      <c r="AL701" s="86"/>
      <c r="AM701" s="105"/>
      <c r="AN701" s="105"/>
    </row>
    <row r="702" spans="1:40" ht="12.75" customHeight="1" x14ac:dyDescent="0.4">
      <c r="A702" s="18"/>
      <c r="B702" s="90">
        <v>1190</v>
      </c>
      <c r="C702" s="90"/>
      <c r="D702" s="82" t="s">
        <v>622</v>
      </c>
      <c r="E702" s="82"/>
      <c r="F702" s="82"/>
      <c r="G702" s="82"/>
      <c r="H702" s="82"/>
      <c r="I702" s="83">
        <v>39812</v>
      </c>
      <c r="J702" s="83"/>
      <c r="K702" s="86">
        <v>436.39</v>
      </c>
      <c r="L702" s="86"/>
      <c r="M702" s="86"/>
      <c r="N702" s="85">
        <v>0</v>
      </c>
      <c r="O702" s="85"/>
      <c r="P702" s="85"/>
      <c r="Q702" s="86">
        <v>0</v>
      </c>
      <c r="R702" s="86"/>
      <c r="S702" s="86"/>
      <c r="T702" s="86">
        <v>319.99</v>
      </c>
      <c r="U702" s="86"/>
      <c r="V702" s="86"/>
      <c r="W702" s="86"/>
      <c r="X702" s="86">
        <v>29.09</v>
      </c>
      <c r="Y702" s="86"/>
      <c r="Z702" s="86"/>
      <c r="AA702" s="86"/>
      <c r="AB702" s="86">
        <v>349.08</v>
      </c>
      <c r="AC702" s="86"/>
      <c r="AD702" s="86"/>
      <c r="AE702" s="86"/>
      <c r="AF702" s="86">
        <v>87.31</v>
      </c>
      <c r="AG702" s="86"/>
      <c r="AH702" s="86"/>
      <c r="AI702" s="87" t="s">
        <v>17</v>
      </c>
      <c r="AJ702" s="87"/>
      <c r="AK702" s="86">
        <v>15</v>
      </c>
      <c r="AL702" s="86"/>
      <c r="AM702" s="105"/>
      <c r="AN702" s="105"/>
    </row>
    <row r="703" spans="1:40" ht="12.75" customHeight="1" x14ac:dyDescent="0.4">
      <c r="A703" s="18"/>
      <c r="B703" s="90">
        <v>1191</v>
      </c>
      <c r="C703" s="90"/>
      <c r="D703" s="82" t="s">
        <v>531</v>
      </c>
      <c r="E703" s="82"/>
      <c r="F703" s="82"/>
      <c r="G703" s="82"/>
      <c r="H703" s="82"/>
      <c r="I703" s="83">
        <v>39588</v>
      </c>
      <c r="J703" s="83"/>
      <c r="K703" s="86">
        <v>373.37</v>
      </c>
      <c r="L703" s="86"/>
      <c r="M703" s="86"/>
      <c r="N703" s="85">
        <v>0</v>
      </c>
      <c r="O703" s="85"/>
      <c r="P703" s="85"/>
      <c r="Q703" s="86">
        <v>0</v>
      </c>
      <c r="R703" s="86"/>
      <c r="S703" s="86"/>
      <c r="T703" s="86">
        <v>288.31</v>
      </c>
      <c r="U703" s="86"/>
      <c r="V703" s="86"/>
      <c r="W703" s="86"/>
      <c r="X703" s="86">
        <v>24.89</v>
      </c>
      <c r="Y703" s="86"/>
      <c r="Z703" s="86"/>
      <c r="AA703" s="86"/>
      <c r="AB703" s="86">
        <v>313.2</v>
      </c>
      <c r="AC703" s="86"/>
      <c r="AD703" s="86"/>
      <c r="AE703" s="86"/>
      <c r="AF703" s="86">
        <v>60.17</v>
      </c>
      <c r="AG703" s="86"/>
      <c r="AH703" s="86"/>
      <c r="AI703" s="87" t="s">
        <v>17</v>
      </c>
      <c r="AJ703" s="87"/>
      <c r="AK703" s="86">
        <v>15</v>
      </c>
      <c r="AL703" s="86"/>
      <c r="AM703" s="105"/>
      <c r="AN703" s="105"/>
    </row>
    <row r="704" spans="1:40" ht="12.75" customHeight="1" x14ac:dyDescent="0.4">
      <c r="A704" s="18"/>
      <c r="B704" s="90">
        <v>1192</v>
      </c>
      <c r="C704" s="90"/>
      <c r="D704" s="82" t="s">
        <v>623</v>
      </c>
      <c r="E704" s="82"/>
      <c r="F704" s="82"/>
      <c r="G704" s="82"/>
      <c r="H704" s="82"/>
      <c r="I704" s="83">
        <v>39497</v>
      </c>
      <c r="J704" s="83"/>
      <c r="K704" s="86">
        <v>397.7</v>
      </c>
      <c r="L704" s="86"/>
      <c r="M704" s="86"/>
      <c r="N704" s="85">
        <v>0</v>
      </c>
      <c r="O704" s="85"/>
      <c r="P704" s="85"/>
      <c r="Q704" s="86">
        <v>0</v>
      </c>
      <c r="R704" s="86"/>
      <c r="S704" s="86"/>
      <c r="T704" s="86">
        <v>313.7</v>
      </c>
      <c r="U704" s="86"/>
      <c r="V704" s="86"/>
      <c r="W704" s="86"/>
      <c r="X704" s="86">
        <v>26.51</v>
      </c>
      <c r="Y704" s="86"/>
      <c r="Z704" s="86"/>
      <c r="AA704" s="86"/>
      <c r="AB704" s="86">
        <v>340.21</v>
      </c>
      <c r="AC704" s="86"/>
      <c r="AD704" s="86"/>
      <c r="AE704" s="86"/>
      <c r="AF704" s="86">
        <v>57.49</v>
      </c>
      <c r="AG704" s="86"/>
      <c r="AH704" s="86"/>
      <c r="AI704" s="87" t="s">
        <v>17</v>
      </c>
      <c r="AJ704" s="87"/>
      <c r="AK704" s="86">
        <v>15</v>
      </c>
      <c r="AL704" s="86"/>
      <c r="AM704" s="105"/>
      <c r="AN704" s="105"/>
    </row>
    <row r="705" spans="1:40" ht="12.75" customHeight="1" x14ac:dyDescent="0.4">
      <c r="A705" s="18"/>
      <c r="B705" s="90">
        <v>1193</v>
      </c>
      <c r="C705" s="90"/>
      <c r="D705" s="82" t="s">
        <v>624</v>
      </c>
      <c r="E705" s="82"/>
      <c r="F705" s="82"/>
      <c r="G705" s="82"/>
      <c r="H705" s="82"/>
      <c r="I705" s="83">
        <v>39674</v>
      </c>
      <c r="J705" s="83"/>
      <c r="K705" s="86">
        <v>388.86</v>
      </c>
      <c r="L705" s="86"/>
      <c r="M705" s="86"/>
      <c r="N705" s="85">
        <v>0</v>
      </c>
      <c r="O705" s="85"/>
      <c r="P705" s="85"/>
      <c r="Q705" s="86">
        <v>0</v>
      </c>
      <c r="R705" s="86"/>
      <c r="S705" s="86"/>
      <c r="T705" s="86">
        <v>295.92</v>
      </c>
      <c r="U705" s="86"/>
      <c r="V705" s="86"/>
      <c r="W705" s="86"/>
      <c r="X705" s="86">
        <v>25.92</v>
      </c>
      <c r="Y705" s="86"/>
      <c r="Z705" s="86"/>
      <c r="AA705" s="86"/>
      <c r="AB705" s="86">
        <v>321.83999999999997</v>
      </c>
      <c r="AC705" s="86"/>
      <c r="AD705" s="86"/>
      <c r="AE705" s="86"/>
      <c r="AF705" s="86">
        <v>67.02</v>
      </c>
      <c r="AG705" s="86"/>
      <c r="AH705" s="86"/>
      <c r="AI705" s="87" t="s">
        <v>17</v>
      </c>
      <c r="AJ705" s="87"/>
      <c r="AK705" s="86">
        <v>15</v>
      </c>
      <c r="AL705" s="86"/>
      <c r="AM705" s="105"/>
      <c r="AN705" s="105"/>
    </row>
    <row r="706" spans="1:40" ht="12.75" customHeight="1" x14ac:dyDescent="0.4">
      <c r="A706" s="18"/>
      <c r="B706" s="90">
        <v>1194</v>
      </c>
      <c r="C706" s="90"/>
      <c r="D706" s="82" t="s">
        <v>625</v>
      </c>
      <c r="E706" s="82"/>
      <c r="F706" s="82"/>
      <c r="G706" s="82"/>
      <c r="H706" s="82"/>
      <c r="I706" s="83">
        <v>39769</v>
      </c>
      <c r="J706" s="83"/>
      <c r="K706" s="84">
        <v>1551.8</v>
      </c>
      <c r="L706" s="84"/>
      <c r="M706" s="84"/>
      <c r="N706" s="85">
        <v>0</v>
      </c>
      <c r="O706" s="85"/>
      <c r="P706" s="85"/>
      <c r="Q706" s="86">
        <v>0</v>
      </c>
      <c r="R706" s="86"/>
      <c r="S706" s="86"/>
      <c r="T706" s="84">
        <v>1146.57</v>
      </c>
      <c r="U706" s="84"/>
      <c r="V706" s="84"/>
      <c r="W706" s="84"/>
      <c r="X706" s="86">
        <v>103.45</v>
      </c>
      <c r="Y706" s="86"/>
      <c r="Z706" s="86"/>
      <c r="AA706" s="86"/>
      <c r="AB706" s="84">
        <v>1250.02</v>
      </c>
      <c r="AC706" s="84"/>
      <c r="AD706" s="84"/>
      <c r="AE706" s="84"/>
      <c r="AF706" s="86">
        <v>301.77999999999997</v>
      </c>
      <c r="AG706" s="86"/>
      <c r="AH706" s="86"/>
      <c r="AI706" s="87" t="s">
        <v>17</v>
      </c>
      <c r="AJ706" s="87"/>
      <c r="AK706" s="86">
        <v>15</v>
      </c>
      <c r="AL706" s="86"/>
      <c r="AM706" s="105"/>
      <c r="AN706" s="105"/>
    </row>
    <row r="707" spans="1:40" ht="12.75" customHeight="1" x14ac:dyDescent="0.4">
      <c r="A707" s="18"/>
      <c r="B707" s="90">
        <v>1195</v>
      </c>
      <c r="C707" s="90"/>
      <c r="D707" s="82" t="s">
        <v>626</v>
      </c>
      <c r="E707" s="82"/>
      <c r="F707" s="82"/>
      <c r="G707" s="82"/>
      <c r="H707" s="82"/>
      <c r="I707" s="83">
        <v>39486</v>
      </c>
      <c r="J707" s="83"/>
      <c r="K707" s="86">
        <v>359.4</v>
      </c>
      <c r="L707" s="86"/>
      <c r="M707" s="86"/>
      <c r="N707" s="85">
        <v>0</v>
      </c>
      <c r="O707" s="85"/>
      <c r="P707" s="85"/>
      <c r="Q707" s="86">
        <v>0</v>
      </c>
      <c r="R707" s="86"/>
      <c r="S707" s="86"/>
      <c r="T707" s="86">
        <v>285.52</v>
      </c>
      <c r="U707" s="86"/>
      <c r="V707" s="86"/>
      <c r="W707" s="86"/>
      <c r="X707" s="86">
        <v>23.96</v>
      </c>
      <c r="Y707" s="86"/>
      <c r="Z707" s="86"/>
      <c r="AA707" s="86"/>
      <c r="AB707" s="86">
        <v>309.48</v>
      </c>
      <c r="AC707" s="86"/>
      <c r="AD707" s="86"/>
      <c r="AE707" s="86"/>
      <c r="AF707" s="86">
        <v>49.92</v>
      </c>
      <c r="AG707" s="86"/>
      <c r="AH707" s="86"/>
      <c r="AI707" s="87" t="s">
        <v>17</v>
      </c>
      <c r="AJ707" s="87"/>
      <c r="AK707" s="86">
        <v>15</v>
      </c>
      <c r="AL707" s="86"/>
      <c r="AM707" s="105"/>
      <c r="AN707" s="105"/>
    </row>
    <row r="708" spans="1:40" ht="12.75" customHeight="1" x14ac:dyDescent="0.4">
      <c r="A708" s="18"/>
      <c r="B708" s="90">
        <v>1196</v>
      </c>
      <c r="C708" s="90"/>
      <c r="D708" s="82" t="s">
        <v>627</v>
      </c>
      <c r="E708" s="82"/>
      <c r="F708" s="82"/>
      <c r="G708" s="82"/>
      <c r="H708" s="82"/>
      <c r="I708" s="83">
        <v>39713</v>
      </c>
      <c r="J708" s="83"/>
      <c r="K708" s="86">
        <v>275.08</v>
      </c>
      <c r="L708" s="86"/>
      <c r="M708" s="86"/>
      <c r="N708" s="85">
        <v>0</v>
      </c>
      <c r="O708" s="85"/>
      <c r="P708" s="85"/>
      <c r="Q708" s="86">
        <v>0</v>
      </c>
      <c r="R708" s="86"/>
      <c r="S708" s="86"/>
      <c r="T708" s="86">
        <v>206.32</v>
      </c>
      <c r="U708" s="86"/>
      <c r="V708" s="86"/>
      <c r="W708" s="86"/>
      <c r="X708" s="86">
        <v>18.34</v>
      </c>
      <c r="Y708" s="86"/>
      <c r="Z708" s="86"/>
      <c r="AA708" s="86"/>
      <c r="AB708" s="86">
        <v>224.66</v>
      </c>
      <c r="AC708" s="86"/>
      <c r="AD708" s="86"/>
      <c r="AE708" s="86"/>
      <c r="AF708" s="86">
        <v>50.42</v>
      </c>
      <c r="AG708" s="86"/>
      <c r="AH708" s="86"/>
      <c r="AI708" s="87" t="s">
        <v>17</v>
      </c>
      <c r="AJ708" s="87"/>
      <c r="AK708" s="86">
        <v>15</v>
      </c>
      <c r="AL708" s="86"/>
      <c r="AM708" s="105"/>
      <c r="AN708" s="105"/>
    </row>
    <row r="709" spans="1:40" ht="12.75" customHeight="1" x14ac:dyDescent="0.4">
      <c r="A709" s="18"/>
      <c r="B709" s="90">
        <v>1197</v>
      </c>
      <c r="C709" s="90"/>
      <c r="D709" s="82" t="s">
        <v>628</v>
      </c>
      <c r="E709" s="82"/>
      <c r="F709" s="82"/>
      <c r="G709" s="82"/>
      <c r="H709" s="82"/>
      <c r="I709" s="83">
        <v>39510</v>
      </c>
      <c r="J709" s="83"/>
      <c r="K709" s="86">
        <v>393.73</v>
      </c>
      <c r="L709" s="86"/>
      <c r="M709" s="86"/>
      <c r="N709" s="85">
        <v>0</v>
      </c>
      <c r="O709" s="85"/>
      <c r="P709" s="85"/>
      <c r="Q709" s="86">
        <v>0</v>
      </c>
      <c r="R709" s="86"/>
      <c r="S709" s="86"/>
      <c r="T709" s="86">
        <v>310.62</v>
      </c>
      <c r="U709" s="86"/>
      <c r="V709" s="86"/>
      <c r="W709" s="86"/>
      <c r="X709" s="86">
        <v>26.25</v>
      </c>
      <c r="Y709" s="86"/>
      <c r="Z709" s="86"/>
      <c r="AA709" s="86"/>
      <c r="AB709" s="86">
        <v>336.87</v>
      </c>
      <c r="AC709" s="86"/>
      <c r="AD709" s="86"/>
      <c r="AE709" s="86"/>
      <c r="AF709" s="86">
        <v>56.86</v>
      </c>
      <c r="AG709" s="86"/>
      <c r="AH709" s="86"/>
      <c r="AI709" s="87" t="s">
        <v>17</v>
      </c>
      <c r="AJ709" s="87"/>
      <c r="AK709" s="86">
        <v>15</v>
      </c>
      <c r="AL709" s="86"/>
      <c r="AM709" s="105"/>
      <c r="AN709" s="105"/>
    </row>
    <row r="710" spans="1:40" ht="12.75" customHeight="1" x14ac:dyDescent="0.4">
      <c r="A710" s="18"/>
      <c r="B710" s="90">
        <v>1198</v>
      </c>
      <c r="C710" s="90"/>
      <c r="D710" s="82" t="s">
        <v>629</v>
      </c>
      <c r="E710" s="82"/>
      <c r="F710" s="82"/>
      <c r="G710" s="82"/>
      <c r="H710" s="82"/>
      <c r="I710" s="83">
        <v>39598</v>
      </c>
      <c r="J710" s="83"/>
      <c r="K710" s="86">
        <v>384.06</v>
      </c>
      <c r="L710" s="86"/>
      <c r="M710" s="86"/>
      <c r="N710" s="85">
        <v>0</v>
      </c>
      <c r="O710" s="85"/>
      <c r="P710" s="85"/>
      <c r="Q710" s="86">
        <v>0</v>
      </c>
      <c r="R710" s="86"/>
      <c r="S710" s="86"/>
      <c r="T710" s="86">
        <v>296.54000000000002</v>
      </c>
      <c r="U710" s="86"/>
      <c r="V710" s="86"/>
      <c r="W710" s="86"/>
      <c r="X710" s="86">
        <v>25.6</v>
      </c>
      <c r="Y710" s="86"/>
      <c r="Z710" s="86"/>
      <c r="AA710" s="86"/>
      <c r="AB710" s="86">
        <v>322.14</v>
      </c>
      <c r="AC710" s="86"/>
      <c r="AD710" s="86"/>
      <c r="AE710" s="86"/>
      <c r="AF710" s="86">
        <v>61.92</v>
      </c>
      <c r="AG710" s="86"/>
      <c r="AH710" s="86"/>
      <c r="AI710" s="87" t="s">
        <v>17</v>
      </c>
      <c r="AJ710" s="87"/>
      <c r="AK710" s="86">
        <v>15</v>
      </c>
      <c r="AL710" s="86"/>
      <c r="AM710" s="105"/>
      <c r="AN710" s="105"/>
    </row>
    <row r="711" spans="1:40" ht="12.75" customHeight="1" x14ac:dyDescent="0.4">
      <c r="A711" s="18"/>
      <c r="B711" s="90">
        <v>1199</v>
      </c>
      <c r="C711" s="90"/>
      <c r="D711" s="82" t="s">
        <v>630</v>
      </c>
      <c r="E711" s="82"/>
      <c r="F711" s="82"/>
      <c r="G711" s="82"/>
      <c r="H711" s="82"/>
      <c r="I711" s="83">
        <v>39545</v>
      </c>
      <c r="J711" s="83"/>
      <c r="K711" s="86">
        <v>399.9</v>
      </c>
      <c r="L711" s="86"/>
      <c r="M711" s="86"/>
      <c r="N711" s="85">
        <v>0</v>
      </c>
      <c r="O711" s="85"/>
      <c r="P711" s="85"/>
      <c r="Q711" s="86">
        <v>0</v>
      </c>
      <c r="R711" s="86"/>
      <c r="S711" s="86"/>
      <c r="T711" s="86">
        <v>313.25</v>
      </c>
      <c r="U711" s="86"/>
      <c r="V711" s="86"/>
      <c r="W711" s="86"/>
      <c r="X711" s="86">
        <v>26.66</v>
      </c>
      <c r="Y711" s="86"/>
      <c r="Z711" s="86"/>
      <c r="AA711" s="86"/>
      <c r="AB711" s="86">
        <v>339.91</v>
      </c>
      <c r="AC711" s="86"/>
      <c r="AD711" s="86"/>
      <c r="AE711" s="86"/>
      <c r="AF711" s="86">
        <v>59.99</v>
      </c>
      <c r="AG711" s="86"/>
      <c r="AH711" s="86"/>
      <c r="AI711" s="87" t="s">
        <v>17</v>
      </c>
      <c r="AJ711" s="87"/>
      <c r="AK711" s="86">
        <v>15</v>
      </c>
      <c r="AL711" s="86"/>
      <c r="AM711" s="105"/>
      <c r="AN711" s="105"/>
    </row>
    <row r="712" spans="1:40" ht="12.75" customHeight="1" x14ac:dyDescent="0.4">
      <c r="A712" s="18"/>
      <c r="B712" s="90">
        <v>1200</v>
      </c>
      <c r="C712" s="90"/>
      <c r="D712" s="82" t="s">
        <v>631</v>
      </c>
      <c r="E712" s="82"/>
      <c r="F712" s="82"/>
      <c r="G712" s="82"/>
      <c r="H712" s="82"/>
      <c r="I712" s="83">
        <v>39583</v>
      </c>
      <c r="J712" s="83"/>
      <c r="K712" s="86">
        <v>392.03</v>
      </c>
      <c r="L712" s="86"/>
      <c r="M712" s="86"/>
      <c r="N712" s="85">
        <v>0</v>
      </c>
      <c r="O712" s="85"/>
      <c r="P712" s="85"/>
      <c r="Q712" s="86">
        <v>0</v>
      </c>
      <c r="R712" s="86"/>
      <c r="S712" s="86"/>
      <c r="T712" s="86">
        <v>304.95999999999998</v>
      </c>
      <c r="U712" s="86"/>
      <c r="V712" s="86"/>
      <c r="W712" s="86"/>
      <c r="X712" s="86">
        <v>26.14</v>
      </c>
      <c r="Y712" s="86"/>
      <c r="Z712" s="86"/>
      <c r="AA712" s="86"/>
      <c r="AB712" s="86">
        <v>331.1</v>
      </c>
      <c r="AC712" s="86"/>
      <c r="AD712" s="86"/>
      <c r="AE712" s="86"/>
      <c r="AF712" s="86">
        <v>60.93</v>
      </c>
      <c r="AG712" s="86"/>
      <c r="AH712" s="86"/>
      <c r="AI712" s="87" t="s">
        <v>17</v>
      </c>
      <c r="AJ712" s="87"/>
      <c r="AK712" s="86">
        <v>15</v>
      </c>
      <c r="AL712" s="86"/>
      <c r="AM712" s="105"/>
      <c r="AN712" s="105"/>
    </row>
    <row r="713" spans="1:40" ht="12.75" customHeight="1" x14ac:dyDescent="0.4">
      <c r="A713" s="18"/>
      <c r="B713" s="90">
        <v>1201</v>
      </c>
      <c r="C713" s="90"/>
      <c r="D713" s="82" t="s">
        <v>632</v>
      </c>
      <c r="E713" s="82"/>
      <c r="F713" s="82"/>
      <c r="G713" s="82"/>
      <c r="H713" s="82"/>
      <c r="I713" s="83">
        <v>39699</v>
      </c>
      <c r="J713" s="83"/>
      <c r="K713" s="86">
        <v>415.83</v>
      </c>
      <c r="L713" s="86"/>
      <c r="M713" s="86"/>
      <c r="N713" s="85">
        <v>0</v>
      </c>
      <c r="O713" s="85"/>
      <c r="P713" s="85"/>
      <c r="Q713" s="86">
        <v>0</v>
      </c>
      <c r="R713" s="86"/>
      <c r="S713" s="86"/>
      <c r="T713" s="86">
        <v>314.16000000000003</v>
      </c>
      <c r="U713" s="86"/>
      <c r="V713" s="86"/>
      <c r="W713" s="86"/>
      <c r="X713" s="86">
        <v>27.72</v>
      </c>
      <c r="Y713" s="86"/>
      <c r="Z713" s="86"/>
      <c r="AA713" s="86"/>
      <c r="AB713" s="86">
        <v>341.88</v>
      </c>
      <c r="AC713" s="86"/>
      <c r="AD713" s="86"/>
      <c r="AE713" s="86"/>
      <c r="AF713" s="86">
        <v>73.95</v>
      </c>
      <c r="AG713" s="86"/>
      <c r="AH713" s="86"/>
      <c r="AI713" s="87" t="s">
        <v>17</v>
      </c>
      <c r="AJ713" s="87"/>
      <c r="AK713" s="86">
        <v>15</v>
      </c>
      <c r="AL713" s="86"/>
      <c r="AM713" s="105"/>
      <c r="AN713" s="105"/>
    </row>
    <row r="714" spans="1:40" ht="12.75" customHeight="1" x14ac:dyDescent="0.4">
      <c r="A714" s="18"/>
      <c r="B714" s="90">
        <v>1202</v>
      </c>
      <c r="C714" s="90"/>
      <c r="D714" s="82" t="s">
        <v>633</v>
      </c>
      <c r="E714" s="82"/>
      <c r="F714" s="82"/>
      <c r="G714" s="82"/>
      <c r="H714" s="82"/>
      <c r="I714" s="83">
        <v>39752</v>
      </c>
      <c r="J714" s="83"/>
      <c r="K714" s="86">
        <v>421.9</v>
      </c>
      <c r="L714" s="86"/>
      <c r="M714" s="86"/>
      <c r="N714" s="85">
        <v>0</v>
      </c>
      <c r="O714" s="85"/>
      <c r="P714" s="85"/>
      <c r="Q714" s="86">
        <v>0</v>
      </c>
      <c r="R714" s="86"/>
      <c r="S714" s="86"/>
      <c r="T714" s="86">
        <v>314.12</v>
      </c>
      <c r="U714" s="86"/>
      <c r="V714" s="86"/>
      <c r="W714" s="86"/>
      <c r="X714" s="86">
        <v>28.13</v>
      </c>
      <c r="Y714" s="86"/>
      <c r="Z714" s="86"/>
      <c r="AA714" s="86"/>
      <c r="AB714" s="86">
        <v>342.25</v>
      </c>
      <c r="AC714" s="86"/>
      <c r="AD714" s="86"/>
      <c r="AE714" s="86"/>
      <c r="AF714" s="86">
        <v>79.650000000000006</v>
      </c>
      <c r="AG714" s="86"/>
      <c r="AH714" s="86"/>
      <c r="AI714" s="87" t="s">
        <v>17</v>
      </c>
      <c r="AJ714" s="87"/>
      <c r="AK714" s="86">
        <v>15</v>
      </c>
      <c r="AL714" s="86"/>
      <c r="AM714" s="105"/>
      <c r="AN714" s="105"/>
    </row>
    <row r="715" spans="1:40" ht="12.75" customHeight="1" x14ac:dyDescent="0.4">
      <c r="A715" s="18"/>
      <c r="B715" s="90">
        <v>1203</v>
      </c>
      <c r="C715" s="90"/>
      <c r="D715" s="82" t="s">
        <v>634</v>
      </c>
      <c r="E715" s="82"/>
      <c r="F715" s="82"/>
      <c r="G715" s="82"/>
      <c r="H715" s="82"/>
      <c r="I715" s="83">
        <v>39575</v>
      </c>
      <c r="J715" s="83"/>
      <c r="K715" s="86">
        <v>884</v>
      </c>
      <c r="L715" s="86"/>
      <c r="M715" s="86"/>
      <c r="N715" s="85">
        <v>0</v>
      </c>
      <c r="O715" s="85"/>
      <c r="P715" s="85"/>
      <c r="Q715" s="86">
        <v>0</v>
      </c>
      <c r="R715" s="86"/>
      <c r="S715" s="86"/>
      <c r="T715" s="86">
        <v>0</v>
      </c>
      <c r="U715" s="86"/>
      <c r="V715" s="86"/>
      <c r="W715" s="86"/>
      <c r="X715" s="86">
        <v>0</v>
      </c>
      <c r="Y715" s="86"/>
      <c r="Z715" s="86"/>
      <c r="AA715" s="86"/>
      <c r="AB715" s="86">
        <v>0</v>
      </c>
      <c r="AC715" s="86"/>
      <c r="AD715" s="86"/>
      <c r="AE715" s="86"/>
      <c r="AF715" s="86">
        <v>884</v>
      </c>
      <c r="AG715" s="86"/>
      <c r="AH715" s="86"/>
      <c r="AI715" s="87" t="s">
        <v>90</v>
      </c>
      <c r="AJ715" s="87"/>
      <c r="AK715" s="86">
        <v>0</v>
      </c>
      <c r="AL715" s="86"/>
      <c r="AM715" s="105"/>
      <c r="AN715" s="105"/>
    </row>
    <row r="716" spans="1:40" ht="12.75" customHeight="1" x14ac:dyDescent="0.4">
      <c r="A716" s="18"/>
      <c r="B716" s="90">
        <v>1204</v>
      </c>
      <c r="C716" s="90"/>
      <c r="D716" s="82" t="s">
        <v>635</v>
      </c>
      <c r="E716" s="82"/>
      <c r="F716" s="82"/>
      <c r="G716" s="82"/>
      <c r="H716" s="82"/>
      <c r="I716" s="83">
        <v>39638</v>
      </c>
      <c r="J716" s="83"/>
      <c r="K716" s="84">
        <v>1066</v>
      </c>
      <c r="L716" s="84"/>
      <c r="M716" s="84"/>
      <c r="N716" s="85">
        <v>0</v>
      </c>
      <c r="O716" s="85"/>
      <c r="P716" s="85"/>
      <c r="Q716" s="86">
        <v>0</v>
      </c>
      <c r="R716" s="86"/>
      <c r="S716" s="86"/>
      <c r="T716" s="86">
        <v>0</v>
      </c>
      <c r="U716" s="86"/>
      <c r="V716" s="86"/>
      <c r="W716" s="86"/>
      <c r="X716" s="86">
        <v>0</v>
      </c>
      <c r="Y716" s="86"/>
      <c r="Z716" s="86"/>
      <c r="AA716" s="86"/>
      <c r="AB716" s="86">
        <v>0</v>
      </c>
      <c r="AC716" s="86"/>
      <c r="AD716" s="86"/>
      <c r="AE716" s="86"/>
      <c r="AF716" s="84">
        <v>1066</v>
      </c>
      <c r="AG716" s="84"/>
      <c r="AH716" s="84"/>
      <c r="AI716" s="87" t="s">
        <v>90</v>
      </c>
      <c r="AJ716" s="87"/>
      <c r="AK716" s="86">
        <v>0</v>
      </c>
      <c r="AL716" s="86"/>
      <c r="AM716" s="105"/>
      <c r="AN716" s="105"/>
    </row>
    <row r="717" spans="1:40" ht="12.75" customHeight="1" x14ac:dyDescent="0.4">
      <c r="A717" s="18"/>
      <c r="B717" s="90">
        <v>1205</v>
      </c>
      <c r="C717" s="90"/>
      <c r="D717" s="82" t="s">
        <v>150</v>
      </c>
      <c r="E717" s="82"/>
      <c r="F717" s="82"/>
      <c r="G717" s="82"/>
      <c r="H717" s="82"/>
      <c r="I717" s="83">
        <v>39643</v>
      </c>
      <c r="J717" s="83"/>
      <c r="K717" s="86">
        <v>624</v>
      </c>
      <c r="L717" s="86"/>
      <c r="M717" s="86"/>
      <c r="N717" s="85">
        <v>0</v>
      </c>
      <c r="O717" s="85"/>
      <c r="P717" s="85"/>
      <c r="Q717" s="86">
        <v>0</v>
      </c>
      <c r="R717" s="86"/>
      <c r="S717" s="86"/>
      <c r="T717" s="86">
        <v>0</v>
      </c>
      <c r="U717" s="86"/>
      <c r="V717" s="86"/>
      <c r="W717" s="86"/>
      <c r="X717" s="86">
        <v>0</v>
      </c>
      <c r="Y717" s="86"/>
      <c r="Z717" s="86"/>
      <c r="AA717" s="86"/>
      <c r="AB717" s="86">
        <v>0</v>
      </c>
      <c r="AC717" s="86"/>
      <c r="AD717" s="86"/>
      <c r="AE717" s="86"/>
      <c r="AF717" s="86">
        <v>624</v>
      </c>
      <c r="AG717" s="86"/>
      <c r="AH717" s="86"/>
      <c r="AI717" s="87" t="s">
        <v>90</v>
      </c>
      <c r="AJ717" s="87"/>
      <c r="AK717" s="86">
        <v>0</v>
      </c>
      <c r="AL717" s="86"/>
      <c r="AM717" s="105"/>
      <c r="AN717" s="105"/>
    </row>
    <row r="718" spans="1:40" ht="12.75" customHeight="1" x14ac:dyDescent="0.4">
      <c r="A718" s="18"/>
      <c r="B718" s="90">
        <v>1206</v>
      </c>
      <c r="C718" s="90"/>
      <c r="D718" s="82" t="s">
        <v>636</v>
      </c>
      <c r="E718" s="82"/>
      <c r="F718" s="82"/>
      <c r="G718" s="82"/>
      <c r="H718" s="82"/>
      <c r="I718" s="83">
        <v>39694</v>
      </c>
      <c r="J718" s="83"/>
      <c r="K718" s="86">
        <v>523</v>
      </c>
      <c r="L718" s="86"/>
      <c r="M718" s="86"/>
      <c r="N718" s="85">
        <v>0</v>
      </c>
      <c r="O718" s="85"/>
      <c r="P718" s="85"/>
      <c r="Q718" s="86">
        <v>0</v>
      </c>
      <c r="R718" s="86"/>
      <c r="S718" s="86"/>
      <c r="T718" s="86">
        <v>0</v>
      </c>
      <c r="U718" s="86"/>
      <c r="V718" s="86"/>
      <c r="W718" s="86"/>
      <c r="X718" s="86">
        <v>0</v>
      </c>
      <c r="Y718" s="86"/>
      <c r="Z718" s="86"/>
      <c r="AA718" s="86"/>
      <c r="AB718" s="86">
        <v>0</v>
      </c>
      <c r="AC718" s="86"/>
      <c r="AD718" s="86"/>
      <c r="AE718" s="86"/>
      <c r="AF718" s="86">
        <v>523</v>
      </c>
      <c r="AG718" s="86"/>
      <c r="AH718" s="86"/>
      <c r="AI718" s="87" t="s">
        <v>90</v>
      </c>
      <c r="AJ718" s="87"/>
      <c r="AK718" s="86">
        <v>0</v>
      </c>
      <c r="AL718" s="86"/>
      <c r="AM718" s="105"/>
      <c r="AN718" s="105"/>
    </row>
    <row r="719" spans="1:40" ht="12.75" customHeight="1" x14ac:dyDescent="0.4">
      <c r="A719" s="18"/>
      <c r="B719" s="90">
        <v>1207</v>
      </c>
      <c r="C719" s="90"/>
      <c r="D719" s="82" t="s">
        <v>150</v>
      </c>
      <c r="E719" s="82"/>
      <c r="F719" s="82"/>
      <c r="G719" s="82"/>
      <c r="H719" s="82"/>
      <c r="I719" s="83">
        <v>39811</v>
      </c>
      <c r="J719" s="83"/>
      <c r="K719" s="86">
        <v>432</v>
      </c>
      <c r="L719" s="86"/>
      <c r="M719" s="86"/>
      <c r="N719" s="85">
        <v>0</v>
      </c>
      <c r="O719" s="85"/>
      <c r="P719" s="85"/>
      <c r="Q719" s="86">
        <v>0</v>
      </c>
      <c r="R719" s="86"/>
      <c r="S719" s="86"/>
      <c r="T719" s="86">
        <v>0</v>
      </c>
      <c r="U719" s="86"/>
      <c r="V719" s="86"/>
      <c r="W719" s="86"/>
      <c r="X719" s="86">
        <v>0</v>
      </c>
      <c r="Y719" s="86"/>
      <c r="Z719" s="86"/>
      <c r="AA719" s="86"/>
      <c r="AB719" s="86">
        <v>0</v>
      </c>
      <c r="AC719" s="86"/>
      <c r="AD719" s="86"/>
      <c r="AE719" s="86"/>
      <c r="AF719" s="86">
        <v>432</v>
      </c>
      <c r="AG719" s="86"/>
      <c r="AH719" s="86"/>
      <c r="AI719" s="87" t="s">
        <v>90</v>
      </c>
      <c r="AJ719" s="87"/>
      <c r="AK719" s="86">
        <v>0</v>
      </c>
      <c r="AL719" s="86"/>
      <c r="AM719" s="105"/>
      <c r="AN719" s="105"/>
    </row>
    <row r="720" spans="1:40" ht="12.75" customHeight="1" x14ac:dyDescent="0.4">
      <c r="A720" s="18"/>
      <c r="B720" s="90">
        <v>1208</v>
      </c>
      <c r="C720" s="90"/>
      <c r="D720" s="82" t="s">
        <v>150</v>
      </c>
      <c r="E720" s="82"/>
      <c r="F720" s="82"/>
      <c r="G720" s="82"/>
      <c r="H720" s="82"/>
      <c r="I720" s="83">
        <v>39813</v>
      </c>
      <c r="J720" s="83"/>
      <c r="K720" s="86">
        <v>520.32000000000005</v>
      </c>
      <c r="L720" s="86"/>
      <c r="M720" s="86"/>
      <c r="N720" s="85">
        <v>0</v>
      </c>
      <c r="O720" s="85"/>
      <c r="P720" s="85"/>
      <c r="Q720" s="86">
        <v>0</v>
      </c>
      <c r="R720" s="86"/>
      <c r="S720" s="86"/>
      <c r="T720" s="86">
        <v>0</v>
      </c>
      <c r="U720" s="86"/>
      <c r="V720" s="86"/>
      <c r="W720" s="86"/>
      <c r="X720" s="86">
        <v>0</v>
      </c>
      <c r="Y720" s="86"/>
      <c r="Z720" s="86"/>
      <c r="AA720" s="86"/>
      <c r="AB720" s="86">
        <v>0</v>
      </c>
      <c r="AC720" s="86"/>
      <c r="AD720" s="86"/>
      <c r="AE720" s="86"/>
      <c r="AF720" s="86">
        <v>520.32000000000005</v>
      </c>
      <c r="AG720" s="86"/>
      <c r="AH720" s="86"/>
      <c r="AI720" s="87" t="s">
        <v>90</v>
      </c>
      <c r="AJ720" s="87"/>
      <c r="AK720" s="86">
        <v>0</v>
      </c>
      <c r="AL720" s="86"/>
      <c r="AM720" s="105"/>
      <c r="AN720" s="105"/>
    </row>
    <row r="721" spans="1:40" ht="12.75" customHeight="1" x14ac:dyDescent="0.4">
      <c r="A721" s="18"/>
      <c r="B721" s="90">
        <v>1209</v>
      </c>
      <c r="C721" s="90"/>
      <c r="D721" s="82" t="s">
        <v>637</v>
      </c>
      <c r="E721" s="82"/>
      <c r="F721" s="82"/>
      <c r="G721" s="82"/>
      <c r="H721" s="82"/>
      <c r="I721" s="83">
        <v>39561</v>
      </c>
      <c r="J721" s="83"/>
      <c r="K721" s="84">
        <v>1072.24</v>
      </c>
      <c r="L721" s="84"/>
      <c r="M721" s="84"/>
      <c r="N721" s="85">
        <v>0</v>
      </c>
      <c r="O721" s="85"/>
      <c r="P721" s="85"/>
      <c r="Q721" s="86">
        <v>0</v>
      </c>
      <c r="R721" s="86"/>
      <c r="S721" s="86"/>
      <c r="T721" s="86">
        <v>250.14</v>
      </c>
      <c r="U721" s="86"/>
      <c r="V721" s="86"/>
      <c r="W721" s="86"/>
      <c r="X721" s="86">
        <v>21.44</v>
      </c>
      <c r="Y721" s="86"/>
      <c r="Z721" s="86"/>
      <c r="AA721" s="86"/>
      <c r="AB721" s="86">
        <v>271.58</v>
      </c>
      <c r="AC721" s="86"/>
      <c r="AD721" s="86"/>
      <c r="AE721" s="86"/>
      <c r="AF721" s="86">
        <v>800.66</v>
      </c>
      <c r="AG721" s="86"/>
      <c r="AH721" s="86"/>
      <c r="AI721" s="87" t="s">
        <v>17</v>
      </c>
      <c r="AJ721" s="87"/>
      <c r="AK721" s="86">
        <v>50</v>
      </c>
      <c r="AL721" s="86"/>
      <c r="AM721" s="105"/>
      <c r="AN721" s="105"/>
    </row>
    <row r="722" spans="1:40" ht="12.75" customHeight="1" x14ac:dyDescent="0.4">
      <c r="A722" s="18"/>
      <c r="B722" s="90">
        <v>1210</v>
      </c>
      <c r="C722" s="90"/>
      <c r="D722" s="82" t="s">
        <v>638</v>
      </c>
      <c r="E722" s="82"/>
      <c r="F722" s="82"/>
      <c r="G722" s="82"/>
      <c r="H722" s="82"/>
      <c r="I722" s="83">
        <v>39588</v>
      </c>
      <c r="J722" s="83"/>
      <c r="K722" s="86">
        <v>943.33</v>
      </c>
      <c r="L722" s="86"/>
      <c r="M722" s="86"/>
      <c r="N722" s="85">
        <v>0</v>
      </c>
      <c r="O722" s="85"/>
      <c r="P722" s="85"/>
      <c r="Q722" s="86">
        <v>0</v>
      </c>
      <c r="R722" s="86"/>
      <c r="S722" s="86"/>
      <c r="T722" s="86">
        <v>218.58</v>
      </c>
      <c r="U722" s="86"/>
      <c r="V722" s="86"/>
      <c r="W722" s="86"/>
      <c r="X722" s="86">
        <v>18.87</v>
      </c>
      <c r="Y722" s="86"/>
      <c r="Z722" s="86"/>
      <c r="AA722" s="86"/>
      <c r="AB722" s="86">
        <v>237.45</v>
      </c>
      <c r="AC722" s="86"/>
      <c r="AD722" s="86"/>
      <c r="AE722" s="86"/>
      <c r="AF722" s="86">
        <v>705.88</v>
      </c>
      <c r="AG722" s="86"/>
      <c r="AH722" s="86"/>
      <c r="AI722" s="87" t="s">
        <v>17</v>
      </c>
      <c r="AJ722" s="87"/>
      <c r="AK722" s="86">
        <v>50</v>
      </c>
      <c r="AL722" s="86"/>
      <c r="AM722" s="105"/>
      <c r="AN722" s="105"/>
    </row>
    <row r="723" spans="1:40" ht="12.75" customHeight="1" x14ac:dyDescent="0.4">
      <c r="A723" s="18"/>
      <c r="B723" s="90">
        <v>1211</v>
      </c>
      <c r="C723" s="90"/>
      <c r="D723" s="82" t="s">
        <v>639</v>
      </c>
      <c r="E723" s="82"/>
      <c r="F723" s="82"/>
      <c r="G723" s="82"/>
      <c r="H723" s="82"/>
      <c r="I723" s="83">
        <v>39625</v>
      </c>
      <c r="J723" s="83"/>
      <c r="K723" s="86">
        <v>914.48</v>
      </c>
      <c r="L723" s="86"/>
      <c r="M723" s="86"/>
      <c r="N723" s="85">
        <v>0</v>
      </c>
      <c r="O723" s="85"/>
      <c r="P723" s="85"/>
      <c r="Q723" s="86">
        <v>0</v>
      </c>
      <c r="R723" s="86"/>
      <c r="S723" s="86"/>
      <c r="T723" s="86">
        <v>210.33</v>
      </c>
      <c r="U723" s="86"/>
      <c r="V723" s="86"/>
      <c r="W723" s="86"/>
      <c r="X723" s="86">
        <v>18.29</v>
      </c>
      <c r="Y723" s="86"/>
      <c r="Z723" s="86"/>
      <c r="AA723" s="86"/>
      <c r="AB723" s="86">
        <v>228.62</v>
      </c>
      <c r="AC723" s="86"/>
      <c r="AD723" s="86"/>
      <c r="AE723" s="86"/>
      <c r="AF723" s="86">
        <v>685.86</v>
      </c>
      <c r="AG723" s="86"/>
      <c r="AH723" s="86"/>
      <c r="AI723" s="87" t="s">
        <v>17</v>
      </c>
      <c r="AJ723" s="87"/>
      <c r="AK723" s="86">
        <v>50</v>
      </c>
      <c r="AL723" s="86"/>
      <c r="AM723" s="105"/>
      <c r="AN723" s="105"/>
    </row>
    <row r="724" spans="1:40" ht="12.75" customHeight="1" x14ac:dyDescent="0.4">
      <c r="A724" s="18"/>
      <c r="B724" s="90">
        <v>1214</v>
      </c>
      <c r="C724" s="90"/>
      <c r="D724" s="82" t="s">
        <v>640</v>
      </c>
      <c r="E724" s="82"/>
      <c r="F724" s="82"/>
      <c r="G724" s="82"/>
      <c r="H724" s="82"/>
      <c r="I724" s="83">
        <v>39772</v>
      </c>
      <c r="J724" s="83"/>
      <c r="K724" s="84">
        <v>158110</v>
      </c>
      <c r="L724" s="84"/>
      <c r="M724" s="84"/>
      <c r="N724" s="85">
        <v>0</v>
      </c>
      <c r="O724" s="85"/>
      <c r="P724" s="85"/>
      <c r="Q724" s="86">
        <v>0</v>
      </c>
      <c r="R724" s="86"/>
      <c r="S724" s="86"/>
      <c r="T724" s="84">
        <v>87619.29</v>
      </c>
      <c r="U724" s="84"/>
      <c r="V724" s="84"/>
      <c r="W724" s="84"/>
      <c r="X724" s="84">
        <v>7905.5</v>
      </c>
      <c r="Y724" s="84"/>
      <c r="Z724" s="84"/>
      <c r="AA724" s="84"/>
      <c r="AB724" s="84">
        <v>95524.79</v>
      </c>
      <c r="AC724" s="84"/>
      <c r="AD724" s="84"/>
      <c r="AE724" s="84"/>
      <c r="AF724" s="84">
        <v>62585.21</v>
      </c>
      <c r="AG724" s="84"/>
      <c r="AH724" s="84"/>
      <c r="AI724" s="87" t="s">
        <v>17</v>
      </c>
      <c r="AJ724" s="87"/>
      <c r="AK724" s="86">
        <v>20</v>
      </c>
      <c r="AL724" s="86"/>
      <c r="AM724" s="105"/>
      <c r="AN724" s="105"/>
    </row>
    <row r="725" spans="1:40" ht="12.75" customHeight="1" x14ac:dyDescent="0.4">
      <c r="A725" s="18"/>
      <c r="B725" s="90">
        <v>1221</v>
      </c>
      <c r="C725" s="90"/>
      <c r="D725" s="82" t="s">
        <v>641</v>
      </c>
      <c r="E725" s="82"/>
      <c r="F725" s="82"/>
      <c r="G725" s="82"/>
      <c r="H725" s="82"/>
      <c r="I725" s="83">
        <v>39629</v>
      </c>
      <c r="J725" s="83"/>
      <c r="K725" s="84">
        <v>90313.37</v>
      </c>
      <c r="L725" s="84"/>
      <c r="M725" s="84"/>
      <c r="N725" s="85">
        <v>0</v>
      </c>
      <c r="O725" s="85"/>
      <c r="P725" s="85"/>
      <c r="Q725" s="86">
        <v>0</v>
      </c>
      <c r="R725" s="86"/>
      <c r="S725" s="86"/>
      <c r="T725" s="84">
        <v>69240.240000000005</v>
      </c>
      <c r="U725" s="84"/>
      <c r="V725" s="84"/>
      <c r="W725" s="84"/>
      <c r="X725" s="84">
        <v>6020.89</v>
      </c>
      <c r="Y725" s="84"/>
      <c r="Z725" s="84"/>
      <c r="AA725" s="84"/>
      <c r="AB725" s="84">
        <v>75261.13</v>
      </c>
      <c r="AC725" s="84"/>
      <c r="AD725" s="84"/>
      <c r="AE725" s="84"/>
      <c r="AF725" s="84">
        <v>15052.24</v>
      </c>
      <c r="AG725" s="84"/>
      <c r="AH725" s="84"/>
      <c r="AI725" s="87" t="s">
        <v>17</v>
      </c>
      <c r="AJ725" s="87"/>
      <c r="AK725" s="86">
        <v>15</v>
      </c>
      <c r="AL725" s="86"/>
      <c r="AM725" s="105"/>
      <c r="AN725" s="105"/>
    </row>
    <row r="726" spans="1:40" ht="12.75" customHeight="1" x14ac:dyDescent="0.4">
      <c r="A726" s="18"/>
      <c r="B726" s="90">
        <v>1222</v>
      </c>
      <c r="C726" s="90"/>
      <c r="D726" s="82" t="s">
        <v>642</v>
      </c>
      <c r="E726" s="82"/>
      <c r="F726" s="82"/>
      <c r="G726" s="82"/>
      <c r="H726" s="82"/>
      <c r="I726" s="83">
        <v>39813</v>
      </c>
      <c r="J726" s="83"/>
      <c r="K726" s="84">
        <v>4001.29</v>
      </c>
      <c r="L726" s="84"/>
      <c r="M726" s="84"/>
      <c r="N726" s="85">
        <v>0</v>
      </c>
      <c r="O726" s="85"/>
      <c r="P726" s="85"/>
      <c r="Q726" s="86">
        <v>0</v>
      </c>
      <c r="R726" s="86"/>
      <c r="S726" s="86"/>
      <c r="T726" s="84">
        <v>2934.65</v>
      </c>
      <c r="U726" s="84"/>
      <c r="V726" s="84"/>
      <c r="W726" s="84"/>
      <c r="X726" s="86">
        <v>266.75</v>
      </c>
      <c r="Y726" s="86"/>
      <c r="Z726" s="86"/>
      <c r="AA726" s="86"/>
      <c r="AB726" s="84">
        <v>3201.4</v>
      </c>
      <c r="AC726" s="84"/>
      <c r="AD726" s="84"/>
      <c r="AE726" s="84"/>
      <c r="AF726" s="86">
        <v>799.89</v>
      </c>
      <c r="AG726" s="86"/>
      <c r="AH726" s="86"/>
      <c r="AI726" s="87" t="s">
        <v>17</v>
      </c>
      <c r="AJ726" s="87"/>
      <c r="AK726" s="86">
        <v>15</v>
      </c>
      <c r="AL726" s="86"/>
      <c r="AM726" s="105"/>
      <c r="AN726" s="105"/>
    </row>
    <row r="727" spans="1:40" ht="12.75" customHeight="1" x14ac:dyDescent="0.4">
      <c r="A727" s="18"/>
      <c r="B727" s="90">
        <v>1223</v>
      </c>
      <c r="C727" s="90"/>
      <c r="D727" s="82" t="s">
        <v>641</v>
      </c>
      <c r="E727" s="82"/>
      <c r="F727" s="82"/>
      <c r="G727" s="82"/>
      <c r="H727" s="82"/>
      <c r="I727" s="83">
        <v>39994</v>
      </c>
      <c r="J727" s="83"/>
      <c r="K727" s="84">
        <v>270729.58</v>
      </c>
      <c r="L727" s="84"/>
      <c r="M727" s="84"/>
      <c r="N727" s="85">
        <v>0</v>
      </c>
      <c r="O727" s="85"/>
      <c r="P727" s="85"/>
      <c r="Q727" s="86">
        <v>0</v>
      </c>
      <c r="R727" s="86"/>
      <c r="S727" s="86"/>
      <c r="T727" s="84">
        <v>189510.72</v>
      </c>
      <c r="U727" s="84"/>
      <c r="V727" s="84"/>
      <c r="W727" s="84"/>
      <c r="X727" s="84">
        <v>18048.64</v>
      </c>
      <c r="Y727" s="84"/>
      <c r="Z727" s="84"/>
      <c r="AA727" s="84"/>
      <c r="AB727" s="84">
        <v>207559.36</v>
      </c>
      <c r="AC727" s="84"/>
      <c r="AD727" s="84"/>
      <c r="AE727" s="84"/>
      <c r="AF727" s="84">
        <v>63170.22</v>
      </c>
      <c r="AG727" s="84"/>
      <c r="AH727" s="84"/>
      <c r="AI727" s="87" t="s">
        <v>17</v>
      </c>
      <c r="AJ727" s="87"/>
      <c r="AK727" s="86">
        <v>15</v>
      </c>
      <c r="AL727" s="86"/>
      <c r="AM727" s="105"/>
      <c r="AN727" s="105"/>
    </row>
    <row r="728" spans="1:40" ht="12.75" customHeight="1" x14ac:dyDescent="0.4">
      <c r="A728" s="18"/>
      <c r="B728" s="90">
        <v>1224</v>
      </c>
      <c r="C728" s="90"/>
      <c r="D728" s="82" t="s">
        <v>643</v>
      </c>
      <c r="E728" s="82"/>
      <c r="F728" s="82"/>
      <c r="G728" s="82"/>
      <c r="H728" s="82"/>
      <c r="I728" s="83">
        <v>39994</v>
      </c>
      <c r="J728" s="83"/>
      <c r="K728" s="84">
        <v>48745.89</v>
      </c>
      <c r="L728" s="84"/>
      <c r="M728" s="84"/>
      <c r="N728" s="85">
        <v>0</v>
      </c>
      <c r="O728" s="85"/>
      <c r="P728" s="85"/>
      <c r="Q728" s="86">
        <v>0</v>
      </c>
      <c r="R728" s="86"/>
      <c r="S728" s="86"/>
      <c r="T728" s="84">
        <v>34122.160000000003</v>
      </c>
      <c r="U728" s="84"/>
      <c r="V728" s="84"/>
      <c r="W728" s="84"/>
      <c r="X728" s="84">
        <v>3249.73</v>
      </c>
      <c r="Y728" s="84"/>
      <c r="Z728" s="84"/>
      <c r="AA728" s="84"/>
      <c r="AB728" s="84">
        <v>37371.89</v>
      </c>
      <c r="AC728" s="84"/>
      <c r="AD728" s="84"/>
      <c r="AE728" s="84"/>
      <c r="AF728" s="84">
        <v>11374</v>
      </c>
      <c r="AG728" s="84"/>
      <c r="AH728" s="84"/>
      <c r="AI728" s="87" t="s">
        <v>17</v>
      </c>
      <c r="AJ728" s="87"/>
      <c r="AK728" s="86">
        <v>15</v>
      </c>
      <c r="AL728" s="86"/>
      <c r="AM728" s="105"/>
      <c r="AN728" s="105"/>
    </row>
    <row r="729" spans="1:40" ht="12.75" customHeight="1" x14ac:dyDescent="0.4">
      <c r="A729" s="18"/>
      <c r="B729" s="90">
        <v>1225</v>
      </c>
      <c r="C729" s="90"/>
      <c r="D729" s="82" t="s">
        <v>644</v>
      </c>
      <c r="E729" s="82"/>
      <c r="F729" s="82"/>
      <c r="G729" s="82"/>
      <c r="H729" s="82"/>
      <c r="I729" s="83">
        <v>40178</v>
      </c>
      <c r="J729" s="83"/>
      <c r="K729" s="84">
        <v>85981.91</v>
      </c>
      <c r="L729" s="84"/>
      <c r="M729" s="84"/>
      <c r="N729" s="85">
        <v>0</v>
      </c>
      <c r="O729" s="85"/>
      <c r="P729" s="85"/>
      <c r="Q729" s="86">
        <v>0</v>
      </c>
      <c r="R729" s="86"/>
      <c r="S729" s="86"/>
      <c r="T729" s="84">
        <v>57321.3</v>
      </c>
      <c r="U729" s="84"/>
      <c r="V729" s="84"/>
      <c r="W729" s="84"/>
      <c r="X729" s="84">
        <v>5732.13</v>
      </c>
      <c r="Y729" s="84"/>
      <c r="Z729" s="84"/>
      <c r="AA729" s="84"/>
      <c r="AB729" s="84">
        <v>63053.43</v>
      </c>
      <c r="AC729" s="84"/>
      <c r="AD729" s="84"/>
      <c r="AE729" s="84"/>
      <c r="AF729" s="84">
        <v>22928.48</v>
      </c>
      <c r="AG729" s="84"/>
      <c r="AH729" s="84"/>
      <c r="AI729" s="87" t="s">
        <v>17</v>
      </c>
      <c r="AJ729" s="87"/>
      <c r="AK729" s="86">
        <v>15</v>
      </c>
      <c r="AL729" s="86"/>
      <c r="AM729" s="105"/>
      <c r="AN729" s="105"/>
    </row>
    <row r="730" spans="1:40" ht="12.75" customHeight="1" x14ac:dyDescent="0.4">
      <c r="A730" s="18"/>
      <c r="B730" s="90">
        <v>1226</v>
      </c>
      <c r="C730" s="90"/>
      <c r="D730" s="82" t="s">
        <v>645</v>
      </c>
      <c r="E730" s="82"/>
      <c r="F730" s="82"/>
      <c r="G730" s="82"/>
      <c r="H730" s="82"/>
      <c r="I730" s="83">
        <v>40178</v>
      </c>
      <c r="J730" s="83"/>
      <c r="K730" s="84">
        <v>199580.53</v>
      </c>
      <c r="L730" s="84"/>
      <c r="M730" s="84"/>
      <c r="N730" s="85">
        <v>0</v>
      </c>
      <c r="O730" s="85"/>
      <c r="P730" s="85"/>
      <c r="Q730" s="86">
        <v>0</v>
      </c>
      <c r="R730" s="86"/>
      <c r="S730" s="86"/>
      <c r="T730" s="84">
        <v>39916.1</v>
      </c>
      <c r="U730" s="84"/>
      <c r="V730" s="84"/>
      <c r="W730" s="84"/>
      <c r="X730" s="84">
        <v>3991.61</v>
      </c>
      <c r="Y730" s="84"/>
      <c r="Z730" s="84"/>
      <c r="AA730" s="84"/>
      <c r="AB730" s="84">
        <v>43907.71</v>
      </c>
      <c r="AC730" s="84"/>
      <c r="AD730" s="84"/>
      <c r="AE730" s="84"/>
      <c r="AF730" s="84">
        <v>155672.82</v>
      </c>
      <c r="AG730" s="84"/>
      <c r="AH730" s="84"/>
      <c r="AI730" s="87" t="s">
        <v>17</v>
      </c>
      <c r="AJ730" s="87"/>
      <c r="AK730" s="86">
        <v>50</v>
      </c>
      <c r="AL730" s="86"/>
      <c r="AM730" s="105"/>
      <c r="AN730" s="105"/>
    </row>
    <row r="731" spans="1:40" ht="12.75" customHeight="1" x14ac:dyDescent="0.4">
      <c r="A731" s="18"/>
      <c r="B731" s="90">
        <v>1227</v>
      </c>
      <c r="C731" s="90"/>
      <c r="D731" s="82" t="s">
        <v>646</v>
      </c>
      <c r="E731" s="82"/>
      <c r="F731" s="82"/>
      <c r="G731" s="82"/>
      <c r="H731" s="82"/>
      <c r="I731" s="83">
        <v>40178</v>
      </c>
      <c r="J731" s="83"/>
      <c r="K731" s="84">
        <v>2183000.85</v>
      </c>
      <c r="L731" s="84"/>
      <c r="M731" s="84"/>
      <c r="N731" s="85">
        <v>0</v>
      </c>
      <c r="O731" s="85"/>
      <c r="P731" s="85"/>
      <c r="Q731" s="86">
        <v>0</v>
      </c>
      <c r="R731" s="86"/>
      <c r="S731" s="86"/>
      <c r="T731" s="84">
        <v>436600.2</v>
      </c>
      <c r="U731" s="84"/>
      <c r="V731" s="84"/>
      <c r="W731" s="84"/>
      <c r="X731" s="84">
        <v>43660.02</v>
      </c>
      <c r="Y731" s="84"/>
      <c r="Z731" s="84"/>
      <c r="AA731" s="84"/>
      <c r="AB731" s="84">
        <v>480260.22</v>
      </c>
      <c r="AC731" s="84"/>
      <c r="AD731" s="84"/>
      <c r="AE731" s="84"/>
      <c r="AF731" s="84">
        <v>1702740.63</v>
      </c>
      <c r="AG731" s="84"/>
      <c r="AH731" s="84"/>
      <c r="AI731" s="87" t="s">
        <v>17</v>
      </c>
      <c r="AJ731" s="87"/>
      <c r="AK731" s="86">
        <v>50</v>
      </c>
      <c r="AL731" s="86"/>
      <c r="AM731" s="105"/>
      <c r="AN731" s="105"/>
    </row>
    <row r="732" spans="1:40" ht="12.75" customHeight="1" x14ac:dyDescent="0.4">
      <c r="A732" s="18"/>
      <c r="B732" s="90">
        <v>1228</v>
      </c>
      <c r="C732" s="90"/>
      <c r="D732" s="82" t="s">
        <v>647</v>
      </c>
      <c r="E732" s="82"/>
      <c r="F732" s="82"/>
      <c r="G732" s="82"/>
      <c r="H732" s="82"/>
      <c r="I732" s="83">
        <v>39882</v>
      </c>
      <c r="J732" s="83"/>
      <c r="K732" s="84">
        <v>5431.4</v>
      </c>
      <c r="L732" s="84"/>
      <c r="M732" s="84"/>
      <c r="N732" s="85">
        <v>0</v>
      </c>
      <c r="O732" s="85"/>
      <c r="P732" s="85"/>
      <c r="Q732" s="86">
        <v>0</v>
      </c>
      <c r="R732" s="86"/>
      <c r="S732" s="86"/>
      <c r="T732" s="84">
        <v>1176.82</v>
      </c>
      <c r="U732" s="84"/>
      <c r="V732" s="84"/>
      <c r="W732" s="84"/>
      <c r="X732" s="86">
        <v>108.63</v>
      </c>
      <c r="Y732" s="86"/>
      <c r="Z732" s="86"/>
      <c r="AA732" s="86"/>
      <c r="AB732" s="84">
        <v>1285.45</v>
      </c>
      <c r="AC732" s="84"/>
      <c r="AD732" s="84"/>
      <c r="AE732" s="84"/>
      <c r="AF732" s="84">
        <v>4145.95</v>
      </c>
      <c r="AG732" s="84"/>
      <c r="AH732" s="84"/>
      <c r="AI732" s="87" t="s">
        <v>17</v>
      </c>
      <c r="AJ732" s="87"/>
      <c r="AK732" s="86">
        <v>50</v>
      </c>
      <c r="AL732" s="86"/>
      <c r="AM732" s="105"/>
      <c r="AN732" s="105"/>
    </row>
    <row r="733" spans="1:40" ht="12.75" customHeight="1" x14ac:dyDescent="0.4">
      <c r="A733" s="18"/>
      <c r="B733" s="90">
        <v>1232</v>
      </c>
      <c r="C733" s="90"/>
      <c r="D733" s="82" t="s">
        <v>648</v>
      </c>
      <c r="E733" s="82"/>
      <c r="F733" s="82"/>
      <c r="G733" s="82"/>
      <c r="H733" s="82"/>
      <c r="I733" s="83">
        <v>39994</v>
      </c>
      <c r="J733" s="83"/>
      <c r="K733" s="84">
        <v>5828.98</v>
      </c>
      <c r="L733" s="84"/>
      <c r="M733" s="84"/>
      <c r="N733" s="85">
        <v>0</v>
      </c>
      <c r="O733" s="85"/>
      <c r="P733" s="85"/>
      <c r="Q733" s="86">
        <v>0</v>
      </c>
      <c r="R733" s="86"/>
      <c r="S733" s="86"/>
      <c r="T733" s="86">
        <v>0</v>
      </c>
      <c r="U733" s="86"/>
      <c r="V733" s="86"/>
      <c r="W733" s="86"/>
      <c r="X733" s="86">
        <v>0</v>
      </c>
      <c r="Y733" s="86"/>
      <c r="Z733" s="86"/>
      <c r="AA733" s="86"/>
      <c r="AB733" s="86">
        <v>0</v>
      </c>
      <c r="AC733" s="86"/>
      <c r="AD733" s="86"/>
      <c r="AE733" s="86"/>
      <c r="AF733" s="84">
        <v>5828.98</v>
      </c>
      <c r="AG733" s="84"/>
      <c r="AH733" s="84"/>
      <c r="AI733" s="87" t="s">
        <v>90</v>
      </c>
      <c r="AJ733" s="87"/>
      <c r="AK733" s="86">
        <v>0</v>
      </c>
      <c r="AL733" s="86"/>
      <c r="AM733" s="105"/>
      <c r="AN733" s="105"/>
    </row>
    <row r="734" spans="1:40" ht="12.75" customHeight="1" x14ac:dyDescent="0.4">
      <c r="A734" s="18"/>
      <c r="B734" s="90">
        <v>1233</v>
      </c>
      <c r="C734" s="90"/>
      <c r="D734" s="82" t="s">
        <v>100</v>
      </c>
      <c r="E734" s="82"/>
      <c r="F734" s="82"/>
      <c r="G734" s="82"/>
      <c r="H734" s="82"/>
      <c r="I734" s="83">
        <v>39994</v>
      </c>
      <c r="J734" s="83"/>
      <c r="K734" s="86">
        <v>234</v>
      </c>
      <c r="L734" s="86"/>
      <c r="M734" s="86"/>
      <c r="N734" s="85">
        <v>0</v>
      </c>
      <c r="O734" s="85"/>
      <c r="P734" s="85"/>
      <c r="Q734" s="86">
        <v>0</v>
      </c>
      <c r="R734" s="86"/>
      <c r="S734" s="86"/>
      <c r="T734" s="86">
        <v>0</v>
      </c>
      <c r="U734" s="86"/>
      <c r="V734" s="86"/>
      <c r="W734" s="86"/>
      <c r="X734" s="86">
        <v>0</v>
      </c>
      <c r="Y734" s="86"/>
      <c r="Z734" s="86"/>
      <c r="AA734" s="86"/>
      <c r="AB734" s="86">
        <v>0</v>
      </c>
      <c r="AC734" s="86"/>
      <c r="AD734" s="86"/>
      <c r="AE734" s="86"/>
      <c r="AF734" s="86">
        <v>234</v>
      </c>
      <c r="AG734" s="86"/>
      <c r="AH734" s="86"/>
      <c r="AI734" s="87" t="s">
        <v>90</v>
      </c>
      <c r="AJ734" s="87"/>
      <c r="AK734" s="86">
        <v>0</v>
      </c>
      <c r="AL734" s="86"/>
      <c r="AM734" s="105"/>
      <c r="AN734" s="105"/>
    </row>
    <row r="735" spans="1:40" ht="12.75" customHeight="1" x14ac:dyDescent="0.4">
      <c r="A735" s="18"/>
      <c r="B735" s="90">
        <v>1239</v>
      </c>
      <c r="C735" s="90"/>
      <c r="D735" s="82" t="s">
        <v>649</v>
      </c>
      <c r="E735" s="82"/>
      <c r="F735" s="82"/>
      <c r="G735" s="82"/>
      <c r="H735" s="82"/>
      <c r="I735" s="83">
        <v>39920</v>
      </c>
      <c r="J735" s="83"/>
      <c r="K735" s="84">
        <v>5187.6099999999997</v>
      </c>
      <c r="L735" s="84"/>
      <c r="M735" s="84"/>
      <c r="N735" s="85">
        <v>0</v>
      </c>
      <c r="O735" s="85"/>
      <c r="P735" s="85"/>
      <c r="Q735" s="86">
        <v>0</v>
      </c>
      <c r="R735" s="86"/>
      <c r="S735" s="86"/>
      <c r="T735" s="84">
        <v>1106.67</v>
      </c>
      <c r="U735" s="84"/>
      <c r="V735" s="84"/>
      <c r="W735" s="84"/>
      <c r="X735" s="86">
        <v>103.75</v>
      </c>
      <c r="Y735" s="86"/>
      <c r="Z735" s="86"/>
      <c r="AA735" s="86"/>
      <c r="AB735" s="84">
        <v>1210.42</v>
      </c>
      <c r="AC735" s="84"/>
      <c r="AD735" s="84"/>
      <c r="AE735" s="84"/>
      <c r="AF735" s="84">
        <v>3977.19</v>
      </c>
      <c r="AG735" s="84"/>
      <c r="AH735" s="84"/>
      <c r="AI735" s="87" t="s">
        <v>17</v>
      </c>
      <c r="AJ735" s="87"/>
      <c r="AK735" s="86">
        <v>50</v>
      </c>
      <c r="AL735" s="86"/>
      <c r="AM735" s="105"/>
      <c r="AN735" s="105"/>
    </row>
    <row r="736" spans="1:40" ht="12.75" customHeight="1" x14ac:dyDescent="0.4">
      <c r="A736" s="18"/>
      <c r="B736" s="90">
        <v>1240</v>
      </c>
      <c r="C736" s="90"/>
      <c r="D736" s="82" t="s">
        <v>650</v>
      </c>
      <c r="E736" s="82"/>
      <c r="F736" s="82"/>
      <c r="G736" s="82"/>
      <c r="H736" s="82"/>
      <c r="I736" s="83">
        <v>39966</v>
      </c>
      <c r="J736" s="83"/>
      <c r="K736" s="84">
        <v>12697.16</v>
      </c>
      <c r="L736" s="84"/>
      <c r="M736" s="84"/>
      <c r="N736" s="85">
        <v>0</v>
      </c>
      <c r="O736" s="85"/>
      <c r="P736" s="85"/>
      <c r="Q736" s="86">
        <v>0</v>
      </c>
      <c r="R736" s="86"/>
      <c r="S736" s="86"/>
      <c r="T736" s="84">
        <v>2687.53</v>
      </c>
      <c r="U736" s="84"/>
      <c r="V736" s="84"/>
      <c r="W736" s="84"/>
      <c r="X736" s="86">
        <v>253.94</v>
      </c>
      <c r="Y736" s="86"/>
      <c r="Z736" s="86"/>
      <c r="AA736" s="86"/>
      <c r="AB736" s="84">
        <v>2941.47</v>
      </c>
      <c r="AC736" s="84"/>
      <c r="AD736" s="84"/>
      <c r="AE736" s="84"/>
      <c r="AF736" s="84">
        <v>9755.69</v>
      </c>
      <c r="AG736" s="84"/>
      <c r="AH736" s="84"/>
      <c r="AI736" s="87" t="s">
        <v>17</v>
      </c>
      <c r="AJ736" s="87"/>
      <c r="AK736" s="86">
        <v>50</v>
      </c>
      <c r="AL736" s="86"/>
      <c r="AM736" s="105"/>
      <c r="AN736" s="105"/>
    </row>
    <row r="737" spans="1:40" ht="12.75" customHeight="1" x14ac:dyDescent="0.4">
      <c r="A737" s="18"/>
      <c r="B737" s="90">
        <v>1241</v>
      </c>
      <c r="C737" s="90"/>
      <c r="D737" s="82" t="s">
        <v>651</v>
      </c>
      <c r="E737" s="82"/>
      <c r="F737" s="82"/>
      <c r="G737" s="82"/>
      <c r="H737" s="82"/>
      <c r="I737" s="83">
        <v>39939</v>
      </c>
      <c r="J737" s="83"/>
      <c r="K737" s="84">
        <v>16016.01</v>
      </c>
      <c r="L737" s="84"/>
      <c r="M737" s="84"/>
      <c r="N737" s="85">
        <v>0</v>
      </c>
      <c r="O737" s="85"/>
      <c r="P737" s="85"/>
      <c r="Q737" s="86">
        <v>0</v>
      </c>
      <c r="R737" s="86"/>
      <c r="S737" s="86"/>
      <c r="T737" s="84">
        <v>3416.75</v>
      </c>
      <c r="U737" s="84"/>
      <c r="V737" s="84"/>
      <c r="W737" s="84"/>
      <c r="X737" s="86">
        <v>320.32</v>
      </c>
      <c r="Y737" s="86"/>
      <c r="Z737" s="86"/>
      <c r="AA737" s="86"/>
      <c r="AB737" s="84">
        <v>3737.07</v>
      </c>
      <c r="AC737" s="84"/>
      <c r="AD737" s="84"/>
      <c r="AE737" s="84"/>
      <c r="AF737" s="84">
        <v>12278.94</v>
      </c>
      <c r="AG737" s="84"/>
      <c r="AH737" s="84"/>
      <c r="AI737" s="87" t="s">
        <v>17</v>
      </c>
      <c r="AJ737" s="87"/>
      <c r="AK737" s="86">
        <v>50</v>
      </c>
      <c r="AL737" s="86"/>
      <c r="AM737" s="105"/>
      <c r="AN737" s="105"/>
    </row>
    <row r="738" spans="1:40" ht="12.75" customHeight="1" x14ac:dyDescent="0.4">
      <c r="A738" s="18"/>
      <c r="B738" s="90">
        <v>1242</v>
      </c>
      <c r="C738" s="90"/>
      <c r="D738" s="82" t="s">
        <v>652</v>
      </c>
      <c r="E738" s="82"/>
      <c r="F738" s="82"/>
      <c r="G738" s="82"/>
      <c r="H738" s="82"/>
      <c r="I738" s="83">
        <v>40008</v>
      </c>
      <c r="J738" s="83"/>
      <c r="K738" s="84">
        <v>9757.1</v>
      </c>
      <c r="L738" s="84"/>
      <c r="M738" s="84"/>
      <c r="N738" s="85">
        <v>0</v>
      </c>
      <c r="O738" s="85"/>
      <c r="P738" s="85"/>
      <c r="Q738" s="86">
        <v>0</v>
      </c>
      <c r="R738" s="86"/>
      <c r="S738" s="86"/>
      <c r="T738" s="84">
        <v>2048.9699999999998</v>
      </c>
      <c r="U738" s="84"/>
      <c r="V738" s="84"/>
      <c r="W738" s="84"/>
      <c r="X738" s="86">
        <v>195.14</v>
      </c>
      <c r="Y738" s="86"/>
      <c r="Z738" s="86"/>
      <c r="AA738" s="86"/>
      <c r="AB738" s="84">
        <v>2244.11</v>
      </c>
      <c r="AC738" s="84"/>
      <c r="AD738" s="84"/>
      <c r="AE738" s="84"/>
      <c r="AF738" s="84">
        <v>7512.99</v>
      </c>
      <c r="AG738" s="84"/>
      <c r="AH738" s="84"/>
      <c r="AI738" s="87" t="s">
        <v>17</v>
      </c>
      <c r="AJ738" s="87"/>
      <c r="AK738" s="86">
        <v>50</v>
      </c>
      <c r="AL738" s="86"/>
      <c r="AM738" s="105"/>
      <c r="AN738" s="105"/>
    </row>
    <row r="739" spans="1:40" ht="12.75" customHeight="1" x14ac:dyDescent="0.4">
      <c r="A739" s="18"/>
      <c r="B739" s="90">
        <v>1243</v>
      </c>
      <c r="C739" s="90"/>
      <c r="D739" s="82" t="s">
        <v>354</v>
      </c>
      <c r="E739" s="82"/>
      <c r="F739" s="82"/>
      <c r="G739" s="82"/>
      <c r="H739" s="82"/>
      <c r="I739" s="83">
        <v>40036</v>
      </c>
      <c r="J739" s="83"/>
      <c r="K739" s="84">
        <v>1870.89</v>
      </c>
      <c r="L739" s="84"/>
      <c r="M739" s="84"/>
      <c r="N739" s="85">
        <v>0</v>
      </c>
      <c r="O739" s="85"/>
      <c r="P739" s="85"/>
      <c r="Q739" s="86">
        <v>0</v>
      </c>
      <c r="R739" s="86"/>
      <c r="S739" s="86"/>
      <c r="T739" s="86">
        <v>389.79</v>
      </c>
      <c r="U739" s="86"/>
      <c r="V739" s="86"/>
      <c r="W739" s="86"/>
      <c r="X739" s="86">
        <v>37.42</v>
      </c>
      <c r="Y739" s="86"/>
      <c r="Z739" s="86"/>
      <c r="AA739" s="86"/>
      <c r="AB739" s="86">
        <v>427.21</v>
      </c>
      <c r="AC739" s="86"/>
      <c r="AD739" s="86"/>
      <c r="AE739" s="86"/>
      <c r="AF739" s="84">
        <v>1443.68</v>
      </c>
      <c r="AG739" s="84"/>
      <c r="AH739" s="84"/>
      <c r="AI739" s="87" t="s">
        <v>17</v>
      </c>
      <c r="AJ739" s="87"/>
      <c r="AK739" s="86">
        <v>50</v>
      </c>
      <c r="AL739" s="86"/>
      <c r="AM739" s="105"/>
      <c r="AN739" s="105"/>
    </row>
    <row r="740" spans="1:40" ht="12.75" customHeight="1" x14ac:dyDescent="0.4">
      <c r="A740" s="18"/>
      <c r="B740" s="90">
        <v>1244</v>
      </c>
      <c r="C740" s="90"/>
      <c r="D740" s="82" t="s">
        <v>653</v>
      </c>
      <c r="E740" s="82"/>
      <c r="F740" s="82"/>
      <c r="G740" s="82"/>
      <c r="H740" s="82"/>
      <c r="I740" s="83">
        <v>40151</v>
      </c>
      <c r="J740" s="83"/>
      <c r="K740" s="84">
        <v>12760.17</v>
      </c>
      <c r="L740" s="84"/>
      <c r="M740" s="84"/>
      <c r="N740" s="85">
        <v>0</v>
      </c>
      <c r="O740" s="85"/>
      <c r="P740" s="85"/>
      <c r="Q740" s="86">
        <v>0</v>
      </c>
      <c r="R740" s="86"/>
      <c r="S740" s="86"/>
      <c r="T740" s="84">
        <v>2573.27</v>
      </c>
      <c r="U740" s="84"/>
      <c r="V740" s="84"/>
      <c r="W740" s="84"/>
      <c r="X740" s="86">
        <v>255.2</v>
      </c>
      <c r="Y740" s="86"/>
      <c r="Z740" s="86"/>
      <c r="AA740" s="86"/>
      <c r="AB740" s="84">
        <v>2828.47</v>
      </c>
      <c r="AC740" s="84"/>
      <c r="AD740" s="84"/>
      <c r="AE740" s="84"/>
      <c r="AF740" s="84">
        <v>9931.7000000000007</v>
      </c>
      <c r="AG740" s="84"/>
      <c r="AH740" s="84"/>
      <c r="AI740" s="87" t="s">
        <v>17</v>
      </c>
      <c r="AJ740" s="87"/>
      <c r="AK740" s="86">
        <v>50</v>
      </c>
      <c r="AL740" s="86"/>
      <c r="AM740" s="105"/>
      <c r="AN740" s="105"/>
    </row>
    <row r="741" spans="1:40" ht="12.75" customHeight="1" x14ac:dyDescent="0.4">
      <c r="A741" s="18"/>
      <c r="B741" s="90">
        <v>1245</v>
      </c>
      <c r="C741" s="90"/>
      <c r="D741" s="82" t="s">
        <v>654</v>
      </c>
      <c r="E741" s="82"/>
      <c r="F741" s="82"/>
      <c r="G741" s="82"/>
      <c r="H741" s="82"/>
      <c r="I741" s="83">
        <v>40076</v>
      </c>
      <c r="J741" s="83"/>
      <c r="K741" s="84">
        <v>3024.52</v>
      </c>
      <c r="L741" s="84"/>
      <c r="M741" s="84"/>
      <c r="N741" s="85">
        <v>0</v>
      </c>
      <c r="O741" s="85"/>
      <c r="P741" s="85"/>
      <c r="Q741" s="86">
        <v>0</v>
      </c>
      <c r="R741" s="86"/>
      <c r="S741" s="86"/>
      <c r="T741" s="86">
        <v>620.02</v>
      </c>
      <c r="U741" s="86"/>
      <c r="V741" s="86"/>
      <c r="W741" s="86"/>
      <c r="X741" s="86">
        <v>60.49</v>
      </c>
      <c r="Y741" s="86"/>
      <c r="Z741" s="86"/>
      <c r="AA741" s="86"/>
      <c r="AB741" s="86">
        <v>680.51</v>
      </c>
      <c r="AC741" s="86"/>
      <c r="AD741" s="86"/>
      <c r="AE741" s="86"/>
      <c r="AF741" s="84">
        <v>2344.0100000000002</v>
      </c>
      <c r="AG741" s="84"/>
      <c r="AH741" s="84"/>
      <c r="AI741" s="87" t="s">
        <v>17</v>
      </c>
      <c r="AJ741" s="87"/>
      <c r="AK741" s="86">
        <v>50</v>
      </c>
      <c r="AL741" s="86"/>
      <c r="AM741" s="105"/>
      <c r="AN741" s="105"/>
    </row>
    <row r="742" spans="1:40" ht="12.75" customHeight="1" x14ac:dyDescent="0.4">
      <c r="A742" s="18"/>
      <c r="B742" s="90">
        <v>1246</v>
      </c>
      <c r="C742" s="90"/>
      <c r="D742" s="82" t="s">
        <v>655</v>
      </c>
      <c r="E742" s="82"/>
      <c r="F742" s="82"/>
      <c r="G742" s="82"/>
      <c r="H742" s="82"/>
      <c r="I742" s="83">
        <v>39909</v>
      </c>
      <c r="J742" s="83"/>
      <c r="K742" s="84">
        <v>9748.1</v>
      </c>
      <c r="L742" s="84"/>
      <c r="M742" s="84"/>
      <c r="N742" s="85">
        <v>0</v>
      </c>
      <c r="O742" s="85"/>
      <c r="P742" s="85"/>
      <c r="Q742" s="86">
        <v>0</v>
      </c>
      <c r="R742" s="86"/>
      <c r="S742" s="86"/>
      <c r="T742" s="84">
        <v>2095.8200000000002</v>
      </c>
      <c r="U742" s="84"/>
      <c r="V742" s="84"/>
      <c r="W742" s="84"/>
      <c r="X742" s="86">
        <v>194.96</v>
      </c>
      <c r="Y742" s="86"/>
      <c r="Z742" s="86"/>
      <c r="AA742" s="86"/>
      <c r="AB742" s="84">
        <v>2290.7800000000002</v>
      </c>
      <c r="AC742" s="84"/>
      <c r="AD742" s="84"/>
      <c r="AE742" s="84"/>
      <c r="AF742" s="84">
        <v>7457.32</v>
      </c>
      <c r="AG742" s="84"/>
      <c r="AH742" s="84"/>
      <c r="AI742" s="87" t="s">
        <v>17</v>
      </c>
      <c r="AJ742" s="87"/>
      <c r="AK742" s="86">
        <v>50</v>
      </c>
      <c r="AL742" s="86"/>
      <c r="AM742" s="105"/>
      <c r="AN742" s="105"/>
    </row>
    <row r="743" spans="1:40" ht="12.75" customHeight="1" x14ac:dyDescent="0.4">
      <c r="A743" s="18"/>
      <c r="B743" s="90">
        <v>1247</v>
      </c>
      <c r="C743" s="90"/>
      <c r="D743" s="82" t="s">
        <v>656</v>
      </c>
      <c r="E743" s="82"/>
      <c r="F743" s="82"/>
      <c r="G743" s="82"/>
      <c r="H743" s="82"/>
      <c r="I743" s="83">
        <v>40199</v>
      </c>
      <c r="J743" s="83"/>
      <c r="K743" s="84">
        <v>5756.75</v>
      </c>
      <c r="L743" s="84"/>
      <c r="M743" s="84"/>
      <c r="N743" s="85">
        <v>0</v>
      </c>
      <c r="O743" s="85"/>
      <c r="P743" s="85"/>
      <c r="Q743" s="86">
        <v>0</v>
      </c>
      <c r="R743" s="86"/>
      <c r="S743" s="86"/>
      <c r="T743" s="84">
        <v>1141.8</v>
      </c>
      <c r="U743" s="84"/>
      <c r="V743" s="84"/>
      <c r="W743" s="84"/>
      <c r="X743" s="86">
        <v>115.14</v>
      </c>
      <c r="Y743" s="86"/>
      <c r="Z743" s="86"/>
      <c r="AA743" s="86"/>
      <c r="AB743" s="84">
        <v>1256.94</v>
      </c>
      <c r="AC743" s="84"/>
      <c r="AD743" s="84"/>
      <c r="AE743" s="84"/>
      <c r="AF743" s="84">
        <v>4499.8100000000004</v>
      </c>
      <c r="AG743" s="84"/>
      <c r="AH743" s="84"/>
      <c r="AI743" s="87" t="s">
        <v>17</v>
      </c>
      <c r="AJ743" s="87"/>
      <c r="AK743" s="86">
        <v>50</v>
      </c>
      <c r="AL743" s="86"/>
      <c r="AM743" s="105"/>
      <c r="AN743" s="105"/>
    </row>
    <row r="744" spans="1:40" ht="12.75" customHeight="1" x14ac:dyDescent="0.4">
      <c r="A744" s="18"/>
      <c r="B744" s="90">
        <v>1248</v>
      </c>
      <c r="C744" s="90"/>
      <c r="D744" s="82" t="s">
        <v>657</v>
      </c>
      <c r="E744" s="82"/>
      <c r="F744" s="82"/>
      <c r="G744" s="82"/>
      <c r="H744" s="82"/>
      <c r="I744" s="83">
        <v>40431</v>
      </c>
      <c r="J744" s="83"/>
      <c r="K744" s="84">
        <v>6947.57</v>
      </c>
      <c r="L744" s="84"/>
      <c r="M744" s="84"/>
      <c r="N744" s="85">
        <v>0</v>
      </c>
      <c r="O744" s="85"/>
      <c r="P744" s="85"/>
      <c r="Q744" s="86">
        <v>0</v>
      </c>
      <c r="R744" s="86"/>
      <c r="S744" s="86"/>
      <c r="T744" s="84">
        <v>1296.8699999999999</v>
      </c>
      <c r="U744" s="84"/>
      <c r="V744" s="84"/>
      <c r="W744" s="84"/>
      <c r="X744" s="86">
        <v>138.94999999999999</v>
      </c>
      <c r="Y744" s="86"/>
      <c r="Z744" s="86"/>
      <c r="AA744" s="86"/>
      <c r="AB744" s="84">
        <v>1435.82</v>
      </c>
      <c r="AC744" s="84"/>
      <c r="AD744" s="84"/>
      <c r="AE744" s="84"/>
      <c r="AF744" s="84">
        <v>5511.75</v>
      </c>
      <c r="AG744" s="84"/>
      <c r="AH744" s="84"/>
      <c r="AI744" s="87" t="s">
        <v>17</v>
      </c>
      <c r="AJ744" s="87"/>
      <c r="AK744" s="86">
        <v>50</v>
      </c>
      <c r="AL744" s="86"/>
      <c r="AM744" s="105"/>
      <c r="AN744" s="105"/>
    </row>
    <row r="745" spans="1:40" ht="12.75" customHeight="1" x14ac:dyDescent="0.4">
      <c r="A745" s="18"/>
      <c r="B745" s="90">
        <v>1249</v>
      </c>
      <c r="C745" s="90"/>
      <c r="D745" s="82" t="s">
        <v>658</v>
      </c>
      <c r="E745" s="82"/>
      <c r="F745" s="82"/>
      <c r="G745" s="82"/>
      <c r="H745" s="82"/>
      <c r="I745" s="83">
        <v>40394</v>
      </c>
      <c r="J745" s="83"/>
      <c r="K745" s="84">
        <v>7607.63</v>
      </c>
      <c r="L745" s="84"/>
      <c r="M745" s="84"/>
      <c r="N745" s="85">
        <v>0</v>
      </c>
      <c r="O745" s="85"/>
      <c r="P745" s="85"/>
      <c r="Q745" s="86">
        <v>0</v>
      </c>
      <c r="R745" s="86"/>
      <c r="S745" s="86"/>
      <c r="T745" s="84">
        <v>1432.75</v>
      </c>
      <c r="U745" s="84"/>
      <c r="V745" s="84"/>
      <c r="W745" s="84"/>
      <c r="X745" s="86">
        <v>152.15</v>
      </c>
      <c r="Y745" s="86"/>
      <c r="Z745" s="86"/>
      <c r="AA745" s="86"/>
      <c r="AB745" s="84">
        <v>1584.9</v>
      </c>
      <c r="AC745" s="84"/>
      <c r="AD745" s="84"/>
      <c r="AE745" s="84"/>
      <c r="AF745" s="84">
        <v>6022.73</v>
      </c>
      <c r="AG745" s="84"/>
      <c r="AH745" s="84"/>
      <c r="AI745" s="87" t="s">
        <v>17</v>
      </c>
      <c r="AJ745" s="87"/>
      <c r="AK745" s="86">
        <v>50</v>
      </c>
      <c r="AL745" s="86"/>
      <c r="AM745" s="105"/>
      <c r="AN745" s="105"/>
    </row>
    <row r="746" spans="1:40" ht="12.75" customHeight="1" x14ac:dyDescent="0.4">
      <c r="A746" s="18"/>
      <c r="B746" s="90">
        <v>1250</v>
      </c>
      <c r="C746" s="90"/>
      <c r="D746" s="82" t="s">
        <v>659</v>
      </c>
      <c r="E746" s="82"/>
      <c r="F746" s="82"/>
      <c r="G746" s="82"/>
      <c r="H746" s="82"/>
      <c r="I746" s="83">
        <v>40267</v>
      </c>
      <c r="J746" s="83"/>
      <c r="K746" s="86">
        <v>750</v>
      </c>
      <c r="L746" s="86"/>
      <c r="M746" s="86"/>
      <c r="N746" s="85">
        <v>0</v>
      </c>
      <c r="O746" s="85"/>
      <c r="P746" s="85"/>
      <c r="Q746" s="86">
        <v>0</v>
      </c>
      <c r="R746" s="86"/>
      <c r="S746" s="86"/>
      <c r="T746" s="86">
        <v>146.25</v>
      </c>
      <c r="U746" s="86"/>
      <c r="V746" s="86"/>
      <c r="W746" s="86"/>
      <c r="X746" s="86">
        <v>15</v>
      </c>
      <c r="Y746" s="86"/>
      <c r="Z746" s="86"/>
      <c r="AA746" s="86"/>
      <c r="AB746" s="86">
        <v>161.25</v>
      </c>
      <c r="AC746" s="86"/>
      <c r="AD746" s="86"/>
      <c r="AE746" s="86"/>
      <c r="AF746" s="86">
        <v>588.75</v>
      </c>
      <c r="AG746" s="86"/>
      <c r="AH746" s="86"/>
      <c r="AI746" s="87" t="s">
        <v>17</v>
      </c>
      <c r="AJ746" s="87"/>
      <c r="AK746" s="86">
        <v>50</v>
      </c>
      <c r="AL746" s="86"/>
      <c r="AM746" s="105"/>
      <c r="AN746" s="105"/>
    </row>
    <row r="747" spans="1:40" ht="12.75" customHeight="1" x14ac:dyDescent="0.4">
      <c r="A747" s="18"/>
      <c r="B747" s="90">
        <v>1251</v>
      </c>
      <c r="C747" s="90"/>
      <c r="D747" s="82" t="s">
        <v>660</v>
      </c>
      <c r="E747" s="82"/>
      <c r="F747" s="82"/>
      <c r="G747" s="82"/>
      <c r="H747" s="82"/>
      <c r="I747" s="83">
        <v>40382</v>
      </c>
      <c r="J747" s="83"/>
      <c r="K747" s="84">
        <v>11139.95</v>
      </c>
      <c r="L747" s="84"/>
      <c r="M747" s="84"/>
      <c r="N747" s="85">
        <v>0</v>
      </c>
      <c r="O747" s="85"/>
      <c r="P747" s="85"/>
      <c r="Q747" s="86">
        <v>0</v>
      </c>
      <c r="R747" s="86"/>
      <c r="S747" s="86"/>
      <c r="T747" s="84">
        <v>2098.0300000000002</v>
      </c>
      <c r="U747" s="84"/>
      <c r="V747" s="84"/>
      <c r="W747" s="84"/>
      <c r="X747" s="86">
        <v>222.8</v>
      </c>
      <c r="Y747" s="86"/>
      <c r="Z747" s="86"/>
      <c r="AA747" s="86"/>
      <c r="AB747" s="84">
        <v>2320.83</v>
      </c>
      <c r="AC747" s="84"/>
      <c r="AD747" s="84"/>
      <c r="AE747" s="84"/>
      <c r="AF747" s="84">
        <v>8819.1200000000008</v>
      </c>
      <c r="AG747" s="84"/>
      <c r="AH747" s="84"/>
      <c r="AI747" s="87" t="s">
        <v>17</v>
      </c>
      <c r="AJ747" s="87"/>
      <c r="AK747" s="86">
        <v>50</v>
      </c>
      <c r="AL747" s="86"/>
      <c r="AM747" s="105"/>
      <c r="AN747" s="105"/>
    </row>
    <row r="748" spans="1:40" ht="12.75" customHeight="1" x14ac:dyDescent="0.4">
      <c r="A748" s="18"/>
      <c r="B748" s="90">
        <v>1252</v>
      </c>
      <c r="C748" s="90"/>
      <c r="D748" s="82" t="s">
        <v>661</v>
      </c>
      <c r="E748" s="82"/>
      <c r="F748" s="82"/>
      <c r="G748" s="82"/>
      <c r="H748" s="82"/>
      <c r="I748" s="83">
        <v>40493</v>
      </c>
      <c r="J748" s="83"/>
      <c r="K748" s="84">
        <v>6907.26</v>
      </c>
      <c r="L748" s="84"/>
      <c r="M748" s="84"/>
      <c r="N748" s="85">
        <v>0</v>
      </c>
      <c r="O748" s="85"/>
      <c r="P748" s="85"/>
      <c r="Q748" s="86">
        <v>0</v>
      </c>
      <c r="R748" s="86"/>
      <c r="S748" s="86"/>
      <c r="T748" s="84">
        <v>1266.3699999999999</v>
      </c>
      <c r="U748" s="84"/>
      <c r="V748" s="84"/>
      <c r="W748" s="84"/>
      <c r="X748" s="86">
        <v>138.15</v>
      </c>
      <c r="Y748" s="86"/>
      <c r="Z748" s="86"/>
      <c r="AA748" s="86"/>
      <c r="AB748" s="84">
        <v>1404.52</v>
      </c>
      <c r="AC748" s="84"/>
      <c r="AD748" s="84"/>
      <c r="AE748" s="84"/>
      <c r="AF748" s="84">
        <v>5502.74</v>
      </c>
      <c r="AG748" s="84"/>
      <c r="AH748" s="84"/>
      <c r="AI748" s="87" t="s">
        <v>17</v>
      </c>
      <c r="AJ748" s="87"/>
      <c r="AK748" s="86">
        <v>50</v>
      </c>
      <c r="AL748" s="86"/>
      <c r="AM748" s="105"/>
      <c r="AN748" s="105"/>
    </row>
    <row r="749" spans="1:40" ht="12.75" customHeight="1" x14ac:dyDescent="0.4">
      <c r="A749" s="18"/>
      <c r="B749" s="90">
        <v>1253</v>
      </c>
      <c r="C749" s="90"/>
      <c r="D749" s="82" t="s">
        <v>662</v>
      </c>
      <c r="E749" s="82"/>
      <c r="F749" s="82"/>
      <c r="G749" s="82"/>
      <c r="H749" s="82"/>
      <c r="I749" s="83">
        <v>40532</v>
      </c>
      <c r="J749" s="83"/>
      <c r="K749" s="84">
        <v>24275.26</v>
      </c>
      <c r="L749" s="84"/>
      <c r="M749" s="84"/>
      <c r="N749" s="85">
        <v>0</v>
      </c>
      <c r="O749" s="85"/>
      <c r="P749" s="85"/>
      <c r="Q749" s="86">
        <v>0</v>
      </c>
      <c r="R749" s="86"/>
      <c r="S749" s="86"/>
      <c r="T749" s="84">
        <v>4369.59</v>
      </c>
      <c r="U749" s="84"/>
      <c r="V749" s="84"/>
      <c r="W749" s="84"/>
      <c r="X749" s="86">
        <v>485.51</v>
      </c>
      <c r="Y749" s="86"/>
      <c r="Z749" s="86"/>
      <c r="AA749" s="86"/>
      <c r="AB749" s="84">
        <v>4855.1000000000004</v>
      </c>
      <c r="AC749" s="84"/>
      <c r="AD749" s="84"/>
      <c r="AE749" s="84"/>
      <c r="AF749" s="84">
        <v>19420.16</v>
      </c>
      <c r="AG749" s="84"/>
      <c r="AH749" s="84"/>
      <c r="AI749" s="87" t="s">
        <v>17</v>
      </c>
      <c r="AJ749" s="87"/>
      <c r="AK749" s="86">
        <v>50</v>
      </c>
      <c r="AL749" s="86"/>
      <c r="AM749" s="105"/>
      <c r="AN749" s="105"/>
    </row>
    <row r="750" spans="1:40" ht="112.5" customHeight="1" x14ac:dyDescent="0.4">
      <c r="A750" s="104" t="s">
        <v>180</v>
      </c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</row>
    <row r="751" spans="1:40" ht="12.75" customHeight="1" x14ac:dyDescent="0.4">
      <c r="A751" s="18"/>
      <c r="B751" s="90">
        <v>1254</v>
      </c>
      <c r="C751" s="90"/>
      <c r="D751" s="82" t="s">
        <v>663</v>
      </c>
      <c r="E751" s="82"/>
      <c r="F751" s="82"/>
      <c r="G751" s="82"/>
      <c r="H751" s="82"/>
      <c r="I751" s="83">
        <v>40345</v>
      </c>
      <c r="J751" s="83"/>
      <c r="K751" s="84">
        <v>11358.04</v>
      </c>
      <c r="L751" s="84"/>
      <c r="M751" s="84"/>
      <c r="N751" s="85">
        <v>0</v>
      </c>
      <c r="O751" s="85"/>
      <c r="P751" s="85"/>
      <c r="Q751" s="86">
        <v>0</v>
      </c>
      <c r="R751" s="86"/>
      <c r="S751" s="86"/>
      <c r="T751" s="84">
        <v>2158.02</v>
      </c>
      <c r="U751" s="84"/>
      <c r="V751" s="84"/>
      <c r="W751" s="84"/>
      <c r="X751" s="86">
        <v>227.16</v>
      </c>
      <c r="Y751" s="86"/>
      <c r="Z751" s="86"/>
      <c r="AA751" s="86"/>
      <c r="AB751" s="84">
        <v>2385.1799999999998</v>
      </c>
      <c r="AC751" s="84"/>
      <c r="AD751" s="84"/>
      <c r="AE751" s="84"/>
      <c r="AF751" s="84">
        <v>8972.86</v>
      </c>
      <c r="AG751" s="84"/>
      <c r="AH751" s="84"/>
      <c r="AI751" s="87" t="s">
        <v>17</v>
      </c>
      <c r="AJ751" s="87"/>
      <c r="AK751" s="86">
        <v>50</v>
      </c>
      <c r="AL751" s="86"/>
      <c r="AM751" s="105"/>
      <c r="AN751" s="105"/>
    </row>
    <row r="752" spans="1:40" ht="12.75" customHeight="1" x14ac:dyDescent="0.4">
      <c r="A752" s="18"/>
      <c r="B752" s="90">
        <v>1272</v>
      </c>
      <c r="C752" s="90"/>
      <c r="D752" s="82" t="s">
        <v>664</v>
      </c>
      <c r="E752" s="82"/>
      <c r="F752" s="82"/>
      <c r="G752" s="82"/>
      <c r="H752" s="82"/>
      <c r="I752" s="83">
        <v>40542</v>
      </c>
      <c r="J752" s="83"/>
      <c r="K752" s="84">
        <v>1257</v>
      </c>
      <c r="L752" s="84"/>
      <c r="M752" s="84"/>
      <c r="N752" s="85">
        <v>0</v>
      </c>
      <c r="O752" s="85"/>
      <c r="P752" s="85"/>
      <c r="Q752" s="86">
        <v>0</v>
      </c>
      <c r="R752" s="86"/>
      <c r="S752" s="86"/>
      <c r="T752" s="86">
        <v>226.26</v>
      </c>
      <c r="U752" s="86"/>
      <c r="V752" s="86"/>
      <c r="W752" s="86"/>
      <c r="X752" s="86">
        <v>25.14</v>
      </c>
      <c r="Y752" s="86"/>
      <c r="Z752" s="86"/>
      <c r="AA752" s="86"/>
      <c r="AB752" s="86">
        <v>251.4</v>
      </c>
      <c r="AC752" s="86"/>
      <c r="AD752" s="86"/>
      <c r="AE752" s="86"/>
      <c r="AF752" s="84">
        <v>1005.6</v>
      </c>
      <c r="AG752" s="84"/>
      <c r="AH752" s="84"/>
      <c r="AI752" s="87" t="s">
        <v>17</v>
      </c>
      <c r="AJ752" s="87"/>
      <c r="AK752" s="86">
        <v>50</v>
      </c>
      <c r="AL752" s="86"/>
      <c r="AM752" s="105"/>
      <c r="AN752" s="105"/>
    </row>
    <row r="753" spans="1:40" ht="12.75" customHeight="1" x14ac:dyDescent="0.4">
      <c r="A753" s="18"/>
      <c r="B753" s="90">
        <v>1273</v>
      </c>
      <c r="C753" s="90"/>
      <c r="D753" s="82" t="s">
        <v>665</v>
      </c>
      <c r="E753" s="82"/>
      <c r="F753" s="82"/>
      <c r="G753" s="82"/>
      <c r="H753" s="82"/>
      <c r="I753" s="83">
        <v>40543</v>
      </c>
      <c r="J753" s="83"/>
      <c r="K753" s="84">
        <v>3771</v>
      </c>
      <c r="L753" s="84"/>
      <c r="M753" s="84"/>
      <c r="N753" s="85">
        <v>0</v>
      </c>
      <c r="O753" s="85"/>
      <c r="P753" s="85"/>
      <c r="Q753" s="86">
        <v>0</v>
      </c>
      <c r="R753" s="86"/>
      <c r="S753" s="86"/>
      <c r="T753" s="86">
        <v>678.78</v>
      </c>
      <c r="U753" s="86"/>
      <c r="V753" s="86"/>
      <c r="W753" s="86"/>
      <c r="X753" s="86">
        <v>75.42</v>
      </c>
      <c r="Y753" s="86"/>
      <c r="Z753" s="86"/>
      <c r="AA753" s="86"/>
      <c r="AB753" s="86">
        <v>754.2</v>
      </c>
      <c r="AC753" s="86"/>
      <c r="AD753" s="86"/>
      <c r="AE753" s="86"/>
      <c r="AF753" s="84">
        <v>3016.8</v>
      </c>
      <c r="AG753" s="84"/>
      <c r="AH753" s="84"/>
      <c r="AI753" s="87" t="s">
        <v>17</v>
      </c>
      <c r="AJ753" s="87"/>
      <c r="AK753" s="86">
        <v>50</v>
      </c>
      <c r="AL753" s="86"/>
      <c r="AM753" s="105"/>
      <c r="AN753" s="105"/>
    </row>
    <row r="754" spans="1:40" ht="12.75" customHeight="1" x14ac:dyDescent="0.4">
      <c r="A754" s="18"/>
      <c r="B754" s="90">
        <v>1274</v>
      </c>
      <c r="C754" s="90"/>
      <c r="D754" s="82" t="s">
        <v>666</v>
      </c>
      <c r="E754" s="82"/>
      <c r="F754" s="82"/>
      <c r="G754" s="82"/>
      <c r="H754" s="82"/>
      <c r="I754" s="83">
        <v>40543</v>
      </c>
      <c r="J754" s="83"/>
      <c r="K754" s="84">
        <v>1257</v>
      </c>
      <c r="L754" s="84"/>
      <c r="M754" s="84"/>
      <c r="N754" s="85">
        <v>0</v>
      </c>
      <c r="O754" s="85"/>
      <c r="P754" s="85"/>
      <c r="Q754" s="86">
        <v>0</v>
      </c>
      <c r="R754" s="86"/>
      <c r="S754" s="86"/>
      <c r="T754" s="86">
        <v>226.26</v>
      </c>
      <c r="U754" s="86"/>
      <c r="V754" s="86"/>
      <c r="W754" s="86"/>
      <c r="X754" s="86">
        <v>25.14</v>
      </c>
      <c r="Y754" s="86"/>
      <c r="Z754" s="86"/>
      <c r="AA754" s="86"/>
      <c r="AB754" s="86">
        <v>251.4</v>
      </c>
      <c r="AC754" s="86"/>
      <c r="AD754" s="86"/>
      <c r="AE754" s="86"/>
      <c r="AF754" s="84">
        <v>1005.6</v>
      </c>
      <c r="AG754" s="84"/>
      <c r="AH754" s="84"/>
      <c r="AI754" s="87" t="s">
        <v>17</v>
      </c>
      <c r="AJ754" s="87"/>
      <c r="AK754" s="86">
        <v>50</v>
      </c>
      <c r="AL754" s="86"/>
      <c r="AM754" s="105"/>
      <c r="AN754" s="105"/>
    </row>
    <row r="755" spans="1:40" ht="12.75" customHeight="1" x14ac:dyDescent="0.4">
      <c r="A755" s="18"/>
      <c r="B755" s="90">
        <v>1275</v>
      </c>
      <c r="C755" s="90"/>
      <c r="D755" s="82" t="s">
        <v>667</v>
      </c>
      <c r="E755" s="82"/>
      <c r="F755" s="82"/>
      <c r="G755" s="82"/>
      <c r="H755" s="82"/>
      <c r="I755" s="83">
        <v>40179</v>
      </c>
      <c r="J755" s="83"/>
      <c r="K755" s="84">
        <v>15300</v>
      </c>
      <c r="L755" s="84"/>
      <c r="M755" s="84"/>
      <c r="N755" s="85">
        <v>0</v>
      </c>
      <c r="O755" s="85"/>
      <c r="P755" s="85"/>
      <c r="Q755" s="86">
        <v>0</v>
      </c>
      <c r="R755" s="86"/>
      <c r="S755" s="86"/>
      <c r="T755" s="84">
        <v>15300</v>
      </c>
      <c r="U755" s="84"/>
      <c r="V755" s="84"/>
      <c r="W755" s="84"/>
      <c r="X755" s="86">
        <v>0</v>
      </c>
      <c r="Y755" s="86"/>
      <c r="Z755" s="86"/>
      <c r="AA755" s="86"/>
      <c r="AB755" s="84">
        <v>15300</v>
      </c>
      <c r="AC755" s="84"/>
      <c r="AD755" s="84"/>
      <c r="AE755" s="84"/>
      <c r="AF755" s="86">
        <v>0</v>
      </c>
      <c r="AG755" s="86"/>
      <c r="AH755" s="86"/>
      <c r="AI755" s="87" t="s">
        <v>17</v>
      </c>
      <c r="AJ755" s="87"/>
      <c r="AK755" s="86">
        <v>10</v>
      </c>
      <c r="AL755" s="86"/>
      <c r="AM755" s="105"/>
      <c r="AN755" s="105"/>
    </row>
    <row r="756" spans="1:40" ht="12.75" customHeight="1" x14ac:dyDescent="0.4">
      <c r="A756" s="18"/>
      <c r="B756" s="90">
        <v>1276</v>
      </c>
      <c r="C756" s="90"/>
      <c r="D756" s="82" t="s">
        <v>668</v>
      </c>
      <c r="E756" s="82"/>
      <c r="F756" s="82"/>
      <c r="G756" s="82"/>
      <c r="H756" s="82"/>
      <c r="I756" s="83">
        <v>40518</v>
      </c>
      <c r="J756" s="83"/>
      <c r="K756" s="84">
        <v>70500</v>
      </c>
      <c r="L756" s="84"/>
      <c r="M756" s="84"/>
      <c r="N756" s="85">
        <v>0</v>
      </c>
      <c r="O756" s="85"/>
      <c r="P756" s="85"/>
      <c r="Q756" s="86">
        <v>0</v>
      </c>
      <c r="R756" s="86"/>
      <c r="S756" s="86"/>
      <c r="T756" s="84">
        <v>64037.5</v>
      </c>
      <c r="U756" s="84"/>
      <c r="V756" s="84"/>
      <c r="W756" s="84"/>
      <c r="X756" s="84">
        <v>6462.5</v>
      </c>
      <c r="Y756" s="84"/>
      <c r="Z756" s="84"/>
      <c r="AA756" s="84"/>
      <c r="AB756" s="84">
        <v>70500</v>
      </c>
      <c r="AC756" s="84"/>
      <c r="AD756" s="84"/>
      <c r="AE756" s="84"/>
      <c r="AF756" s="86">
        <v>0</v>
      </c>
      <c r="AG756" s="86"/>
      <c r="AH756" s="86"/>
      <c r="AI756" s="87" t="s">
        <v>17</v>
      </c>
      <c r="AJ756" s="87"/>
      <c r="AK756" s="86">
        <v>10</v>
      </c>
      <c r="AL756" s="86"/>
      <c r="AM756" s="105"/>
      <c r="AN756" s="105"/>
    </row>
    <row r="757" spans="1:40" ht="12.75" customHeight="1" x14ac:dyDescent="0.4">
      <c r="A757" s="18"/>
      <c r="B757" s="90">
        <v>1281</v>
      </c>
      <c r="C757" s="90"/>
      <c r="D757" s="82" t="s">
        <v>641</v>
      </c>
      <c r="E757" s="82"/>
      <c r="F757" s="82"/>
      <c r="G757" s="82"/>
      <c r="H757" s="82"/>
      <c r="I757" s="83">
        <v>40359</v>
      </c>
      <c r="J757" s="83"/>
      <c r="K757" s="84">
        <v>238130.24</v>
      </c>
      <c r="L757" s="84"/>
      <c r="M757" s="84"/>
      <c r="N757" s="85">
        <v>0</v>
      </c>
      <c r="O757" s="85"/>
      <c r="P757" s="85"/>
      <c r="Q757" s="86">
        <v>0</v>
      </c>
      <c r="R757" s="86"/>
      <c r="S757" s="86"/>
      <c r="T757" s="84">
        <v>150815.82</v>
      </c>
      <c r="U757" s="84"/>
      <c r="V757" s="84"/>
      <c r="W757" s="84"/>
      <c r="X757" s="84">
        <v>15875.35</v>
      </c>
      <c r="Y757" s="84"/>
      <c r="Z757" s="84"/>
      <c r="AA757" s="84"/>
      <c r="AB757" s="84">
        <v>166691.17000000001</v>
      </c>
      <c r="AC757" s="84"/>
      <c r="AD757" s="84"/>
      <c r="AE757" s="84"/>
      <c r="AF757" s="84">
        <v>71439.070000000007</v>
      </c>
      <c r="AG757" s="84"/>
      <c r="AH757" s="84"/>
      <c r="AI757" s="87" t="s">
        <v>17</v>
      </c>
      <c r="AJ757" s="87"/>
      <c r="AK757" s="86">
        <v>15</v>
      </c>
      <c r="AL757" s="86"/>
      <c r="AM757" s="105"/>
      <c r="AN757" s="105"/>
    </row>
    <row r="758" spans="1:40" ht="12.75" customHeight="1" x14ac:dyDescent="0.4">
      <c r="A758" s="18"/>
      <c r="B758" s="90">
        <v>1287</v>
      </c>
      <c r="C758" s="90"/>
      <c r="D758" s="82" t="s">
        <v>669</v>
      </c>
      <c r="E758" s="82"/>
      <c r="F758" s="82"/>
      <c r="G758" s="82"/>
      <c r="H758" s="82"/>
      <c r="I758" s="83">
        <v>40544</v>
      </c>
      <c r="J758" s="83"/>
      <c r="K758" s="84">
        <v>7718.5</v>
      </c>
      <c r="L758" s="84"/>
      <c r="M758" s="84"/>
      <c r="N758" s="85">
        <v>0</v>
      </c>
      <c r="O758" s="85"/>
      <c r="P758" s="85"/>
      <c r="Q758" s="86">
        <v>0</v>
      </c>
      <c r="R758" s="86"/>
      <c r="S758" s="86"/>
      <c r="T758" s="84">
        <v>1389.33</v>
      </c>
      <c r="U758" s="84"/>
      <c r="V758" s="84"/>
      <c r="W758" s="84"/>
      <c r="X758" s="86">
        <v>154.37</v>
      </c>
      <c r="Y758" s="86"/>
      <c r="Z758" s="86"/>
      <c r="AA758" s="86"/>
      <c r="AB758" s="84">
        <v>1543.7</v>
      </c>
      <c r="AC758" s="84"/>
      <c r="AD758" s="84"/>
      <c r="AE758" s="84"/>
      <c r="AF758" s="84">
        <v>6174.8</v>
      </c>
      <c r="AG758" s="84"/>
      <c r="AH758" s="84"/>
      <c r="AI758" s="87" t="s">
        <v>17</v>
      </c>
      <c r="AJ758" s="87"/>
      <c r="AK758" s="86">
        <v>50</v>
      </c>
      <c r="AL758" s="86"/>
      <c r="AM758" s="105"/>
      <c r="AN758" s="105"/>
    </row>
    <row r="759" spans="1:40" ht="12.75" customHeight="1" x14ac:dyDescent="0.4">
      <c r="A759" s="18"/>
      <c r="B759" s="90">
        <v>1288</v>
      </c>
      <c r="C759" s="90"/>
      <c r="D759" s="82" t="s">
        <v>670</v>
      </c>
      <c r="E759" s="82"/>
      <c r="F759" s="82"/>
      <c r="G759" s="82"/>
      <c r="H759" s="82"/>
      <c r="I759" s="83">
        <v>40618</v>
      </c>
      <c r="J759" s="83"/>
      <c r="K759" s="84">
        <v>46486.43</v>
      </c>
      <c r="L759" s="84"/>
      <c r="M759" s="84"/>
      <c r="N759" s="85">
        <v>0</v>
      </c>
      <c r="O759" s="85"/>
      <c r="P759" s="85"/>
      <c r="Q759" s="86">
        <v>0</v>
      </c>
      <c r="R759" s="86"/>
      <c r="S759" s="86"/>
      <c r="T759" s="84">
        <v>8135.14</v>
      </c>
      <c r="U759" s="84"/>
      <c r="V759" s="84"/>
      <c r="W759" s="84"/>
      <c r="X759" s="86">
        <v>929.73</v>
      </c>
      <c r="Y759" s="86"/>
      <c r="Z759" s="86"/>
      <c r="AA759" s="86"/>
      <c r="AB759" s="84">
        <v>9064.8700000000008</v>
      </c>
      <c r="AC759" s="84"/>
      <c r="AD759" s="84"/>
      <c r="AE759" s="84"/>
      <c r="AF759" s="84">
        <v>37421.56</v>
      </c>
      <c r="AG759" s="84"/>
      <c r="AH759" s="84"/>
      <c r="AI759" s="87" t="s">
        <v>17</v>
      </c>
      <c r="AJ759" s="87"/>
      <c r="AK759" s="86">
        <v>50</v>
      </c>
      <c r="AL759" s="86"/>
      <c r="AM759" s="105"/>
      <c r="AN759" s="105"/>
    </row>
    <row r="760" spans="1:40" ht="12.75" customHeight="1" x14ac:dyDescent="0.4">
      <c r="A760" s="18"/>
      <c r="B760" s="90">
        <v>1289</v>
      </c>
      <c r="C760" s="90"/>
      <c r="D760" s="82" t="s">
        <v>671</v>
      </c>
      <c r="E760" s="82"/>
      <c r="F760" s="82"/>
      <c r="G760" s="82"/>
      <c r="H760" s="82"/>
      <c r="I760" s="83">
        <v>40606</v>
      </c>
      <c r="J760" s="83"/>
      <c r="K760" s="84">
        <v>8394.7199999999993</v>
      </c>
      <c r="L760" s="84"/>
      <c r="M760" s="84"/>
      <c r="N760" s="85">
        <v>0</v>
      </c>
      <c r="O760" s="85"/>
      <c r="P760" s="85"/>
      <c r="Q760" s="86">
        <v>0</v>
      </c>
      <c r="R760" s="86"/>
      <c r="S760" s="86"/>
      <c r="T760" s="84">
        <v>1483.03</v>
      </c>
      <c r="U760" s="84"/>
      <c r="V760" s="84"/>
      <c r="W760" s="84"/>
      <c r="X760" s="86">
        <v>167.89</v>
      </c>
      <c r="Y760" s="86"/>
      <c r="Z760" s="86"/>
      <c r="AA760" s="86"/>
      <c r="AB760" s="84">
        <v>1650.92</v>
      </c>
      <c r="AC760" s="84"/>
      <c r="AD760" s="84"/>
      <c r="AE760" s="84"/>
      <c r="AF760" s="84">
        <v>6743.8</v>
      </c>
      <c r="AG760" s="84"/>
      <c r="AH760" s="84"/>
      <c r="AI760" s="87" t="s">
        <v>17</v>
      </c>
      <c r="AJ760" s="87"/>
      <c r="AK760" s="86">
        <v>50</v>
      </c>
      <c r="AL760" s="86"/>
      <c r="AM760" s="105"/>
      <c r="AN760" s="105"/>
    </row>
    <row r="761" spans="1:40" ht="12.75" customHeight="1" x14ac:dyDescent="0.4">
      <c r="A761" s="18"/>
      <c r="B761" s="90">
        <v>1290</v>
      </c>
      <c r="C761" s="90"/>
      <c r="D761" s="82" t="s">
        <v>672</v>
      </c>
      <c r="E761" s="82"/>
      <c r="F761" s="82"/>
      <c r="G761" s="82"/>
      <c r="H761" s="82"/>
      <c r="I761" s="83">
        <v>40618</v>
      </c>
      <c r="J761" s="83"/>
      <c r="K761" s="84">
        <v>15423.01</v>
      </c>
      <c r="L761" s="84"/>
      <c r="M761" s="84"/>
      <c r="N761" s="85">
        <v>0</v>
      </c>
      <c r="O761" s="85"/>
      <c r="P761" s="85"/>
      <c r="Q761" s="86">
        <v>0</v>
      </c>
      <c r="R761" s="86"/>
      <c r="S761" s="86"/>
      <c r="T761" s="84">
        <v>2699.03</v>
      </c>
      <c r="U761" s="84"/>
      <c r="V761" s="84"/>
      <c r="W761" s="84"/>
      <c r="X761" s="86">
        <v>308.45999999999998</v>
      </c>
      <c r="Y761" s="86"/>
      <c r="Z761" s="86"/>
      <c r="AA761" s="86"/>
      <c r="AB761" s="84">
        <v>3007.49</v>
      </c>
      <c r="AC761" s="84"/>
      <c r="AD761" s="84"/>
      <c r="AE761" s="84"/>
      <c r="AF761" s="84">
        <v>12415.52</v>
      </c>
      <c r="AG761" s="84"/>
      <c r="AH761" s="84"/>
      <c r="AI761" s="87" t="s">
        <v>17</v>
      </c>
      <c r="AJ761" s="87"/>
      <c r="AK761" s="86">
        <v>50</v>
      </c>
      <c r="AL761" s="86"/>
      <c r="AM761" s="105"/>
      <c r="AN761" s="105"/>
    </row>
    <row r="762" spans="1:40" ht="12.75" customHeight="1" x14ac:dyDescent="0.4">
      <c r="A762" s="18"/>
      <c r="B762" s="90">
        <v>1291</v>
      </c>
      <c r="C762" s="90"/>
      <c r="D762" s="82" t="s">
        <v>673</v>
      </c>
      <c r="E762" s="82"/>
      <c r="F762" s="82"/>
      <c r="G762" s="82"/>
      <c r="H762" s="82"/>
      <c r="I762" s="83">
        <v>40820</v>
      </c>
      <c r="J762" s="83"/>
      <c r="K762" s="84">
        <v>1964.04</v>
      </c>
      <c r="L762" s="84"/>
      <c r="M762" s="84"/>
      <c r="N762" s="85">
        <v>0</v>
      </c>
      <c r="O762" s="85"/>
      <c r="P762" s="85"/>
      <c r="Q762" s="86">
        <v>0</v>
      </c>
      <c r="R762" s="86"/>
      <c r="S762" s="86"/>
      <c r="T762" s="86">
        <v>324.06</v>
      </c>
      <c r="U762" s="86"/>
      <c r="V762" s="86"/>
      <c r="W762" s="86"/>
      <c r="X762" s="86">
        <v>39.28</v>
      </c>
      <c r="Y762" s="86"/>
      <c r="Z762" s="86"/>
      <c r="AA762" s="86"/>
      <c r="AB762" s="86">
        <v>363.34</v>
      </c>
      <c r="AC762" s="86"/>
      <c r="AD762" s="86"/>
      <c r="AE762" s="86"/>
      <c r="AF762" s="84">
        <v>1600.7</v>
      </c>
      <c r="AG762" s="84"/>
      <c r="AH762" s="84"/>
      <c r="AI762" s="87" t="s">
        <v>17</v>
      </c>
      <c r="AJ762" s="87"/>
      <c r="AK762" s="86">
        <v>50</v>
      </c>
      <c r="AL762" s="86"/>
      <c r="AM762" s="105"/>
      <c r="AN762" s="105"/>
    </row>
    <row r="763" spans="1:40" ht="12.75" customHeight="1" x14ac:dyDescent="0.4">
      <c r="A763" s="18"/>
      <c r="B763" s="90">
        <v>1292</v>
      </c>
      <c r="C763" s="90"/>
      <c r="D763" s="82" t="s">
        <v>246</v>
      </c>
      <c r="E763" s="82"/>
      <c r="F763" s="82"/>
      <c r="G763" s="82"/>
      <c r="H763" s="82"/>
      <c r="I763" s="83">
        <v>40891</v>
      </c>
      <c r="J763" s="83"/>
      <c r="K763" s="84">
        <v>8103.92</v>
      </c>
      <c r="L763" s="84"/>
      <c r="M763" s="84"/>
      <c r="N763" s="85">
        <v>0</v>
      </c>
      <c r="O763" s="85"/>
      <c r="P763" s="85"/>
      <c r="Q763" s="86">
        <v>0</v>
      </c>
      <c r="R763" s="86"/>
      <c r="S763" s="86"/>
      <c r="T763" s="84">
        <v>1310.1500000000001</v>
      </c>
      <c r="U763" s="84"/>
      <c r="V763" s="84"/>
      <c r="W763" s="84"/>
      <c r="X763" s="86">
        <v>162.08000000000001</v>
      </c>
      <c r="Y763" s="86"/>
      <c r="Z763" s="86"/>
      <c r="AA763" s="86"/>
      <c r="AB763" s="84">
        <v>1472.23</v>
      </c>
      <c r="AC763" s="84"/>
      <c r="AD763" s="84"/>
      <c r="AE763" s="84"/>
      <c r="AF763" s="84">
        <v>6631.69</v>
      </c>
      <c r="AG763" s="84"/>
      <c r="AH763" s="84"/>
      <c r="AI763" s="87" t="s">
        <v>17</v>
      </c>
      <c r="AJ763" s="87"/>
      <c r="AK763" s="86">
        <v>50</v>
      </c>
      <c r="AL763" s="86"/>
      <c r="AM763" s="105"/>
      <c r="AN763" s="105"/>
    </row>
    <row r="764" spans="1:40" ht="12.75" customHeight="1" x14ac:dyDescent="0.4">
      <c r="A764" s="18"/>
      <c r="B764" s="90">
        <v>1293</v>
      </c>
      <c r="C764" s="90"/>
      <c r="D764" s="82" t="s">
        <v>662</v>
      </c>
      <c r="E764" s="82"/>
      <c r="F764" s="82"/>
      <c r="G764" s="82"/>
      <c r="H764" s="82"/>
      <c r="I764" s="83">
        <v>40544</v>
      </c>
      <c r="J764" s="83"/>
      <c r="K764" s="84">
        <v>2091.5500000000002</v>
      </c>
      <c r="L764" s="84"/>
      <c r="M764" s="84"/>
      <c r="N764" s="85">
        <v>0</v>
      </c>
      <c r="O764" s="85"/>
      <c r="P764" s="85"/>
      <c r="Q764" s="86">
        <v>0</v>
      </c>
      <c r="R764" s="86"/>
      <c r="S764" s="86"/>
      <c r="T764" s="86">
        <v>376.47</v>
      </c>
      <c r="U764" s="86"/>
      <c r="V764" s="86"/>
      <c r="W764" s="86"/>
      <c r="X764" s="86">
        <v>41.83</v>
      </c>
      <c r="Y764" s="86"/>
      <c r="Z764" s="86"/>
      <c r="AA764" s="86"/>
      <c r="AB764" s="86">
        <v>418.3</v>
      </c>
      <c r="AC764" s="86"/>
      <c r="AD764" s="86"/>
      <c r="AE764" s="86"/>
      <c r="AF764" s="84">
        <v>1673.25</v>
      </c>
      <c r="AG764" s="84"/>
      <c r="AH764" s="84"/>
      <c r="AI764" s="87" t="s">
        <v>17</v>
      </c>
      <c r="AJ764" s="87"/>
      <c r="AK764" s="86">
        <v>50</v>
      </c>
      <c r="AL764" s="86"/>
      <c r="AM764" s="105"/>
      <c r="AN764" s="105"/>
    </row>
    <row r="765" spans="1:40" ht="12.75" customHeight="1" x14ac:dyDescent="0.4">
      <c r="A765" s="18"/>
      <c r="B765" s="90">
        <v>1294</v>
      </c>
      <c r="C765" s="90"/>
      <c r="D765" s="82" t="s">
        <v>674</v>
      </c>
      <c r="E765" s="82"/>
      <c r="F765" s="82"/>
      <c r="G765" s="82"/>
      <c r="H765" s="82"/>
      <c r="I765" s="83">
        <v>40618</v>
      </c>
      <c r="J765" s="83"/>
      <c r="K765" s="84">
        <v>5467.45</v>
      </c>
      <c r="L765" s="84"/>
      <c r="M765" s="84"/>
      <c r="N765" s="85">
        <v>0</v>
      </c>
      <c r="O765" s="85"/>
      <c r="P765" s="85"/>
      <c r="Q765" s="86">
        <v>0</v>
      </c>
      <c r="R765" s="86"/>
      <c r="S765" s="86"/>
      <c r="T765" s="86">
        <v>956.81</v>
      </c>
      <c r="U765" s="86"/>
      <c r="V765" s="86"/>
      <c r="W765" s="86"/>
      <c r="X765" s="86">
        <v>109.35</v>
      </c>
      <c r="Y765" s="86"/>
      <c r="Z765" s="86"/>
      <c r="AA765" s="86"/>
      <c r="AB765" s="84">
        <v>1066.1600000000001</v>
      </c>
      <c r="AC765" s="84"/>
      <c r="AD765" s="84"/>
      <c r="AE765" s="84"/>
      <c r="AF765" s="84">
        <v>4401.29</v>
      </c>
      <c r="AG765" s="84"/>
      <c r="AH765" s="84"/>
      <c r="AI765" s="87" t="s">
        <v>17</v>
      </c>
      <c r="AJ765" s="87"/>
      <c r="AK765" s="86">
        <v>50</v>
      </c>
      <c r="AL765" s="86"/>
      <c r="AM765" s="105"/>
      <c r="AN765" s="105"/>
    </row>
    <row r="766" spans="1:40" ht="12.75" customHeight="1" x14ac:dyDescent="0.4">
      <c r="A766" s="18"/>
      <c r="B766" s="90">
        <v>1297</v>
      </c>
      <c r="C766" s="90"/>
      <c r="D766" s="82" t="s">
        <v>675</v>
      </c>
      <c r="E766" s="82"/>
      <c r="F766" s="82"/>
      <c r="G766" s="82"/>
      <c r="H766" s="82"/>
      <c r="I766" s="83">
        <v>40827</v>
      </c>
      <c r="J766" s="83"/>
      <c r="K766" s="84">
        <v>8035.1</v>
      </c>
      <c r="L766" s="84"/>
      <c r="M766" s="84"/>
      <c r="N766" s="85">
        <v>0</v>
      </c>
      <c r="O766" s="85"/>
      <c r="P766" s="85"/>
      <c r="Q766" s="86">
        <v>0</v>
      </c>
      <c r="R766" s="86"/>
      <c r="S766" s="86"/>
      <c r="T766" s="84">
        <v>1325.78</v>
      </c>
      <c r="U766" s="84"/>
      <c r="V766" s="84"/>
      <c r="W766" s="84"/>
      <c r="X766" s="86">
        <v>160.69999999999999</v>
      </c>
      <c r="Y766" s="86"/>
      <c r="Z766" s="86"/>
      <c r="AA766" s="86"/>
      <c r="AB766" s="84">
        <v>1486.48</v>
      </c>
      <c r="AC766" s="84"/>
      <c r="AD766" s="84"/>
      <c r="AE766" s="84"/>
      <c r="AF766" s="84">
        <v>6548.62</v>
      </c>
      <c r="AG766" s="84"/>
      <c r="AH766" s="84"/>
      <c r="AI766" s="87" t="s">
        <v>17</v>
      </c>
      <c r="AJ766" s="87"/>
      <c r="AK766" s="86">
        <v>50</v>
      </c>
      <c r="AL766" s="86"/>
      <c r="AM766" s="105"/>
      <c r="AN766" s="105"/>
    </row>
    <row r="767" spans="1:40" ht="12.75" customHeight="1" x14ac:dyDescent="0.4">
      <c r="A767" s="18"/>
      <c r="B767" s="90">
        <v>1298</v>
      </c>
      <c r="C767" s="90"/>
      <c r="D767" s="82" t="s">
        <v>675</v>
      </c>
      <c r="E767" s="82"/>
      <c r="F767" s="82"/>
      <c r="G767" s="82"/>
      <c r="H767" s="82"/>
      <c r="I767" s="83">
        <v>40885</v>
      </c>
      <c r="J767" s="83"/>
      <c r="K767" s="84">
        <v>18539.5</v>
      </c>
      <c r="L767" s="84"/>
      <c r="M767" s="84"/>
      <c r="N767" s="85">
        <v>0</v>
      </c>
      <c r="O767" s="85"/>
      <c r="P767" s="85"/>
      <c r="Q767" s="86">
        <v>0</v>
      </c>
      <c r="R767" s="86"/>
      <c r="S767" s="86"/>
      <c r="T767" s="84">
        <v>2997.22</v>
      </c>
      <c r="U767" s="84"/>
      <c r="V767" s="84"/>
      <c r="W767" s="84"/>
      <c r="X767" s="86">
        <v>370.79</v>
      </c>
      <c r="Y767" s="86"/>
      <c r="Z767" s="86"/>
      <c r="AA767" s="86"/>
      <c r="AB767" s="84">
        <v>3368.01</v>
      </c>
      <c r="AC767" s="84"/>
      <c r="AD767" s="84"/>
      <c r="AE767" s="84"/>
      <c r="AF767" s="84">
        <v>15171.49</v>
      </c>
      <c r="AG767" s="84"/>
      <c r="AH767" s="84"/>
      <c r="AI767" s="87" t="s">
        <v>17</v>
      </c>
      <c r="AJ767" s="87"/>
      <c r="AK767" s="86">
        <v>50</v>
      </c>
      <c r="AL767" s="86"/>
      <c r="AM767" s="105"/>
      <c r="AN767" s="105"/>
    </row>
    <row r="768" spans="1:40" ht="12.75" customHeight="1" x14ac:dyDescent="0.4">
      <c r="A768" s="18"/>
      <c r="B768" s="90">
        <v>1301</v>
      </c>
      <c r="C768" s="90"/>
      <c r="D768" s="82" t="s">
        <v>676</v>
      </c>
      <c r="E768" s="82"/>
      <c r="F768" s="82"/>
      <c r="G768" s="82"/>
      <c r="H768" s="82"/>
      <c r="I768" s="83">
        <v>40724</v>
      </c>
      <c r="J768" s="83"/>
      <c r="K768" s="84">
        <v>84870.25</v>
      </c>
      <c r="L768" s="84"/>
      <c r="M768" s="84"/>
      <c r="N768" s="85">
        <v>0</v>
      </c>
      <c r="O768" s="85"/>
      <c r="P768" s="85"/>
      <c r="Q768" s="86">
        <v>0</v>
      </c>
      <c r="R768" s="86"/>
      <c r="S768" s="86"/>
      <c r="T768" s="84">
        <v>48093.17</v>
      </c>
      <c r="U768" s="84"/>
      <c r="V768" s="84"/>
      <c r="W768" s="84"/>
      <c r="X768" s="84">
        <v>5658.02</v>
      </c>
      <c r="Y768" s="84"/>
      <c r="Z768" s="84"/>
      <c r="AA768" s="84"/>
      <c r="AB768" s="84">
        <v>53751.19</v>
      </c>
      <c r="AC768" s="84"/>
      <c r="AD768" s="84"/>
      <c r="AE768" s="84"/>
      <c r="AF768" s="84">
        <v>31119.06</v>
      </c>
      <c r="AG768" s="84"/>
      <c r="AH768" s="84"/>
      <c r="AI768" s="87" t="s">
        <v>17</v>
      </c>
      <c r="AJ768" s="87"/>
      <c r="AK768" s="86">
        <v>15</v>
      </c>
      <c r="AL768" s="86"/>
      <c r="AM768" s="105"/>
      <c r="AN768" s="105"/>
    </row>
    <row r="769" spans="1:40" ht="12.75" customHeight="1" x14ac:dyDescent="0.4">
      <c r="A769" s="18"/>
      <c r="B769" s="90">
        <v>1302</v>
      </c>
      <c r="C769" s="90"/>
      <c r="D769" s="82" t="s">
        <v>677</v>
      </c>
      <c r="E769" s="82"/>
      <c r="F769" s="82"/>
      <c r="G769" s="82"/>
      <c r="H769" s="82"/>
      <c r="I769" s="83">
        <v>40724</v>
      </c>
      <c r="J769" s="83"/>
      <c r="K769" s="84">
        <v>33846.71</v>
      </c>
      <c r="L769" s="84"/>
      <c r="M769" s="84"/>
      <c r="N769" s="85">
        <v>0</v>
      </c>
      <c r="O769" s="85"/>
      <c r="P769" s="85"/>
      <c r="Q769" s="86">
        <v>0</v>
      </c>
      <c r="R769" s="86"/>
      <c r="S769" s="86"/>
      <c r="T769" s="84">
        <v>19179.82</v>
      </c>
      <c r="U769" s="84"/>
      <c r="V769" s="84"/>
      <c r="W769" s="84"/>
      <c r="X769" s="84">
        <v>2256.4499999999998</v>
      </c>
      <c r="Y769" s="84"/>
      <c r="Z769" s="84"/>
      <c r="AA769" s="84"/>
      <c r="AB769" s="84">
        <v>21436.27</v>
      </c>
      <c r="AC769" s="84"/>
      <c r="AD769" s="84"/>
      <c r="AE769" s="84"/>
      <c r="AF769" s="84">
        <v>12410.44</v>
      </c>
      <c r="AG769" s="84"/>
      <c r="AH769" s="84"/>
      <c r="AI769" s="87" t="s">
        <v>17</v>
      </c>
      <c r="AJ769" s="87"/>
      <c r="AK769" s="86">
        <v>15</v>
      </c>
      <c r="AL769" s="86"/>
      <c r="AM769" s="105"/>
      <c r="AN769" s="105"/>
    </row>
    <row r="770" spans="1:40" ht="12.75" customHeight="1" x14ac:dyDescent="0.4">
      <c r="A770" s="18"/>
      <c r="B770" s="90">
        <v>1310</v>
      </c>
      <c r="C770" s="90"/>
      <c r="D770" s="82" t="s">
        <v>678</v>
      </c>
      <c r="E770" s="82"/>
      <c r="F770" s="82"/>
      <c r="G770" s="82"/>
      <c r="H770" s="82"/>
      <c r="I770" s="83">
        <v>41090</v>
      </c>
      <c r="J770" s="83"/>
      <c r="K770" s="84">
        <v>13443.69</v>
      </c>
      <c r="L770" s="84"/>
      <c r="M770" s="84"/>
      <c r="N770" s="85">
        <v>0</v>
      </c>
      <c r="O770" s="85"/>
      <c r="P770" s="85"/>
      <c r="Q770" s="86">
        <v>0</v>
      </c>
      <c r="R770" s="86"/>
      <c r="S770" s="86"/>
      <c r="T770" s="84">
        <v>2016.53</v>
      </c>
      <c r="U770" s="84"/>
      <c r="V770" s="84"/>
      <c r="W770" s="84"/>
      <c r="X770" s="86">
        <v>268.87</v>
      </c>
      <c r="Y770" s="86"/>
      <c r="Z770" s="86"/>
      <c r="AA770" s="86"/>
      <c r="AB770" s="84">
        <v>2285.4</v>
      </c>
      <c r="AC770" s="84"/>
      <c r="AD770" s="84"/>
      <c r="AE770" s="84"/>
      <c r="AF770" s="84">
        <v>11158.29</v>
      </c>
      <c r="AG770" s="84"/>
      <c r="AH770" s="84"/>
      <c r="AI770" s="87" t="s">
        <v>17</v>
      </c>
      <c r="AJ770" s="87"/>
      <c r="AK770" s="86">
        <v>50</v>
      </c>
      <c r="AL770" s="86"/>
      <c r="AM770" s="105"/>
      <c r="AN770" s="105"/>
    </row>
    <row r="771" spans="1:40" ht="12.75" customHeight="1" x14ac:dyDescent="0.4">
      <c r="A771" s="18"/>
      <c r="B771" s="90">
        <v>1311</v>
      </c>
      <c r="C771" s="90"/>
      <c r="D771" s="82" t="s">
        <v>679</v>
      </c>
      <c r="E771" s="82"/>
      <c r="F771" s="82"/>
      <c r="G771" s="82"/>
      <c r="H771" s="82"/>
      <c r="I771" s="83">
        <v>41090</v>
      </c>
      <c r="J771" s="83"/>
      <c r="K771" s="84">
        <v>40829.800000000003</v>
      </c>
      <c r="L771" s="84"/>
      <c r="M771" s="84"/>
      <c r="N771" s="85">
        <v>0</v>
      </c>
      <c r="O771" s="85"/>
      <c r="P771" s="85"/>
      <c r="Q771" s="86">
        <v>0</v>
      </c>
      <c r="R771" s="86"/>
      <c r="S771" s="86"/>
      <c r="T771" s="84">
        <v>6124.5</v>
      </c>
      <c r="U771" s="84"/>
      <c r="V771" s="84"/>
      <c r="W771" s="84"/>
      <c r="X771" s="86">
        <v>816.6</v>
      </c>
      <c r="Y771" s="86"/>
      <c r="Z771" s="86"/>
      <c r="AA771" s="86"/>
      <c r="AB771" s="84">
        <v>6941.1</v>
      </c>
      <c r="AC771" s="84"/>
      <c r="AD771" s="84"/>
      <c r="AE771" s="84"/>
      <c r="AF771" s="84">
        <v>33888.699999999997</v>
      </c>
      <c r="AG771" s="84"/>
      <c r="AH771" s="84"/>
      <c r="AI771" s="87" t="s">
        <v>17</v>
      </c>
      <c r="AJ771" s="87"/>
      <c r="AK771" s="86">
        <v>50</v>
      </c>
      <c r="AL771" s="86"/>
      <c r="AM771" s="105"/>
      <c r="AN771" s="105"/>
    </row>
    <row r="772" spans="1:40" ht="12.75" customHeight="1" x14ac:dyDescent="0.4">
      <c r="A772" s="18"/>
      <c r="B772" s="90">
        <v>1328</v>
      </c>
      <c r="C772" s="90"/>
      <c r="D772" s="82" t="s">
        <v>680</v>
      </c>
      <c r="E772" s="82"/>
      <c r="F772" s="82"/>
      <c r="G772" s="82"/>
      <c r="H772" s="82"/>
      <c r="I772" s="83">
        <v>40954</v>
      </c>
      <c r="J772" s="83"/>
      <c r="K772" s="84">
        <v>2580.6799999999998</v>
      </c>
      <c r="L772" s="84"/>
      <c r="M772" s="84"/>
      <c r="N772" s="85">
        <v>0</v>
      </c>
      <c r="O772" s="85"/>
      <c r="P772" s="85"/>
      <c r="Q772" s="86">
        <v>0</v>
      </c>
      <c r="R772" s="86"/>
      <c r="S772" s="86"/>
      <c r="T772" s="86">
        <v>408.58</v>
      </c>
      <c r="U772" s="86"/>
      <c r="V772" s="86"/>
      <c r="W772" s="86"/>
      <c r="X772" s="86">
        <v>51.61</v>
      </c>
      <c r="Y772" s="86"/>
      <c r="Z772" s="86"/>
      <c r="AA772" s="86"/>
      <c r="AB772" s="86">
        <v>460.19</v>
      </c>
      <c r="AC772" s="86"/>
      <c r="AD772" s="86"/>
      <c r="AE772" s="86"/>
      <c r="AF772" s="84">
        <v>2120.4899999999998</v>
      </c>
      <c r="AG772" s="84"/>
      <c r="AH772" s="84"/>
      <c r="AI772" s="87" t="s">
        <v>17</v>
      </c>
      <c r="AJ772" s="87"/>
      <c r="AK772" s="86">
        <v>50</v>
      </c>
      <c r="AL772" s="86"/>
      <c r="AM772" s="105"/>
      <c r="AN772" s="105"/>
    </row>
    <row r="773" spans="1:40" ht="12.75" customHeight="1" x14ac:dyDescent="0.4">
      <c r="A773" s="18"/>
      <c r="B773" s="90">
        <v>1329</v>
      </c>
      <c r="C773" s="90"/>
      <c r="D773" s="82" t="s">
        <v>681</v>
      </c>
      <c r="E773" s="82"/>
      <c r="F773" s="82"/>
      <c r="G773" s="82"/>
      <c r="H773" s="82"/>
      <c r="I773" s="83">
        <v>41022</v>
      </c>
      <c r="J773" s="83"/>
      <c r="K773" s="84">
        <v>9559.7000000000007</v>
      </c>
      <c r="L773" s="84"/>
      <c r="M773" s="84"/>
      <c r="N773" s="85">
        <v>0</v>
      </c>
      <c r="O773" s="85"/>
      <c r="P773" s="85"/>
      <c r="Q773" s="86">
        <v>0</v>
      </c>
      <c r="R773" s="86"/>
      <c r="S773" s="86"/>
      <c r="T773" s="84">
        <v>1465.79</v>
      </c>
      <c r="U773" s="84"/>
      <c r="V773" s="84"/>
      <c r="W773" s="84"/>
      <c r="X773" s="86">
        <v>191.19</v>
      </c>
      <c r="Y773" s="86"/>
      <c r="Z773" s="86"/>
      <c r="AA773" s="86"/>
      <c r="AB773" s="84">
        <v>1656.98</v>
      </c>
      <c r="AC773" s="84"/>
      <c r="AD773" s="84"/>
      <c r="AE773" s="84"/>
      <c r="AF773" s="84">
        <v>7902.72</v>
      </c>
      <c r="AG773" s="84"/>
      <c r="AH773" s="84"/>
      <c r="AI773" s="87" t="s">
        <v>17</v>
      </c>
      <c r="AJ773" s="87"/>
      <c r="AK773" s="86">
        <v>50</v>
      </c>
      <c r="AL773" s="86"/>
      <c r="AM773" s="105"/>
      <c r="AN773" s="105"/>
    </row>
    <row r="774" spans="1:40" ht="12.75" customHeight="1" x14ac:dyDescent="0.4">
      <c r="A774" s="18"/>
      <c r="B774" s="90">
        <v>1330</v>
      </c>
      <c r="C774" s="90"/>
      <c r="D774" s="82" t="s">
        <v>682</v>
      </c>
      <c r="E774" s="82"/>
      <c r="F774" s="82"/>
      <c r="G774" s="82"/>
      <c r="H774" s="82"/>
      <c r="I774" s="83">
        <v>41261</v>
      </c>
      <c r="J774" s="83"/>
      <c r="K774" s="84">
        <v>19788.38</v>
      </c>
      <c r="L774" s="84"/>
      <c r="M774" s="84"/>
      <c r="N774" s="85">
        <v>0</v>
      </c>
      <c r="O774" s="85"/>
      <c r="P774" s="85"/>
      <c r="Q774" s="86">
        <v>0</v>
      </c>
      <c r="R774" s="86"/>
      <c r="S774" s="86"/>
      <c r="T774" s="84">
        <v>2770.39</v>
      </c>
      <c r="U774" s="84"/>
      <c r="V774" s="84"/>
      <c r="W774" s="84"/>
      <c r="X774" s="86">
        <v>395.77</v>
      </c>
      <c r="Y774" s="86"/>
      <c r="Z774" s="86"/>
      <c r="AA774" s="86"/>
      <c r="AB774" s="84">
        <v>3166.16</v>
      </c>
      <c r="AC774" s="84"/>
      <c r="AD774" s="84"/>
      <c r="AE774" s="84"/>
      <c r="AF774" s="84">
        <v>16622.22</v>
      </c>
      <c r="AG774" s="84"/>
      <c r="AH774" s="84"/>
      <c r="AI774" s="87" t="s">
        <v>17</v>
      </c>
      <c r="AJ774" s="87"/>
      <c r="AK774" s="86">
        <v>50</v>
      </c>
      <c r="AL774" s="86"/>
      <c r="AM774" s="105"/>
      <c r="AN774" s="105"/>
    </row>
    <row r="775" spans="1:40" ht="12.75" customHeight="1" x14ac:dyDescent="0.4">
      <c r="A775" s="18"/>
      <c r="B775" s="90">
        <v>1331</v>
      </c>
      <c r="C775" s="90"/>
      <c r="D775" s="82" t="s">
        <v>683</v>
      </c>
      <c r="E775" s="82"/>
      <c r="F775" s="82"/>
      <c r="G775" s="82"/>
      <c r="H775" s="82"/>
      <c r="I775" s="83">
        <v>41204</v>
      </c>
      <c r="J775" s="83"/>
      <c r="K775" s="84">
        <v>10738.73</v>
      </c>
      <c r="L775" s="84"/>
      <c r="M775" s="84"/>
      <c r="N775" s="85">
        <v>0</v>
      </c>
      <c r="O775" s="85"/>
      <c r="P775" s="85"/>
      <c r="Q775" s="86">
        <v>0</v>
      </c>
      <c r="R775" s="86"/>
      <c r="S775" s="86"/>
      <c r="T775" s="84">
        <v>1539.19</v>
      </c>
      <c r="U775" s="84"/>
      <c r="V775" s="84"/>
      <c r="W775" s="84"/>
      <c r="X775" s="86">
        <v>214.77</v>
      </c>
      <c r="Y775" s="86"/>
      <c r="Z775" s="86"/>
      <c r="AA775" s="86"/>
      <c r="AB775" s="84">
        <v>1753.96</v>
      </c>
      <c r="AC775" s="84"/>
      <c r="AD775" s="84"/>
      <c r="AE775" s="84"/>
      <c r="AF775" s="84">
        <v>8984.77</v>
      </c>
      <c r="AG775" s="84"/>
      <c r="AH775" s="84"/>
      <c r="AI775" s="87" t="s">
        <v>17</v>
      </c>
      <c r="AJ775" s="87"/>
      <c r="AK775" s="86">
        <v>50</v>
      </c>
      <c r="AL775" s="86"/>
      <c r="AM775" s="105"/>
      <c r="AN775" s="105"/>
    </row>
    <row r="776" spans="1:40" ht="12.75" customHeight="1" x14ac:dyDescent="0.4">
      <c r="A776" s="18"/>
      <c r="B776" s="90">
        <v>1332</v>
      </c>
      <c r="C776" s="90"/>
      <c r="D776" s="82" t="s">
        <v>684</v>
      </c>
      <c r="E776" s="82"/>
      <c r="F776" s="82"/>
      <c r="G776" s="82"/>
      <c r="H776" s="82"/>
      <c r="I776" s="83">
        <v>41261</v>
      </c>
      <c r="J776" s="83"/>
      <c r="K776" s="84">
        <v>11619.07</v>
      </c>
      <c r="L776" s="84"/>
      <c r="M776" s="84"/>
      <c r="N776" s="85">
        <v>0</v>
      </c>
      <c r="O776" s="85"/>
      <c r="P776" s="85"/>
      <c r="Q776" s="86">
        <v>0</v>
      </c>
      <c r="R776" s="86"/>
      <c r="S776" s="86"/>
      <c r="T776" s="84">
        <v>1626.66</v>
      </c>
      <c r="U776" s="84"/>
      <c r="V776" s="84"/>
      <c r="W776" s="84"/>
      <c r="X776" s="86">
        <v>232.38</v>
      </c>
      <c r="Y776" s="86"/>
      <c r="Z776" s="86"/>
      <c r="AA776" s="86"/>
      <c r="AB776" s="84">
        <v>1859.04</v>
      </c>
      <c r="AC776" s="84"/>
      <c r="AD776" s="84"/>
      <c r="AE776" s="84"/>
      <c r="AF776" s="84">
        <v>9760.0300000000007</v>
      </c>
      <c r="AG776" s="84"/>
      <c r="AH776" s="84"/>
      <c r="AI776" s="87" t="s">
        <v>17</v>
      </c>
      <c r="AJ776" s="87"/>
      <c r="AK776" s="86">
        <v>50</v>
      </c>
      <c r="AL776" s="86"/>
      <c r="AM776" s="105"/>
      <c r="AN776" s="105"/>
    </row>
    <row r="777" spans="1:40" ht="12.75" customHeight="1" x14ac:dyDescent="0.4">
      <c r="A777" s="18"/>
      <c r="B777" s="90">
        <v>1333</v>
      </c>
      <c r="C777" s="90"/>
      <c r="D777" s="82" t="s">
        <v>685</v>
      </c>
      <c r="E777" s="82"/>
      <c r="F777" s="82"/>
      <c r="G777" s="82"/>
      <c r="H777" s="82"/>
      <c r="I777" s="83">
        <v>41241</v>
      </c>
      <c r="J777" s="83"/>
      <c r="K777" s="84">
        <v>27779.759999999998</v>
      </c>
      <c r="L777" s="84"/>
      <c r="M777" s="84"/>
      <c r="N777" s="85">
        <v>0</v>
      </c>
      <c r="O777" s="85"/>
      <c r="P777" s="85"/>
      <c r="Q777" s="86">
        <v>0</v>
      </c>
      <c r="R777" s="86"/>
      <c r="S777" s="86"/>
      <c r="T777" s="84">
        <v>3935.5</v>
      </c>
      <c r="U777" s="84"/>
      <c r="V777" s="84"/>
      <c r="W777" s="84"/>
      <c r="X777" s="86">
        <v>555.6</v>
      </c>
      <c r="Y777" s="86"/>
      <c r="Z777" s="86"/>
      <c r="AA777" s="86"/>
      <c r="AB777" s="84">
        <v>4491.1000000000004</v>
      </c>
      <c r="AC777" s="84"/>
      <c r="AD777" s="84"/>
      <c r="AE777" s="84"/>
      <c r="AF777" s="84">
        <v>23288.66</v>
      </c>
      <c r="AG777" s="84"/>
      <c r="AH777" s="84"/>
      <c r="AI777" s="87" t="s">
        <v>17</v>
      </c>
      <c r="AJ777" s="87"/>
      <c r="AK777" s="86">
        <v>50</v>
      </c>
      <c r="AL777" s="86"/>
      <c r="AM777" s="105"/>
      <c r="AN777" s="105"/>
    </row>
    <row r="778" spans="1:40" ht="12.75" customHeight="1" x14ac:dyDescent="0.4">
      <c r="A778" s="18"/>
      <c r="B778" s="90">
        <v>1346</v>
      </c>
      <c r="C778" s="90"/>
      <c r="D778" s="82" t="s">
        <v>686</v>
      </c>
      <c r="E778" s="82"/>
      <c r="F778" s="82"/>
      <c r="G778" s="82"/>
      <c r="H778" s="82"/>
      <c r="I778" s="83">
        <v>41455</v>
      </c>
      <c r="J778" s="83"/>
      <c r="K778" s="84">
        <v>33710.58</v>
      </c>
      <c r="L778" s="84"/>
      <c r="M778" s="84"/>
      <c r="N778" s="85">
        <v>0</v>
      </c>
      <c r="O778" s="85"/>
      <c r="P778" s="85"/>
      <c r="Q778" s="86">
        <v>0</v>
      </c>
      <c r="R778" s="86"/>
      <c r="S778" s="86"/>
      <c r="T778" s="84">
        <v>14607.91</v>
      </c>
      <c r="U778" s="84"/>
      <c r="V778" s="84"/>
      <c r="W778" s="84"/>
      <c r="X778" s="84">
        <v>2247.37</v>
      </c>
      <c r="Y778" s="84"/>
      <c r="Z778" s="84"/>
      <c r="AA778" s="84"/>
      <c r="AB778" s="84">
        <v>16855.28</v>
      </c>
      <c r="AC778" s="84"/>
      <c r="AD778" s="84"/>
      <c r="AE778" s="84"/>
      <c r="AF778" s="84">
        <v>16855.3</v>
      </c>
      <c r="AG778" s="84"/>
      <c r="AH778" s="84"/>
      <c r="AI778" s="87" t="s">
        <v>17</v>
      </c>
      <c r="AJ778" s="87"/>
      <c r="AK778" s="86">
        <v>15</v>
      </c>
      <c r="AL778" s="86"/>
      <c r="AM778" s="105"/>
      <c r="AN778" s="105"/>
    </row>
    <row r="779" spans="1:40" ht="12.75" customHeight="1" x14ac:dyDescent="0.4">
      <c r="A779" s="18"/>
      <c r="B779" s="90">
        <v>1348</v>
      </c>
      <c r="C779" s="90"/>
      <c r="D779" s="82" t="s">
        <v>687</v>
      </c>
      <c r="E779" s="82"/>
      <c r="F779" s="82"/>
      <c r="G779" s="82"/>
      <c r="H779" s="82"/>
      <c r="I779" s="83">
        <v>41639</v>
      </c>
      <c r="J779" s="83"/>
      <c r="K779" s="84">
        <v>50407.79</v>
      </c>
      <c r="L779" s="84"/>
      <c r="M779" s="84"/>
      <c r="N779" s="85">
        <v>0</v>
      </c>
      <c r="O779" s="85"/>
      <c r="P779" s="85"/>
      <c r="Q779" s="86">
        <v>0</v>
      </c>
      <c r="R779" s="86"/>
      <c r="S779" s="86"/>
      <c r="T779" s="84">
        <v>6048.96</v>
      </c>
      <c r="U779" s="84"/>
      <c r="V779" s="84"/>
      <c r="W779" s="84"/>
      <c r="X779" s="84">
        <v>1008.16</v>
      </c>
      <c r="Y779" s="84"/>
      <c r="Z779" s="84"/>
      <c r="AA779" s="84"/>
      <c r="AB779" s="84">
        <v>7057.12</v>
      </c>
      <c r="AC779" s="84"/>
      <c r="AD779" s="84"/>
      <c r="AE779" s="84"/>
      <c r="AF779" s="84">
        <v>43350.67</v>
      </c>
      <c r="AG779" s="84"/>
      <c r="AH779" s="84"/>
      <c r="AI779" s="87" t="s">
        <v>17</v>
      </c>
      <c r="AJ779" s="87"/>
      <c r="AK779" s="86">
        <v>50</v>
      </c>
      <c r="AL779" s="86"/>
      <c r="AM779" s="105"/>
      <c r="AN779" s="105"/>
    </row>
    <row r="780" spans="1:40" ht="12.75" customHeight="1" x14ac:dyDescent="0.4">
      <c r="A780" s="18"/>
      <c r="B780" s="90">
        <v>1349</v>
      </c>
      <c r="C780" s="90"/>
      <c r="D780" s="82" t="s">
        <v>688</v>
      </c>
      <c r="E780" s="82"/>
      <c r="F780" s="82"/>
      <c r="G780" s="82"/>
      <c r="H780" s="82"/>
      <c r="I780" s="83">
        <v>41639</v>
      </c>
      <c r="J780" s="83"/>
      <c r="K780" s="84">
        <v>4211.1499999999996</v>
      </c>
      <c r="L780" s="84"/>
      <c r="M780" s="84"/>
      <c r="N780" s="85">
        <v>0</v>
      </c>
      <c r="O780" s="85"/>
      <c r="P780" s="85"/>
      <c r="Q780" s="86">
        <v>0</v>
      </c>
      <c r="R780" s="86"/>
      <c r="S780" s="86"/>
      <c r="T780" s="86">
        <v>505.32</v>
      </c>
      <c r="U780" s="86"/>
      <c r="V780" s="86"/>
      <c r="W780" s="86"/>
      <c r="X780" s="86">
        <v>84.22</v>
      </c>
      <c r="Y780" s="86"/>
      <c r="Z780" s="86"/>
      <c r="AA780" s="86"/>
      <c r="AB780" s="86">
        <v>589.54</v>
      </c>
      <c r="AC780" s="86"/>
      <c r="AD780" s="86"/>
      <c r="AE780" s="86"/>
      <c r="AF780" s="84">
        <v>3621.61</v>
      </c>
      <c r="AG780" s="84"/>
      <c r="AH780" s="84"/>
      <c r="AI780" s="87" t="s">
        <v>17</v>
      </c>
      <c r="AJ780" s="87"/>
      <c r="AK780" s="86">
        <v>50</v>
      </c>
      <c r="AL780" s="86"/>
      <c r="AM780" s="105"/>
      <c r="AN780" s="105"/>
    </row>
    <row r="781" spans="1:40" ht="12.75" customHeight="1" x14ac:dyDescent="0.4">
      <c r="A781" s="18"/>
      <c r="B781" s="90">
        <v>1350</v>
      </c>
      <c r="C781" s="90"/>
      <c r="D781" s="82" t="s">
        <v>659</v>
      </c>
      <c r="E781" s="82"/>
      <c r="F781" s="82"/>
      <c r="G781" s="82"/>
      <c r="H781" s="82"/>
      <c r="I781" s="83">
        <v>41639</v>
      </c>
      <c r="J781" s="83"/>
      <c r="K781" s="84">
        <v>3980.22</v>
      </c>
      <c r="L781" s="84"/>
      <c r="M781" s="84"/>
      <c r="N781" s="85">
        <v>0</v>
      </c>
      <c r="O781" s="85"/>
      <c r="P781" s="85"/>
      <c r="Q781" s="86">
        <v>0</v>
      </c>
      <c r="R781" s="86"/>
      <c r="S781" s="86"/>
      <c r="T781" s="86">
        <v>477.6</v>
      </c>
      <c r="U781" s="86"/>
      <c r="V781" s="86"/>
      <c r="W781" s="86"/>
      <c r="X781" s="86">
        <v>79.599999999999994</v>
      </c>
      <c r="Y781" s="86"/>
      <c r="Z781" s="86"/>
      <c r="AA781" s="86"/>
      <c r="AB781" s="86">
        <v>557.20000000000005</v>
      </c>
      <c r="AC781" s="86"/>
      <c r="AD781" s="86"/>
      <c r="AE781" s="86"/>
      <c r="AF781" s="84">
        <v>3423.02</v>
      </c>
      <c r="AG781" s="84"/>
      <c r="AH781" s="84"/>
      <c r="AI781" s="87" t="s">
        <v>17</v>
      </c>
      <c r="AJ781" s="87"/>
      <c r="AK781" s="86">
        <v>50</v>
      </c>
      <c r="AL781" s="86"/>
      <c r="AM781" s="105"/>
      <c r="AN781" s="105"/>
    </row>
    <row r="782" spans="1:40" ht="12.75" customHeight="1" x14ac:dyDescent="0.4">
      <c r="A782" s="18"/>
      <c r="B782" s="90">
        <v>1351</v>
      </c>
      <c r="C782" s="90"/>
      <c r="D782" s="82" t="s">
        <v>246</v>
      </c>
      <c r="E782" s="82"/>
      <c r="F782" s="82"/>
      <c r="G782" s="82"/>
      <c r="H782" s="82"/>
      <c r="I782" s="83">
        <v>41639</v>
      </c>
      <c r="J782" s="83"/>
      <c r="K782" s="84">
        <v>19700.79</v>
      </c>
      <c r="L782" s="84"/>
      <c r="M782" s="84"/>
      <c r="N782" s="85">
        <v>0</v>
      </c>
      <c r="O782" s="85"/>
      <c r="P782" s="85"/>
      <c r="Q782" s="86">
        <v>0</v>
      </c>
      <c r="R782" s="86"/>
      <c r="S782" s="86"/>
      <c r="T782" s="84">
        <v>2364.12</v>
      </c>
      <c r="U782" s="84"/>
      <c r="V782" s="84"/>
      <c r="W782" s="84"/>
      <c r="X782" s="86">
        <v>394.02</v>
      </c>
      <c r="Y782" s="86"/>
      <c r="Z782" s="86"/>
      <c r="AA782" s="86"/>
      <c r="AB782" s="84">
        <v>2758.14</v>
      </c>
      <c r="AC782" s="84"/>
      <c r="AD782" s="84"/>
      <c r="AE782" s="84"/>
      <c r="AF782" s="84">
        <v>16942.650000000001</v>
      </c>
      <c r="AG782" s="84"/>
      <c r="AH782" s="84"/>
      <c r="AI782" s="87" t="s">
        <v>17</v>
      </c>
      <c r="AJ782" s="87"/>
      <c r="AK782" s="86">
        <v>50</v>
      </c>
      <c r="AL782" s="86"/>
      <c r="AM782" s="105"/>
      <c r="AN782" s="105"/>
    </row>
    <row r="783" spans="1:40" ht="12.75" customHeight="1" x14ac:dyDescent="0.4">
      <c r="A783" s="18"/>
      <c r="B783" s="90">
        <v>1352</v>
      </c>
      <c r="C783" s="90"/>
      <c r="D783" s="82" t="s">
        <v>689</v>
      </c>
      <c r="E783" s="82"/>
      <c r="F783" s="82"/>
      <c r="G783" s="82"/>
      <c r="H783" s="82"/>
      <c r="I783" s="83">
        <v>41900</v>
      </c>
      <c r="J783" s="83"/>
      <c r="K783" s="84">
        <v>30710.04</v>
      </c>
      <c r="L783" s="84"/>
      <c r="M783" s="84"/>
      <c r="N783" s="85">
        <v>0</v>
      </c>
      <c r="O783" s="85"/>
      <c r="P783" s="85"/>
      <c r="Q783" s="86">
        <v>0</v>
      </c>
      <c r="R783" s="86"/>
      <c r="S783" s="86"/>
      <c r="T783" s="84">
        <v>3224.55</v>
      </c>
      <c r="U783" s="84"/>
      <c r="V783" s="84"/>
      <c r="W783" s="84"/>
      <c r="X783" s="86">
        <v>614.20000000000005</v>
      </c>
      <c r="Y783" s="86"/>
      <c r="Z783" s="86"/>
      <c r="AA783" s="86"/>
      <c r="AB783" s="84">
        <v>3838.75</v>
      </c>
      <c r="AC783" s="84"/>
      <c r="AD783" s="84"/>
      <c r="AE783" s="84"/>
      <c r="AF783" s="84">
        <v>26871.29</v>
      </c>
      <c r="AG783" s="84"/>
      <c r="AH783" s="84"/>
      <c r="AI783" s="87" t="s">
        <v>17</v>
      </c>
      <c r="AJ783" s="87"/>
      <c r="AK783" s="86">
        <v>50</v>
      </c>
      <c r="AL783" s="86"/>
      <c r="AM783" s="105"/>
      <c r="AN783" s="105"/>
    </row>
    <row r="784" spans="1:40" ht="12.75" customHeight="1" x14ac:dyDescent="0.4">
      <c r="A784" s="18"/>
      <c r="B784" s="90">
        <v>1353</v>
      </c>
      <c r="C784" s="90"/>
      <c r="D784" s="82" t="s">
        <v>690</v>
      </c>
      <c r="E784" s="82"/>
      <c r="F784" s="82"/>
      <c r="G784" s="82"/>
      <c r="H784" s="82"/>
      <c r="I784" s="83">
        <v>41925</v>
      </c>
      <c r="J784" s="83"/>
      <c r="K784" s="84">
        <v>7080.81</v>
      </c>
      <c r="L784" s="84"/>
      <c r="M784" s="84"/>
      <c r="N784" s="85">
        <v>0</v>
      </c>
      <c r="O784" s="85"/>
      <c r="P784" s="85"/>
      <c r="Q784" s="86">
        <v>0</v>
      </c>
      <c r="R784" s="86"/>
      <c r="S784" s="86"/>
      <c r="T784" s="86">
        <v>743.5</v>
      </c>
      <c r="U784" s="86"/>
      <c r="V784" s="86"/>
      <c r="W784" s="86"/>
      <c r="X784" s="86">
        <v>141.62</v>
      </c>
      <c r="Y784" s="86"/>
      <c r="Z784" s="86"/>
      <c r="AA784" s="86"/>
      <c r="AB784" s="86">
        <v>885.12</v>
      </c>
      <c r="AC784" s="86"/>
      <c r="AD784" s="86"/>
      <c r="AE784" s="86"/>
      <c r="AF784" s="84">
        <v>6195.69</v>
      </c>
      <c r="AG784" s="84"/>
      <c r="AH784" s="84"/>
      <c r="AI784" s="87" t="s">
        <v>17</v>
      </c>
      <c r="AJ784" s="87"/>
      <c r="AK784" s="86">
        <v>50</v>
      </c>
      <c r="AL784" s="86"/>
      <c r="AM784" s="105"/>
      <c r="AN784" s="105"/>
    </row>
    <row r="785" spans="1:40" ht="12.75" customHeight="1" x14ac:dyDescent="0.4">
      <c r="A785" s="18"/>
      <c r="B785" s="90">
        <v>1354</v>
      </c>
      <c r="C785" s="90"/>
      <c r="D785" s="82" t="s">
        <v>691</v>
      </c>
      <c r="E785" s="82"/>
      <c r="F785" s="82"/>
      <c r="G785" s="82"/>
      <c r="H785" s="82"/>
      <c r="I785" s="83">
        <v>41967</v>
      </c>
      <c r="J785" s="83"/>
      <c r="K785" s="84">
        <v>12857.19</v>
      </c>
      <c r="L785" s="84"/>
      <c r="M785" s="84"/>
      <c r="N785" s="85">
        <v>0</v>
      </c>
      <c r="O785" s="85"/>
      <c r="P785" s="85"/>
      <c r="Q785" s="86">
        <v>0</v>
      </c>
      <c r="R785" s="86"/>
      <c r="S785" s="86"/>
      <c r="T785" s="84">
        <v>1307.1300000000001</v>
      </c>
      <c r="U785" s="84"/>
      <c r="V785" s="84"/>
      <c r="W785" s="84"/>
      <c r="X785" s="86">
        <v>257.14</v>
      </c>
      <c r="Y785" s="86"/>
      <c r="Z785" s="86"/>
      <c r="AA785" s="86"/>
      <c r="AB785" s="84">
        <v>1564.27</v>
      </c>
      <c r="AC785" s="84"/>
      <c r="AD785" s="84"/>
      <c r="AE785" s="84"/>
      <c r="AF785" s="84">
        <v>11292.92</v>
      </c>
      <c r="AG785" s="84"/>
      <c r="AH785" s="84"/>
      <c r="AI785" s="87" t="s">
        <v>17</v>
      </c>
      <c r="AJ785" s="87"/>
      <c r="AK785" s="86">
        <v>50</v>
      </c>
      <c r="AL785" s="86"/>
      <c r="AM785" s="105"/>
      <c r="AN785" s="105"/>
    </row>
    <row r="786" spans="1:40" ht="12.75" customHeight="1" x14ac:dyDescent="0.4">
      <c r="A786" s="18"/>
      <c r="B786" s="90">
        <v>1355</v>
      </c>
      <c r="C786" s="90"/>
      <c r="D786" s="82" t="s">
        <v>663</v>
      </c>
      <c r="E786" s="82"/>
      <c r="F786" s="82"/>
      <c r="G786" s="82"/>
      <c r="H786" s="82"/>
      <c r="I786" s="83">
        <v>41841</v>
      </c>
      <c r="J786" s="83"/>
      <c r="K786" s="84">
        <v>1253.22</v>
      </c>
      <c r="L786" s="84"/>
      <c r="M786" s="84"/>
      <c r="N786" s="85">
        <v>0</v>
      </c>
      <c r="O786" s="85"/>
      <c r="P786" s="85"/>
      <c r="Q786" s="86">
        <v>0</v>
      </c>
      <c r="R786" s="86"/>
      <c r="S786" s="86"/>
      <c r="T786" s="86">
        <v>135.74</v>
      </c>
      <c r="U786" s="86"/>
      <c r="V786" s="86"/>
      <c r="W786" s="86"/>
      <c r="X786" s="86">
        <v>25.06</v>
      </c>
      <c r="Y786" s="86"/>
      <c r="Z786" s="86"/>
      <c r="AA786" s="86"/>
      <c r="AB786" s="86">
        <v>160.80000000000001</v>
      </c>
      <c r="AC786" s="86"/>
      <c r="AD786" s="86"/>
      <c r="AE786" s="86"/>
      <c r="AF786" s="84">
        <v>1092.42</v>
      </c>
      <c r="AG786" s="84"/>
      <c r="AH786" s="84"/>
      <c r="AI786" s="87" t="s">
        <v>17</v>
      </c>
      <c r="AJ786" s="87"/>
      <c r="AK786" s="86">
        <v>50</v>
      </c>
      <c r="AL786" s="86"/>
      <c r="AM786" s="105"/>
      <c r="AN786" s="105"/>
    </row>
    <row r="787" spans="1:40" ht="12.75" customHeight="1" x14ac:dyDescent="0.4">
      <c r="A787" s="18"/>
      <c r="B787" s="90">
        <v>1356</v>
      </c>
      <c r="C787" s="90"/>
      <c r="D787" s="82" t="s">
        <v>692</v>
      </c>
      <c r="E787" s="82"/>
      <c r="F787" s="82"/>
      <c r="G787" s="82"/>
      <c r="H787" s="82"/>
      <c r="I787" s="83">
        <v>41961</v>
      </c>
      <c r="J787" s="83"/>
      <c r="K787" s="84">
        <v>12346.57</v>
      </c>
      <c r="L787" s="84"/>
      <c r="M787" s="84"/>
      <c r="N787" s="85">
        <v>0</v>
      </c>
      <c r="O787" s="85"/>
      <c r="P787" s="85"/>
      <c r="Q787" s="86">
        <v>0</v>
      </c>
      <c r="R787" s="86"/>
      <c r="S787" s="86"/>
      <c r="T787" s="84">
        <v>1255.23</v>
      </c>
      <c r="U787" s="84"/>
      <c r="V787" s="84"/>
      <c r="W787" s="84"/>
      <c r="X787" s="86">
        <v>246.93</v>
      </c>
      <c r="Y787" s="86"/>
      <c r="Z787" s="86"/>
      <c r="AA787" s="86"/>
      <c r="AB787" s="84">
        <v>1502.16</v>
      </c>
      <c r="AC787" s="84"/>
      <c r="AD787" s="84"/>
      <c r="AE787" s="84"/>
      <c r="AF787" s="84">
        <v>10844.41</v>
      </c>
      <c r="AG787" s="84"/>
      <c r="AH787" s="84"/>
      <c r="AI787" s="87" t="s">
        <v>17</v>
      </c>
      <c r="AJ787" s="87"/>
      <c r="AK787" s="86">
        <v>50</v>
      </c>
      <c r="AL787" s="86"/>
      <c r="AM787" s="105"/>
      <c r="AN787" s="105"/>
    </row>
    <row r="788" spans="1:40" ht="12.75" customHeight="1" x14ac:dyDescent="0.4">
      <c r="A788" s="18"/>
      <c r="B788" s="90">
        <v>1357</v>
      </c>
      <c r="C788" s="90"/>
      <c r="D788" s="82" t="s">
        <v>693</v>
      </c>
      <c r="E788" s="82"/>
      <c r="F788" s="82"/>
      <c r="G788" s="82"/>
      <c r="H788" s="82"/>
      <c r="I788" s="83">
        <v>41976</v>
      </c>
      <c r="J788" s="83"/>
      <c r="K788" s="84">
        <v>7564.04</v>
      </c>
      <c r="L788" s="84"/>
      <c r="M788" s="84"/>
      <c r="N788" s="85">
        <v>0</v>
      </c>
      <c r="O788" s="85"/>
      <c r="P788" s="85"/>
      <c r="Q788" s="86">
        <v>0</v>
      </c>
      <c r="R788" s="86"/>
      <c r="S788" s="86"/>
      <c r="T788" s="86">
        <v>769.01</v>
      </c>
      <c r="U788" s="86"/>
      <c r="V788" s="86"/>
      <c r="W788" s="86"/>
      <c r="X788" s="86">
        <v>151.28</v>
      </c>
      <c r="Y788" s="86"/>
      <c r="Z788" s="86"/>
      <c r="AA788" s="86"/>
      <c r="AB788" s="86">
        <v>920.29</v>
      </c>
      <c r="AC788" s="86"/>
      <c r="AD788" s="86"/>
      <c r="AE788" s="86"/>
      <c r="AF788" s="84">
        <v>6643.75</v>
      </c>
      <c r="AG788" s="84"/>
      <c r="AH788" s="84"/>
      <c r="AI788" s="87" t="s">
        <v>17</v>
      </c>
      <c r="AJ788" s="87"/>
      <c r="AK788" s="86">
        <v>50</v>
      </c>
      <c r="AL788" s="86"/>
      <c r="AM788" s="105"/>
      <c r="AN788" s="105"/>
    </row>
    <row r="789" spans="1:40" ht="12.75" customHeight="1" x14ac:dyDescent="0.4">
      <c r="A789" s="18"/>
      <c r="B789" s="90">
        <v>1358</v>
      </c>
      <c r="C789" s="90"/>
      <c r="D789" s="82" t="s">
        <v>694</v>
      </c>
      <c r="E789" s="82"/>
      <c r="F789" s="82"/>
      <c r="G789" s="82"/>
      <c r="H789" s="82"/>
      <c r="I789" s="83">
        <v>41715</v>
      </c>
      <c r="J789" s="83"/>
      <c r="K789" s="84">
        <v>3987.5</v>
      </c>
      <c r="L789" s="84"/>
      <c r="M789" s="84"/>
      <c r="N789" s="85">
        <v>0</v>
      </c>
      <c r="O789" s="85"/>
      <c r="P789" s="85"/>
      <c r="Q789" s="86">
        <v>0</v>
      </c>
      <c r="R789" s="86"/>
      <c r="S789" s="86"/>
      <c r="T789" s="86">
        <v>458.56</v>
      </c>
      <c r="U789" s="86"/>
      <c r="V789" s="86"/>
      <c r="W789" s="86"/>
      <c r="X789" s="86">
        <v>79.75</v>
      </c>
      <c r="Y789" s="86"/>
      <c r="Z789" s="86"/>
      <c r="AA789" s="86"/>
      <c r="AB789" s="86">
        <v>538.30999999999995</v>
      </c>
      <c r="AC789" s="86"/>
      <c r="AD789" s="86"/>
      <c r="AE789" s="86"/>
      <c r="AF789" s="84">
        <v>3449.19</v>
      </c>
      <c r="AG789" s="84"/>
      <c r="AH789" s="84"/>
      <c r="AI789" s="87" t="s">
        <v>17</v>
      </c>
      <c r="AJ789" s="87"/>
      <c r="AK789" s="86">
        <v>50</v>
      </c>
      <c r="AL789" s="86"/>
      <c r="AM789" s="105"/>
      <c r="AN789" s="105"/>
    </row>
    <row r="790" spans="1:40" ht="12.75" customHeight="1" x14ac:dyDescent="0.4">
      <c r="A790" s="18"/>
      <c r="B790" s="90">
        <v>1364</v>
      </c>
      <c r="C790" s="90"/>
      <c r="D790" s="82" t="s">
        <v>695</v>
      </c>
      <c r="E790" s="82"/>
      <c r="F790" s="82"/>
      <c r="G790" s="82"/>
      <c r="H790" s="82"/>
      <c r="I790" s="83">
        <v>41820</v>
      </c>
      <c r="J790" s="83"/>
      <c r="K790" s="84">
        <v>35498.22</v>
      </c>
      <c r="L790" s="84"/>
      <c r="M790" s="84"/>
      <c r="N790" s="85">
        <v>0</v>
      </c>
      <c r="O790" s="85"/>
      <c r="P790" s="85"/>
      <c r="Q790" s="86">
        <v>0</v>
      </c>
      <c r="R790" s="86"/>
      <c r="S790" s="86"/>
      <c r="T790" s="84">
        <v>13016.02</v>
      </c>
      <c r="U790" s="84"/>
      <c r="V790" s="84"/>
      <c r="W790" s="84"/>
      <c r="X790" s="84">
        <v>2366.5500000000002</v>
      </c>
      <c r="Y790" s="84"/>
      <c r="Z790" s="84"/>
      <c r="AA790" s="84"/>
      <c r="AB790" s="84">
        <v>15382.57</v>
      </c>
      <c r="AC790" s="84"/>
      <c r="AD790" s="84"/>
      <c r="AE790" s="84"/>
      <c r="AF790" s="84">
        <v>20115.650000000001</v>
      </c>
      <c r="AG790" s="84"/>
      <c r="AH790" s="84"/>
      <c r="AI790" s="87" t="s">
        <v>17</v>
      </c>
      <c r="AJ790" s="87"/>
      <c r="AK790" s="86">
        <v>15</v>
      </c>
      <c r="AL790" s="86"/>
      <c r="AM790" s="105"/>
      <c r="AN790" s="105"/>
    </row>
    <row r="791" spans="1:40" ht="12.75" customHeight="1" x14ac:dyDescent="0.4">
      <c r="A791" s="18"/>
      <c r="B791" s="90">
        <v>1367</v>
      </c>
      <c r="C791" s="90"/>
      <c r="D791" s="82" t="s">
        <v>696</v>
      </c>
      <c r="E791" s="82"/>
      <c r="F791" s="82"/>
      <c r="G791" s="82"/>
      <c r="H791" s="82"/>
      <c r="I791" s="83">
        <v>42185</v>
      </c>
      <c r="J791" s="83"/>
      <c r="K791" s="84">
        <v>47211.68</v>
      </c>
      <c r="L791" s="84"/>
      <c r="M791" s="84"/>
      <c r="N791" s="85">
        <v>0</v>
      </c>
      <c r="O791" s="85"/>
      <c r="P791" s="85"/>
      <c r="Q791" s="86">
        <v>0</v>
      </c>
      <c r="R791" s="86"/>
      <c r="S791" s="86"/>
      <c r="T791" s="84">
        <v>14163.52</v>
      </c>
      <c r="U791" s="84"/>
      <c r="V791" s="84"/>
      <c r="W791" s="84"/>
      <c r="X791" s="84">
        <v>3147.45</v>
      </c>
      <c r="Y791" s="84"/>
      <c r="Z791" s="84"/>
      <c r="AA791" s="84"/>
      <c r="AB791" s="84">
        <v>17310.97</v>
      </c>
      <c r="AC791" s="84"/>
      <c r="AD791" s="84"/>
      <c r="AE791" s="84"/>
      <c r="AF791" s="84">
        <v>29900.71</v>
      </c>
      <c r="AG791" s="84"/>
      <c r="AH791" s="84"/>
      <c r="AI791" s="87" t="s">
        <v>17</v>
      </c>
      <c r="AJ791" s="87"/>
      <c r="AK791" s="86">
        <v>15</v>
      </c>
      <c r="AL791" s="86"/>
      <c r="AM791" s="105"/>
      <c r="AN791" s="105"/>
    </row>
    <row r="792" spans="1:40" ht="12.75" customHeight="1" x14ac:dyDescent="0.4">
      <c r="A792" s="18"/>
      <c r="B792" s="90">
        <v>1371</v>
      </c>
      <c r="C792" s="90"/>
      <c r="D792" s="82" t="s">
        <v>697</v>
      </c>
      <c r="E792" s="82"/>
      <c r="F792" s="82"/>
      <c r="G792" s="82"/>
      <c r="H792" s="82"/>
      <c r="I792" s="83">
        <v>42369</v>
      </c>
      <c r="J792" s="83"/>
      <c r="K792" s="84">
        <v>11046.47</v>
      </c>
      <c r="L792" s="84"/>
      <c r="M792" s="84"/>
      <c r="N792" s="85">
        <v>0</v>
      </c>
      <c r="O792" s="85"/>
      <c r="P792" s="85"/>
      <c r="Q792" s="86">
        <v>0</v>
      </c>
      <c r="R792" s="86"/>
      <c r="S792" s="86"/>
      <c r="T792" s="86">
        <v>883.72</v>
      </c>
      <c r="U792" s="86"/>
      <c r="V792" s="86"/>
      <c r="W792" s="86"/>
      <c r="X792" s="86">
        <v>220.93</v>
      </c>
      <c r="Y792" s="86"/>
      <c r="Z792" s="86"/>
      <c r="AA792" s="86"/>
      <c r="AB792" s="84">
        <v>1104.6500000000001</v>
      </c>
      <c r="AC792" s="84"/>
      <c r="AD792" s="84"/>
      <c r="AE792" s="84"/>
      <c r="AF792" s="84">
        <v>9941.82</v>
      </c>
      <c r="AG792" s="84"/>
      <c r="AH792" s="84"/>
      <c r="AI792" s="87" t="s">
        <v>17</v>
      </c>
      <c r="AJ792" s="87"/>
      <c r="AK792" s="86">
        <v>50</v>
      </c>
      <c r="AL792" s="86"/>
      <c r="AM792" s="105"/>
      <c r="AN792" s="105"/>
    </row>
    <row r="793" spans="1:40" ht="12.75" customHeight="1" x14ac:dyDescent="0.4">
      <c r="A793" s="18"/>
      <c r="B793" s="90">
        <v>1372</v>
      </c>
      <c r="C793" s="90"/>
      <c r="D793" s="82" t="s">
        <v>698</v>
      </c>
      <c r="E793" s="82"/>
      <c r="F793" s="82"/>
      <c r="G793" s="82"/>
      <c r="H793" s="82"/>
      <c r="I793" s="83">
        <v>42104</v>
      </c>
      <c r="J793" s="83"/>
      <c r="K793" s="84">
        <v>5305.74</v>
      </c>
      <c r="L793" s="84"/>
      <c r="M793" s="84"/>
      <c r="N793" s="85">
        <v>0</v>
      </c>
      <c r="O793" s="85"/>
      <c r="P793" s="85"/>
      <c r="Q793" s="86">
        <v>0</v>
      </c>
      <c r="R793" s="86"/>
      <c r="S793" s="86"/>
      <c r="T793" s="86">
        <v>504.03</v>
      </c>
      <c r="U793" s="86"/>
      <c r="V793" s="86"/>
      <c r="W793" s="86"/>
      <c r="X793" s="86">
        <v>106.11</v>
      </c>
      <c r="Y793" s="86"/>
      <c r="Z793" s="86"/>
      <c r="AA793" s="86"/>
      <c r="AB793" s="86">
        <v>610.14</v>
      </c>
      <c r="AC793" s="86"/>
      <c r="AD793" s="86"/>
      <c r="AE793" s="86"/>
      <c r="AF793" s="84">
        <v>4695.6000000000004</v>
      </c>
      <c r="AG793" s="84"/>
      <c r="AH793" s="84"/>
      <c r="AI793" s="87" t="s">
        <v>17</v>
      </c>
      <c r="AJ793" s="87"/>
      <c r="AK793" s="86">
        <v>50</v>
      </c>
      <c r="AL793" s="86"/>
      <c r="AM793" s="105"/>
      <c r="AN793" s="105"/>
    </row>
    <row r="794" spans="1:40" ht="12.75" customHeight="1" x14ac:dyDescent="0.4">
      <c r="A794" s="18"/>
      <c r="B794" s="90">
        <v>1373</v>
      </c>
      <c r="C794" s="90"/>
      <c r="D794" s="82" t="s">
        <v>699</v>
      </c>
      <c r="E794" s="82"/>
      <c r="F794" s="82"/>
      <c r="G794" s="82"/>
      <c r="H794" s="82"/>
      <c r="I794" s="83">
        <v>42044</v>
      </c>
      <c r="J794" s="83"/>
      <c r="K794" s="84">
        <v>9064.26</v>
      </c>
      <c r="L794" s="84"/>
      <c r="M794" s="84"/>
      <c r="N794" s="85">
        <v>0</v>
      </c>
      <c r="O794" s="85"/>
      <c r="P794" s="85"/>
      <c r="Q794" s="86">
        <v>0</v>
      </c>
      <c r="R794" s="86"/>
      <c r="S794" s="86"/>
      <c r="T794" s="86">
        <v>891.34</v>
      </c>
      <c r="U794" s="86"/>
      <c r="V794" s="86"/>
      <c r="W794" s="86"/>
      <c r="X794" s="86">
        <v>181.29</v>
      </c>
      <c r="Y794" s="86"/>
      <c r="Z794" s="86"/>
      <c r="AA794" s="86"/>
      <c r="AB794" s="84">
        <v>1072.6300000000001</v>
      </c>
      <c r="AC794" s="84"/>
      <c r="AD794" s="84"/>
      <c r="AE794" s="84"/>
      <c r="AF794" s="84">
        <v>7991.63</v>
      </c>
      <c r="AG794" s="84"/>
      <c r="AH794" s="84"/>
      <c r="AI794" s="87" t="s">
        <v>17</v>
      </c>
      <c r="AJ794" s="87"/>
      <c r="AK794" s="86">
        <v>50</v>
      </c>
      <c r="AL794" s="86"/>
      <c r="AM794" s="105"/>
      <c r="AN794" s="105"/>
    </row>
    <row r="795" spans="1:40" ht="12.75" customHeight="1" x14ac:dyDescent="0.4">
      <c r="A795" s="18"/>
      <c r="B795" s="90">
        <v>1374</v>
      </c>
      <c r="C795" s="90"/>
      <c r="D795" s="82" t="s">
        <v>700</v>
      </c>
      <c r="E795" s="82"/>
      <c r="F795" s="82"/>
      <c r="G795" s="82"/>
      <c r="H795" s="82"/>
      <c r="I795" s="83">
        <v>42275</v>
      </c>
      <c r="J795" s="83"/>
      <c r="K795" s="84">
        <v>11414.61</v>
      </c>
      <c r="L795" s="84"/>
      <c r="M795" s="84"/>
      <c r="N795" s="85">
        <v>0</v>
      </c>
      <c r="O795" s="85"/>
      <c r="P795" s="85"/>
      <c r="Q795" s="86">
        <v>0</v>
      </c>
      <c r="R795" s="86"/>
      <c r="S795" s="86"/>
      <c r="T795" s="86">
        <v>970.23</v>
      </c>
      <c r="U795" s="86"/>
      <c r="V795" s="86"/>
      <c r="W795" s="86"/>
      <c r="X795" s="86">
        <v>228.29</v>
      </c>
      <c r="Y795" s="86"/>
      <c r="Z795" s="86"/>
      <c r="AA795" s="86"/>
      <c r="AB795" s="84">
        <v>1198.52</v>
      </c>
      <c r="AC795" s="84"/>
      <c r="AD795" s="84"/>
      <c r="AE795" s="84"/>
      <c r="AF795" s="84">
        <v>10216.09</v>
      </c>
      <c r="AG795" s="84"/>
      <c r="AH795" s="84"/>
      <c r="AI795" s="87" t="s">
        <v>17</v>
      </c>
      <c r="AJ795" s="87"/>
      <c r="AK795" s="86">
        <v>50</v>
      </c>
      <c r="AL795" s="86"/>
      <c r="AM795" s="105"/>
      <c r="AN795" s="105"/>
    </row>
    <row r="796" spans="1:40" ht="12.75" customHeight="1" x14ac:dyDescent="0.4">
      <c r="A796" s="18"/>
      <c r="B796" s="90">
        <v>1375</v>
      </c>
      <c r="C796" s="90"/>
      <c r="D796" s="82" t="s">
        <v>442</v>
      </c>
      <c r="E796" s="82"/>
      <c r="F796" s="82"/>
      <c r="G796" s="82"/>
      <c r="H796" s="82"/>
      <c r="I796" s="83">
        <v>42313</v>
      </c>
      <c r="J796" s="83"/>
      <c r="K796" s="84">
        <v>15934.48</v>
      </c>
      <c r="L796" s="84"/>
      <c r="M796" s="84"/>
      <c r="N796" s="85">
        <v>0</v>
      </c>
      <c r="O796" s="85"/>
      <c r="P796" s="85"/>
      <c r="Q796" s="86">
        <v>0</v>
      </c>
      <c r="R796" s="86"/>
      <c r="S796" s="86"/>
      <c r="T796" s="84">
        <v>1327.87</v>
      </c>
      <c r="U796" s="84"/>
      <c r="V796" s="84"/>
      <c r="W796" s="84"/>
      <c r="X796" s="86">
        <v>318.69</v>
      </c>
      <c r="Y796" s="86"/>
      <c r="Z796" s="86"/>
      <c r="AA796" s="86"/>
      <c r="AB796" s="84">
        <v>1646.56</v>
      </c>
      <c r="AC796" s="84"/>
      <c r="AD796" s="84"/>
      <c r="AE796" s="84"/>
      <c r="AF796" s="84">
        <v>14287.92</v>
      </c>
      <c r="AG796" s="84"/>
      <c r="AH796" s="84"/>
      <c r="AI796" s="87" t="s">
        <v>17</v>
      </c>
      <c r="AJ796" s="87"/>
      <c r="AK796" s="86">
        <v>50</v>
      </c>
      <c r="AL796" s="86"/>
      <c r="AM796" s="105"/>
      <c r="AN796" s="105"/>
    </row>
    <row r="797" spans="1:40" ht="12.75" customHeight="1" x14ac:dyDescent="0.4">
      <c r="A797" s="18"/>
      <c r="B797" s="90">
        <v>1376</v>
      </c>
      <c r="C797" s="90"/>
      <c r="D797" s="82" t="s">
        <v>701</v>
      </c>
      <c r="E797" s="82"/>
      <c r="F797" s="82"/>
      <c r="G797" s="82"/>
      <c r="H797" s="82"/>
      <c r="I797" s="83">
        <v>42271</v>
      </c>
      <c r="J797" s="83"/>
      <c r="K797" s="84">
        <v>5150.71</v>
      </c>
      <c r="L797" s="84"/>
      <c r="M797" s="84"/>
      <c r="N797" s="85">
        <v>0</v>
      </c>
      <c r="O797" s="85"/>
      <c r="P797" s="85"/>
      <c r="Q797" s="86">
        <v>0</v>
      </c>
      <c r="R797" s="86"/>
      <c r="S797" s="86"/>
      <c r="T797" s="86">
        <v>437.79</v>
      </c>
      <c r="U797" s="86"/>
      <c r="V797" s="86"/>
      <c r="W797" s="86"/>
      <c r="X797" s="86">
        <v>103.01</v>
      </c>
      <c r="Y797" s="86"/>
      <c r="Z797" s="86"/>
      <c r="AA797" s="86"/>
      <c r="AB797" s="86">
        <v>540.79999999999995</v>
      </c>
      <c r="AC797" s="86"/>
      <c r="AD797" s="86"/>
      <c r="AE797" s="86"/>
      <c r="AF797" s="84">
        <v>4609.91</v>
      </c>
      <c r="AG797" s="84"/>
      <c r="AH797" s="84"/>
      <c r="AI797" s="87" t="s">
        <v>17</v>
      </c>
      <c r="AJ797" s="87"/>
      <c r="AK797" s="86">
        <v>50</v>
      </c>
      <c r="AL797" s="86"/>
      <c r="AM797" s="105"/>
      <c r="AN797" s="105"/>
    </row>
    <row r="798" spans="1:40" ht="12.75" customHeight="1" x14ac:dyDescent="0.4">
      <c r="A798" s="18"/>
      <c r="B798" s="90">
        <v>1377</v>
      </c>
      <c r="C798" s="90"/>
      <c r="D798" s="82" t="s">
        <v>702</v>
      </c>
      <c r="E798" s="82"/>
      <c r="F798" s="82"/>
      <c r="G798" s="82"/>
      <c r="H798" s="82"/>
      <c r="I798" s="83">
        <v>42355</v>
      </c>
      <c r="J798" s="83"/>
      <c r="K798" s="84">
        <v>11666.29</v>
      </c>
      <c r="L798" s="84"/>
      <c r="M798" s="84"/>
      <c r="N798" s="85">
        <v>0</v>
      </c>
      <c r="O798" s="85"/>
      <c r="P798" s="85"/>
      <c r="Q798" s="86">
        <v>0</v>
      </c>
      <c r="R798" s="86"/>
      <c r="S798" s="86"/>
      <c r="T798" s="86">
        <v>933.32</v>
      </c>
      <c r="U798" s="86"/>
      <c r="V798" s="86"/>
      <c r="W798" s="86"/>
      <c r="X798" s="86">
        <v>233.33</v>
      </c>
      <c r="Y798" s="86"/>
      <c r="Z798" s="86"/>
      <c r="AA798" s="86"/>
      <c r="AB798" s="84">
        <v>1166.6500000000001</v>
      </c>
      <c r="AC798" s="84"/>
      <c r="AD798" s="84"/>
      <c r="AE798" s="84"/>
      <c r="AF798" s="84">
        <v>10499.64</v>
      </c>
      <c r="AG798" s="84"/>
      <c r="AH798" s="84"/>
      <c r="AI798" s="87" t="s">
        <v>17</v>
      </c>
      <c r="AJ798" s="87"/>
      <c r="AK798" s="86">
        <v>50</v>
      </c>
      <c r="AL798" s="86"/>
      <c r="AM798" s="105"/>
      <c r="AN798" s="105"/>
    </row>
    <row r="799" spans="1:40" ht="12.75" customHeight="1" x14ac:dyDescent="0.4">
      <c r="A799" s="18"/>
      <c r="B799" s="90">
        <v>1378</v>
      </c>
      <c r="C799" s="90"/>
      <c r="D799" s="82" t="s">
        <v>703</v>
      </c>
      <c r="E799" s="82"/>
      <c r="F799" s="82"/>
      <c r="G799" s="82"/>
      <c r="H799" s="82"/>
      <c r="I799" s="83">
        <v>42355</v>
      </c>
      <c r="J799" s="83"/>
      <c r="K799" s="84">
        <v>13105.06</v>
      </c>
      <c r="L799" s="84"/>
      <c r="M799" s="84"/>
      <c r="N799" s="85">
        <v>0</v>
      </c>
      <c r="O799" s="85"/>
      <c r="P799" s="85"/>
      <c r="Q799" s="86">
        <v>0</v>
      </c>
      <c r="R799" s="86"/>
      <c r="S799" s="86"/>
      <c r="T799" s="84">
        <v>1048.4000000000001</v>
      </c>
      <c r="U799" s="84"/>
      <c r="V799" s="84"/>
      <c r="W799" s="84"/>
      <c r="X799" s="86">
        <v>262.10000000000002</v>
      </c>
      <c r="Y799" s="86"/>
      <c r="Z799" s="86"/>
      <c r="AA799" s="86"/>
      <c r="AB799" s="84">
        <v>1310.5</v>
      </c>
      <c r="AC799" s="84"/>
      <c r="AD799" s="84"/>
      <c r="AE799" s="84"/>
      <c r="AF799" s="84">
        <v>11794.56</v>
      </c>
      <c r="AG799" s="84"/>
      <c r="AH799" s="84"/>
      <c r="AI799" s="87" t="s">
        <v>17</v>
      </c>
      <c r="AJ799" s="87"/>
      <c r="AK799" s="86">
        <v>50</v>
      </c>
      <c r="AL799" s="86"/>
      <c r="AM799" s="105"/>
      <c r="AN799" s="105"/>
    </row>
    <row r="800" spans="1:40" ht="66.95" customHeight="1" x14ac:dyDescent="0.4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4"/>
    </row>
    <row r="801" spans="1:40" ht="40.5" customHeight="1" x14ac:dyDescent="0.4">
      <c r="A801" s="106" t="s">
        <v>180</v>
      </c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</row>
    <row r="802" spans="1:40" ht="12.75" customHeight="1" x14ac:dyDescent="0.4">
      <c r="A802" s="18"/>
      <c r="B802" s="88">
        <v>1379</v>
      </c>
      <c r="C802" s="88"/>
      <c r="D802" s="82" t="s">
        <v>704</v>
      </c>
      <c r="E802" s="82"/>
      <c r="F802" s="82"/>
      <c r="G802" s="82"/>
      <c r="H802" s="82"/>
      <c r="I802" s="83">
        <v>42284</v>
      </c>
      <c r="J802" s="83"/>
      <c r="K802" s="84">
        <v>9116.7099999999991</v>
      </c>
      <c r="L802" s="84"/>
      <c r="M802" s="84"/>
      <c r="N802" s="85">
        <v>0</v>
      </c>
      <c r="O802" s="85"/>
      <c r="P802" s="85"/>
      <c r="Q802" s="86">
        <v>0</v>
      </c>
      <c r="R802" s="86"/>
      <c r="S802" s="86"/>
      <c r="T802" s="86">
        <v>774.9</v>
      </c>
      <c r="U802" s="86"/>
      <c r="V802" s="86"/>
      <c r="W802" s="86"/>
      <c r="X802" s="86">
        <v>182.33</v>
      </c>
      <c r="Y802" s="86"/>
      <c r="Z802" s="86"/>
      <c r="AA802" s="86"/>
      <c r="AB802" s="86">
        <v>957.23</v>
      </c>
      <c r="AC802" s="86"/>
      <c r="AD802" s="86"/>
      <c r="AE802" s="86"/>
      <c r="AF802" s="84">
        <v>8159.48</v>
      </c>
      <c r="AG802" s="84"/>
      <c r="AH802" s="84"/>
      <c r="AI802" s="87" t="s">
        <v>17</v>
      </c>
      <c r="AJ802" s="87"/>
      <c r="AK802" s="86">
        <v>50</v>
      </c>
      <c r="AL802" s="86"/>
      <c r="AM802" s="18"/>
      <c r="AN802" s="18"/>
    </row>
    <row r="803" spans="1:40" ht="12.75" customHeight="1" x14ac:dyDescent="0.4">
      <c r="A803" s="18"/>
      <c r="B803" s="88">
        <v>1380</v>
      </c>
      <c r="C803" s="88"/>
      <c r="D803" s="82" t="s">
        <v>705</v>
      </c>
      <c r="E803" s="82"/>
      <c r="F803" s="82"/>
      <c r="G803" s="82"/>
      <c r="H803" s="82"/>
      <c r="I803" s="83">
        <v>42551</v>
      </c>
      <c r="J803" s="83"/>
      <c r="K803" s="84">
        <v>42669.77</v>
      </c>
      <c r="L803" s="84"/>
      <c r="M803" s="84"/>
      <c r="N803" s="85">
        <v>0</v>
      </c>
      <c r="O803" s="85"/>
      <c r="P803" s="85"/>
      <c r="Q803" s="86">
        <v>0</v>
      </c>
      <c r="R803" s="86"/>
      <c r="S803" s="86"/>
      <c r="T803" s="84">
        <v>9956.2800000000007</v>
      </c>
      <c r="U803" s="84"/>
      <c r="V803" s="84"/>
      <c r="W803" s="84"/>
      <c r="X803" s="84">
        <v>2844.65</v>
      </c>
      <c r="Y803" s="84"/>
      <c r="Z803" s="84"/>
      <c r="AA803" s="84"/>
      <c r="AB803" s="84">
        <v>12800.93</v>
      </c>
      <c r="AC803" s="84"/>
      <c r="AD803" s="84"/>
      <c r="AE803" s="84"/>
      <c r="AF803" s="84">
        <v>29868.84</v>
      </c>
      <c r="AG803" s="84"/>
      <c r="AH803" s="84"/>
      <c r="AI803" s="87" t="s">
        <v>17</v>
      </c>
      <c r="AJ803" s="87"/>
      <c r="AK803" s="86">
        <v>15</v>
      </c>
      <c r="AL803" s="86"/>
      <c r="AM803" s="18"/>
      <c r="AN803" s="18"/>
    </row>
    <row r="804" spans="1:40" ht="12.75" customHeight="1" x14ac:dyDescent="0.4">
      <c r="A804" s="18"/>
      <c r="B804" s="88">
        <v>1385</v>
      </c>
      <c r="C804" s="88"/>
      <c r="D804" s="82" t="s">
        <v>706</v>
      </c>
      <c r="E804" s="82"/>
      <c r="F804" s="82"/>
      <c r="G804" s="82"/>
      <c r="H804" s="82"/>
      <c r="I804" s="83">
        <v>42405</v>
      </c>
      <c r="J804" s="83"/>
      <c r="K804" s="86">
        <v>327.05</v>
      </c>
      <c r="L804" s="86"/>
      <c r="M804" s="86"/>
      <c r="N804" s="85">
        <v>0</v>
      </c>
      <c r="O804" s="85"/>
      <c r="P804" s="85"/>
      <c r="Q804" s="86">
        <v>0</v>
      </c>
      <c r="R804" s="86"/>
      <c r="S804" s="86"/>
      <c r="T804" s="86">
        <v>25.62</v>
      </c>
      <c r="U804" s="86"/>
      <c r="V804" s="86"/>
      <c r="W804" s="86"/>
      <c r="X804" s="86">
        <v>6.54</v>
      </c>
      <c r="Y804" s="86"/>
      <c r="Z804" s="86"/>
      <c r="AA804" s="86"/>
      <c r="AB804" s="86">
        <v>32.159999999999997</v>
      </c>
      <c r="AC804" s="86"/>
      <c r="AD804" s="86"/>
      <c r="AE804" s="86"/>
      <c r="AF804" s="86">
        <v>294.89</v>
      </c>
      <c r="AG804" s="86"/>
      <c r="AH804" s="86"/>
      <c r="AI804" s="87" t="s">
        <v>17</v>
      </c>
      <c r="AJ804" s="87"/>
      <c r="AK804" s="86">
        <v>50</v>
      </c>
      <c r="AL804" s="86"/>
      <c r="AM804" s="18"/>
      <c r="AN804" s="18"/>
    </row>
    <row r="805" spans="1:40" ht="12.75" customHeight="1" x14ac:dyDescent="0.4">
      <c r="A805" s="18"/>
      <c r="B805" s="88">
        <v>1386</v>
      </c>
      <c r="C805" s="88"/>
      <c r="D805" s="82" t="s">
        <v>707</v>
      </c>
      <c r="E805" s="82"/>
      <c r="F805" s="82"/>
      <c r="G805" s="82"/>
      <c r="H805" s="82"/>
      <c r="I805" s="83">
        <v>42369</v>
      </c>
      <c r="J805" s="83"/>
      <c r="K805" s="84">
        <v>8902.5499999999993</v>
      </c>
      <c r="L805" s="84"/>
      <c r="M805" s="84"/>
      <c r="N805" s="85">
        <v>0</v>
      </c>
      <c r="O805" s="85"/>
      <c r="P805" s="85"/>
      <c r="Q805" s="86">
        <v>0</v>
      </c>
      <c r="R805" s="86"/>
      <c r="S805" s="86"/>
      <c r="T805" s="86">
        <v>712.2</v>
      </c>
      <c r="U805" s="86"/>
      <c r="V805" s="86"/>
      <c r="W805" s="86"/>
      <c r="X805" s="86">
        <v>178.05</v>
      </c>
      <c r="Y805" s="86"/>
      <c r="Z805" s="86"/>
      <c r="AA805" s="86"/>
      <c r="AB805" s="86">
        <v>890.25</v>
      </c>
      <c r="AC805" s="86"/>
      <c r="AD805" s="86"/>
      <c r="AE805" s="86"/>
      <c r="AF805" s="84">
        <v>8012.3</v>
      </c>
      <c r="AG805" s="84"/>
      <c r="AH805" s="84"/>
      <c r="AI805" s="87" t="s">
        <v>17</v>
      </c>
      <c r="AJ805" s="87"/>
      <c r="AK805" s="86">
        <v>50</v>
      </c>
      <c r="AL805" s="86"/>
      <c r="AM805" s="18"/>
      <c r="AN805" s="18"/>
    </row>
    <row r="806" spans="1:40" ht="12.75" customHeight="1" x14ac:dyDescent="0.4">
      <c r="A806" s="18"/>
      <c r="B806" s="88">
        <v>1387</v>
      </c>
      <c r="C806" s="88"/>
      <c r="D806" s="82" t="s">
        <v>405</v>
      </c>
      <c r="E806" s="82"/>
      <c r="F806" s="82"/>
      <c r="G806" s="82"/>
      <c r="H806" s="82"/>
      <c r="I806" s="83">
        <v>42686</v>
      </c>
      <c r="J806" s="83"/>
      <c r="K806" s="84">
        <v>6963.77</v>
      </c>
      <c r="L806" s="84"/>
      <c r="M806" s="84"/>
      <c r="N806" s="85">
        <v>0</v>
      </c>
      <c r="O806" s="85"/>
      <c r="P806" s="85"/>
      <c r="Q806" s="86">
        <v>0</v>
      </c>
      <c r="R806" s="86"/>
      <c r="S806" s="86"/>
      <c r="T806" s="86">
        <v>441.05</v>
      </c>
      <c r="U806" s="86"/>
      <c r="V806" s="86"/>
      <c r="W806" s="86"/>
      <c r="X806" s="86">
        <v>139.28</v>
      </c>
      <c r="Y806" s="86"/>
      <c r="Z806" s="86"/>
      <c r="AA806" s="86"/>
      <c r="AB806" s="86">
        <v>580.33000000000004</v>
      </c>
      <c r="AC806" s="86"/>
      <c r="AD806" s="86"/>
      <c r="AE806" s="86"/>
      <c r="AF806" s="84">
        <v>6383.44</v>
      </c>
      <c r="AG806" s="84"/>
      <c r="AH806" s="84"/>
      <c r="AI806" s="87" t="s">
        <v>17</v>
      </c>
      <c r="AJ806" s="87"/>
      <c r="AK806" s="86">
        <v>50</v>
      </c>
      <c r="AL806" s="86"/>
      <c r="AM806" s="18"/>
      <c r="AN806" s="18"/>
    </row>
    <row r="807" spans="1:40" ht="12.75" customHeight="1" x14ac:dyDescent="0.4">
      <c r="A807" s="18"/>
      <c r="B807" s="88">
        <v>1388</v>
      </c>
      <c r="C807" s="88"/>
      <c r="D807" s="82" t="s">
        <v>708</v>
      </c>
      <c r="E807" s="82"/>
      <c r="F807" s="82"/>
      <c r="G807" s="82"/>
      <c r="H807" s="82"/>
      <c r="I807" s="83">
        <v>42531</v>
      </c>
      <c r="J807" s="83"/>
      <c r="K807" s="84">
        <v>6192.52</v>
      </c>
      <c r="L807" s="84"/>
      <c r="M807" s="84"/>
      <c r="N807" s="85">
        <v>0</v>
      </c>
      <c r="O807" s="85"/>
      <c r="P807" s="85"/>
      <c r="Q807" s="86">
        <v>0</v>
      </c>
      <c r="R807" s="86"/>
      <c r="S807" s="86"/>
      <c r="T807" s="86">
        <v>443.8</v>
      </c>
      <c r="U807" s="86"/>
      <c r="V807" s="86"/>
      <c r="W807" s="86"/>
      <c r="X807" s="86">
        <v>123.85</v>
      </c>
      <c r="Y807" s="86"/>
      <c r="Z807" s="86"/>
      <c r="AA807" s="86"/>
      <c r="AB807" s="86">
        <v>567.65</v>
      </c>
      <c r="AC807" s="86"/>
      <c r="AD807" s="86"/>
      <c r="AE807" s="86"/>
      <c r="AF807" s="84">
        <v>5624.87</v>
      </c>
      <c r="AG807" s="84"/>
      <c r="AH807" s="84"/>
      <c r="AI807" s="87" t="s">
        <v>17</v>
      </c>
      <c r="AJ807" s="87"/>
      <c r="AK807" s="86">
        <v>50</v>
      </c>
      <c r="AL807" s="86"/>
      <c r="AM807" s="18"/>
      <c r="AN807" s="18"/>
    </row>
    <row r="808" spans="1:40" ht="12.75" customHeight="1" x14ac:dyDescent="0.4">
      <c r="A808" s="18"/>
      <c r="B808" s="88">
        <v>1389</v>
      </c>
      <c r="C808" s="88"/>
      <c r="D808" s="82" t="s">
        <v>709</v>
      </c>
      <c r="E808" s="82"/>
      <c r="F808" s="82"/>
      <c r="G808" s="82"/>
      <c r="H808" s="82"/>
      <c r="I808" s="83">
        <v>42495</v>
      </c>
      <c r="J808" s="83"/>
      <c r="K808" s="84">
        <v>12754.07</v>
      </c>
      <c r="L808" s="84"/>
      <c r="M808" s="84"/>
      <c r="N808" s="85">
        <v>0</v>
      </c>
      <c r="O808" s="85"/>
      <c r="P808" s="85"/>
      <c r="Q808" s="86">
        <v>0</v>
      </c>
      <c r="R808" s="86"/>
      <c r="S808" s="86"/>
      <c r="T808" s="86">
        <v>935.29</v>
      </c>
      <c r="U808" s="86"/>
      <c r="V808" s="86"/>
      <c r="W808" s="86"/>
      <c r="X808" s="86">
        <v>255.08</v>
      </c>
      <c r="Y808" s="86"/>
      <c r="Z808" s="86"/>
      <c r="AA808" s="86"/>
      <c r="AB808" s="84">
        <v>1190.3699999999999</v>
      </c>
      <c r="AC808" s="84"/>
      <c r="AD808" s="84"/>
      <c r="AE808" s="84"/>
      <c r="AF808" s="84">
        <v>11563.7</v>
      </c>
      <c r="AG808" s="84"/>
      <c r="AH808" s="84"/>
      <c r="AI808" s="87" t="s">
        <v>17</v>
      </c>
      <c r="AJ808" s="87"/>
      <c r="AK808" s="86">
        <v>50</v>
      </c>
      <c r="AL808" s="86"/>
      <c r="AM808" s="18"/>
      <c r="AN808" s="18"/>
    </row>
    <row r="809" spans="1:40" ht="12.75" customHeight="1" x14ac:dyDescent="0.4">
      <c r="A809" s="18"/>
      <c r="B809" s="88">
        <v>1390</v>
      </c>
      <c r="C809" s="88"/>
      <c r="D809" s="82" t="s">
        <v>710</v>
      </c>
      <c r="E809" s="82"/>
      <c r="F809" s="82"/>
      <c r="G809" s="82"/>
      <c r="H809" s="82"/>
      <c r="I809" s="83">
        <v>42487</v>
      </c>
      <c r="J809" s="83"/>
      <c r="K809" s="84">
        <v>3252.34</v>
      </c>
      <c r="L809" s="84"/>
      <c r="M809" s="84"/>
      <c r="N809" s="85">
        <v>0</v>
      </c>
      <c r="O809" s="85"/>
      <c r="P809" s="85"/>
      <c r="Q809" s="86">
        <v>0</v>
      </c>
      <c r="R809" s="86"/>
      <c r="S809" s="86"/>
      <c r="T809" s="86">
        <v>238.51</v>
      </c>
      <c r="U809" s="86"/>
      <c r="V809" s="86"/>
      <c r="W809" s="86"/>
      <c r="X809" s="86">
        <v>65.05</v>
      </c>
      <c r="Y809" s="86"/>
      <c r="Z809" s="86"/>
      <c r="AA809" s="86"/>
      <c r="AB809" s="86">
        <v>303.56</v>
      </c>
      <c r="AC809" s="86"/>
      <c r="AD809" s="86"/>
      <c r="AE809" s="86"/>
      <c r="AF809" s="84">
        <v>2948.78</v>
      </c>
      <c r="AG809" s="84"/>
      <c r="AH809" s="84"/>
      <c r="AI809" s="87" t="s">
        <v>17</v>
      </c>
      <c r="AJ809" s="87"/>
      <c r="AK809" s="86">
        <v>50</v>
      </c>
      <c r="AL809" s="86"/>
      <c r="AM809" s="18"/>
      <c r="AN809" s="18"/>
    </row>
    <row r="810" spans="1:40" ht="12.75" customHeight="1" x14ac:dyDescent="0.4">
      <c r="A810" s="18"/>
      <c r="B810" s="88">
        <v>1391</v>
      </c>
      <c r="C810" s="88"/>
      <c r="D810" s="82" t="s">
        <v>711</v>
      </c>
      <c r="E810" s="82"/>
      <c r="F810" s="82"/>
      <c r="G810" s="82"/>
      <c r="H810" s="82"/>
      <c r="I810" s="83">
        <v>42712</v>
      </c>
      <c r="J810" s="83"/>
      <c r="K810" s="84">
        <v>6227.98</v>
      </c>
      <c r="L810" s="84"/>
      <c r="M810" s="84"/>
      <c r="N810" s="85">
        <v>0</v>
      </c>
      <c r="O810" s="85"/>
      <c r="P810" s="85"/>
      <c r="Q810" s="86">
        <v>0</v>
      </c>
      <c r="R810" s="86"/>
      <c r="S810" s="86"/>
      <c r="T810" s="86">
        <v>384.06</v>
      </c>
      <c r="U810" s="86"/>
      <c r="V810" s="86"/>
      <c r="W810" s="86"/>
      <c r="X810" s="86">
        <v>124.56</v>
      </c>
      <c r="Y810" s="86"/>
      <c r="Z810" s="86"/>
      <c r="AA810" s="86"/>
      <c r="AB810" s="86">
        <v>508.62</v>
      </c>
      <c r="AC810" s="86"/>
      <c r="AD810" s="86"/>
      <c r="AE810" s="86"/>
      <c r="AF810" s="84">
        <v>5719.36</v>
      </c>
      <c r="AG810" s="84"/>
      <c r="AH810" s="84"/>
      <c r="AI810" s="87" t="s">
        <v>17</v>
      </c>
      <c r="AJ810" s="87"/>
      <c r="AK810" s="86">
        <v>50</v>
      </c>
      <c r="AL810" s="86"/>
      <c r="AM810" s="18"/>
      <c r="AN810" s="18"/>
    </row>
    <row r="811" spans="1:40" ht="12.75" customHeight="1" x14ac:dyDescent="0.4">
      <c r="A811" s="18"/>
      <c r="B811" s="88">
        <v>1392</v>
      </c>
      <c r="C811" s="88"/>
      <c r="D811" s="82" t="s">
        <v>558</v>
      </c>
      <c r="E811" s="82"/>
      <c r="F811" s="82"/>
      <c r="G811" s="82"/>
      <c r="H811" s="82"/>
      <c r="I811" s="83">
        <v>42664</v>
      </c>
      <c r="J811" s="83"/>
      <c r="K811" s="84">
        <v>16483.43</v>
      </c>
      <c r="L811" s="84"/>
      <c r="M811" s="84"/>
      <c r="N811" s="85">
        <v>0</v>
      </c>
      <c r="O811" s="85"/>
      <c r="P811" s="85"/>
      <c r="Q811" s="86">
        <v>0</v>
      </c>
      <c r="R811" s="86"/>
      <c r="S811" s="86"/>
      <c r="T811" s="84">
        <v>1043.95</v>
      </c>
      <c r="U811" s="84"/>
      <c r="V811" s="84"/>
      <c r="W811" s="84"/>
      <c r="X811" s="86">
        <v>329.67</v>
      </c>
      <c r="Y811" s="86"/>
      <c r="Z811" s="86"/>
      <c r="AA811" s="86"/>
      <c r="AB811" s="84">
        <v>1373.62</v>
      </c>
      <c r="AC811" s="84"/>
      <c r="AD811" s="84"/>
      <c r="AE811" s="84"/>
      <c r="AF811" s="84">
        <v>15109.81</v>
      </c>
      <c r="AG811" s="84"/>
      <c r="AH811" s="84"/>
      <c r="AI811" s="87" t="s">
        <v>17</v>
      </c>
      <c r="AJ811" s="87"/>
      <c r="AK811" s="86">
        <v>50</v>
      </c>
      <c r="AL811" s="86"/>
      <c r="AM811" s="18"/>
      <c r="AN811" s="18"/>
    </row>
    <row r="812" spans="1:40" ht="12.75" customHeight="1" x14ac:dyDescent="0.4">
      <c r="A812" s="18"/>
      <c r="B812" s="88">
        <v>1393</v>
      </c>
      <c r="C812" s="88"/>
      <c r="D812" s="82" t="s">
        <v>397</v>
      </c>
      <c r="E812" s="82"/>
      <c r="F812" s="82"/>
      <c r="G812" s="82"/>
      <c r="H812" s="82"/>
      <c r="I812" s="83">
        <v>42711</v>
      </c>
      <c r="J812" s="83"/>
      <c r="K812" s="84">
        <v>5024.92</v>
      </c>
      <c r="L812" s="84"/>
      <c r="M812" s="84"/>
      <c r="N812" s="85">
        <v>0</v>
      </c>
      <c r="O812" s="85"/>
      <c r="P812" s="85"/>
      <c r="Q812" s="86">
        <v>0</v>
      </c>
      <c r="R812" s="86"/>
      <c r="S812" s="86"/>
      <c r="T812" s="86">
        <v>309.87</v>
      </c>
      <c r="U812" s="86"/>
      <c r="V812" s="86"/>
      <c r="W812" s="86"/>
      <c r="X812" s="86">
        <v>100.5</v>
      </c>
      <c r="Y812" s="86"/>
      <c r="Z812" s="86"/>
      <c r="AA812" s="86"/>
      <c r="AB812" s="86">
        <v>410.37</v>
      </c>
      <c r="AC812" s="86"/>
      <c r="AD812" s="86"/>
      <c r="AE812" s="86"/>
      <c r="AF812" s="84">
        <v>4614.55</v>
      </c>
      <c r="AG812" s="84"/>
      <c r="AH812" s="84"/>
      <c r="AI812" s="87" t="s">
        <v>17</v>
      </c>
      <c r="AJ812" s="87"/>
      <c r="AK812" s="86">
        <v>50</v>
      </c>
      <c r="AL812" s="86"/>
      <c r="AM812" s="18"/>
      <c r="AN812" s="18"/>
    </row>
    <row r="813" spans="1:40" ht="12.75" customHeight="1" x14ac:dyDescent="0.4">
      <c r="A813" s="18"/>
      <c r="B813" s="88">
        <v>1394</v>
      </c>
      <c r="C813" s="88"/>
      <c r="D813" s="82" t="s">
        <v>712</v>
      </c>
      <c r="E813" s="82"/>
      <c r="F813" s="82"/>
      <c r="G813" s="82"/>
      <c r="H813" s="82"/>
      <c r="I813" s="83">
        <v>42779</v>
      </c>
      <c r="J813" s="83"/>
      <c r="K813" s="84">
        <v>14223.59</v>
      </c>
      <c r="L813" s="84"/>
      <c r="M813" s="84"/>
      <c r="N813" s="85">
        <v>0</v>
      </c>
      <c r="O813" s="85"/>
      <c r="P813" s="85"/>
      <c r="Q813" s="86">
        <v>0</v>
      </c>
      <c r="R813" s="86"/>
      <c r="S813" s="86"/>
      <c r="T813" s="86">
        <v>829.71</v>
      </c>
      <c r="U813" s="86"/>
      <c r="V813" s="86"/>
      <c r="W813" s="86"/>
      <c r="X813" s="86">
        <v>284.47000000000003</v>
      </c>
      <c r="Y813" s="86"/>
      <c r="Z813" s="86"/>
      <c r="AA813" s="86"/>
      <c r="AB813" s="84">
        <v>1114.18</v>
      </c>
      <c r="AC813" s="84"/>
      <c r="AD813" s="84"/>
      <c r="AE813" s="84"/>
      <c r="AF813" s="84">
        <v>13109.41</v>
      </c>
      <c r="AG813" s="84"/>
      <c r="AH813" s="84"/>
      <c r="AI813" s="87" t="s">
        <v>17</v>
      </c>
      <c r="AJ813" s="87"/>
      <c r="AK813" s="86">
        <v>50</v>
      </c>
      <c r="AL813" s="86"/>
      <c r="AM813" s="18"/>
      <c r="AN813" s="18"/>
    </row>
    <row r="814" spans="1:40" ht="12.75" customHeight="1" x14ac:dyDescent="0.4">
      <c r="A814" s="18"/>
      <c r="B814" s="88">
        <v>1395</v>
      </c>
      <c r="C814" s="88"/>
      <c r="D814" s="82" t="s">
        <v>713</v>
      </c>
      <c r="E814" s="82"/>
      <c r="F814" s="82"/>
      <c r="G814" s="82"/>
      <c r="H814" s="82"/>
      <c r="I814" s="83">
        <v>43053</v>
      </c>
      <c r="J814" s="83"/>
      <c r="K814" s="84">
        <v>5852.57</v>
      </c>
      <c r="L814" s="84"/>
      <c r="M814" s="84"/>
      <c r="N814" s="85">
        <v>0</v>
      </c>
      <c r="O814" s="85"/>
      <c r="P814" s="85"/>
      <c r="Q814" s="86">
        <v>0</v>
      </c>
      <c r="R814" s="86"/>
      <c r="S814" s="86"/>
      <c r="T814" s="86">
        <v>253.61</v>
      </c>
      <c r="U814" s="86"/>
      <c r="V814" s="86"/>
      <c r="W814" s="86"/>
      <c r="X814" s="86">
        <v>117.05</v>
      </c>
      <c r="Y814" s="86"/>
      <c r="Z814" s="86"/>
      <c r="AA814" s="86"/>
      <c r="AB814" s="86">
        <v>370.66</v>
      </c>
      <c r="AC814" s="86"/>
      <c r="AD814" s="86"/>
      <c r="AE814" s="86"/>
      <c r="AF814" s="84">
        <v>5481.91</v>
      </c>
      <c r="AG814" s="84"/>
      <c r="AH814" s="84"/>
      <c r="AI814" s="87" t="s">
        <v>17</v>
      </c>
      <c r="AJ814" s="87"/>
      <c r="AK814" s="86">
        <v>50</v>
      </c>
      <c r="AL814" s="86"/>
      <c r="AM814" s="18"/>
      <c r="AN814" s="18"/>
    </row>
    <row r="815" spans="1:40" ht="12.75" customHeight="1" x14ac:dyDescent="0.4">
      <c r="A815" s="18"/>
      <c r="B815" s="88">
        <v>1396</v>
      </c>
      <c r="C815" s="88"/>
      <c r="D815" s="82" t="s">
        <v>714</v>
      </c>
      <c r="E815" s="82"/>
      <c r="F815" s="82"/>
      <c r="G815" s="82"/>
      <c r="H815" s="82"/>
      <c r="I815" s="83">
        <v>42916</v>
      </c>
      <c r="J815" s="83"/>
      <c r="K815" s="84">
        <v>38340.730000000003</v>
      </c>
      <c r="L815" s="84"/>
      <c r="M815" s="84"/>
      <c r="N815" s="85">
        <v>0</v>
      </c>
      <c r="O815" s="85"/>
      <c r="P815" s="85"/>
      <c r="Q815" s="86">
        <v>0</v>
      </c>
      <c r="R815" s="86"/>
      <c r="S815" s="86"/>
      <c r="T815" s="84">
        <v>6390.12</v>
      </c>
      <c r="U815" s="84"/>
      <c r="V815" s="84"/>
      <c r="W815" s="84"/>
      <c r="X815" s="84">
        <v>2556.0500000000002</v>
      </c>
      <c r="Y815" s="84"/>
      <c r="Z815" s="84"/>
      <c r="AA815" s="84"/>
      <c r="AB815" s="84">
        <v>8946.17</v>
      </c>
      <c r="AC815" s="84"/>
      <c r="AD815" s="84"/>
      <c r="AE815" s="84"/>
      <c r="AF815" s="84">
        <v>29394.560000000001</v>
      </c>
      <c r="AG815" s="84"/>
      <c r="AH815" s="84"/>
      <c r="AI815" s="87" t="s">
        <v>17</v>
      </c>
      <c r="AJ815" s="87"/>
      <c r="AK815" s="86">
        <v>15</v>
      </c>
      <c r="AL815" s="86"/>
      <c r="AM815" s="18"/>
      <c r="AN815" s="18"/>
    </row>
    <row r="816" spans="1:40" ht="12.75" customHeight="1" x14ac:dyDescent="0.4">
      <c r="A816" s="18"/>
      <c r="B816" s="88">
        <v>1399</v>
      </c>
      <c r="C816" s="88"/>
      <c r="D816" s="82" t="s">
        <v>715</v>
      </c>
      <c r="E816" s="82"/>
      <c r="F816" s="82"/>
      <c r="G816" s="82"/>
      <c r="H816" s="82"/>
      <c r="I816" s="83">
        <v>43343</v>
      </c>
      <c r="J816" s="83"/>
      <c r="K816" s="84">
        <v>9215</v>
      </c>
      <c r="L816" s="84"/>
      <c r="M816" s="84"/>
      <c r="N816" s="85">
        <v>0</v>
      </c>
      <c r="O816" s="85"/>
      <c r="P816" s="85"/>
      <c r="Q816" s="86">
        <v>0</v>
      </c>
      <c r="R816" s="86"/>
      <c r="S816" s="86"/>
      <c r="T816" s="86">
        <v>245.73</v>
      </c>
      <c r="U816" s="86"/>
      <c r="V816" s="86"/>
      <c r="W816" s="86"/>
      <c r="X816" s="86">
        <v>184.3</v>
      </c>
      <c r="Y816" s="86"/>
      <c r="Z816" s="86"/>
      <c r="AA816" s="86"/>
      <c r="AB816" s="86">
        <v>430.03</v>
      </c>
      <c r="AC816" s="86"/>
      <c r="AD816" s="86"/>
      <c r="AE816" s="86"/>
      <c r="AF816" s="84">
        <v>8784.9699999999993</v>
      </c>
      <c r="AG816" s="84"/>
      <c r="AH816" s="84"/>
      <c r="AI816" s="87" t="s">
        <v>17</v>
      </c>
      <c r="AJ816" s="87"/>
      <c r="AK816" s="86">
        <v>50</v>
      </c>
      <c r="AL816" s="86"/>
      <c r="AM816" s="18"/>
      <c r="AN816" s="18"/>
    </row>
    <row r="817" spans="1:40" ht="12.75" customHeight="1" x14ac:dyDescent="0.4">
      <c r="A817" s="18"/>
      <c r="B817" s="88">
        <v>1400</v>
      </c>
      <c r="C817" s="88"/>
      <c r="D817" s="82" t="s">
        <v>716</v>
      </c>
      <c r="E817" s="82"/>
      <c r="F817" s="82"/>
      <c r="G817" s="82"/>
      <c r="H817" s="82"/>
      <c r="I817" s="83">
        <v>43396</v>
      </c>
      <c r="J817" s="83"/>
      <c r="K817" s="84">
        <v>9495</v>
      </c>
      <c r="L817" s="84"/>
      <c r="M817" s="84"/>
      <c r="N817" s="85">
        <v>0</v>
      </c>
      <c r="O817" s="85"/>
      <c r="P817" s="85"/>
      <c r="Q817" s="86">
        <v>0</v>
      </c>
      <c r="R817" s="86"/>
      <c r="S817" s="86"/>
      <c r="T817" s="86">
        <v>221.55</v>
      </c>
      <c r="U817" s="86"/>
      <c r="V817" s="86"/>
      <c r="W817" s="86"/>
      <c r="X817" s="86">
        <v>189.9</v>
      </c>
      <c r="Y817" s="86"/>
      <c r="Z817" s="86"/>
      <c r="AA817" s="86"/>
      <c r="AB817" s="86">
        <v>411.45</v>
      </c>
      <c r="AC817" s="86"/>
      <c r="AD817" s="86"/>
      <c r="AE817" s="86"/>
      <c r="AF817" s="84">
        <v>9083.5499999999993</v>
      </c>
      <c r="AG817" s="84"/>
      <c r="AH817" s="84"/>
      <c r="AI817" s="87" t="s">
        <v>17</v>
      </c>
      <c r="AJ817" s="87"/>
      <c r="AK817" s="86">
        <v>50</v>
      </c>
      <c r="AL817" s="86"/>
      <c r="AM817" s="18"/>
      <c r="AN817" s="18"/>
    </row>
    <row r="818" spans="1:40" ht="12.75" customHeight="1" x14ac:dyDescent="0.4">
      <c r="A818" s="18"/>
      <c r="B818" s="88">
        <v>1401</v>
      </c>
      <c r="C818" s="88"/>
      <c r="D818" s="82" t="s">
        <v>717</v>
      </c>
      <c r="E818" s="82"/>
      <c r="F818" s="82"/>
      <c r="G818" s="82"/>
      <c r="H818" s="82"/>
      <c r="I818" s="83">
        <v>43406</v>
      </c>
      <c r="J818" s="83"/>
      <c r="K818" s="84">
        <v>5313</v>
      </c>
      <c r="L818" s="84"/>
      <c r="M818" s="84"/>
      <c r="N818" s="85">
        <v>0</v>
      </c>
      <c r="O818" s="85"/>
      <c r="P818" s="85"/>
      <c r="Q818" s="86">
        <v>0</v>
      </c>
      <c r="R818" s="86"/>
      <c r="S818" s="86"/>
      <c r="T818" s="86">
        <v>123.97</v>
      </c>
      <c r="U818" s="86"/>
      <c r="V818" s="86"/>
      <c r="W818" s="86"/>
      <c r="X818" s="86">
        <v>106.26</v>
      </c>
      <c r="Y818" s="86"/>
      <c r="Z818" s="86"/>
      <c r="AA818" s="86"/>
      <c r="AB818" s="86">
        <v>230.23</v>
      </c>
      <c r="AC818" s="86"/>
      <c r="AD818" s="86"/>
      <c r="AE818" s="86"/>
      <c r="AF818" s="84">
        <v>5082.7700000000004</v>
      </c>
      <c r="AG818" s="84"/>
      <c r="AH818" s="84"/>
      <c r="AI818" s="87" t="s">
        <v>17</v>
      </c>
      <c r="AJ818" s="87"/>
      <c r="AK818" s="86">
        <v>50</v>
      </c>
      <c r="AL818" s="86"/>
      <c r="AM818" s="18"/>
      <c r="AN818" s="18"/>
    </row>
    <row r="819" spans="1:40" ht="12.75" customHeight="1" x14ac:dyDescent="0.4">
      <c r="A819" s="18"/>
      <c r="B819" s="88">
        <v>1404</v>
      </c>
      <c r="C819" s="88"/>
      <c r="D819" s="82" t="s">
        <v>718</v>
      </c>
      <c r="E819" s="82"/>
      <c r="F819" s="82"/>
      <c r="G819" s="82"/>
      <c r="H819" s="82"/>
      <c r="I819" s="83">
        <v>43281</v>
      </c>
      <c r="J819" s="83"/>
      <c r="K819" s="84">
        <v>39632</v>
      </c>
      <c r="L819" s="84"/>
      <c r="M819" s="84"/>
      <c r="N819" s="85">
        <v>0</v>
      </c>
      <c r="O819" s="85"/>
      <c r="P819" s="85"/>
      <c r="Q819" s="86">
        <v>0</v>
      </c>
      <c r="R819" s="86"/>
      <c r="S819" s="86"/>
      <c r="T819" s="84">
        <v>3963.2</v>
      </c>
      <c r="U819" s="84"/>
      <c r="V819" s="84"/>
      <c r="W819" s="84"/>
      <c r="X819" s="84">
        <v>2642.13</v>
      </c>
      <c r="Y819" s="84"/>
      <c r="Z819" s="84"/>
      <c r="AA819" s="84"/>
      <c r="AB819" s="84">
        <v>6605.33</v>
      </c>
      <c r="AC819" s="84"/>
      <c r="AD819" s="84"/>
      <c r="AE819" s="84"/>
      <c r="AF819" s="84">
        <v>33026.67</v>
      </c>
      <c r="AG819" s="84"/>
      <c r="AH819" s="84"/>
      <c r="AI819" s="87" t="s">
        <v>17</v>
      </c>
      <c r="AJ819" s="87"/>
      <c r="AK819" s="86">
        <v>15</v>
      </c>
      <c r="AL819" s="86"/>
      <c r="AM819" s="18"/>
      <c r="AN819" s="18"/>
    </row>
    <row r="820" spans="1:40" ht="12.75" customHeight="1" x14ac:dyDescent="0.4">
      <c r="A820" s="18"/>
      <c r="B820" s="88">
        <v>1408</v>
      </c>
      <c r="C820" s="88"/>
      <c r="D820" s="82" t="s">
        <v>719</v>
      </c>
      <c r="E820" s="82"/>
      <c r="F820" s="82"/>
      <c r="G820" s="82"/>
      <c r="H820" s="82"/>
      <c r="I820" s="83">
        <v>43646</v>
      </c>
      <c r="J820" s="83"/>
      <c r="K820" s="84">
        <v>59749</v>
      </c>
      <c r="L820" s="84"/>
      <c r="M820" s="84"/>
      <c r="N820" s="85">
        <v>0</v>
      </c>
      <c r="O820" s="85"/>
      <c r="P820" s="85"/>
      <c r="Q820" s="86">
        <v>0</v>
      </c>
      <c r="R820" s="86"/>
      <c r="S820" s="86"/>
      <c r="T820" s="84">
        <v>1991.63</v>
      </c>
      <c r="U820" s="84"/>
      <c r="V820" s="84"/>
      <c r="W820" s="84"/>
      <c r="X820" s="84">
        <v>3983.27</v>
      </c>
      <c r="Y820" s="84"/>
      <c r="Z820" s="84"/>
      <c r="AA820" s="84"/>
      <c r="AB820" s="84">
        <v>5974.9</v>
      </c>
      <c r="AC820" s="84"/>
      <c r="AD820" s="84"/>
      <c r="AE820" s="84"/>
      <c r="AF820" s="84">
        <v>53774.1</v>
      </c>
      <c r="AG820" s="84"/>
      <c r="AH820" s="84"/>
      <c r="AI820" s="87" t="s">
        <v>17</v>
      </c>
      <c r="AJ820" s="87"/>
      <c r="AK820" s="86">
        <v>15</v>
      </c>
      <c r="AL820" s="86"/>
      <c r="AM820" s="18"/>
      <c r="AN820" s="18"/>
    </row>
    <row r="821" spans="1:40" ht="12.75" customHeight="1" x14ac:dyDescent="0.4">
      <c r="A821" s="18"/>
      <c r="B821" s="88">
        <v>1411</v>
      </c>
      <c r="C821" s="88"/>
      <c r="D821" s="82" t="s">
        <v>720</v>
      </c>
      <c r="E821" s="82"/>
      <c r="F821" s="82"/>
      <c r="G821" s="82"/>
      <c r="H821" s="82"/>
      <c r="I821" s="83">
        <v>43480</v>
      </c>
      <c r="J821" s="83"/>
      <c r="K821" s="84">
        <v>10305</v>
      </c>
      <c r="L821" s="84"/>
      <c r="M821" s="84"/>
      <c r="N821" s="85">
        <v>0</v>
      </c>
      <c r="O821" s="85"/>
      <c r="P821" s="85"/>
      <c r="Q821" s="86">
        <v>0</v>
      </c>
      <c r="R821" s="86"/>
      <c r="S821" s="86"/>
      <c r="T821" s="86">
        <v>206.1</v>
      </c>
      <c r="U821" s="86"/>
      <c r="V821" s="86"/>
      <c r="W821" s="86"/>
      <c r="X821" s="86">
        <v>206.1</v>
      </c>
      <c r="Y821" s="86"/>
      <c r="Z821" s="86"/>
      <c r="AA821" s="86"/>
      <c r="AB821" s="86">
        <v>412.2</v>
      </c>
      <c r="AC821" s="86"/>
      <c r="AD821" s="86"/>
      <c r="AE821" s="86"/>
      <c r="AF821" s="84">
        <v>9892.7999999999993</v>
      </c>
      <c r="AG821" s="84"/>
      <c r="AH821" s="84"/>
      <c r="AI821" s="87" t="s">
        <v>17</v>
      </c>
      <c r="AJ821" s="87"/>
      <c r="AK821" s="86">
        <v>50</v>
      </c>
      <c r="AL821" s="86"/>
      <c r="AM821" s="18"/>
      <c r="AN821" s="18"/>
    </row>
    <row r="822" spans="1:40" ht="12.75" customHeight="1" x14ac:dyDescent="0.4">
      <c r="A822" s="18"/>
      <c r="B822" s="88">
        <v>1412</v>
      </c>
      <c r="C822" s="88"/>
      <c r="D822" s="82" t="s">
        <v>721</v>
      </c>
      <c r="E822" s="82"/>
      <c r="F822" s="82"/>
      <c r="G822" s="82"/>
      <c r="H822" s="82"/>
      <c r="I822" s="83">
        <v>43622</v>
      </c>
      <c r="J822" s="83"/>
      <c r="K822" s="84">
        <v>13191</v>
      </c>
      <c r="L822" s="84"/>
      <c r="M822" s="84"/>
      <c r="N822" s="85">
        <v>0</v>
      </c>
      <c r="O822" s="85"/>
      <c r="P822" s="85"/>
      <c r="Q822" s="86">
        <v>0</v>
      </c>
      <c r="R822" s="86"/>
      <c r="S822" s="86"/>
      <c r="T822" s="86">
        <v>153.9</v>
      </c>
      <c r="U822" s="86"/>
      <c r="V822" s="86"/>
      <c r="W822" s="86"/>
      <c r="X822" s="86">
        <v>263.82</v>
      </c>
      <c r="Y822" s="86"/>
      <c r="Z822" s="86"/>
      <c r="AA822" s="86"/>
      <c r="AB822" s="86">
        <v>417.72</v>
      </c>
      <c r="AC822" s="86"/>
      <c r="AD822" s="86"/>
      <c r="AE822" s="86"/>
      <c r="AF822" s="84">
        <v>12773.28</v>
      </c>
      <c r="AG822" s="84"/>
      <c r="AH822" s="84"/>
      <c r="AI822" s="87" t="s">
        <v>17</v>
      </c>
      <c r="AJ822" s="87"/>
      <c r="AK822" s="86">
        <v>50</v>
      </c>
      <c r="AL822" s="86"/>
      <c r="AM822" s="18"/>
      <c r="AN822" s="18"/>
    </row>
    <row r="823" spans="1:40" ht="12.75" customHeight="1" x14ac:dyDescent="0.4">
      <c r="A823" s="18"/>
      <c r="B823" s="88">
        <v>1413</v>
      </c>
      <c r="C823" s="88"/>
      <c r="D823" s="82" t="s">
        <v>722</v>
      </c>
      <c r="E823" s="82"/>
      <c r="F823" s="82"/>
      <c r="G823" s="82"/>
      <c r="H823" s="82"/>
      <c r="I823" s="83">
        <v>43691</v>
      </c>
      <c r="J823" s="83"/>
      <c r="K823" s="84">
        <v>10881</v>
      </c>
      <c r="L823" s="84"/>
      <c r="M823" s="84"/>
      <c r="N823" s="85">
        <v>0</v>
      </c>
      <c r="O823" s="85"/>
      <c r="P823" s="85"/>
      <c r="Q823" s="86">
        <v>0</v>
      </c>
      <c r="R823" s="86"/>
      <c r="S823" s="86"/>
      <c r="T823" s="86">
        <v>90.68</v>
      </c>
      <c r="U823" s="86"/>
      <c r="V823" s="86"/>
      <c r="W823" s="86"/>
      <c r="X823" s="86">
        <v>217.62</v>
      </c>
      <c r="Y823" s="86"/>
      <c r="Z823" s="86"/>
      <c r="AA823" s="86"/>
      <c r="AB823" s="86">
        <v>308.3</v>
      </c>
      <c r="AC823" s="86"/>
      <c r="AD823" s="86"/>
      <c r="AE823" s="86"/>
      <c r="AF823" s="84">
        <v>10572.7</v>
      </c>
      <c r="AG823" s="84"/>
      <c r="AH823" s="84"/>
      <c r="AI823" s="87" t="s">
        <v>17</v>
      </c>
      <c r="AJ823" s="87"/>
      <c r="AK823" s="86">
        <v>50</v>
      </c>
      <c r="AL823" s="86"/>
      <c r="AM823" s="18"/>
      <c r="AN823" s="18"/>
    </row>
    <row r="824" spans="1:40" ht="12.75" customHeight="1" x14ac:dyDescent="0.4">
      <c r="A824" s="18"/>
      <c r="B824" s="88">
        <v>1414</v>
      </c>
      <c r="C824" s="88"/>
      <c r="D824" s="82" t="s">
        <v>723</v>
      </c>
      <c r="E824" s="82"/>
      <c r="F824" s="82"/>
      <c r="G824" s="82"/>
      <c r="H824" s="82"/>
      <c r="I824" s="83">
        <v>43781</v>
      </c>
      <c r="J824" s="83"/>
      <c r="K824" s="84">
        <v>13754</v>
      </c>
      <c r="L824" s="84"/>
      <c r="M824" s="84"/>
      <c r="N824" s="85">
        <v>0</v>
      </c>
      <c r="O824" s="85"/>
      <c r="P824" s="85"/>
      <c r="Q824" s="86">
        <v>0</v>
      </c>
      <c r="R824" s="86"/>
      <c r="S824" s="86"/>
      <c r="T824" s="86">
        <v>45.85</v>
      </c>
      <c r="U824" s="86"/>
      <c r="V824" s="86"/>
      <c r="W824" s="86"/>
      <c r="X824" s="86">
        <v>275.08</v>
      </c>
      <c r="Y824" s="86"/>
      <c r="Z824" s="86"/>
      <c r="AA824" s="86"/>
      <c r="AB824" s="86">
        <v>320.93</v>
      </c>
      <c r="AC824" s="86"/>
      <c r="AD824" s="86"/>
      <c r="AE824" s="86"/>
      <c r="AF824" s="84">
        <v>13433.07</v>
      </c>
      <c r="AG824" s="84"/>
      <c r="AH824" s="84"/>
      <c r="AI824" s="87" t="s">
        <v>17</v>
      </c>
      <c r="AJ824" s="87"/>
      <c r="AK824" s="86">
        <v>50</v>
      </c>
      <c r="AL824" s="86"/>
      <c r="AM824" s="18"/>
      <c r="AN824" s="18"/>
    </row>
    <row r="825" spans="1:40" ht="12.75" customHeight="1" x14ac:dyDescent="0.4">
      <c r="A825" s="18"/>
      <c r="B825" s="88">
        <v>1418</v>
      </c>
      <c r="C825" s="88"/>
      <c r="D825" s="82" t="s">
        <v>724</v>
      </c>
      <c r="E825" s="82"/>
      <c r="F825" s="82"/>
      <c r="G825" s="82"/>
      <c r="H825" s="82"/>
      <c r="I825" s="83">
        <v>44008</v>
      </c>
      <c r="J825" s="83"/>
      <c r="K825" s="84">
        <v>14455</v>
      </c>
      <c r="L825" s="84"/>
      <c r="M825" s="84"/>
      <c r="N825" s="91" t="s">
        <v>136</v>
      </c>
      <c r="O825" s="91"/>
      <c r="P825" s="91"/>
      <c r="Q825" s="86">
        <v>0</v>
      </c>
      <c r="R825" s="86"/>
      <c r="S825" s="86"/>
      <c r="T825" s="86">
        <v>0</v>
      </c>
      <c r="U825" s="86"/>
      <c r="V825" s="86"/>
      <c r="W825" s="86"/>
      <c r="X825" s="86">
        <v>144.55000000000001</v>
      </c>
      <c r="Y825" s="86"/>
      <c r="Z825" s="86"/>
      <c r="AA825" s="86"/>
      <c r="AB825" s="86">
        <v>144.55000000000001</v>
      </c>
      <c r="AC825" s="86"/>
      <c r="AD825" s="86"/>
      <c r="AE825" s="86"/>
      <c r="AF825" s="84">
        <v>14310.45</v>
      </c>
      <c r="AG825" s="84"/>
      <c r="AH825" s="84"/>
      <c r="AI825" s="87" t="s">
        <v>17</v>
      </c>
      <c r="AJ825" s="87"/>
      <c r="AK825" s="86">
        <v>50</v>
      </c>
      <c r="AL825" s="86"/>
      <c r="AM825" s="18"/>
      <c r="AN825" s="18"/>
    </row>
    <row r="826" spans="1:40" ht="12.75" customHeight="1" x14ac:dyDescent="0.4">
      <c r="A826" s="18"/>
      <c r="B826" s="88">
        <v>1419</v>
      </c>
      <c r="C826" s="88"/>
      <c r="D826" s="82" t="s">
        <v>561</v>
      </c>
      <c r="E826" s="82"/>
      <c r="F826" s="82"/>
      <c r="G826" s="82"/>
      <c r="H826" s="82"/>
      <c r="I826" s="83">
        <v>44041</v>
      </c>
      <c r="J826" s="83"/>
      <c r="K826" s="84">
        <v>7224</v>
      </c>
      <c r="L826" s="84"/>
      <c r="M826" s="84"/>
      <c r="N826" s="91" t="s">
        <v>136</v>
      </c>
      <c r="O826" s="91"/>
      <c r="P826" s="91"/>
      <c r="Q826" s="86">
        <v>0</v>
      </c>
      <c r="R826" s="86"/>
      <c r="S826" s="86"/>
      <c r="T826" s="86">
        <v>0</v>
      </c>
      <c r="U826" s="86"/>
      <c r="V826" s="86"/>
      <c r="W826" s="86"/>
      <c r="X826" s="86">
        <v>60.2</v>
      </c>
      <c r="Y826" s="86"/>
      <c r="Z826" s="86"/>
      <c r="AA826" s="86"/>
      <c r="AB826" s="86">
        <v>60.2</v>
      </c>
      <c r="AC826" s="86"/>
      <c r="AD826" s="86"/>
      <c r="AE826" s="86"/>
      <c r="AF826" s="84">
        <v>7163.8</v>
      </c>
      <c r="AG826" s="84"/>
      <c r="AH826" s="84"/>
      <c r="AI826" s="87" t="s">
        <v>17</v>
      </c>
      <c r="AJ826" s="87"/>
      <c r="AK826" s="86">
        <v>50</v>
      </c>
      <c r="AL826" s="86"/>
      <c r="AM826" s="18"/>
      <c r="AN826" s="18"/>
    </row>
    <row r="827" spans="1:40" ht="12.75" customHeight="1" x14ac:dyDescent="0.4">
      <c r="A827" s="18"/>
      <c r="B827" s="88">
        <v>1420</v>
      </c>
      <c r="C827" s="88"/>
      <c r="D827" s="82" t="s">
        <v>725</v>
      </c>
      <c r="E827" s="82"/>
      <c r="F827" s="82"/>
      <c r="G827" s="82"/>
      <c r="H827" s="82"/>
      <c r="I827" s="83">
        <v>44056</v>
      </c>
      <c r="J827" s="83"/>
      <c r="K827" s="84">
        <v>4550</v>
      </c>
      <c r="L827" s="84"/>
      <c r="M827" s="84"/>
      <c r="N827" s="91" t="s">
        <v>136</v>
      </c>
      <c r="O827" s="91"/>
      <c r="P827" s="91"/>
      <c r="Q827" s="86">
        <v>0</v>
      </c>
      <c r="R827" s="86"/>
      <c r="S827" s="86"/>
      <c r="T827" s="86">
        <v>0</v>
      </c>
      <c r="U827" s="86"/>
      <c r="V827" s="86"/>
      <c r="W827" s="86"/>
      <c r="X827" s="86">
        <v>37.92</v>
      </c>
      <c r="Y827" s="86"/>
      <c r="Z827" s="86"/>
      <c r="AA827" s="86"/>
      <c r="AB827" s="86">
        <v>37.92</v>
      </c>
      <c r="AC827" s="86"/>
      <c r="AD827" s="86"/>
      <c r="AE827" s="86"/>
      <c r="AF827" s="84">
        <v>4512.08</v>
      </c>
      <c r="AG827" s="84"/>
      <c r="AH827" s="84"/>
      <c r="AI827" s="87" t="s">
        <v>17</v>
      </c>
      <c r="AJ827" s="87"/>
      <c r="AK827" s="86">
        <v>50</v>
      </c>
      <c r="AL827" s="86"/>
      <c r="AM827" s="18"/>
      <c r="AN827" s="18"/>
    </row>
    <row r="828" spans="1:40" ht="12.75" customHeight="1" x14ac:dyDescent="0.4">
      <c r="A828" s="18"/>
      <c r="B828" s="88">
        <v>1421</v>
      </c>
      <c r="C828" s="88"/>
      <c r="D828" s="82" t="s">
        <v>726</v>
      </c>
      <c r="E828" s="82"/>
      <c r="F828" s="82"/>
      <c r="G828" s="82"/>
      <c r="H828" s="82"/>
      <c r="I828" s="83">
        <v>44085</v>
      </c>
      <c r="J828" s="83"/>
      <c r="K828" s="84">
        <v>5674</v>
      </c>
      <c r="L828" s="84"/>
      <c r="M828" s="84"/>
      <c r="N828" s="91" t="s">
        <v>136</v>
      </c>
      <c r="O828" s="91"/>
      <c r="P828" s="91"/>
      <c r="Q828" s="86">
        <v>0</v>
      </c>
      <c r="R828" s="86"/>
      <c r="S828" s="86"/>
      <c r="T828" s="86">
        <v>0</v>
      </c>
      <c r="U828" s="86"/>
      <c r="V828" s="86"/>
      <c r="W828" s="86"/>
      <c r="X828" s="86">
        <v>37.83</v>
      </c>
      <c r="Y828" s="86"/>
      <c r="Z828" s="86"/>
      <c r="AA828" s="86"/>
      <c r="AB828" s="86">
        <v>37.83</v>
      </c>
      <c r="AC828" s="86"/>
      <c r="AD828" s="86"/>
      <c r="AE828" s="86"/>
      <c r="AF828" s="84">
        <v>5636.17</v>
      </c>
      <c r="AG828" s="84"/>
      <c r="AH828" s="84"/>
      <c r="AI828" s="87" t="s">
        <v>17</v>
      </c>
      <c r="AJ828" s="87"/>
      <c r="AK828" s="86">
        <v>50</v>
      </c>
      <c r="AL828" s="86"/>
      <c r="AM828" s="18"/>
      <c r="AN828" s="18"/>
    </row>
    <row r="829" spans="1:40" ht="12.75" customHeight="1" x14ac:dyDescent="0.4">
      <c r="A829" s="18"/>
      <c r="B829" s="88">
        <v>1422</v>
      </c>
      <c r="C829" s="88"/>
      <c r="D829" s="82" t="s">
        <v>727</v>
      </c>
      <c r="E829" s="82"/>
      <c r="F829" s="82"/>
      <c r="G829" s="82"/>
      <c r="H829" s="82"/>
      <c r="I829" s="83">
        <v>44116</v>
      </c>
      <c r="J829" s="83"/>
      <c r="K829" s="84">
        <v>10752</v>
      </c>
      <c r="L829" s="84"/>
      <c r="M829" s="84"/>
      <c r="N829" s="91" t="s">
        <v>136</v>
      </c>
      <c r="O829" s="91"/>
      <c r="P829" s="91"/>
      <c r="Q829" s="86">
        <v>0</v>
      </c>
      <c r="R829" s="86"/>
      <c r="S829" s="86"/>
      <c r="T829" s="86">
        <v>0</v>
      </c>
      <c r="U829" s="86"/>
      <c r="V829" s="86"/>
      <c r="W829" s="86"/>
      <c r="X829" s="86">
        <v>53.76</v>
      </c>
      <c r="Y829" s="86"/>
      <c r="Z829" s="86"/>
      <c r="AA829" s="86"/>
      <c r="AB829" s="86">
        <v>53.76</v>
      </c>
      <c r="AC829" s="86"/>
      <c r="AD829" s="86"/>
      <c r="AE829" s="86"/>
      <c r="AF829" s="84">
        <v>10698.24</v>
      </c>
      <c r="AG829" s="84"/>
      <c r="AH829" s="84"/>
      <c r="AI829" s="87" t="s">
        <v>17</v>
      </c>
      <c r="AJ829" s="87"/>
      <c r="AK829" s="86">
        <v>50</v>
      </c>
      <c r="AL829" s="86"/>
      <c r="AM829" s="18"/>
      <c r="AN829" s="18"/>
    </row>
    <row r="830" spans="1:40" ht="12.75" customHeight="1" x14ac:dyDescent="0.4">
      <c r="A830" s="18"/>
      <c r="B830" s="88">
        <v>1423</v>
      </c>
      <c r="C830" s="88"/>
      <c r="D830" s="82" t="s">
        <v>728</v>
      </c>
      <c r="E830" s="82"/>
      <c r="F830" s="82"/>
      <c r="G830" s="82"/>
      <c r="H830" s="82"/>
      <c r="I830" s="83">
        <v>44179</v>
      </c>
      <c r="J830" s="83"/>
      <c r="K830" s="84">
        <v>6139</v>
      </c>
      <c r="L830" s="84"/>
      <c r="M830" s="84"/>
      <c r="N830" s="91" t="s">
        <v>136</v>
      </c>
      <c r="O830" s="91"/>
      <c r="P830" s="91"/>
      <c r="Q830" s="86">
        <v>0</v>
      </c>
      <c r="R830" s="86"/>
      <c r="S830" s="86"/>
      <c r="T830" s="86">
        <v>0</v>
      </c>
      <c r="U830" s="86"/>
      <c r="V830" s="86"/>
      <c r="W830" s="86"/>
      <c r="X830" s="86">
        <v>10.23</v>
      </c>
      <c r="Y830" s="86"/>
      <c r="Z830" s="86"/>
      <c r="AA830" s="86"/>
      <c r="AB830" s="86">
        <v>10.23</v>
      </c>
      <c r="AC830" s="86"/>
      <c r="AD830" s="86"/>
      <c r="AE830" s="86"/>
      <c r="AF830" s="84">
        <v>6128.77</v>
      </c>
      <c r="AG830" s="84"/>
      <c r="AH830" s="84"/>
      <c r="AI830" s="87" t="s">
        <v>17</v>
      </c>
      <c r="AJ830" s="87"/>
      <c r="AK830" s="86">
        <v>50</v>
      </c>
      <c r="AL830" s="86"/>
      <c r="AM830" s="18"/>
      <c r="AN830" s="18"/>
    </row>
    <row r="831" spans="1:40" ht="12.75" customHeight="1" x14ac:dyDescent="0.4">
      <c r="A831" s="18"/>
      <c r="B831" s="88">
        <v>1424</v>
      </c>
      <c r="C831" s="88"/>
      <c r="D831" s="82" t="s">
        <v>729</v>
      </c>
      <c r="E831" s="82"/>
      <c r="F831" s="82"/>
      <c r="G831" s="82"/>
      <c r="H831" s="82"/>
      <c r="I831" s="82"/>
      <c r="J831" s="82"/>
      <c r="K831" s="84">
        <v>51415</v>
      </c>
      <c r="L831" s="84"/>
      <c r="M831" s="84"/>
      <c r="N831" s="93" t="s">
        <v>138</v>
      </c>
      <c r="O831" s="93"/>
      <c r="P831" s="93"/>
      <c r="Q831" s="86">
        <v>0</v>
      </c>
      <c r="R831" s="86"/>
      <c r="S831" s="86"/>
      <c r="T831" s="86">
        <v>0</v>
      </c>
      <c r="U831" s="86"/>
      <c r="V831" s="86"/>
      <c r="W831" s="86"/>
      <c r="X831" s="84">
        <v>1713.83</v>
      </c>
      <c r="Y831" s="84"/>
      <c r="Z831" s="84"/>
      <c r="AA831" s="84"/>
      <c r="AB831" s="84">
        <v>1713.83</v>
      </c>
      <c r="AC831" s="84"/>
      <c r="AD831" s="84"/>
      <c r="AE831" s="84"/>
      <c r="AF831" s="84">
        <v>49701.17</v>
      </c>
      <c r="AG831" s="84"/>
      <c r="AH831" s="84"/>
      <c r="AI831" s="87" t="s">
        <v>17</v>
      </c>
      <c r="AJ831" s="87"/>
      <c r="AK831" s="86">
        <v>15</v>
      </c>
      <c r="AL831" s="86"/>
      <c r="AM831" s="18"/>
      <c r="AN831" s="18"/>
    </row>
    <row r="832" spans="1:40" ht="23.45" customHeight="1" x14ac:dyDescent="0.4">
      <c r="A832" s="18"/>
      <c r="B832" s="105"/>
      <c r="C832" s="105"/>
      <c r="D832" s="107" t="s">
        <v>730</v>
      </c>
      <c r="E832" s="107"/>
      <c r="F832" s="107"/>
      <c r="G832" s="107"/>
      <c r="H832" s="107"/>
      <c r="I832" s="107"/>
      <c r="J832" s="107"/>
      <c r="K832" s="96">
        <v>21363215.920000002</v>
      </c>
      <c r="L832" s="96"/>
      <c r="M832" s="96"/>
      <c r="N832" s="93" t="s">
        <v>138</v>
      </c>
      <c r="O832" s="93"/>
      <c r="P832" s="93"/>
      <c r="Q832" s="97">
        <v>0</v>
      </c>
      <c r="R832" s="97"/>
      <c r="S832" s="97"/>
      <c r="T832" s="96">
        <v>9213405.9499999993</v>
      </c>
      <c r="U832" s="96"/>
      <c r="V832" s="96"/>
      <c r="W832" s="96"/>
      <c r="X832" s="96">
        <v>495545.37</v>
      </c>
      <c r="Y832" s="96"/>
      <c r="Z832" s="96"/>
      <c r="AA832" s="96"/>
      <c r="AB832" s="96">
        <v>9708951.3200000003</v>
      </c>
      <c r="AC832" s="96"/>
      <c r="AD832" s="96"/>
      <c r="AE832" s="96"/>
      <c r="AF832" s="96">
        <v>11654264.6</v>
      </c>
      <c r="AG832" s="96"/>
      <c r="AH832" s="96"/>
      <c r="AI832" s="105"/>
      <c r="AJ832" s="105"/>
      <c r="AK832" s="105"/>
      <c r="AL832" s="105"/>
      <c r="AM832" s="18"/>
      <c r="AN832" s="18"/>
    </row>
    <row r="833" spans="1:40" ht="17.45" customHeight="1" x14ac:dyDescent="0.4">
      <c r="A833" s="108" t="s">
        <v>731</v>
      </c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</row>
    <row r="834" spans="1:40" ht="12.75" customHeight="1" x14ac:dyDescent="0.4">
      <c r="A834" s="18"/>
      <c r="B834" s="88">
        <v>417</v>
      </c>
      <c r="C834" s="88"/>
      <c r="D834" s="82" t="s">
        <v>732</v>
      </c>
      <c r="E834" s="82"/>
      <c r="F834" s="82"/>
      <c r="G834" s="82"/>
      <c r="H834" s="82"/>
      <c r="I834" s="83">
        <v>36551</v>
      </c>
      <c r="J834" s="83"/>
      <c r="K834" s="84">
        <v>38680</v>
      </c>
      <c r="L834" s="84"/>
      <c r="M834" s="84"/>
      <c r="N834" s="85">
        <v>0</v>
      </c>
      <c r="O834" s="85"/>
      <c r="P834" s="85"/>
      <c r="Q834" s="86">
        <v>0</v>
      </c>
      <c r="R834" s="86"/>
      <c r="S834" s="86"/>
      <c r="T834" s="84">
        <v>38680</v>
      </c>
      <c r="U834" s="84"/>
      <c r="V834" s="84"/>
      <c r="W834" s="84"/>
      <c r="X834" s="86">
        <v>0</v>
      </c>
      <c r="Y834" s="86"/>
      <c r="Z834" s="86"/>
      <c r="AA834" s="86"/>
      <c r="AB834" s="84">
        <v>38680</v>
      </c>
      <c r="AC834" s="84"/>
      <c r="AD834" s="84"/>
      <c r="AE834" s="84"/>
      <c r="AF834" s="86">
        <v>0</v>
      </c>
      <c r="AG834" s="86"/>
      <c r="AH834" s="86"/>
      <c r="AI834" s="87" t="s">
        <v>17</v>
      </c>
      <c r="AJ834" s="87"/>
      <c r="AK834" s="86">
        <v>5</v>
      </c>
      <c r="AL834" s="86"/>
      <c r="AM834" s="18"/>
      <c r="AN834" s="18"/>
    </row>
    <row r="835" spans="1:40" ht="12.75" customHeight="1" x14ac:dyDescent="0.4">
      <c r="A835" s="18"/>
      <c r="B835" s="88">
        <v>418</v>
      </c>
      <c r="C835" s="88"/>
      <c r="D835" s="82" t="s">
        <v>733</v>
      </c>
      <c r="E835" s="82"/>
      <c r="F835" s="82"/>
      <c r="G835" s="82"/>
      <c r="H835" s="82"/>
      <c r="I835" s="83">
        <v>36592</v>
      </c>
      <c r="J835" s="83"/>
      <c r="K835" s="84">
        <v>6101</v>
      </c>
      <c r="L835" s="84"/>
      <c r="M835" s="84"/>
      <c r="N835" s="85">
        <v>0</v>
      </c>
      <c r="O835" s="85"/>
      <c r="P835" s="85"/>
      <c r="Q835" s="86">
        <v>0</v>
      </c>
      <c r="R835" s="86"/>
      <c r="S835" s="86"/>
      <c r="T835" s="84">
        <v>6101</v>
      </c>
      <c r="U835" s="84"/>
      <c r="V835" s="84"/>
      <c r="W835" s="84"/>
      <c r="X835" s="86">
        <v>0</v>
      </c>
      <c r="Y835" s="86"/>
      <c r="Z835" s="86"/>
      <c r="AA835" s="86"/>
      <c r="AB835" s="84">
        <v>6101</v>
      </c>
      <c r="AC835" s="84"/>
      <c r="AD835" s="84"/>
      <c r="AE835" s="84"/>
      <c r="AF835" s="86">
        <v>0</v>
      </c>
      <c r="AG835" s="86"/>
      <c r="AH835" s="86"/>
      <c r="AI835" s="87" t="s">
        <v>17</v>
      </c>
      <c r="AJ835" s="87"/>
      <c r="AK835" s="86">
        <v>5</v>
      </c>
      <c r="AL835" s="86"/>
      <c r="AM835" s="18"/>
      <c r="AN835" s="18"/>
    </row>
    <row r="836" spans="1:40" ht="12.75" customHeight="1" x14ac:dyDescent="0.4">
      <c r="A836" s="18"/>
      <c r="B836" s="88">
        <v>597</v>
      </c>
      <c r="C836" s="88"/>
      <c r="D836" s="82" t="s">
        <v>734</v>
      </c>
      <c r="E836" s="82"/>
      <c r="F836" s="82"/>
      <c r="G836" s="82"/>
      <c r="H836" s="82"/>
      <c r="I836" s="83">
        <v>37434</v>
      </c>
      <c r="J836" s="83"/>
      <c r="K836" s="84">
        <v>3050</v>
      </c>
      <c r="L836" s="84"/>
      <c r="M836" s="84"/>
      <c r="N836" s="85">
        <v>0</v>
      </c>
      <c r="O836" s="85"/>
      <c r="P836" s="85"/>
      <c r="Q836" s="86">
        <v>0</v>
      </c>
      <c r="R836" s="86"/>
      <c r="S836" s="86"/>
      <c r="T836" s="84">
        <v>3050</v>
      </c>
      <c r="U836" s="84"/>
      <c r="V836" s="84"/>
      <c r="W836" s="84"/>
      <c r="X836" s="86">
        <v>0</v>
      </c>
      <c r="Y836" s="86"/>
      <c r="Z836" s="86"/>
      <c r="AA836" s="86"/>
      <c r="AB836" s="84">
        <v>3050</v>
      </c>
      <c r="AC836" s="84"/>
      <c r="AD836" s="84"/>
      <c r="AE836" s="84"/>
      <c r="AF836" s="86">
        <v>0</v>
      </c>
      <c r="AG836" s="86"/>
      <c r="AH836" s="86"/>
      <c r="AI836" s="87" t="s">
        <v>17</v>
      </c>
      <c r="AJ836" s="87"/>
      <c r="AK836" s="86">
        <v>10</v>
      </c>
      <c r="AL836" s="86"/>
      <c r="AM836" s="18"/>
      <c r="AN836" s="18"/>
    </row>
    <row r="837" spans="1:40" ht="12.75" customHeight="1" x14ac:dyDescent="0.4">
      <c r="A837" s="18"/>
      <c r="B837" s="88">
        <v>821</v>
      </c>
      <c r="C837" s="88"/>
      <c r="D837" s="82" t="s">
        <v>735</v>
      </c>
      <c r="E837" s="82"/>
      <c r="F837" s="82"/>
      <c r="G837" s="82"/>
      <c r="H837" s="82"/>
      <c r="I837" s="83">
        <v>38174</v>
      </c>
      <c r="J837" s="83"/>
      <c r="K837" s="84">
        <v>20562.43</v>
      </c>
      <c r="L837" s="84"/>
      <c r="M837" s="84"/>
      <c r="N837" s="85">
        <v>0</v>
      </c>
      <c r="O837" s="85"/>
      <c r="P837" s="85"/>
      <c r="Q837" s="86">
        <v>0</v>
      </c>
      <c r="R837" s="86"/>
      <c r="S837" s="86"/>
      <c r="T837" s="84">
        <v>20562.43</v>
      </c>
      <c r="U837" s="84"/>
      <c r="V837" s="84"/>
      <c r="W837" s="84"/>
      <c r="X837" s="86">
        <v>0</v>
      </c>
      <c r="Y837" s="86"/>
      <c r="Z837" s="86"/>
      <c r="AA837" s="86"/>
      <c r="AB837" s="84">
        <v>20562.43</v>
      </c>
      <c r="AC837" s="84"/>
      <c r="AD837" s="84"/>
      <c r="AE837" s="84"/>
      <c r="AF837" s="86">
        <v>0</v>
      </c>
      <c r="AG837" s="86"/>
      <c r="AH837" s="86"/>
      <c r="AI837" s="87" t="s">
        <v>17</v>
      </c>
      <c r="AJ837" s="87"/>
      <c r="AK837" s="86">
        <v>5</v>
      </c>
      <c r="AL837" s="86"/>
      <c r="AM837" s="18"/>
      <c r="AN837" s="18"/>
    </row>
    <row r="838" spans="1:40" ht="12.75" customHeight="1" x14ac:dyDescent="0.4">
      <c r="A838" s="18"/>
      <c r="B838" s="88">
        <v>1095</v>
      </c>
      <c r="C838" s="88"/>
      <c r="D838" s="82" t="s">
        <v>736</v>
      </c>
      <c r="E838" s="82"/>
      <c r="F838" s="82"/>
      <c r="G838" s="82"/>
      <c r="H838" s="82"/>
      <c r="I838" s="83">
        <v>39142</v>
      </c>
      <c r="J838" s="83"/>
      <c r="K838" s="84">
        <v>16468.53</v>
      </c>
      <c r="L838" s="84"/>
      <c r="M838" s="84"/>
      <c r="N838" s="85">
        <v>0</v>
      </c>
      <c r="O838" s="85"/>
      <c r="P838" s="85"/>
      <c r="Q838" s="86">
        <v>0</v>
      </c>
      <c r="R838" s="86"/>
      <c r="S838" s="86"/>
      <c r="T838" s="84">
        <v>16468.53</v>
      </c>
      <c r="U838" s="84"/>
      <c r="V838" s="84"/>
      <c r="W838" s="84"/>
      <c r="X838" s="86">
        <v>0</v>
      </c>
      <c r="Y838" s="86"/>
      <c r="Z838" s="86"/>
      <c r="AA838" s="86"/>
      <c r="AB838" s="84">
        <v>16468.53</v>
      </c>
      <c r="AC838" s="84"/>
      <c r="AD838" s="84"/>
      <c r="AE838" s="84"/>
      <c r="AF838" s="86">
        <v>0</v>
      </c>
      <c r="AG838" s="86"/>
      <c r="AH838" s="86"/>
      <c r="AI838" s="87" t="s">
        <v>17</v>
      </c>
      <c r="AJ838" s="87"/>
      <c r="AK838" s="86">
        <v>5</v>
      </c>
      <c r="AL838" s="86"/>
      <c r="AM838" s="18"/>
      <c r="AN838" s="18"/>
    </row>
    <row r="839" spans="1:40" ht="12.75" customHeight="1" x14ac:dyDescent="0.4">
      <c r="A839" s="18"/>
      <c r="B839" s="88">
        <v>1215</v>
      </c>
      <c r="C839" s="88"/>
      <c r="D839" s="82" t="s">
        <v>737</v>
      </c>
      <c r="E839" s="82"/>
      <c r="F839" s="82"/>
      <c r="G839" s="82"/>
      <c r="H839" s="82"/>
      <c r="I839" s="83">
        <v>39562</v>
      </c>
      <c r="J839" s="83"/>
      <c r="K839" s="84">
        <v>18022.5</v>
      </c>
      <c r="L839" s="84"/>
      <c r="M839" s="84"/>
      <c r="N839" s="85">
        <v>0</v>
      </c>
      <c r="O839" s="85"/>
      <c r="P839" s="85"/>
      <c r="Q839" s="86">
        <v>0</v>
      </c>
      <c r="R839" s="86"/>
      <c r="S839" s="86"/>
      <c r="T839" s="84">
        <v>18022.5</v>
      </c>
      <c r="U839" s="84"/>
      <c r="V839" s="84"/>
      <c r="W839" s="84"/>
      <c r="X839" s="86">
        <v>0</v>
      </c>
      <c r="Y839" s="86"/>
      <c r="Z839" s="86"/>
      <c r="AA839" s="86"/>
      <c r="AB839" s="84">
        <v>18022.5</v>
      </c>
      <c r="AC839" s="84"/>
      <c r="AD839" s="84"/>
      <c r="AE839" s="84"/>
      <c r="AF839" s="86">
        <v>0</v>
      </c>
      <c r="AG839" s="86"/>
      <c r="AH839" s="86"/>
      <c r="AI839" s="87" t="s">
        <v>17</v>
      </c>
      <c r="AJ839" s="87"/>
      <c r="AK839" s="86">
        <v>5</v>
      </c>
      <c r="AL839" s="86"/>
      <c r="AM839" s="18"/>
      <c r="AN839" s="18"/>
    </row>
    <row r="840" spans="1:40" ht="12.75" customHeight="1" x14ac:dyDescent="0.4">
      <c r="A840" s="18"/>
      <c r="B840" s="88">
        <v>1229</v>
      </c>
      <c r="C840" s="88"/>
      <c r="D840" s="82" t="s">
        <v>32</v>
      </c>
      <c r="E840" s="82"/>
      <c r="F840" s="82"/>
      <c r="G840" s="82"/>
      <c r="H840" s="82"/>
      <c r="I840" s="83">
        <v>40078</v>
      </c>
      <c r="J840" s="83"/>
      <c r="K840" s="84">
        <v>4732.1000000000004</v>
      </c>
      <c r="L840" s="84"/>
      <c r="M840" s="84"/>
      <c r="N840" s="85">
        <v>0</v>
      </c>
      <c r="O840" s="85"/>
      <c r="P840" s="85"/>
      <c r="Q840" s="86">
        <v>0</v>
      </c>
      <c r="R840" s="86"/>
      <c r="S840" s="86"/>
      <c r="T840" s="84">
        <v>4732.1000000000004</v>
      </c>
      <c r="U840" s="84"/>
      <c r="V840" s="84"/>
      <c r="W840" s="84"/>
      <c r="X840" s="86">
        <v>0</v>
      </c>
      <c r="Y840" s="86"/>
      <c r="Z840" s="86"/>
      <c r="AA840" s="86"/>
      <c r="AB840" s="84">
        <v>4732.1000000000004</v>
      </c>
      <c r="AC840" s="84"/>
      <c r="AD840" s="84"/>
      <c r="AE840" s="84"/>
      <c r="AF840" s="86">
        <v>0</v>
      </c>
      <c r="AG840" s="86"/>
      <c r="AH840" s="86"/>
      <c r="AI840" s="87" t="s">
        <v>17</v>
      </c>
      <c r="AJ840" s="87"/>
      <c r="AK840" s="86">
        <v>10</v>
      </c>
      <c r="AL840" s="86"/>
      <c r="AM840" s="18"/>
      <c r="AN840" s="18"/>
    </row>
    <row r="841" spans="1:40" ht="12.75" customHeight="1" x14ac:dyDescent="0.4">
      <c r="A841" s="18"/>
      <c r="B841" s="88">
        <v>1282</v>
      </c>
      <c r="C841" s="88"/>
      <c r="D841" s="82" t="s">
        <v>738</v>
      </c>
      <c r="E841" s="82"/>
      <c r="F841" s="82"/>
      <c r="G841" s="82"/>
      <c r="H841" s="82"/>
      <c r="I841" s="83">
        <v>40588</v>
      </c>
      <c r="J841" s="83"/>
      <c r="K841" s="84">
        <v>5455</v>
      </c>
      <c r="L841" s="84"/>
      <c r="M841" s="84"/>
      <c r="N841" s="85">
        <v>0</v>
      </c>
      <c r="O841" s="85"/>
      <c r="P841" s="85"/>
      <c r="Q841" s="86">
        <v>0</v>
      </c>
      <c r="R841" s="86"/>
      <c r="S841" s="86"/>
      <c r="T841" s="84">
        <v>5455</v>
      </c>
      <c r="U841" s="84"/>
      <c r="V841" s="84"/>
      <c r="W841" s="84"/>
      <c r="X841" s="86">
        <v>0</v>
      </c>
      <c r="Y841" s="86"/>
      <c r="Z841" s="86"/>
      <c r="AA841" s="86"/>
      <c r="AB841" s="84">
        <v>5455</v>
      </c>
      <c r="AC841" s="84"/>
      <c r="AD841" s="84"/>
      <c r="AE841" s="84"/>
      <c r="AF841" s="86">
        <v>0</v>
      </c>
      <c r="AG841" s="86"/>
      <c r="AH841" s="86"/>
      <c r="AI841" s="87" t="s">
        <v>17</v>
      </c>
      <c r="AJ841" s="87"/>
      <c r="AK841" s="86">
        <v>7</v>
      </c>
      <c r="AL841" s="86"/>
      <c r="AM841" s="18"/>
      <c r="AN841" s="18"/>
    </row>
    <row r="842" spans="1:40" ht="12.75" customHeight="1" x14ac:dyDescent="0.4">
      <c r="A842" s="18"/>
      <c r="B842" s="88">
        <v>1283</v>
      </c>
      <c r="C842" s="88"/>
      <c r="D842" s="82" t="s">
        <v>739</v>
      </c>
      <c r="E842" s="82"/>
      <c r="F842" s="82"/>
      <c r="G842" s="82"/>
      <c r="H842" s="82"/>
      <c r="I842" s="83">
        <v>40644</v>
      </c>
      <c r="J842" s="83"/>
      <c r="K842" s="84">
        <v>16800</v>
      </c>
      <c r="L842" s="84"/>
      <c r="M842" s="84"/>
      <c r="N842" s="85">
        <v>0</v>
      </c>
      <c r="O842" s="85"/>
      <c r="P842" s="85"/>
      <c r="Q842" s="86">
        <v>0</v>
      </c>
      <c r="R842" s="86"/>
      <c r="S842" s="86"/>
      <c r="T842" s="84">
        <v>16800</v>
      </c>
      <c r="U842" s="84"/>
      <c r="V842" s="84"/>
      <c r="W842" s="84"/>
      <c r="X842" s="86">
        <v>0</v>
      </c>
      <c r="Y842" s="86"/>
      <c r="Z842" s="86"/>
      <c r="AA842" s="86"/>
      <c r="AB842" s="84">
        <v>16800</v>
      </c>
      <c r="AC842" s="84"/>
      <c r="AD842" s="84"/>
      <c r="AE842" s="84"/>
      <c r="AF842" s="86">
        <v>0</v>
      </c>
      <c r="AG842" s="86"/>
      <c r="AH842" s="86"/>
      <c r="AI842" s="87" t="s">
        <v>17</v>
      </c>
      <c r="AJ842" s="87"/>
      <c r="AK842" s="86">
        <v>7</v>
      </c>
      <c r="AL842" s="86"/>
      <c r="AM842" s="18"/>
      <c r="AN842" s="18"/>
    </row>
    <row r="843" spans="1:40" ht="12.75" customHeight="1" x14ac:dyDescent="0.4">
      <c r="A843" s="18"/>
      <c r="B843" s="88">
        <v>1284</v>
      </c>
      <c r="C843" s="88"/>
      <c r="D843" s="82" t="s">
        <v>740</v>
      </c>
      <c r="E843" s="82"/>
      <c r="F843" s="82"/>
      <c r="G843" s="82"/>
      <c r="H843" s="82"/>
      <c r="I843" s="83">
        <v>40554</v>
      </c>
      <c r="J843" s="83"/>
      <c r="K843" s="84">
        <v>24005.3</v>
      </c>
      <c r="L843" s="84"/>
      <c r="M843" s="84"/>
      <c r="N843" s="85">
        <v>0</v>
      </c>
      <c r="O843" s="85"/>
      <c r="P843" s="85"/>
      <c r="Q843" s="86">
        <v>0</v>
      </c>
      <c r="R843" s="86"/>
      <c r="S843" s="86"/>
      <c r="T843" s="84">
        <v>24005.3</v>
      </c>
      <c r="U843" s="84"/>
      <c r="V843" s="84"/>
      <c r="W843" s="84"/>
      <c r="X843" s="86">
        <v>0</v>
      </c>
      <c r="Y843" s="86"/>
      <c r="Z843" s="86"/>
      <c r="AA843" s="86"/>
      <c r="AB843" s="84">
        <v>24005.3</v>
      </c>
      <c r="AC843" s="84"/>
      <c r="AD843" s="84"/>
      <c r="AE843" s="84"/>
      <c r="AF843" s="86">
        <v>0</v>
      </c>
      <c r="AG843" s="86"/>
      <c r="AH843" s="86"/>
      <c r="AI843" s="87" t="s">
        <v>17</v>
      </c>
      <c r="AJ843" s="87"/>
      <c r="AK843" s="86">
        <v>5</v>
      </c>
      <c r="AL843" s="86"/>
      <c r="AM843" s="18"/>
      <c r="AN843" s="18"/>
    </row>
    <row r="844" spans="1:40" ht="12.75" customHeight="1" x14ac:dyDescent="0.4">
      <c r="A844" s="18"/>
      <c r="B844" s="88">
        <v>1285</v>
      </c>
      <c r="C844" s="88"/>
      <c r="D844" s="82" t="s">
        <v>741</v>
      </c>
      <c r="E844" s="82"/>
      <c r="F844" s="82"/>
      <c r="G844" s="82"/>
      <c r="H844" s="82"/>
      <c r="I844" s="83">
        <v>40908</v>
      </c>
      <c r="J844" s="83"/>
      <c r="K844" s="84">
        <v>14485</v>
      </c>
      <c r="L844" s="84"/>
      <c r="M844" s="84"/>
      <c r="N844" s="85">
        <v>0</v>
      </c>
      <c r="O844" s="85"/>
      <c r="P844" s="85"/>
      <c r="Q844" s="86">
        <v>0</v>
      </c>
      <c r="R844" s="86"/>
      <c r="S844" s="86"/>
      <c r="T844" s="84">
        <v>14485</v>
      </c>
      <c r="U844" s="84"/>
      <c r="V844" s="84"/>
      <c r="W844" s="84"/>
      <c r="X844" s="86">
        <v>0</v>
      </c>
      <c r="Y844" s="86"/>
      <c r="Z844" s="86"/>
      <c r="AA844" s="86"/>
      <c r="AB844" s="84">
        <v>14485</v>
      </c>
      <c r="AC844" s="84"/>
      <c r="AD844" s="84"/>
      <c r="AE844" s="84"/>
      <c r="AF844" s="86">
        <v>0</v>
      </c>
      <c r="AG844" s="86"/>
      <c r="AH844" s="86"/>
      <c r="AI844" s="87" t="s">
        <v>17</v>
      </c>
      <c r="AJ844" s="87"/>
      <c r="AK844" s="86">
        <v>7</v>
      </c>
      <c r="AL844" s="86"/>
      <c r="AM844" s="18"/>
      <c r="AN844" s="18"/>
    </row>
    <row r="845" spans="1:40" ht="12.75" customHeight="1" x14ac:dyDescent="0.4">
      <c r="A845" s="18"/>
      <c r="B845" s="88">
        <v>1327</v>
      </c>
      <c r="C845" s="88"/>
      <c r="D845" s="82" t="s">
        <v>741</v>
      </c>
      <c r="E845" s="82"/>
      <c r="F845" s="82"/>
      <c r="G845" s="82"/>
      <c r="H845" s="82"/>
      <c r="I845" s="83">
        <v>40931</v>
      </c>
      <c r="J845" s="83"/>
      <c r="K845" s="84">
        <v>15191</v>
      </c>
      <c r="L845" s="84"/>
      <c r="M845" s="84"/>
      <c r="N845" s="85">
        <v>0</v>
      </c>
      <c r="O845" s="85"/>
      <c r="P845" s="85"/>
      <c r="Q845" s="86">
        <v>0</v>
      </c>
      <c r="R845" s="86"/>
      <c r="S845" s="86"/>
      <c r="T845" s="84">
        <v>15191</v>
      </c>
      <c r="U845" s="84"/>
      <c r="V845" s="84"/>
      <c r="W845" s="84"/>
      <c r="X845" s="86">
        <v>0</v>
      </c>
      <c r="Y845" s="86"/>
      <c r="Z845" s="86"/>
      <c r="AA845" s="86"/>
      <c r="AB845" s="84">
        <v>15191</v>
      </c>
      <c r="AC845" s="84"/>
      <c r="AD845" s="84"/>
      <c r="AE845" s="84"/>
      <c r="AF845" s="86">
        <v>0</v>
      </c>
      <c r="AG845" s="86"/>
      <c r="AH845" s="86"/>
      <c r="AI845" s="87" t="s">
        <v>17</v>
      </c>
      <c r="AJ845" s="87"/>
      <c r="AK845" s="86">
        <v>5</v>
      </c>
      <c r="AL845" s="86"/>
      <c r="AM845" s="18"/>
      <c r="AN845" s="18"/>
    </row>
    <row r="846" spans="1:40" ht="12.75" customHeight="1" x14ac:dyDescent="0.4">
      <c r="A846" s="18"/>
      <c r="B846" s="88">
        <v>1340</v>
      </c>
      <c r="C846" s="88"/>
      <c r="D846" s="82" t="s">
        <v>742</v>
      </c>
      <c r="E846" s="82"/>
      <c r="F846" s="82"/>
      <c r="G846" s="82"/>
      <c r="H846" s="82"/>
      <c r="I846" s="83">
        <v>41281</v>
      </c>
      <c r="J846" s="83"/>
      <c r="K846" s="84">
        <v>18500</v>
      </c>
      <c r="L846" s="84"/>
      <c r="M846" s="84"/>
      <c r="N846" s="85">
        <v>0</v>
      </c>
      <c r="O846" s="85"/>
      <c r="P846" s="85"/>
      <c r="Q846" s="86">
        <v>0</v>
      </c>
      <c r="R846" s="86"/>
      <c r="S846" s="86"/>
      <c r="T846" s="84">
        <v>18500</v>
      </c>
      <c r="U846" s="84"/>
      <c r="V846" s="84"/>
      <c r="W846" s="84"/>
      <c r="X846" s="86">
        <v>0</v>
      </c>
      <c r="Y846" s="86"/>
      <c r="Z846" s="86"/>
      <c r="AA846" s="86"/>
      <c r="AB846" s="84">
        <v>18500</v>
      </c>
      <c r="AC846" s="84"/>
      <c r="AD846" s="84"/>
      <c r="AE846" s="84"/>
      <c r="AF846" s="86">
        <v>0</v>
      </c>
      <c r="AG846" s="86"/>
      <c r="AH846" s="86"/>
      <c r="AI846" s="87" t="s">
        <v>17</v>
      </c>
      <c r="AJ846" s="87"/>
      <c r="AK846" s="86">
        <v>5</v>
      </c>
      <c r="AL846" s="86"/>
      <c r="AM846" s="18"/>
      <c r="AN846" s="18"/>
    </row>
    <row r="847" spans="1:40" ht="12.75" customHeight="1" x14ac:dyDescent="0.4">
      <c r="A847" s="18"/>
      <c r="B847" s="88">
        <v>1341</v>
      </c>
      <c r="C847" s="88"/>
      <c r="D847" s="82" t="s">
        <v>743</v>
      </c>
      <c r="E847" s="82"/>
      <c r="F847" s="82"/>
      <c r="G847" s="82"/>
      <c r="H847" s="82"/>
      <c r="I847" s="83">
        <v>41375</v>
      </c>
      <c r="J847" s="83"/>
      <c r="K847" s="84">
        <v>17428</v>
      </c>
      <c r="L847" s="84"/>
      <c r="M847" s="84"/>
      <c r="N847" s="85">
        <v>0</v>
      </c>
      <c r="O847" s="85"/>
      <c r="P847" s="85"/>
      <c r="Q847" s="86">
        <v>0</v>
      </c>
      <c r="R847" s="86"/>
      <c r="S847" s="86"/>
      <c r="T847" s="84">
        <v>17428</v>
      </c>
      <c r="U847" s="84"/>
      <c r="V847" s="84"/>
      <c r="W847" s="84"/>
      <c r="X847" s="86">
        <v>0</v>
      </c>
      <c r="Y847" s="86"/>
      <c r="Z847" s="86"/>
      <c r="AA847" s="86"/>
      <c r="AB847" s="84">
        <v>17428</v>
      </c>
      <c r="AC847" s="84"/>
      <c r="AD847" s="84"/>
      <c r="AE847" s="84"/>
      <c r="AF847" s="86">
        <v>0</v>
      </c>
      <c r="AG847" s="86"/>
      <c r="AH847" s="86"/>
      <c r="AI847" s="87" t="s">
        <v>17</v>
      </c>
      <c r="AJ847" s="87"/>
      <c r="AK847" s="86">
        <v>5</v>
      </c>
      <c r="AL847" s="86"/>
      <c r="AM847" s="18"/>
      <c r="AN847" s="18"/>
    </row>
    <row r="848" spans="1:40" ht="66.95" customHeight="1" x14ac:dyDescent="0.4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4"/>
    </row>
    <row r="849" spans="1:40" ht="32.450000000000003" customHeight="1" x14ac:dyDescent="0.4">
      <c r="A849" s="106" t="s">
        <v>744</v>
      </c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</row>
    <row r="850" spans="1:40" ht="17.100000000000001" customHeight="1" x14ac:dyDescent="0.4">
      <c r="A850" s="14"/>
      <c r="B850" s="109">
        <v>1366</v>
      </c>
      <c r="C850" s="109"/>
      <c r="D850" s="110" t="s">
        <v>745</v>
      </c>
      <c r="E850" s="110"/>
      <c r="F850" s="110"/>
      <c r="G850" s="110"/>
      <c r="H850" s="110"/>
      <c r="I850" s="111">
        <v>42186</v>
      </c>
      <c r="J850" s="111"/>
      <c r="K850" s="84">
        <v>22975</v>
      </c>
      <c r="L850" s="84"/>
      <c r="M850" s="112">
        <v>0</v>
      </c>
      <c r="N850" s="112"/>
      <c r="O850" s="112"/>
      <c r="P850" s="112"/>
      <c r="Q850" s="86">
        <v>0</v>
      </c>
      <c r="R850" s="86"/>
      <c r="S850" s="113">
        <v>20677.5</v>
      </c>
      <c r="T850" s="113"/>
      <c r="U850" s="113"/>
      <c r="V850" s="113"/>
      <c r="W850" s="114">
        <v>2297.5</v>
      </c>
      <c r="X850" s="114"/>
      <c r="Y850" s="114"/>
      <c r="Z850" s="114"/>
      <c r="AA850" s="113">
        <v>22975</v>
      </c>
      <c r="AB850" s="113"/>
      <c r="AC850" s="113"/>
      <c r="AD850" s="113"/>
      <c r="AE850" s="86">
        <v>0</v>
      </c>
      <c r="AF850" s="86"/>
      <c r="AG850" s="86"/>
      <c r="AH850" s="82" t="s">
        <v>17</v>
      </c>
      <c r="AI850" s="82"/>
      <c r="AJ850" s="82"/>
      <c r="AK850" s="86">
        <v>5</v>
      </c>
      <c r="AL850" s="86"/>
      <c r="AM850" s="14"/>
      <c r="AN850" s="14"/>
    </row>
    <row r="851" spans="1:40" ht="12.75" customHeight="1" x14ac:dyDescent="0.4">
      <c r="A851" s="18"/>
      <c r="B851" s="88">
        <v>1402</v>
      </c>
      <c r="C851" s="88"/>
      <c r="D851" s="82" t="s">
        <v>746</v>
      </c>
      <c r="E851" s="82"/>
      <c r="F851" s="82"/>
      <c r="G851" s="82"/>
      <c r="H851" s="82"/>
      <c r="I851" s="115">
        <v>43209</v>
      </c>
      <c r="J851" s="115"/>
      <c r="K851" s="84">
        <v>28149</v>
      </c>
      <c r="L851" s="84"/>
      <c r="M851" s="112">
        <v>0</v>
      </c>
      <c r="N851" s="112"/>
      <c r="O851" s="112"/>
      <c r="P851" s="112"/>
      <c r="Q851" s="86">
        <v>0</v>
      </c>
      <c r="R851" s="86"/>
      <c r="S851" s="114">
        <v>9383</v>
      </c>
      <c r="T851" s="114"/>
      <c r="U851" s="114"/>
      <c r="V851" s="114"/>
      <c r="W851" s="114">
        <v>5629.8</v>
      </c>
      <c r="X851" s="114"/>
      <c r="Y851" s="114"/>
      <c r="Z851" s="114"/>
      <c r="AA851" s="113">
        <v>15012.8</v>
      </c>
      <c r="AB851" s="113"/>
      <c r="AC851" s="113"/>
      <c r="AD851" s="113"/>
      <c r="AE851" s="113">
        <v>13136.2</v>
      </c>
      <c r="AF851" s="113"/>
      <c r="AG851" s="113"/>
      <c r="AH851" s="82" t="s">
        <v>17</v>
      </c>
      <c r="AI851" s="82"/>
      <c r="AJ851" s="82"/>
      <c r="AK851" s="86">
        <v>5</v>
      </c>
      <c r="AL851" s="86"/>
      <c r="AM851" s="18"/>
      <c r="AN851" s="18"/>
    </row>
    <row r="852" spans="1:40" ht="12.75" customHeight="1" x14ac:dyDescent="0.4">
      <c r="A852" s="18"/>
      <c r="B852" s="88">
        <v>1405</v>
      </c>
      <c r="C852" s="88"/>
      <c r="D852" s="82" t="s">
        <v>747</v>
      </c>
      <c r="E852" s="82"/>
      <c r="F852" s="82"/>
      <c r="G852" s="82"/>
      <c r="H852" s="82"/>
      <c r="I852" s="115">
        <v>43587</v>
      </c>
      <c r="J852" s="115"/>
      <c r="K852" s="84">
        <v>23961</v>
      </c>
      <c r="L852" s="84"/>
      <c r="M852" s="112">
        <v>0</v>
      </c>
      <c r="N852" s="112"/>
      <c r="O852" s="112"/>
      <c r="P852" s="112"/>
      <c r="Q852" s="86">
        <v>0</v>
      </c>
      <c r="R852" s="86"/>
      <c r="S852" s="114">
        <v>2282</v>
      </c>
      <c r="T852" s="114"/>
      <c r="U852" s="114"/>
      <c r="V852" s="114"/>
      <c r="W852" s="114">
        <v>3423</v>
      </c>
      <c r="X852" s="114"/>
      <c r="Y852" s="114"/>
      <c r="Z852" s="114"/>
      <c r="AA852" s="114">
        <v>5705</v>
      </c>
      <c r="AB852" s="114"/>
      <c r="AC852" s="114"/>
      <c r="AD852" s="114"/>
      <c r="AE852" s="113">
        <v>18256</v>
      </c>
      <c r="AF852" s="113"/>
      <c r="AG852" s="113"/>
      <c r="AH852" s="82" t="s">
        <v>17</v>
      </c>
      <c r="AI852" s="82"/>
      <c r="AJ852" s="82"/>
      <c r="AK852" s="86">
        <v>7</v>
      </c>
      <c r="AL852" s="86"/>
      <c r="AM852" s="18"/>
      <c r="AN852" s="18"/>
    </row>
    <row r="853" spans="1:40" ht="12.75" customHeight="1" x14ac:dyDescent="0.4">
      <c r="A853" s="18"/>
      <c r="B853" s="88">
        <v>1406</v>
      </c>
      <c r="C853" s="88"/>
      <c r="D853" s="82" t="s">
        <v>747</v>
      </c>
      <c r="E853" s="82"/>
      <c r="F853" s="82"/>
      <c r="G853" s="82"/>
      <c r="H853" s="82"/>
      <c r="I853" s="115">
        <v>43605</v>
      </c>
      <c r="J853" s="115"/>
      <c r="K853" s="84">
        <v>23961</v>
      </c>
      <c r="L853" s="84"/>
      <c r="M853" s="112">
        <v>0</v>
      </c>
      <c r="N853" s="112"/>
      <c r="O853" s="112"/>
      <c r="P853" s="112"/>
      <c r="Q853" s="86">
        <v>0</v>
      </c>
      <c r="R853" s="86"/>
      <c r="S853" s="114">
        <v>1996.75</v>
      </c>
      <c r="T853" s="114"/>
      <c r="U853" s="114"/>
      <c r="V853" s="114"/>
      <c r="W853" s="114">
        <v>3423</v>
      </c>
      <c r="X853" s="114"/>
      <c r="Y853" s="114"/>
      <c r="Z853" s="114"/>
      <c r="AA853" s="114">
        <v>5419.75</v>
      </c>
      <c r="AB853" s="114"/>
      <c r="AC853" s="114"/>
      <c r="AD853" s="114"/>
      <c r="AE853" s="113">
        <v>18541.25</v>
      </c>
      <c r="AF853" s="113"/>
      <c r="AG853" s="113"/>
      <c r="AH853" s="82" t="s">
        <v>17</v>
      </c>
      <c r="AI853" s="82"/>
      <c r="AJ853" s="82"/>
      <c r="AK853" s="86">
        <v>7</v>
      </c>
      <c r="AL853" s="86"/>
      <c r="AM853" s="18"/>
      <c r="AN853" s="18"/>
    </row>
    <row r="854" spans="1:40" ht="12.75" customHeight="1" x14ac:dyDescent="0.4">
      <c r="A854" s="18"/>
      <c r="B854" s="88">
        <v>1415</v>
      </c>
      <c r="C854" s="88"/>
      <c r="D854" s="82" t="s">
        <v>748</v>
      </c>
      <c r="E854" s="82"/>
      <c r="F854" s="82"/>
      <c r="G854" s="82"/>
      <c r="H854" s="82"/>
      <c r="I854" s="82"/>
      <c r="J854" s="82"/>
      <c r="K854" s="84">
        <v>27354</v>
      </c>
      <c r="L854" s="84"/>
      <c r="M854" s="116" t="s">
        <v>136</v>
      </c>
      <c r="N854" s="116"/>
      <c r="O854" s="116"/>
      <c r="P854" s="116"/>
      <c r="Q854" s="86">
        <v>0</v>
      </c>
      <c r="R854" s="86"/>
      <c r="S854" s="86">
        <v>0</v>
      </c>
      <c r="T854" s="86"/>
      <c r="U854" s="86"/>
      <c r="V854" s="86"/>
      <c r="W854" s="117">
        <v>911.8</v>
      </c>
      <c r="X854" s="117"/>
      <c r="Y854" s="117"/>
      <c r="Z854" s="117"/>
      <c r="AA854" s="117">
        <v>911.8</v>
      </c>
      <c r="AB854" s="117"/>
      <c r="AC854" s="117"/>
      <c r="AD854" s="117"/>
      <c r="AE854" s="113">
        <v>26442.2</v>
      </c>
      <c r="AF854" s="113"/>
      <c r="AG854" s="113"/>
      <c r="AH854" s="82" t="s">
        <v>17</v>
      </c>
      <c r="AI854" s="82"/>
      <c r="AJ854" s="82"/>
      <c r="AK854" s="86">
        <v>5</v>
      </c>
      <c r="AL854" s="86"/>
      <c r="AM854" s="18"/>
      <c r="AN854" s="18"/>
    </row>
    <row r="855" spans="1:40" ht="12.75" customHeight="1" x14ac:dyDescent="0.4">
      <c r="A855" s="18"/>
      <c r="B855" s="88">
        <v>1416</v>
      </c>
      <c r="C855" s="88"/>
      <c r="D855" s="82" t="s">
        <v>749</v>
      </c>
      <c r="E855" s="82"/>
      <c r="F855" s="82"/>
      <c r="G855" s="82"/>
      <c r="H855" s="82"/>
      <c r="I855" s="82"/>
      <c r="J855" s="82"/>
      <c r="K855" s="118">
        <v>27354</v>
      </c>
      <c r="L855" s="118"/>
      <c r="M855" s="119" t="s">
        <v>138</v>
      </c>
      <c r="N855" s="119"/>
      <c r="O855" s="119"/>
      <c r="P855" s="119"/>
      <c r="Q855" s="86">
        <v>0</v>
      </c>
      <c r="R855" s="86"/>
      <c r="S855" s="120">
        <v>0</v>
      </c>
      <c r="T855" s="120"/>
      <c r="U855" s="120"/>
      <c r="V855" s="120"/>
      <c r="W855" s="120">
        <v>911.8</v>
      </c>
      <c r="X855" s="120"/>
      <c r="Y855" s="120"/>
      <c r="Z855" s="120"/>
      <c r="AA855" s="120">
        <v>911.8</v>
      </c>
      <c r="AB855" s="120"/>
      <c r="AC855" s="120"/>
      <c r="AD855" s="120"/>
      <c r="AE855" s="121">
        <v>26442.2</v>
      </c>
      <c r="AF855" s="121"/>
      <c r="AG855" s="121"/>
      <c r="AH855" s="82" t="s">
        <v>17</v>
      </c>
      <c r="AI855" s="82"/>
      <c r="AJ855" s="82"/>
      <c r="AK855" s="86">
        <v>5</v>
      </c>
      <c r="AL855" s="86"/>
      <c r="AM855" s="18"/>
      <c r="AN855" s="18"/>
    </row>
    <row r="856" spans="1:40" ht="24.6" customHeight="1" x14ac:dyDescent="0.4">
      <c r="A856" s="18"/>
      <c r="B856" s="105"/>
      <c r="C856" s="105"/>
      <c r="D856" s="107" t="s">
        <v>750</v>
      </c>
      <c r="E856" s="107"/>
      <c r="F856" s="107"/>
      <c r="G856" s="107"/>
      <c r="H856" s="107"/>
      <c r="I856" s="107"/>
      <c r="J856" s="107"/>
      <c r="K856" s="122">
        <v>373234.86</v>
      </c>
      <c r="L856" s="122"/>
      <c r="M856" s="119" t="s">
        <v>138</v>
      </c>
      <c r="N856" s="119"/>
      <c r="O856" s="119"/>
      <c r="P856" s="119"/>
      <c r="Q856" s="97">
        <v>0</v>
      </c>
      <c r="R856" s="97"/>
      <c r="S856" s="123">
        <v>253820.11</v>
      </c>
      <c r="T856" s="123"/>
      <c r="U856" s="123"/>
      <c r="V856" s="123"/>
      <c r="W856" s="123">
        <v>16596.900000000001</v>
      </c>
      <c r="X856" s="123"/>
      <c r="Y856" s="123"/>
      <c r="Z856" s="123"/>
      <c r="AA856" s="123">
        <v>270417.01</v>
      </c>
      <c r="AB856" s="123"/>
      <c r="AC856" s="123"/>
      <c r="AD856" s="123"/>
      <c r="AE856" s="123">
        <v>102817.85</v>
      </c>
      <c r="AF856" s="123"/>
      <c r="AG856" s="123"/>
      <c r="AH856" s="105"/>
      <c r="AI856" s="105"/>
      <c r="AJ856" s="105"/>
      <c r="AK856" s="105"/>
      <c r="AL856" s="105"/>
      <c r="AM856" s="18"/>
      <c r="AN856" s="18"/>
    </row>
    <row r="857" spans="1:40" ht="17.45" customHeight="1" x14ac:dyDescent="0.4">
      <c r="A857" s="108" t="s">
        <v>751</v>
      </c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</row>
    <row r="858" spans="1:40" ht="12.75" customHeight="1" x14ac:dyDescent="0.4">
      <c r="A858" s="18"/>
      <c r="B858" s="88">
        <v>241</v>
      </c>
      <c r="C858" s="88"/>
      <c r="D858" s="82" t="s">
        <v>752</v>
      </c>
      <c r="E858" s="82"/>
      <c r="F858" s="82"/>
      <c r="G858" s="82"/>
      <c r="H858" s="82"/>
      <c r="I858" s="115">
        <v>30864</v>
      </c>
      <c r="J858" s="115"/>
      <c r="K858" s="84">
        <v>33300</v>
      </c>
      <c r="L858" s="84"/>
      <c r="M858" s="112">
        <v>0</v>
      </c>
      <c r="N858" s="112"/>
      <c r="O858" s="112"/>
      <c r="P858" s="112"/>
      <c r="Q858" s="86">
        <v>0</v>
      </c>
      <c r="R858" s="86"/>
      <c r="S858" s="113">
        <v>23576.400000000001</v>
      </c>
      <c r="T858" s="113"/>
      <c r="U858" s="113"/>
      <c r="V858" s="113"/>
      <c r="W858" s="117">
        <v>666</v>
      </c>
      <c r="X858" s="117"/>
      <c r="Y858" s="117"/>
      <c r="Z858" s="117"/>
      <c r="AA858" s="113">
        <v>24242.400000000001</v>
      </c>
      <c r="AB858" s="113"/>
      <c r="AC858" s="113"/>
      <c r="AD858" s="113"/>
      <c r="AE858" s="114">
        <v>9057.6</v>
      </c>
      <c r="AF858" s="114"/>
      <c r="AG858" s="114"/>
      <c r="AH858" s="82" t="s">
        <v>17</v>
      </c>
      <c r="AI858" s="82"/>
      <c r="AJ858" s="82"/>
      <c r="AK858" s="86">
        <v>50</v>
      </c>
      <c r="AL858" s="86"/>
      <c r="AM858" s="18"/>
      <c r="AN858" s="18"/>
    </row>
    <row r="859" spans="1:40" ht="12.75" customHeight="1" x14ac:dyDescent="0.4">
      <c r="A859" s="18"/>
      <c r="B859" s="88">
        <v>242</v>
      </c>
      <c r="C859" s="88"/>
      <c r="D859" s="82" t="s">
        <v>152</v>
      </c>
      <c r="E859" s="82"/>
      <c r="F859" s="82"/>
      <c r="G859" s="82"/>
      <c r="H859" s="82"/>
      <c r="I859" s="115">
        <v>33055</v>
      </c>
      <c r="J859" s="115"/>
      <c r="K859" s="84">
        <v>9588.49</v>
      </c>
      <c r="L859" s="84"/>
      <c r="M859" s="112">
        <v>0</v>
      </c>
      <c r="N859" s="112"/>
      <c r="O859" s="112"/>
      <c r="P859" s="112"/>
      <c r="Q859" s="86">
        <v>0</v>
      </c>
      <c r="R859" s="86"/>
      <c r="S859" s="114">
        <v>7071.45</v>
      </c>
      <c r="T859" s="114"/>
      <c r="U859" s="114"/>
      <c r="V859" s="114"/>
      <c r="W859" s="117">
        <v>239.71</v>
      </c>
      <c r="X859" s="117"/>
      <c r="Y859" s="117"/>
      <c r="Z859" s="117"/>
      <c r="AA859" s="114">
        <v>7311.16</v>
      </c>
      <c r="AB859" s="114"/>
      <c r="AC859" s="114"/>
      <c r="AD859" s="114"/>
      <c r="AE859" s="114">
        <v>2277.33</v>
      </c>
      <c r="AF859" s="114"/>
      <c r="AG859" s="114"/>
      <c r="AH859" s="82" t="s">
        <v>17</v>
      </c>
      <c r="AI859" s="82"/>
      <c r="AJ859" s="82"/>
      <c r="AK859" s="86">
        <v>40</v>
      </c>
      <c r="AL859" s="86"/>
      <c r="AM859" s="18"/>
      <c r="AN859" s="18"/>
    </row>
    <row r="860" spans="1:40" ht="12.75" customHeight="1" x14ac:dyDescent="0.4">
      <c r="A860" s="18"/>
      <c r="B860" s="88">
        <v>243</v>
      </c>
      <c r="C860" s="88"/>
      <c r="D860" s="82" t="s">
        <v>753</v>
      </c>
      <c r="E860" s="82"/>
      <c r="F860" s="82"/>
      <c r="G860" s="82"/>
      <c r="H860" s="82"/>
      <c r="I860" s="115">
        <v>33817</v>
      </c>
      <c r="J860" s="115"/>
      <c r="K860" s="86">
        <v>371.92</v>
      </c>
      <c r="L860" s="86"/>
      <c r="M860" s="112">
        <v>0</v>
      </c>
      <c r="N860" s="112"/>
      <c r="O860" s="112"/>
      <c r="P860" s="112"/>
      <c r="Q860" s="86">
        <v>0</v>
      </c>
      <c r="R860" s="86"/>
      <c r="S860" s="117">
        <v>203.98</v>
      </c>
      <c r="T860" s="117"/>
      <c r="U860" s="117"/>
      <c r="V860" s="117"/>
      <c r="W860" s="86">
        <v>7.44</v>
      </c>
      <c r="X860" s="86"/>
      <c r="Y860" s="86"/>
      <c r="Z860" s="86"/>
      <c r="AA860" s="117">
        <v>211.42</v>
      </c>
      <c r="AB860" s="117"/>
      <c r="AC860" s="117"/>
      <c r="AD860" s="117"/>
      <c r="AE860" s="117">
        <v>160.5</v>
      </c>
      <c r="AF860" s="117"/>
      <c r="AG860" s="117"/>
      <c r="AH860" s="82" t="s">
        <v>17</v>
      </c>
      <c r="AI860" s="82"/>
      <c r="AJ860" s="82"/>
      <c r="AK860" s="86">
        <v>50</v>
      </c>
      <c r="AL860" s="86"/>
      <c r="AM860" s="18"/>
      <c r="AN860" s="18"/>
    </row>
    <row r="861" spans="1:40" ht="12.75" customHeight="1" x14ac:dyDescent="0.4">
      <c r="A861" s="18"/>
      <c r="B861" s="88">
        <v>424</v>
      </c>
      <c r="C861" s="88"/>
      <c r="D861" s="82" t="s">
        <v>754</v>
      </c>
      <c r="E861" s="82"/>
      <c r="F861" s="82"/>
      <c r="G861" s="82"/>
      <c r="H861" s="82"/>
      <c r="I861" s="127">
        <v>36887</v>
      </c>
      <c r="J861" s="127"/>
      <c r="K861" s="86">
        <v>610.66</v>
      </c>
      <c r="L861" s="86"/>
      <c r="M861" s="112">
        <v>0</v>
      </c>
      <c r="N861" s="112"/>
      <c r="O861" s="112"/>
      <c r="P861" s="112"/>
      <c r="Q861" s="86">
        <v>0</v>
      </c>
      <c r="R861" s="86"/>
      <c r="S861" s="117">
        <v>610.66</v>
      </c>
      <c r="T861" s="117"/>
      <c r="U861" s="117"/>
      <c r="V861" s="117"/>
      <c r="W861" s="86">
        <v>0</v>
      </c>
      <c r="X861" s="86"/>
      <c r="Y861" s="86"/>
      <c r="Z861" s="86"/>
      <c r="AA861" s="117">
        <v>610.66</v>
      </c>
      <c r="AB861" s="117"/>
      <c r="AC861" s="117"/>
      <c r="AD861" s="117"/>
      <c r="AE861" s="86">
        <v>0</v>
      </c>
      <c r="AF861" s="86"/>
      <c r="AG861" s="86"/>
      <c r="AH861" s="82" t="s">
        <v>17</v>
      </c>
      <c r="AI861" s="82"/>
      <c r="AJ861" s="82"/>
      <c r="AK861" s="86">
        <v>10</v>
      </c>
      <c r="AL861" s="86"/>
      <c r="AM861" s="18"/>
      <c r="AN861" s="18"/>
    </row>
    <row r="862" spans="1:40" ht="12.75" customHeight="1" x14ac:dyDescent="0.4">
      <c r="A862" s="18"/>
      <c r="B862" s="88">
        <v>826</v>
      </c>
      <c r="C862" s="88"/>
      <c r="D862" s="82" t="s">
        <v>754</v>
      </c>
      <c r="E862" s="82"/>
      <c r="F862" s="82"/>
      <c r="G862" s="82"/>
      <c r="H862" s="82"/>
      <c r="I862" s="115">
        <v>38014</v>
      </c>
      <c r="J862" s="115"/>
      <c r="K862" s="86">
        <v>500.44</v>
      </c>
      <c r="L862" s="86"/>
      <c r="M862" s="120">
        <v>0</v>
      </c>
      <c r="N862" s="120"/>
      <c r="O862" s="120"/>
      <c r="P862" s="120"/>
      <c r="Q862" s="86">
        <v>0</v>
      </c>
      <c r="R862" s="86"/>
      <c r="S862" s="120">
        <v>500.44</v>
      </c>
      <c r="T862" s="120"/>
      <c r="U862" s="120"/>
      <c r="V862" s="120"/>
      <c r="W862" s="120">
        <v>0</v>
      </c>
      <c r="X862" s="120"/>
      <c r="Y862" s="120"/>
      <c r="Z862" s="120"/>
      <c r="AA862" s="120">
        <v>500.44</v>
      </c>
      <c r="AB862" s="120"/>
      <c r="AC862" s="120"/>
      <c r="AD862" s="120"/>
      <c r="AE862" s="120">
        <v>0</v>
      </c>
      <c r="AF862" s="120"/>
      <c r="AG862" s="120"/>
      <c r="AH862" s="82" t="s">
        <v>17</v>
      </c>
      <c r="AI862" s="82"/>
      <c r="AJ862" s="82"/>
      <c r="AK862" s="86">
        <v>10</v>
      </c>
      <c r="AL862" s="86"/>
      <c r="AM862" s="18"/>
      <c r="AN862" s="18"/>
    </row>
    <row r="863" spans="1:40" ht="30.95" customHeight="1" x14ac:dyDescent="0.4">
      <c r="A863" s="18"/>
      <c r="B863" s="128" t="s">
        <v>755</v>
      </c>
      <c r="C863" s="128"/>
      <c r="D863" s="128"/>
      <c r="E863" s="128"/>
      <c r="F863" s="128"/>
      <c r="G863" s="128"/>
      <c r="H863" s="128"/>
      <c r="I863" s="128"/>
      <c r="J863" s="128"/>
      <c r="K863" s="129">
        <v>44371.51</v>
      </c>
      <c r="L863" s="129"/>
      <c r="M863" s="105"/>
      <c r="N863" s="105"/>
      <c r="O863" s="80" t="s">
        <v>138</v>
      </c>
      <c r="P863" s="80"/>
      <c r="Q863" s="130">
        <v>0</v>
      </c>
      <c r="R863" s="130"/>
      <c r="S863" s="105"/>
      <c r="T863" s="105"/>
      <c r="U863" s="131">
        <v>31962.93</v>
      </c>
      <c r="V863" s="131"/>
      <c r="W863" s="105"/>
      <c r="X863" s="105"/>
      <c r="Y863" s="132">
        <v>913.15</v>
      </c>
      <c r="Z863" s="132"/>
      <c r="AA863" s="105"/>
      <c r="AB863" s="105"/>
      <c r="AC863" s="131">
        <v>32876.080000000002</v>
      </c>
      <c r="AD863" s="131"/>
      <c r="AE863" s="18"/>
      <c r="AF863" s="131">
        <v>11495.43</v>
      </c>
      <c r="AG863" s="131"/>
      <c r="AH863" s="105"/>
      <c r="AI863" s="105"/>
      <c r="AJ863" s="105"/>
      <c r="AK863" s="105"/>
      <c r="AL863" s="105"/>
      <c r="AM863" s="18"/>
      <c r="AN863" s="18"/>
    </row>
    <row r="864" spans="1:40" ht="13.35" customHeight="1" x14ac:dyDescent="0.4">
      <c r="A864" s="14"/>
      <c r="B864" s="124" t="s">
        <v>756</v>
      </c>
      <c r="C864" s="124"/>
      <c r="D864" s="124"/>
      <c r="E864" s="124"/>
      <c r="F864" s="124"/>
      <c r="G864" s="124"/>
      <c r="H864" s="124"/>
      <c r="I864" s="124"/>
      <c r="J864" s="124"/>
      <c r="K864" s="122">
        <v>24451574.870000001</v>
      </c>
      <c r="L864" s="122"/>
      <c r="M864" s="94"/>
      <c r="N864" s="94"/>
      <c r="O864" s="80" t="s">
        <v>138</v>
      </c>
      <c r="P864" s="80"/>
      <c r="Q864" s="125">
        <v>0</v>
      </c>
      <c r="R864" s="125"/>
      <c r="S864" s="94"/>
      <c r="T864" s="94"/>
      <c r="U864" s="126">
        <v>10919694.949999999</v>
      </c>
      <c r="V864" s="126"/>
      <c r="W864" s="94"/>
      <c r="X864" s="94"/>
      <c r="Y864" s="126">
        <v>589268.93000000005</v>
      </c>
      <c r="Z864" s="126"/>
      <c r="AA864" s="94"/>
      <c r="AB864" s="94"/>
      <c r="AC864" s="126">
        <v>11508963.880000001</v>
      </c>
      <c r="AD864" s="126"/>
      <c r="AE864" s="14"/>
      <c r="AF864" s="126">
        <v>12942610.99</v>
      </c>
      <c r="AG864" s="126"/>
      <c r="AH864" s="94"/>
      <c r="AI864" s="94"/>
      <c r="AJ864" s="94"/>
      <c r="AK864" s="94"/>
      <c r="AL864" s="94"/>
      <c r="AM864" s="14"/>
      <c r="AN864" s="14"/>
    </row>
  </sheetData>
  <mergeCells count="10674">
    <mergeCell ref="B864:J864"/>
    <mergeCell ref="K864:L864"/>
    <mergeCell ref="M864:N864"/>
    <mergeCell ref="O864:P864"/>
    <mergeCell ref="Q864:R864"/>
    <mergeCell ref="S864:T864"/>
    <mergeCell ref="U864:V864"/>
    <mergeCell ref="W864:X864"/>
    <mergeCell ref="Y864:Z864"/>
    <mergeCell ref="AA864:AB864"/>
    <mergeCell ref="AC864:AD864"/>
    <mergeCell ref="AF864:AG864"/>
    <mergeCell ref="AH864:AL864"/>
    <mergeCell ref="B861:C861"/>
    <mergeCell ref="D861:H861"/>
    <mergeCell ref="I861:J861"/>
    <mergeCell ref="K861:L861"/>
    <mergeCell ref="M861:P861"/>
    <mergeCell ref="Q861:R861"/>
    <mergeCell ref="S861:V861"/>
    <mergeCell ref="W861:Z861"/>
    <mergeCell ref="AA861:AD861"/>
    <mergeCell ref="AE861:AG861"/>
    <mergeCell ref="AH861:AJ861"/>
    <mergeCell ref="AK861:AL861"/>
    <mergeCell ref="B862:C862"/>
    <mergeCell ref="D862:H862"/>
    <mergeCell ref="I862:J862"/>
    <mergeCell ref="K862:L862"/>
    <mergeCell ref="M862:P862"/>
    <mergeCell ref="Q862:R862"/>
    <mergeCell ref="S862:V862"/>
    <mergeCell ref="W862:Z862"/>
    <mergeCell ref="AA862:AD862"/>
    <mergeCell ref="AE862:AG862"/>
    <mergeCell ref="AH862:AJ862"/>
    <mergeCell ref="AK862:AL862"/>
    <mergeCell ref="B863:J863"/>
    <mergeCell ref="K863:L863"/>
    <mergeCell ref="M863:N863"/>
    <mergeCell ref="O863:P863"/>
    <mergeCell ref="Q863:R863"/>
    <mergeCell ref="S863:T863"/>
    <mergeCell ref="U863:V863"/>
    <mergeCell ref="W863:X863"/>
    <mergeCell ref="Y863:Z863"/>
    <mergeCell ref="AA863:AB863"/>
    <mergeCell ref="AC863:AD863"/>
    <mergeCell ref="AF863:AG863"/>
    <mergeCell ref="AH863:AL863"/>
    <mergeCell ref="A857:AN857"/>
    <mergeCell ref="B858:C858"/>
    <mergeCell ref="D858:H858"/>
    <mergeCell ref="I858:J858"/>
    <mergeCell ref="K858:L858"/>
    <mergeCell ref="M858:P858"/>
    <mergeCell ref="Q858:R858"/>
    <mergeCell ref="S858:V858"/>
    <mergeCell ref="W858:Z858"/>
    <mergeCell ref="AA858:AD858"/>
    <mergeCell ref="AE858:AG858"/>
    <mergeCell ref="AH858:AJ858"/>
    <mergeCell ref="AK858:AL858"/>
    <mergeCell ref="B859:C859"/>
    <mergeCell ref="D859:H859"/>
    <mergeCell ref="I859:J859"/>
    <mergeCell ref="K859:L859"/>
    <mergeCell ref="M859:P859"/>
    <mergeCell ref="Q859:R859"/>
    <mergeCell ref="S859:V859"/>
    <mergeCell ref="W859:Z859"/>
    <mergeCell ref="AA859:AD859"/>
    <mergeCell ref="AE859:AG859"/>
    <mergeCell ref="AH859:AJ859"/>
    <mergeCell ref="AK859:AL859"/>
    <mergeCell ref="B860:C860"/>
    <mergeCell ref="D860:H860"/>
    <mergeCell ref="I860:J860"/>
    <mergeCell ref="K860:L860"/>
    <mergeCell ref="M860:P860"/>
    <mergeCell ref="Q860:R860"/>
    <mergeCell ref="S860:V860"/>
    <mergeCell ref="W860:Z860"/>
    <mergeCell ref="AA860:AD860"/>
    <mergeCell ref="AE860:AG860"/>
    <mergeCell ref="AH860:AJ860"/>
    <mergeCell ref="AK860:AL860"/>
    <mergeCell ref="B854:C854"/>
    <mergeCell ref="D854:J854"/>
    <mergeCell ref="K854:L854"/>
    <mergeCell ref="M854:P854"/>
    <mergeCell ref="Q854:R854"/>
    <mergeCell ref="S854:V854"/>
    <mergeCell ref="W854:Z854"/>
    <mergeCell ref="AA854:AD854"/>
    <mergeCell ref="AE854:AG854"/>
    <mergeCell ref="AH854:AJ854"/>
    <mergeCell ref="AK854:AL854"/>
    <mergeCell ref="B855:C855"/>
    <mergeCell ref="D855:J855"/>
    <mergeCell ref="K855:L855"/>
    <mergeCell ref="M855:P855"/>
    <mergeCell ref="Q855:R855"/>
    <mergeCell ref="S855:V855"/>
    <mergeCell ref="W855:Z855"/>
    <mergeCell ref="AA855:AD855"/>
    <mergeCell ref="AE855:AG855"/>
    <mergeCell ref="AH855:AJ855"/>
    <mergeCell ref="AK855:AL855"/>
    <mergeCell ref="B856:C856"/>
    <mergeCell ref="D856:J856"/>
    <mergeCell ref="K856:L856"/>
    <mergeCell ref="M856:P856"/>
    <mergeCell ref="Q856:R856"/>
    <mergeCell ref="S856:V856"/>
    <mergeCell ref="W856:Z856"/>
    <mergeCell ref="AA856:AD856"/>
    <mergeCell ref="AE856:AG856"/>
    <mergeCell ref="AH856:AJ856"/>
    <mergeCell ref="AK856:AL856"/>
    <mergeCell ref="B851:C851"/>
    <mergeCell ref="D851:H851"/>
    <mergeCell ref="I851:J851"/>
    <mergeCell ref="K851:L851"/>
    <mergeCell ref="M851:P851"/>
    <mergeCell ref="Q851:R851"/>
    <mergeCell ref="S851:V851"/>
    <mergeCell ref="W851:Z851"/>
    <mergeCell ref="AA851:AD851"/>
    <mergeCell ref="AE851:AG851"/>
    <mergeCell ref="AH851:AJ851"/>
    <mergeCell ref="AK851:AL851"/>
    <mergeCell ref="B852:C852"/>
    <mergeCell ref="D852:H852"/>
    <mergeCell ref="I852:J852"/>
    <mergeCell ref="K852:L852"/>
    <mergeCell ref="M852:P852"/>
    <mergeCell ref="Q852:R852"/>
    <mergeCell ref="S852:V852"/>
    <mergeCell ref="W852:Z852"/>
    <mergeCell ref="AA852:AD852"/>
    <mergeCell ref="AE852:AG852"/>
    <mergeCell ref="AH852:AJ852"/>
    <mergeCell ref="AK852:AL852"/>
    <mergeCell ref="B853:C853"/>
    <mergeCell ref="D853:H853"/>
    <mergeCell ref="I853:J853"/>
    <mergeCell ref="K853:L853"/>
    <mergeCell ref="M853:P853"/>
    <mergeCell ref="Q853:R853"/>
    <mergeCell ref="S853:V853"/>
    <mergeCell ref="W853:Z853"/>
    <mergeCell ref="AA853:AD853"/>
    <mergeCell ref="AE853:AG853"/>
    <mergeCell ref="AH853:AJ853"/>
    <mergeCell ref="AK853:AL853"/>
    <mergeCell ref="B846:C846"/>
    <mergeCell ref="D846:H846"/>
    <mergeCell ref="I846:J846"/>
    <mergeCell ref="K846:M846"/>
    <mergeCell ref="N846:P846"/>
    <mergeCell ref="Q846:S846"/>
    <mergeCell ref="T846:W846"/>
    <mergeCell ref="X846:AA846"/>
    <mergeCell ref="AB846:AE846"/>
    <mergeCell ref="AF846:AH846"/>
    <mergeCell ref="AI846:AJ846"/>
    <mergeCell ref="AK846:AL846"/>
    <mergeCell ref="B847:C847"/>
    <mergeCell ref="D847:H847"/>
    <mergeCell ref="I847:J847"/>
    <mergeCell ref="K847:M847"/>
    <mergeCell ref="N847:P847"/>
    <mergeCell ref="Q847:S847"/>
    <mergeCell ref="T847:W847"/>
    <mergeCell ref="X847:AA847"/>
    <mergeCell ref="AB847:AE847"/>
    <mergeCell ref="AF847:AH847"/>
    <mergeCell ref="AI847:AJ847"/>
    <mergeCell ref="AK847:AL847"/>
    <mergeCell ref="A848:AM848"/>
    <mergeCell ref="A849:AN849"/>
    <mergeCell ref="B850:C850"/>
    <mergeCell ref="D850:H850"/>
    <mergeCell ref="I850:J850"/>
    <mergeCell ref="K850:L850"/>
    <mergeCell ref="M850:P850"/>
    <mergeCell ref="Q850:R850"/>
    <mergeCell ref="S850:V850"/>
    <mergeCell ref="W850:Z850"/>
    <mergeCell ref="AA850:AD850"/>
    <mergeCell ref="AE850:AG850"/>
    <mergeCell ref="AH850:AJ850"/>
    <mergeCell ref="AK850:AL850"/>
    <mergeCell ref="B843:C843"/>
    <mergeCell ref="D843:H843"/>
    <mergeCell ref="I843:J843"/>
    <mergeCell ref="K843:M843"/>
    <mergeCell ref="N843:P843"/>
    <mergeCell ref="Q843:S843"/>
    <mergeCell ref="T843:W843"/>
    <mergeCell ref="X843:AA843"/>
    <mergeCell ref="AB843:AE843"/>
    <mergeCell ref="AF843:AH843"/>
    <mergeCell ref="AI843:AJ843"/>
    <mergeCell ref="AK843:AL843"/>
    <mergeCell ref="B844:C844"/>
    <mergeCell ref="D844:H844"/>
    <mergeCell ref="I844:J844"/>
    <mergeCell ref="K844:M844"/>
    <mergeCell ref="N844:P844"/>
    <mergeCell ref="Q844:S844"/>
    <mergeCell ref="T844:W844"/>
    <mergeCell ref="X844:AA844"/>
    <mergeCell ref="AB844:AE844"/>
    <mergeCell ref="AF844:AH844"/>
    <mergeCell ref="AI844:AJ844"/>
    <mergeCell ref="AK844:AL844"/>
    <mergeCell ref="B845:C845"/>
    <mergeCell ref="D845:H845"/>
    <mergeCell ref="I845:J845"/>
    <mergeCell ref="K845:M845"/>
    <mergeCell ref="N845:P845"/>
    <mergeCell ref="Q845:S845"/>
    <mergeCell ref="T845:W845"/>
    <mergeCell ref="X845:AA845"/>
    <mergeCell ref="AB845:AE845"/>
    <mergeCell ref="AF845:AH845"/>
    <mergeCell ref="AI845:AJ845"/>
    <mergeCell ref="AK845:AL845"/>
    <mergeCell ref="B840:C840"/>
    <mergeCell ref="D840:H840"/>
    <mergeCell ref="I840:J840"/>
    <mergeCell ref="K840:M840"/>
    <mergeCell ref="N840:P840"/>
    <mergeCell ref="Q840:S840"/>
    <mergeCell ref="T840:W840"/>
    <mergeCell ref="X840:AA840"/>
    <mergeCell ref="AB840:AE840"/>
    <mergeCell ref="AF840:AH840"/>
    <mergeCell ref="AI840:AJ840"/>
    <mergeCell ref="AK840:AL840"/>
    <mergeCell ref="B841:C841"/>
    <mergeCell ref="D841:H841"/>
    <mergeCell ref="I841:J841"/>
    <mergeCell ref="K841:M841"/>
    <mergeCell ref="N841:P841"/>
    <mergeCell ref="Q841:S841"/>
    <mergeCell ref="T841:W841"/>
    <mergeCell ref="X841:AA841"/>
    <mergeCell ref="AB841:AE841"/>
    <mergeCell ref="AF841:AH841"/>
    <mergeCell ref="AI841:AJ841"/>
    <mergeCell ref="AK841:AL841"/>
    <mergeCell ref="B842:C842"/>
    <mergeCell ref="D842:H842"/>
    <mergeCell ref="I842:J842"/>
    <mergeCell ref="K842:M842"/>
    <mergeCell ref="N842:P842"/>
    <mergeCell ref="Q842:S842"/>
    <mergeCell ref="T842:W842"/>
    <mergeCell ref="X842:AA842"/>
    <mergeCell ref="AB842:AE842"/>
    <mergeCell ref="AF842:AH842"/>
    <mergeCell ref="AI842:AJ842"/>
    <mergeCell ref="AK842:AL842"/>
    <mergeCell ref="B837:C837"/>
    <mergeCell ref="D837:H837"/>
    <mergeCell ref="I837:J837"/>
    <mergeCell ref="K837:M837"/>
    <mergeCell ref="N837:P837"/>
    <mergeCell ref="Q837:S837"/>
    <mergeCell ref="T837:W837"/>
    <mergeCell ref="X837:AA837"/>
    <mergeCell ref="AB837:AE837"/>
    <mergeCell ref="AF837:AH837"/>
    <mergeCell ref="AI837:AJ837"/>
    <mergeCell ref="AK837:AL837"/>
    <mergeCell ref="B838:C838"/>
    <mergeCell ref="D838:H838"/>
    <mergeCell ref="I838:J838"/>
    <mergeCell ref="K838:M838"/>
    <mergeCell ref="N838:P838"/>
    <mergeCell ref="Q838:S838"/>
    <mergeCell ref="T838:W838"/>
    <mergeCell ref="X838:AA838"/>
    <mergeCell ref="AB838:AE838"/>
    <mergeCell ref="AF838:AH838"/>
    <mergeCell ref="AI838:AJ838"/>
    <mergeCell ref="AK838:AL838"/>
    <mergeCell ref="B839:C839"/>
    <mergeCell ref="D839:H839"/>
    <mergeCell ref="I839:J839"/>
    <mergeCell ref="K839:M839"/>
    <mergeCell ref="N839:P839"/>
    <mergeCell ref="Q839:S839"/>
    <mergeCell ref="T839:W839"/>
    <mergeCell ref="X839:AA839"/>
    <mergeCell ref="AB839:AE839"/>
    <mergeCell ref="AF839:AH839"/>
    <mergeCell ref="AI839:AJ839"/>
    <mergeCell ref="AK839:AL839"/>
    <mergeCell ref="A833:AN833"/>
    <mergeCell ref="B834:C834"/>
    <mergeCell ref="D834:H834"/>
    <mergeCell ref="I834:J834"/>
    <mergeCell ref="K834:M834"/>
    <mergeCell ref="N834:P834"/>
    <mergeCell ref="Q834:S834"/>
    <mergeCell ref="T834:W834"/>
    <mergeCell ref="X834:AA834"/>
    <mergeCell ref="AB834:AE834"/>
    <mergeCell ref="AF834:AH834"/>
    <mergeCell ref="AI834:AJ834"/>
    <mergeCell ref="AK834:AL834"/>
    <mergeCell ref="B835:C835"/>
    <mergeCell ref="D835:H835"/>
    <mergeCell ref="I835:J835"/>
    <mergeCell ref="K835:M835"/>
    <mergeCell ref="N835:P835"/>
    <mergeCell ref="Q835:S835"/>
    <mergeCell ref="T835:W835"/>
    <mergeCell ref="X835:AA835"/>
    <mergeCell ref="AB835:AE835"/>
    <mergeCell ref="AF835:AH835"/>
    <mergeCell ref="AI835:AJ835"/>
    <mergeCell ref="AK835:AL835"/>
    <mergeCell ref="B836:C836"/>
    <mergeCell ref="D836:H836"/>
    <mergeCell ref="I836:J836"/>
    <mergeCell ref="K836:M836"/>
    <mergeCell ref="N836:P836"/>
    <mergeCell ref="Q836:S836"/>
    <mergeCell ref="T836:W836"/>
    <mergeCell ref="X836:AA836"/>
    <mergeCell ref="AB836:AE836"/>
    <mergeCell ref="AF836:AH836"/>
    <mergeCell ref="AI836:AJ836"/>
    <mergeCell ref="AK836:AL836"/>
    <mergeCell ref="B830:C830"/>
    <mergeCell ref="D830:H830"/>
    <mergeCell ref="I830:J830"/>
    <mergeCell ref="K830:M830"/>
    <mergeCell ref="N830:P830"/>
    <mergeCell ref="Q830:S830"/>
    <mergeCell ref="T830:W830"/>
    <mergeCell ref="X830:AA830"/>
    <mergeCell ref="AB830:AE830"/>
    <mergeCell ref="AF830:AH830"/>
    <mergeCell ref="AI830:AJ830"/>
    <mergeCell ref="AK830:AL830"/>
    <mergeCell ref="B831:C831"/>
    <mergeCell ref="D831:J831"/>
    <mergeCell ref="K831:M831"/>
    <mergeCell ref="N831:P831"/>
    <mergeCell ref="Q831:S831"/>
    <mergeCell ref="T831:W831"/>
    <mergeCell ref="X831:AA831"/>
    <mergeCell ref="AB831:AE831"/>
    <mergeCell ref="AF831:AH831"/>
    <mergeCell ref="AI831:AJ831"/>
    <mergeCell ref="AK831:AL831"/>
    <mergeCell ref="B832:C832"/>
    <mergeCell ref="D832:J832"/>
    <mergeCell ref="K832:M832"/>
    <mergeCell ref="N832:P832"/>
    <mergeCell ref="Q832:S832"/>
    <mergeCell ref="T832:W832"/>
    <mergeCell ref="X832:AA832"/>
    <mergeCell ref="AB832:AE832"/>
    <mergeCell ref="AF832:AH832"/>
    <mergeCell ref="AI832:AJ832"/>
    <mergeCell ref="AK832:AL832"/>
    <mergeCell ref="B827:C827"/>
    <mergeCell ref="D827:H827"/>
    <mergeCell ref="I827:J827"/>
    <mergeCell ref="K827:M827"/>
    <mergeCell ref="N827:P827"/>
    <mergeCell ref="Q827:S827"/>
    <mergeCell ref="T827:W827"/>
    <mergeCell ref="X827:AA827"/>
    <mergeCell ref="AB827:AE827"/>
    <mergeCell ref="AF827:AH827"/>
    <mergeCell ref="AI827:AJ827"/>
    <mergeCell ref="AK827:AL827"/>
    <mergeCell ref="B828:C828"/>
    <mergeCell ref="D828:H828"/>
    <mergeCell ref="I828:J828"/>
    <mergeCell ref="K828:M828"/>
    <mergeCell ref="N828:P828"/>
    <mergeCell ref="Q828:S828"/>
    <mergeCell ref="T828:W828"/>
    <mergeCell ref="X828:AA828"/>
    <mergeCell ref="AB828:AE828"/>
    <mergeCell ref="AF828:AH828"/>
    <mergeCell ref="AI828:AJ828"/>
    <mergeCell ref="AK828:AL828"/>
    <mergeCell ref="B829:C829"/>
    <mergeCell ref="D829:H829"/>
    <mergeCell ref="I829:J829"/>
    <mergeCell ref="K829:M829"/>
    <mergeCell ref="N829:P829"/>
    <mergeCell ref="Q829:S829"/>
    <mergeCell ref="T829:W829"/>
    <mergeCell ref="X829:AA829"/>
    <mergeCell ref="AB829:AE829"/>
    <mergeCell ref="AF829:AH829"/>
    <mergeCell ref="AI829:AJ829"/>
    <mergeCell ref="AK829:AL829"/>
    <mergeCell ref="B824:C824"/>
    <mergeCell ref="D824:H824"/>
    <mergeCell ref="I824:J824"/>
    <mergeCell ref="K824:M824"/>
    <mergeCell ref="N824:P824"/>
    <mergeCell ref="Q824:S824"/>
    <mergeCell ref="T824:W824"/>
    <mergeCell ref="X824:AA824"/>
    <mergeCell ref="AB824:AE824"/>
    <mergeCell ref="AF824:AH824"/>
    <mergeCell ref="AI824:AJ824"/>
    <mergeCell ref="AK824:AL824"/>
    <mergeCell ref="B825:C825"/>
    <mergeCell ref="D825:H825"/>
    <mergeCell ref="I825:J825"/>
    <mergeCell ref="K825:M825"/>
    <mergeCell ref="N825:P825"/>
    <mergeCell ref="Q825:S825"/>
    <mergeCell ref="T825:W825"/>
    <mergeCell ref="X825:AA825"/>
    <mergeCell ref="AB825:AE825"/>
    <mergeCell ref="AF825:AH825"/>
    <mergeCell ref="AI825:AJ825"/>
    <mergeCell ref="AK825:AL825"/>
    <mergeCell ref="B826:C826"/>
    <mergeCell ref="D826:H826"/>
    <mergeCell ref="I826:J826"/>
    <mergeCell ref="K826:M826"/>
    <mergeCell ref="N826:P826"/>
    <mergeCell ref="Q826:S826"/>
    <mergeCell ref="T826:W826"/>
    <mergeCell ref="X826:AA826"/>
    <mergeCell ref="AB826:AE826"/>
    <mergeCell ref="AF826:AH826"/>
    <mergeCell ref="AI826:AJ826"/>
    <mergeCell ref="AK826:AL826"/>
    <mergeCell ref="B821:C821"/>
    <mergeCell ref="D821:H821"/>
    <mergeCell ref="I821:J821"/>
    <mergeCell ref="K821:M821"/>
    <mergeCell ref="N821:P821"/>
    <mergeCell ref="Q821:S821"/>
    <mergeCell ref="T821:W821"/>
    <mergeCell ref="X821:AA821"/>
    <mergeCell ref="AB821:AE821"/>
    <mergeCell ref="AF821:AH821"/>
    <mergeCell ref="AI821:AJ821"/>
    <mergeCell ref="AK821:AL821"/>
    <mergeCell ref="B822:C822"/>
    <mergeCell ref="D822:H822"/>
    <mergeCell ref="I822:J822"/>
    <mergeCell ref="K822:M822"/>
    <mergeCell ref="N822:P822"/>
    <mergeCell ref="Q822:S822"/>
    <mergeCell ref="T822:W822"/>
    <mergeCell ref="X822:AA822"/>
    <mergeCell ref="AB822:AE822"/>
    <mergeCell ref="AF822:AH822"/>
    <mergeCell ref="AI822:AJ822"/>
    <mergeCell ref="AK822:AL822"/>
    <mergeCell ref="B823:C823"/>
    <mergeCell ref="D823:H823"/>
    <mergeCell ref="I823:J823"/>
    <mergeCell ref="K823:M823"/>
    <mergeCell ref="N823:P823"/>
    <mergeCell ref="Q823:S823"/>
    <mergeCell ref="T823:W823"/>
    <mergeCell ref="X823:AA823"/>
    <mergeCell ref="AB823:AE823"/>
    <mergeCell ref="AF823:AH823"/>
    <mergeCell ref="AI823:AJ823"/>
    <mergeCell ref="AK823:AL823"/>
    <mergeCell ref="B818:C818"/>
    <mergeCell ref="D818:H818"/>
    <mergeCell ref="I818:J818"/>
    <mergeCell ref="K818:M818"/>
    <mergeCell ref="N818:P818"/>
    <mergeCell ref="Q818:S818"/>
    <mergeCell ref="T818:W818"/>
    <mergeCell ref="X818:AA818"/>
    <mergeCell ref="AB818:AE818"/>
    <mergeCell ref="AF818:AH818"/>
    <mergeCell ref="AI818:AJ818"/>
    <mergeCell ref="AK818:AL818"/>
    <mergeCell ref="B819:C819"/>
    <mergeCell ref="D819:H819"/>
    <mergeCell ref="I819:J819"/>
    <mergeCell ref="K819:M819"/>
    <mergeCell ref="N819:P819"/>
    <mergeCell ref="Q819:S819"/>
    <mergeCell ref="T819:W819"/>
    <mergeCell ref="X819:AA819"/>
    <mergeCell ref="AB819:AE819"/>
    <mergeCell ref="AF819:AH819"/>
    <mergeCell ref="AI819:AJ819"/>
    <mergeCell ref="AK819:AL819"/>
    <mergeCell ref="B820:C820"/>
    <mergeCell ref="D820:H820"/>
    <mergeCell ref="I820:J820"/>
    <mergeCell ref="K820:M820"/>
    <mergeCell ref="N820:P820"/>
    <mergeCell ref="Q820:S820"/>
    <mergeCell ref="T820:W820"/>
    <mergeCell ref="X820:AA820"/>
    <mergeCell ref="AB820:AE820"/>
    <mergeCell ref="AF820:AH820"/>
    <mergeCell ref="AI820:AJ820"/>
    <mergeCell ref="AK820:AL820"/>
    <mergeCell ref="B815:C815"/>
    <mergeCell ref="D815:H815"/>
    <mergeCell ref="I815:J815"/>
    <mergeCell ref="K815:M815"/>
    <mergeCell ref="N815:P815"/>
    <mergeCell ref="Q815:S815"/>
    <mergeCell ref="T815:W815"/>
    <mergeCell ref="X815:AA815"/>
    <mergeCell ref="AB815:AE815"/>
    <mergeCell ref="AF815:AH815"/>
    <mergeCell ref="AI815:AJ815"/>
    <mergeCell ref="AK815:AL815"/>
    <mergeCell ref="B816:C816"/>
    <mergeCell ref="D816:H816"/>
    <mergeCell ref="I816:J816"/>
    <mergeCell ref="K816:M816"/>
    <mergeCell ref="N816:P816"/>
    <mergeCell ref="Q816:S816"/>
    <mergeCell ref="T816:W816"/>
    <mergeCell ref="X816:AA816"/>
    <mergeCell ref="AB816:AE816"/>
    <mergeCell ref="AF816:AH816"/>
    <mergeCell ref="AI816:AJ816"/>
    <mergeCell ref="AK816:AL816"/>
    <mergeCell ref="B817:C817"/>
    <mergeCell ref="D817:H817"/>
    <mergeCell ref="I817:J817"/>
    <mergeCell ref="K817:M817"/>
    <mergeCell ref="N817:P817"/>
    <mergeCell ref="Q817:S817"/>
    <mergeCell ref="T817:W817"/>
    <mergeCell ref="X817:AA817"/>
    <mergeCell ref="AB817:AE817"/>
    <mergeCell ref="AF817:AH817"/>
    <mergeCell ref="AI817:AJ817"/>
    <mergeCell ref="AK817:AL817"/>
    <mergeCell ref="B812:C812"/>
    <mergeCell ref="D812:H812"/>
    <mergeCell ref="I812:J812"/>
    <mergeCell ref="K812:M812"/>
    <mergeCell ref="N812:P812"/>
    <mergeCell ref="Q812:S812"/>
    <mergeCell ref="T812:W812"/>
    <mergeCell ref="X812:AA812"/>
    <mergeCell ref="AB812:AE812"/>
    <mergeCell ref="AF812:AH812"/>
    <mergeCell ref="AI812:AJ812"/>
    <mergeCell ref="AK812:AL812"/>
    <mergeCell ref="B813:C813"/>
    <mergeCell ref="D813:H813"/>
    <mergeCell ref="I813:J813"/>
    <mergeCell ref="K813:M813"/>
    <mergeCell ref="N813:P813"/>
    <mergeCell ref="Q813:S813"/>
    <mergeCell ref="T813:W813"/>
    <mergeCell ref="X813:AA813"/>
    <mergeCell ref="AB813:AE813"/>
    <mergeCell ref="AF813:AH813"/>
    <mergeCell ref="AI813:AJ813"/>
    <mergeCell ref="AK813:AL813"/>
    <mergeCell ref="B814:C814"/>
    <mergeCell ref="D814:H814"/>
    <mergeCell ref="I814:J814"/>
    <mergeCell ref="K814:M814"/>
    <mergeCell ref="N814:P814"/>
    <mergeCell ref="Q814:S814"/>
    <mergeCell ref="T814:W814"/>
    <mergeCell ref="X814:AA814"/>
    <mergeCell ref="AB814:AE814"/>
    <mergeCell ref="AF814:AH814"/>
    <mergeCell ref="AI814:AJ814"/>
    <mergeCell ref="AK814:AL814"/>
    <mergeCell ref="B809:C809"/>
    <mergeCell ref="D809:H809"/>
    <mergeCell ref="I809:J809"/>
    <mergeCell ref="K809:M809"/>
    <mergeCell ref="N809:P809"/>
    <mergeCell ref="Q809:S809"/>
    <mergeCell ref="T809:W809"/>
    <mergeCell ref="X809:AA809"/>
    <mergeCell ref="AB809:AE809"/>
    <mergeCell ref="AF809:AH809"/>
    <mergeCell ref="AI809:AJ809"/>
    <mergeCell ref="AK809:AL809"/>
    <mergeCell ref="B810:C810"/>
    <mergeCell ref="D810:H810"/>
    <mergeCell ref="I810:J810"/>
    <mergeCell ref="K810:M810"/>
    <mergeCell ref="N810:P810"/>
    <mergeCell ref="Q810:S810"/>
    <mergeCell ref="T810:W810"/>
    <mergeCell ref="X810:AA810"/>
    <mergeCell ref="AB810:AE810"/>
    <mergeCell ref="AF810:AH810"/>
    <mergeCell ref="AI810:AJ810"/>
    <mergeCell ref="AK810:AL810"/>
    <mergeCell ref="B811:C811"/>
    <mergeCell ref="D811:H811"/>
    <mergeCell ref="I811:J811"/>
    <mergeCell ref="K811:M811"/>
    <mergeCell ref="N811:P811"/>
    <mergeCell ref="Q811:S811"/>
    <mergeCell ref="T811:W811"/>
    <mergeCell ref="X811:AA811"/>
    <mergeCell ref="AB811:AE811"/>
    <mergeCell ref="AF811:AH811"/>
    <mergeCell ref="AI811:AJ811"/>
    <mergeCell ref="AK811:AL811"/>
    <mergeCell ref="B806:C806"/>
    <mergeCell ref="D806:H806"/>
    <mergeCell ref="I806:J806"/>
    <mergeCell ref="K806:M806"/>
    <mergeCell ref="N806:P806"/>
    <mergeCell ref="Q806:S806"/>
    <mergeCell ref="T806:W806"/>
    <mergeCell ref="X806:AA806"/>
    <mergeCell ref="AB806:AE806"/>
    <mergeCell ref="AF806:AH806"/>
    <mergeCell ref="AI806:AJ806"/>
    <mergeCell ref="AK806:AL806"/>
    <mergeCell ref="B807:C807"/>
    <mergeCell ref="D807:H807"/>
    <mergeCell ref="I807:J807"/>
    <mergeCell ref="K807:M807"/>
    <mergeCell ref="N807:P807"/>
    <mergeCell ref="Q807:S807"/>
    <mergeCell ref="T807:W807"/>
    <mergeCell ref="X807:AA807"/>
    <mergeCell ref="AB807:AE807"/>
    <mergeCell ref="AF807:AH807"/>
    <mergeCell ref="AI807:AJ807"/>
    <mergeCell ref="AK807:AL807"/>
    <mergeCell ref="B808:C808"/>
    <mergeCell ref="D808:H808"/>
    <mergeCell ref="I808:J808"/>
    <mergeCell ref="K808:M808"/>
    <mergeCell ref="N808:P808"/>
    <mergeCell ref="Q808:S808"/>
    <mergeCell ref="T808:W808"/>
    <mergeCell ref="X808:AA808"/>
    <mergeCell ref="AB808:AE808"/>
    <mergeCell ref="AF808:AH808"/>
    <mergeCell ref="AI808:AJ808"/>
    <mergeCell ref="AK808:AL808"/>
    <mergeCell ref="B803:C803"/>
    <mergeCell ref="D803:H803"/>
    <mergeCell ref="I803:J803"/>
    <mergeCell ref="K803:M803"/>
    <mergeCell ref="N803:P803"/>
    <mergeCell ref="Q803:S803"/>
    <mergeCell ref="T803:W803"/>
    <mergeCell ref="X803:AA803"/>
    <mergeCell ref="AB803:AE803"/>
    <mergeCell ref="AF803:AH803"/>
    <mergeCell ref="AI803:AJ803"/>
    <mergeCell ref="AK803:AL803"/>
    <mergeCell ref="B804:C804"/>
    <mergeCell ref="D804:H804"/>
    <mergeCell ref="I804:J804"/>
    <mergeCell ref="K804:M804"/>
    <mergeCell ref="N804:P804"/>
    <mergeCell ref="Q804:S804"/>
    <mergeCell ref="T804:W804"/>
    <mergeCell ref="X804:AA804"/>
    <mergeCell ref="AB804:AE804"/>
    <mergeCell ref="AF804:AH804"/>
    <mergeCell ref="AI804:AJ804"/>
    <mergeCell ref="AK804:AL804"/>
    <mergeCell ref="B805:C805"/>
    <mergeCell ref="D805:H805"/>
    <mergeCell ref="I805:J805"/>
    <mergeCell ref="K805:M805"/>
    <mergeCell ref="N805:P805"/>
    <mergeCell ref="Q805:S805"/>
    <mergeCell ref="T805:W805"/>
    <mergeCell ref="X805:AA805"/>
    <mergeCell ref="AB805:AE805"/>
    <mergeCell ref="AF805:AH805"/>
    <mergeCell ref="AI805:AJ805"/>
    <mergeCell ref="AK805:AL805"/>
    <mergeCell ref="B798:C798"/>
    <mergeCell ref="D798:H798"/>
    <mergeCell ref="I798:J798"/>
    <mergeCell ref="K798:M798"/>
    <mergeCell ref="N798:P798"/>
    <mergeCell ref="Q798:S798"/>
    <mergeCell ref="T798:W798"/>
    <mergeCell ref="X798:AA798"/>
    <mergeCell ref="AB798:AE798"/>
    <mergeCell ref="AF798:AH798"/>
    <mergeCell ref="AI798:AJ798"/>
    <mergeCell ref="AK798:AL798"/>
    <mergeCell ref="AM798:AN798"/>
    <mergeCell ref="B799:C799"/>
    <mergeCell ref="D799:H799"/>
    <mergeCell ref="I799:J799"/>
    <mergeCell ref="K799:M799"/>
    <mergeCell ref="N799:P799"/>
    <mergeCell ref="Q799:S799"/>
    <mergeCell ref="T799:W799"/>
    <mergeCell ref="X799:AA799"/>
    <mergeCell ref="AB799:AE799"/>
    <mergeCell ref="AF799:AH799"/>
    <mergeCell ref="AI799:AJ799"/>
    <mergeCell ref="AK799:AL799"/>
    <mergeCell ref="AM799:AN799"/>
    <mergeCell ref="A800:AM800"/>
    <mergeCell ref="A801:AN801"/>
    <mergeCell ref="B802:C802"/>
    <mergeCell ref="D802:H802"/>
    <mergeCell ref="I802:J802"/>
    <mergeCell ref="K802:M802"/>
    <mergeCell ref="N802:P802"/>
    <mergeCell ref="Q802:S802"/>
    <mergeCell ref="T802:W802"/>
    <mergeCell ref="X802:AA802"/>
    <mergeCell ref="AB802:AE802"/>
    <mergeCell ref="AF802:AH802"/>
    <mergeCell ref="AI802:AJ802"/>
    <mergeCell ref="AK802:AL802"/>
    <mergeCell ref="B795:C795"/>
    <mergeCell ref="D795:H795"/>
    <mergeCell ref="I795:J795"/>
    <mergeCell ref="K795:M795"/>
    <mergeCell ref="N795:P795"/>
    <mergeCell ref="Q795:S795"/>
    <mergeCell ref="T795:W795"/>
    <mergeCell ref="X795:AA795"/>
    <mergeCell ref="AB795:AE795"/>
    <mergeCell ref="AF795:AH795"/>
    <mergeCell ref="AI795:AJ795"/>
    <mergeCell ref="AK795:AL795"/>
    <mergeCell ref="AM795:AN795"/>
    <mergeCell ref="B796:C796"/>
    <mergeCell ref="D796:H796"/>
    <mergeCell ref="I796:J796"/>
    <mergeCell ref="K796:M796"/>
    <mergeCell ref="N796:P796"/>
    <mergeCell ref="Q796:S796"/>
    <mergeCell ref="T796:W796"/>
    <mergeCell ref="X796:AA796"/>
    <mergeCell ref="AB796:AE796"/>
    <mergeCell ref="AF796:AH796"/>
    <mergeCell ref="AI796:AJ796"/>
    <mergeCell ref="AK796:AL796"/>
    <mergeCell ref="AM796:AN796"/>
    <mergeCell ref="B797:C797"/>
    <mergeCell ref="D797:H797"/>
    <mergeCell ref="I797:J797"/>
    <mergeCell ref="K797:M797"/>
    <mergeCell ref="N797:P797"/>
    <mergeCell ref="Q797:S797"/>
    <mergeCell ref="T797:W797"/>
    <mergeCell ref="X797:AA797"/>
    <mergeCell ref="AB797:AE797"/>
    <mergeCell ref="AF797:AH797"/>
    <mergeCell ref="AI797:AJ797"/>
    <mergeCell ref="AK797:AL797"/>
    <mergeCell ref="AM797:AN797"/>
    <mergeCell ref="B792:C792"/>
    <mergeCell ref="D792:H792"/>
    <mergeCell ref="I792:J792"/>
    <mergeCell ref="K792:M792"/>
    <mergeCell ref="N792:P792"/>
    <mergeCell ref="Q792:S792"/>
    <mergeCell ref="T792:W792"/>
    <mergeCell ref="X792:AA792"/>
    <mergeCell ref="AB792:AE792"/>
    <mergeCell ref="AF792:AH792"/>
    <mergeCell ref="AI792:AJ792"/>
    <mergeCell ref="AK792:AL792"/>
    <mergeCell ref="AM792:AN792"/>
    <mergeCell ref="B793:C793"/>
    <mergeCell ref="D793:H793"/>
    <mergeCell ref="I793:J793"/>
    <mergeCell ref="K793:M793"/>
    <mergeCell ref="N793:P793"/>
    <mergeCell ref="Q793:S793"/>
    <mergeCell ref="T793:W793"/>
    <mergeCell ref="X793:AA793"/>
    <mergeCell ref="AB793:AE793"/>
    <mergeCell ref="AF793:AH793"/>
    <mergeCell ref="AI793:AJ793"/>
    <mergeCell ref="AK793:AL793"/>
    <mergeCell ref="AM793:AN793"/>
    <mergeCell ref="B794:C794"/>
    <mergeCell ref="D794:H794"/>
    <mergeCell ref="I794:J794"/>
    <mergeCell ref="K794:M794"/>
    <mergeCell ref="N794:P794"/>
    <mergeCell ref="Q794:S794"/>
    <mergeCell ref="T794:W794"/>
    <mergeCell ref="X794:AA794"/>
    <mergeCell ref="AB794:AE794"/>
    <mergeCell ref="AF794:AH794"/>
    <mergeCell ref="AI794:AJ794"/>
    <mergeCell ref="AK794:AL794"/>
    <mergeCell ref="AM794:AN794"/>
    <mergeCell ref="B789:C789"/>
    <mergeCell ref="D789:H789"/>
    <mergeCell ref="I789:J789"/>
    <mergeCell ref="K789:M789"/>
    <mergeCell ref="N789:P789"/>
    <mergeCell ref="Q789:S789"/>
    <mergeCell ref="T789:W789"/>
    <mergeCell ref="X789:AA789"/>
    <mergeCell ref="AB789:AE789"/>
    <mergeCell ref="AF789:AH789"/>
    <mergeCell ref="AI789:AJ789"/>
    <mergeCell ref="AK789:AL789"/>
    <mergeCell ref="AM789:AN789"/>
    <mergeCell ref="B790:C790"/>
    <mergeCell ref="D790:H790"/>
    <mergeCell ref="I790:J790"/>
    <mergeCell ref="K790:M790"/>
    <mergeCell ref="N790:P790"/>
    <mergeCell ref="Q790:S790"/>
    <mergeCell ref="T790:W790"/>
    <mergeCell ref="X790:AA790"/>
    <mergeCell ref="AB790:AE790"/>
    <mergeCell ref="AF790:AH790"/>
    <mergeCell ref="AI790:AJ790"/>
    <mergeCell ref="AK790:AL790"/>
    <mergeCell ref="AM790:AN790"/>
    <mergeCell ref="B791:C791"/>
    <mergeCell ref="D791:H791"/>
    <mergeCell ref="I791:J791"/>
    <mergeCell ref="K791:M791"/>
    <mergeCell ref="N791:P791"/>
    <mergeCell ref="Q791:S791"/>
    <mergeCell ref="T791:W791"/>
    <mergeCell ref="X791:AA791"/>
    <mergeCell ref="AB791:AE791"/>
    <mergeCell ref="AF791:AH791"/>
    <mergeCell ref="AI791:AJ791"/>
    <mergeCell ref="AK791:AL791"/>
    <mergeCell ref="AM791:AN791"/>
    <mergeCell ref="B786:C786"/>
    <mergeCell ref="D786:H786"/>
    <mergeCell ref="I786:J786"/>
    <mergeCell ref="K786:M786"/>
    <mergeCell ref="N786:P786"/>
    <mergeCell ref="Q786:S786"/>
    <mergeCell ref="T786:W786"/>
    <mergeCell ref="X786:AA786"/>
    <mergeCell ref="AB786:AE786"/>
    <mergeCell ref="AF786:AH786"/>
    <mergeCell ref="AI786:AJ786"/>
    <mergeCell ref="AK786:AL786"/>
    <mergeCell ref="AM786:AN786"/>
    <mergeCell ref="B787:C787"/>
    <mergeCell ref="D787:H787"/>
    <mergeCell ref="I787:J787"/>
    <mergeCell ref="K787:M787"/>
    <mergeCell ref="N787:P787"/>
    <mergeCell ref="Q787:S787"/>
    <mergeCell ref="T787:W787"/>
    <mergeCell ref="X787:AA787"/>
    <mergeCell ref="AB787:AE787"/>
    <mergeCell ref="AF787:AH787"/>
    <mergeCell ref="AI787:AJ787"/>
    <mergeCell ref="AK787:AL787"/>
    <mergeCell ref="AM787:AN787"/>
    <mergeCell ref="B788:C788"/>
    <mergeCell ref="D788:H788"/>
    <mergeCell ref="I788:J788"/>
    <mergeCell ref="K788:M788"/>
    <mergeCell ref="N788:P788"/>
    <mergeCell ref="Q788:S788"/>
    <mergeCell ref="T788:W788"/>
    <mergeCell ref="X788:AA788"/>
    <mergeCell ref="AB788:AE788"/>
    <mergeCell ref="AF788:AH788"/>
    <mergeCell ref="AI788:AJ788"/>
    <mergeCell ref="AK788:AL788"/>
    <mergeCell ref="AM788:AN788"/>
    <mergeCell ref="B783:C783"/>
    <mergeCell ref="D783:H783"/>
    <mergeCell ref="I783:J783"/>
    <mergeCell ref="K783:M783"/>
    <mergeCell ref="N783:P783"/>
    <mergeCell ref="Q783:S783"/>
    <mergeCell ref="T783:W783"/>
    <mergeCell ref="X783:AA783"/>
    <mergeCell ref="AB783:AE783"/>
    <mergeCell ref="AF783:AH783"/>
    <mergeCell ref="AI783:AJ783"/>
    <mergeCell ref="AK783:AL783"/>
    <mergeCell ref="AM783:AN783"/>
    <mergeCell ref="B784:C784"/>
    <mergeCell ref="D784:H784"/>
    <mergeCell ref="I784:J784"/>
    <mergeCell ref="K784:M784"/>
    <mergeCell ref="N784:P784"/>
    <mergeCell ref="Q784:S784"/>
    <mergeCell ref="T784:W784"/>
    <mergeCell ref="X784:AA784"/>
    <mergeCell ref="AB784:AE784"/>
    <mergeCell ref="AF784:AH784"/>
    <mergeCell ref="AI784:AJ784"/>
    <mergeCell ref="AK784:AL784"/>
    <mergeCell ref="AM784:AN784"/>
    <mergeCell ref="B785:C785"/>
    <mergeCell ref="D785:H785"/>
    <mergeCell ref="I785:J785"/>
    <mergeCell ref="K785:M785"/>
    <mergeCell ref="N785:P785"/>
    <mergeCell ref="Q785:S785"/>
    <mergeCell ref="T785:W785"/>
    <mergeCell ref="X785:AA785"/>
    <mergeCell ref="AB785:AE785"/>
    <mergeCell ref="AF785:AH785"/>
    <mergeCell ref="AI785:AJ785"/>
    <mergeCell ref="AK785:AL785"/>
    <mergeCell ref="AM785:AN785"/>
    <mergeCell ref="B780:C780"/>
    <mergeCell ref="D780:H780"/>
    <mergeCell ref="I780:J780"/>
    <mergeCell ref="K780:M780"/>
    <mergeCell ref="N780:P780"/>
    <mergeCell ref="Q780:S780"/>
    <mergeCell ref="T780:W780"/>
    <mergeCell ref="X780:AA780"/>
    <mergeCell ref="AB780:AE780"/>
    <mergeCell ref="AF780:AH780"/>
    <mergeCell ref="AI780:AJ780"/>
    <mergeCell ref="AK780:AL780"/>
    <mergeCell ref="AM780:AN780"/>
    <mergeCell ref="B781:C781"/>
    <mergeCell ref="D781:H781"/>
    <mergeCell ref="I781:J781"/>
    <mergeCell ref="K781:M781"/>
    <mergeCell ref="N781:P781"/>
    <mergeCell ref="Q781:S781"/>
    <mergeCell ref="T781:W781"/>
    <mergeCell ref="X781:AA781"/>
    <mergeCell ref="AB781:AE781"/>
    <mergeCell ref="AF781:AH781"/>
    <mergeCell ref="AI781:AJ781"/>
    <mergeCell ref="AK781:AL781"/>
    <mergeCell ref="AM781:AN781"/>
    <mergeCell ref="B782:C782"/>
    <mergeCell ref="D782:H782"/>
    <mergeCell ref="I782:J782"/>
    <mergeCell ref="K782:M782"/>
    <mergeCell ref="N782:P782"/>
    <mergeCell ref="Q782:S782"/>
    <mergeCell ref="T782:W782"/>
    <mergeCell ref="X782:AA782"/>
    <mergeCell ref="AB782:AE782"/>
    <mergeCell ref="AF782:AH782"/>
    <mergeCell ref="AI782:AJ782"/>
    <mergeCell ref="AK782:AL782"/>
    <mergeCell ref="AM782:AN782"/>
    <mergeCell ref="B777:C777"/>
    <mergeCell ref="D777:H777"/>
    <mergeCell ref="I777:J777"/>
    <mergeCell ref="K777:M777"/>
    <mergeCell ref="N777:P777"/>
    <mergeCell ref="Q777:S777"/>
    <mergeCell ref="T777:W777"/>
    <mergeCell ref="X777:AA777"/>
    <mergeCell ref="AB777:AE777"/>
    <mergeCell ref="AF777:AH777"/>
    <mergeCell ref="AI777:AJ777"/>
    <mergeCell ref="AK777:AL777"/>
    <mergeCell ref="AM777:AN777"/>
    <mergeCell ref="B778:C778"/>
    <mergeCell ref="D778:H778"/>
    <mergeCell ref="I778:J778"/>
    <mergeCell ref="K778:M778"/>
    <mergeCell ref="N778:P778"/>
    <mergeCell ref="Q778:S778"/>
    <mergeCell ref="T778:W778"/>
    <mergeCell ref="X778:AA778"/>
    <mergeCell ref="AB778:AE778"/>
    <mergeCell ref="AF778:AH778"/>
    <mergeCell ref="AI778:AJ778"/>
    <mergeCell ref="AK778:AL778"/>
    <mergeCell ref="AM778:AN778"/>
    <mergeCell ref="B779:C779"/>
    <mergeCell ref="D779:H779"/>
    <mergeCell ref="I779:J779"/>
    <mergeCell ref="K779:M779"/>
    <mergeCell ref="N779:P779"/>
    <mergeCell ref="Q779:S779"/>
    <mergeCell ref="T779:W779"/>
    <mergeCell ref="X779:AA779"/>
    <mergeCell ref="AB779:AE779"/>
    <mergeCell ref="AF779:AH779"/>
    <mergeCell ref="AI779:AJ779"/>
    <mergeCell ref="AK779:AL779"/>
    <mergeCell ref="AM779:AN779"/>
    <mergeCell ref="B774:C774"/>
    <mergeCell ref="D774:H774"/>
    <mergeCell ref="I774:J774"/>
    <mergeCell ref="K774:M774"/>
    <mergeCell ref="N774:P774"/>
    <mergeCell ref="Q774:S774"/>
    <mergeCell ref="T774:W774"/>
    <mergeCell ref="X774:AA774"/>
    <mergeCell ref="AB774:AE774"/>
    <mergeCell ref="AF774:AH774"/>
    <mergeCell ref="AI774:AJ774"/>
    <mergeCell ref="AK774:AL774"/>
    <mergeCell ref="AM774:AN774"/>
    <mergeCell ref="B775:C775"/>
    <mergeCell ref="D775:H775"/>
    <mergeCell ref="I775:J775"/>
    <mergeCell ref="K775:M775"/>
    <mergeCell ref="N775:P775"/>
    <mergeCell ref="Q775:S775"/>
    <mergeCell ref="T775:W775"/>
    <mergeCell ref="X775:AA775"/>
    <mergeCell ref="AB775:AE775"/>
    <mergeCell ref="AF775:AH775"/>
    <mergeCell ref="AI775:AJ775"/>
    <mergeCell ref="AK775:AL775"/>
    <mergeCell ref="AM775:AN775"/>
    <mergeCell ref="B776:C776"/>
    <mergeCell ref="D776:H776"/>
    <mergeCell ref="I776:J776"/>
    <mergeCell ref="K776:M776"/>
    <mergeCell ref="N776:P776"/>
    <mergeCell ref="Q776:S776"/>
    <mergeCell ref="T776:W776"/>
    <mergeCell ref="X776:AA776"/>
    <mergeCell ref="AB776:AE776"/>
    <mergeCell ref="AF776:AH776"/>
    <mergeCell ref="AI776:AJ776"/>
    <mergeCell ref="AK776:AL776"/>
    <mergeCell ref="AM776:AN776"/>
    <mergeCell ref="B771:C771"/>
    <mergeCell ref="D771:H771"/>
    <mergeCell ref="I771:J771"/>
    <mergeCell ref="K771:M771"/>
    <mergeCell ref="N771:P771"/>
    <mergeCell ref="Q771:S771"/>
    <mergeCell ref="T771:W771"/>
    <mergeCell ref="X771:AA771"/>
    <mergeCell ref="AB771:AE771"/>
    <mergeCell ref="AF771:AH771"/>
    <mergeCell ref="AI771:AJ771"/>
    <mergeCell ref="AK771:AL771"/>
    <mergeCell ref="AM771:AN771"/>
    <mergeCell ref="B772:C772"/>
    <mergeCell ref="D772:H772"/>
    <mergeCell ref="I772:J772"/>
    <mergeCell ref="K772:M772"/>
    <mergeCell ref="N772:P772"/>
    <mergeCell ref="Q772:S772"/>
    <mergeCell ref="T772:W772"/>
    <mergeCell ref="X772:AA772"/>
    <mergeCell ref="AB772:AE772"/>
    <mergeCell ref="AF772:AH772"/>
    <mergeCell ref="AI772:AJ772"/>
    <mergeCell ref="AK772:AL772"/>
    <mergeCell ref="AM772:AN772"/>
    <mergeCell ref="B773:C773"/>
    <mergeCell ref="D773:H773"/>
    <mergeCell ref="I773:J773"/>
    <mergeCell ref="K773:M773"/>
    <mergeCell ref="N773:P773"/>
    <mergeCell ref="Q773:S773"/>
    <mergeCell ref="T773:W773"/>
    <mergeCell ref="X773:AA773"/>
    <mergeCell ref="AB773:AE773"/>
    <mergeCell ref="AF773:AH773"/>
    <mergeCell ref="AI773:AJ773"/>
    <mergeCell ref="AK773:AL773"/>
    <mergeCell ref="AM773:AN773"/>
    <mergeCell ref="B768:C768"/>
    <mergeCell ref="D768:H768"/>
    <mergeCell ref="I768:J768"/>
    <mergeCell ref="K768:M768"/>
    <mergeCell ref="N768:P768"/>
    <mergeCell ref="Q768:S768"/>
    <mergeCell ref="T768:W768"/>
    <mergeCell ref="X768:AA768"/>
    <mergeCell ref="AB768:AE768"/>
    <mergeCell ref="AF768:AH768"/>
    <mergeCell ref="AI768:AJ768"/>
    <mergeCell ref="AK768:AL768"/>
    <mergeCell ref="AM768:AN768"/>
    <mergeCell ref="B769:C769"/>
    <mergeCell ref="D769:H769"/>
    <mergeCell ref="I769:J769"/>
    <mergeCell ref="K769:M769"/>
    <mergeCell ref="N769:P769"/>
    <mergeCell ref="Q769:S769"/>
    <mergeCell ref="T769:W769"/>
    <mergeCell ref="X769:AA769"/>
    <mergeCell ref="AB769:AE769"/>
    <mergeCell ref="AF769:AH769"/>
    <mergeCell ref="AI769:AJ769"/>
    <mergeCell ref="AK769:AL769"/>
    <mergeCell ref="AM769:AN769"/>
    <mergeCell ref="B770:C770"/>
    <mergeCell ref="D770:H770"/>
    <mergeCell ref="I770:J770"/>
    <mergeCell ref="K770:M770"/>
    <mergeCell ref="N770:P770"/>
    <mergeCell ref="Q770:S770"/>
    <mergeCell ref="T770:W770"/>
    <mergeCell ref="X770:AA770"/>
    <mergeCell ref="AB770:AE770"/>
    <mergeCell ref="AF770:AH770"/>
    <mergeCell ref="AI770:AJ770"/>
    <mergeCell ref="AK770:AL770"/>
    <mergeCell ref="AM770:AN770"/>
    <mergeCell ref="B765:C765"/>
    <mergeCell ref="D765:H765"/>
    <mergeCell ref="I765:J765"/>
    <mergeCell ref="K765:M765"/>
    <mergeCell ref="N765:P765"/>
    <mergeCell ref="Q765:S765"/>
    <mergeCell ref="T765:W765"/>
    <mergeCell ref="X765:AA765"/>
    <mergeCell ref="AB765:AE765"/>
    <mergeCell ref="AF765:AH765"/>
    <mergeCell ref="AI765:AJ765"/>
    <mergeCell ref="AK765:AL765"/>
    <mergeCell ref="AM765:AN765"/>
    <mergeCell ref="B766:C766"/>
    <mergeCell ref="D766:H766"/>
    <mergeCell ref="I766:J766"/>
    <mergeCell ref="K766:M766"/>
    <mergeCell ref="N766:P766"/>
    <mergeCell ref="Q766:S766"/>
    <mergeCell ref="T766:W766"/>
    <mergeCell ref="X766:AA766"/>
    <mergeCell ref="AB766:AE766"/>
    <mergeCell ref="AF766:AH766"/>
    <mergeCell ref="AI766:AJ766"/>
    <mergeCell ref="AK766:AL766"/>
    <mergeCell ref="AM766:AN766"/>
    <mergeCell ref="B767:C767"/>
    <mergeCell ref="D767:H767"/>
    <mergeCell ref="I767:J767"/>
    <mergeCell ref="K767:M767"/>
    <mergeCell ref="N767:P767"/>
    <mergeCell ref="Q767:S767"/>
    <mergeCell ref="T767:W767"/>
    <mergeCell ref="X767:AA767"/>
    <mergeCell ref="AB767:AE767"/>
    <mergeCell ref="AF767:AH767"/>
    <mergeCell ref="AI767:AJ767"/>
    <mergeCell ref="AK767:AL767"/>
    <mergeCell ref="AM767:AN767"/>
    <mergeCell ref="B762:C762"/>
    <mergeCell ref="D762:H762"/>
    <mergeCell ref="I762:J762"/>
    <mergeCell ref="K762:M762"/>
    <mergeCell ref="N762:P762"/>
    <mergeCell ref="Q762:S762"/>
    <mergeCell ref="T762:W762"/>
    <mergeCell ref="X762:AA762"/>
    <mergeCell ref="AB762:AE762"/>
    <mergeCell ref="AF762:AH762"/>
    <mergeCell ref="AI762:AJ762"/>
    <mergeCell ref="AK762:AL762"/>
    <mergeCell ref="AM762:AN762"/>
    <mergeCell ref="B763:C763"/>
    <mergeCell ref="D763:H763"/>
    <mergeCell ref="I763:J763"/>
    <mergeCell ref="K763:M763"/>
    <mergeCell ref="N763:P763"/>
    <mergeCell ref="Q763:S763"/>
    <mergeCell ref="T763:W763"/>
    <mergeCell ref="X763:AA763"/>
    <mergeCell ref="AB763:AE763"/>
    <mergeCell ref="AF763:AH763"/>
    <mergeCell ref="AI763:AJ763"/>
    <mergeCell ref="AK763:AL763"/>
    <mergeCell ref="AM763:AN763"/>
    <mergeCell ref="B764:C764"/>
    <mergeCell ref="D764:H764"/>
    <mergeCell ref="I764:J764"/>
    <mergeCell ref="K764:M764"/>
    <mergeCell ref="N764:P764"/>
    <mergeCell ref="Q764:S764"/>
    <mergeCell ref="T764:W764"/>
    <mergeCell ref="X764:AA764"/>
    <mergeCell ref="AB764:AE764"/>
    <mergeCell ref="AF764:AH764"/>
    <mergeCell ref="AI764:AJ764"/>
    <mergeCell ref="AK764:AL764"/>
    <mergeCell ref="AM764:AN764"/>
    <mergeCell ref="B759:C759"/>
    <mergeCell ref="D759:H759"/>
    <mergeCell ref="I759:J759"/>
    <mergeCell ref="K759:M759"/>
    <mergeCell ref="N759:P759"/>
    <mergeCell ref="Q759:S759"/>
    <mergeCell ref="T759:W759"/>
    <mergeCell ref="X759:AA759"/>
    <mergeCell ref="AB759:AE759"/>
    <mergeCell ref="AF759:AH759"/>
    <mergeCell ref="AI759:AJ759"/>
    <mergeCell ref="AK759:AL759"/>
    <mergeCell ref="AM759:AN759"/>
    <mergeCell ref="B760:C760"/>
    <mergeCell ref="D760:H760"/>
    <mergeCell ref="I760:J760"/>
    <mergeCell ref="K760:M760"/>
    <mergeCell ref="N760:P760"/>
    <mergeCell ref="Q760:S760"/>
    <mergeCell ref="T760:W760"/>
    <mergeCell ref="X760:AA760"/>
    <mergeCell ref="AB760:AE760"/>
    <mergeCell ref="AF760:AH760"/>
    <mergeCell ref="AI760:AJ760"/>
    <mergeCell ref="AK760:AL760"/>
    <mergeCell ref="AM760:AN760"/>
    <mergeCell ref="B761:C761"/>
    <mergeCell ref="D761:H761"/>
    <mergeCell ref="I761:J761"/>
    <mergeCell ref="K761:M761"/>
    <mergeCell ref="N761:P761"/>
    <mergeCell ref="Q761:S761"/>
    <mergeCell ref="T761:W761"/>
    <mergeCell ref="X761:AA761"/>
    <mergeCell ref="AB761:AE761"/>
    <mergeCell ref="AF761:AH761"/>
    <mergeCell ref="AI761:AJ761"/>
    <mergeCell ref="AK761:AL761"/>
    <mergeCell ref="AM761:AN761"/>
    <mergeCell ref="B756:C756"/>
    <mergeCell ref="D756:H756"/>
    <mergeCell ref="I756:J756"/>
    <mergeCell ref="K756:M756"/>
    <mergeCell ref="N756:P756"/>
    <mergeCell ref="Q756:S756"/>
    <mergeCell ref="T756:W756"/>
    <mergeCell ref="X756:AA756"/>
    <mergeCell ref="AB756:AE756"/>
    <mergeCell ref="AF756:AH756"/>
    <mergeCell ref="AI756:AJ756"/>
    <mergeCell ref="AK756:AL756"/>
    <mergeCell ref="AM756:AN756"/>
    <mergeCell ref="B757:C757"/>
    <mergeCell ref="D757:H757"/>
    <mergeCell ref="I757:J757"/>
    <mergeCell ref="K757:M757"/>
    <mergeCell ref="N757:P757"/>
    <mergeCell ref="Q757:S757"/>
    <mergeCell ref="T757:W757"/>
    <mergeCell ref="X757:AA757"/>
    <mergeCell ref="AB757:AE757"/>
    <mergeCell ref="AF757:AH757"/>
    <mergeCell ref="AI757:AJ757"/>
    <mergeCell ref="AK757:AL757"/>
    <mergeCell ref="AM757:AN757"/>
    <mergeCell ref="B758:C758"/>
    <mergeCell ref="D758:H758"/>
    <mergeCell ref="I758:J758"/>
    <mergeCell ref="K758:M758"/>
    <mergeCell ref="N758:P758"/>
    <mergeCell ref="Q758:S758"/>
    <mergeCell ref="T758:W758"/>
    <mergeCell ref="X758:AA758"/>
    <mergeCell ref="AB758:AE758"/>
    <mergeCell ref="AF758:AH758"/>
    <mergeCell ref="AI758:AJ758"/>
    <mergeCell ref="AK758:AL758"/>
    <mergeCell ref="AM758:AN758"/>
    <mergeCell ref="B753:C753"/>
    <mergeCell ref="D753:H753"/>
    <mergeCell ref="I753:J753"/>
    <mergeCell ref="K753:M753"/>
    <mergeCell ref="N753:P753"/>
    <mergeCell ref="Q753:S753"/>
    <mergeCell ref="T753:W753"/>
    <mergeCell ref="X753:AA753"/>
    <mergeCell ref="AB753:AE753"/>
    <mergeCell ref="AF753:AH753"/>
    <mergeCell ref="AI753:AJ753"/>
    <mergeCell ref="AK753:AL753"/>
    <mergeCell ref="AM753:AN753"/>
    <mergeCell ref="B754:C754"/>
    <mergeCell ref="D754:H754"/>
    <mergeCell ref="I754:J754"/>
    <mergeCell ref="K754:M754"/>
    <mergeCell ref="N754:P754"/>
    <mergeCell ref="Q754:S754"/>
    <mergeCell ref="T754:W754"/>
    <mergeCell ref="X754:AA754"/>
    <mergeCell ref="AB754:AE754"/>
    <mergeCell ref="AF754:AH754"/>
    <mergeCell ref="AI754:AJ754"/>
    <mergeCell ref="AK754:AL754"/>
    <mergeCell ref="AM754:AN754"/>
    <mergeCell ref="B755:C755"/>
    <mergeCell ref="D755:H755"/>
    <mergeCell ref="I755:J755"/>
    <mergeCell ref="K755:M755"/>
    <mergeCell ref="N755:P755"/>
    <mergeCell ref="Q755:S755"/>
    <mergeCell ref="T755:W755"/>
    <mergeCell ref="X755:AA755"/>
    <mergeCell ref="AB755:AE755"/>
    <mergeCell ref="AF755:AH755"/>
    <mergeCell ref="AI755:AJ755"/>
    <mergeCell ref="AK755:AL755"/>
    <mergeCell ref="AM755:AN755"/>
    <mergeCell ref="B749:C749"/>
    <mergeCell ref="D749:H749"/>
    <mergeCell ref="I749:J749"/>
    <mergeCell ref="K749:M749"/>
    <mergeCell ref="N749:P749"/>
    <mergeCell ref="Q749:S749"/>
    <mergeCell ref="T749:W749"/>
    <mergeCell ref="X749:AA749"/>
    <mergeCell ref="AB749:AE749"/>
    <mergeCell ref="AF749:AH749"/>
    <mergeCell ref="AI749:AJ749"/>
    <mergeCell ref="AK749:AL749"/>
    <mergeCell ref="AM749:AN749"/>
    <mergeCell ref="A750:AN750"/>
    <mergeCell ref="B751:C751"/>
    <mergeCell ref="D751:H751"/>
    <mergeCell ref="I751:J751"/>
    <mergeCell ref="K751:M751"/>
    <mergeCell ref="N751:P751"/>
    <mergeCell ref="Q751:S751"/>
    <mergeCell ref="T751:W751"/>
    <mergeCell ref="X751:AA751"/>
    <mergeCell ref="AB751:AE751"/>
    <mergeCell ref="AF751:AH751"/>
    <mergeCell ref="AI751:AJ751"/>
    <mergeCell ref="AK751:AL751"/>
    <mergeCell ref="AM751:AN751"/>
    <mergeCell ref="B752:C752"/>
    <mergeCell ref="D752:H752"/>
    <mergeCell ref="I752:J752"/>
    <mergeCell ref="K752:M752"/>
    <mergeCell ref="N752:P752"/>
    <mergeCell ref="Q752:S752"/>
    <mergeCell ref="T752:W752"/>
    <mergeCell ref="X752:AA752"/>
    <mergeCell ref="AB752:AE752"/>
    <mergeCell ref="AF752:AH752"/>
    <mergeCell ref="AI752:AJ752"/>
    <mergeCell ref="AK752:AL752"/>
    <mergeCell ref="AM752:AN752"/>
    <mergeCell ref="B746:C746"/>
    <mergeCell ref="D746:H746"/>
    <mergeCell ref="I746:J746"/>
    <mergeCell ref="K746:M746"/>
    <mergeCell ref="N746:P746"/>
    <mergeCell ref="Q746:S746"/>
    <mergeCell ref="T746:W746"/>
    <mergeCell ref="X746:AA746"/>
    <mergeCell ref="AB746:AE746"/>
    <mergeCell ref="AF746:AH746"/>
    <mergeCell ref="AI746:AJ746"/>
    <mergeCell ref="AK746:AL746"/>
    <mergeCell ref="AM746:AN746"/>
    <mergeCell ref="B747:C747"/>
    <mergeCell ref="D747:H747"/>
    <mergeCell ref="I747:J747"/>
    <mergeCell ref="K747:M747"/>
    <mergeCell ref="N747:P747"/>
    <mergeCell ref="Q747:S747"/>
    <mergeCell ref="T747:W747"/>
    <mergeCell ref="X747:AA747"/>
    <mergeCell ref="AB747:AE747"/>
    <mergeCell ref="AF747:AH747"/>
    <mergeCell ref="AI747:AJ747"/>
    <mergeCell ref="AK747:AL747"/>
    <mergeCell ref="AM747:AN747"/>
    <mergeCell ref="B748:C748"/>
    <mergeCell ref="D748:H748"/>
    <mergeCell ref="I748:J748"/>
    <mergeCell ref="K748:M748"/>
    <mergeCell ref="N748:P748"/>
    <mergeCell ref="Q748:S748"/>
    <mergeCell ref="T748:W748"/>
    <mergeCell ref="X748:AA748"/>
    <mergeCell ref="AB748:AE748"/>
    <mergeCell ref="AF748:AH748"/>
    <mergeCell ref="AI748:AJ748"/>
    <mergeCell ref="AK748:AL748"/>
    <mergeCell ref="AM748:AN748"/>
    <mergeCell ref="B743:C743"/>
    <mergeCell ref="D743:H743"/>
    <mergeCell ref="I743:J743"/>
    <mergeCell ref="K743:M743"/>
    <mergeCell ref="N743:P743"/>
    <mergeCell ref="Q743:S743"/>
    <mergeCell ref="T743:W743"/>
    <mergeCell ref="X743:AA743"/>
    <mergeCell ref="AB743:AE743"/>
    <mergeCell ref="AF743:AH743"/>
    <mergeCell ref="AI743:AJ743"/>
    <mergeCell ref="AK743:AL743"/>
    <mergeCell ref="AM743:AN743"/>
    <mergeCell ref="B744:C744"/>
    <mergeCell ref="D744:H744"/>
    <mergeCell ref="I744:J744"/>
    <mergeCell ref="K744:M744"/>
    <mergeCell ref="N744:P744"/>
    <mergeCell ref="Q744:S744"/>
    <mergeCell ref="T744:W744"/>
    <mergeCell ref="X744:AA744"/>
    <mergeCell ref="AB744:AE744"/>
    <mergeCell ref="AF744:AH744"/>
    <mergeCell ref="AI744:AJ744"/>
    <mergeCell ref="AK744:AL744"/>
    <mergeCell ref="AM744:AN744"/>
    <mergeCell ref="B745:C745"/>
    <mergeCell ref="D745:H745"/>
    <mergeCell ref="I745:J745"/>
    <mergeCell ref="K745:M745"/>
    <mergeCell ref="N745:P745"/>
    <mergeCell ref="Q745:S745"/>
    <mergeCell ref="T745:W745"/>
    <mergeCell ref="X745:AA745"/>
    <mergeCell ref="AB745:AE745"/>
    <mergeCell ref="AF745:AH745"/>
    <mergeCell ref="AI745:AJ745"/>
    <mergeCell ref="AK745:AL745"/>
    <mergeCell ref="AM745:AN745"/>
    <mergeCell ref="B740:C740"/>
    <mergeCell ref="D740:H740"/>
    <mergeCell ref="I740:J740"/>
    <mergeCell ref="K740:M740"/>
    <mergeCell ref="N740:P740"/>
    <mergeCell ref="Q740:S740"/>
    <mergeCell ref="T740:W740"/>
    <mergeCell ref="X740:AA740"/>
    <mergeCell ref="AB740:AE740"/>
    <mergeCell ref="AF740:AH740"/>
    <mergeCell ref="AI740:AJ740"/>
    <mergeCell ref="AK740:AL740"/>
    <mergeCell ref="AM740:AN740"/>
    <mergeCell ref="B741:C741"/>
    <mergeCell ref="D741:H741"/>
    <mergeCell ref="I741:J741"/>
    <mergeCell ref="K741:M741"/>
    <mergeCell ref="N741:P741"/>
    <mergeCell ref="Q741:S741"/>
    <mergeCell ref="T741:W741"/>
    <mergeCell ref="X741:AA741"/>
    <mergeCell ref="AB741:AE741"/>
    <mergeCell ref="AF741:AH741"/>
    <mergeCell ref="AI741:AJ741"/>
    <mergeCell ref="AK741:AL741"/>
    <mergeCell ref="AM741:AN741"/>
    <mergeCell ref="B742:C742"/>
    <mergeCell ref="D742:H742"/>
    <mergeCell ref="I742:J742"/>
    <mergeCell ref="K742:M742"/>
    <mergeCell ref="N742:P742"/>
    <mergeCell ref="Q742:S742"/>
    <mergeCell ref="T742:W742"/>
    <mergeCell ref="X742:AA742"/>
    <mergeCell ref="AB742:AE742"/>
    <mergeCell ref="AF742:AH742"/>
    <mergeCell ref="AI742:AJ742"/>
    <mergeCell ref="AK742:AL742"/>
    <mergeCell ref="AM742:AN742"/>
    <mergeCell ref="B737:C737"/>
    <mergeCell ref="D737:H737"/>
    <mergeCell ref="I737:J737"/>
    <mergeCell ref="K737:M737"/>
    <mergeCell ref="N737:P737"/>
    <mergeCell ref="Q737:S737"/>
    <mergeCell ref="T737:W737"/>
    <mergeCell ref="X737:AA737"/>
    <mergeCell ref="AB737:AE737"/>
    <mergeCell ref="AF737:AH737"/>
    <mergeCell ref="AI737:AJ737"/>
    <mergeCell ref="AK737:AL737"/>
    <mergeCell ref="AM737:AN737"/>
    <mergeCell ref="B738:C738"/>
    <mergeCell ref="D738:H738"/>
    <mergeCell ref="I738:J738"/>
    <mergeCell ref="K738:M738"/>
    <mergeCell ref="N738:P738"/>
    <mergeCell ref="Q738:S738"/>
    <mergeCell ref="T738:W738"/>
    <mergeCell ref="X738:AA738"/>
    <mergeCell ref="AB738:AE738"/>
    <mergeCell ref="AF738:AH738"/>
    <mergeCell ref="AI738:AJ738"/>
    <mergeCell ref="AK738:AL738"/>
    <mergeCell ref="AM738:AN738"/>
    <mergeCell ref="B739:C739"/>
    <mergeCell ref="D739:H739"/>
    <mergeCell ref="I739:J739"/>
    <mergeCell ref="K739:M739"/>
    <mergeCell ref="N739:P739"/>
    <mergeCell ref="Q739:S739"/>
    <mergeCell ref="T739:W739"/>
    <mergeCell ref="X739:AA739"/>
    <mergeCell ref="AB739:AE739"/>
    <mergeCell ref="AF739:AH739"/>
    <mergeCell ref="AI739:AJ739"/>
    <mergeCell ref="AK739:AL739"/>
    <mergeCell ref="AM739:AN739"/>
    <mergeCell ref="B734:C734"/>
    <mergeCell ref="D734:H734"/>
    <mergeCell ref="I734:J734"/>
    <mergeCell ref="K734:M734"/>
    <mergeCell ref="N734:P734"/>
    <mergeCell ref="Q734:S734"/>
    <mergeCell ref="T734:W734"/>
    <mergeCell ref="X734:AA734"/>
    <mergeCell ref="AB734:AE734"/>
    <mergeCell ref="AF734:AH734"/>
    <mergeCell ref="AI734:AJ734"/>
    <mergeCell ref="AK734:AL734"/>
    <mergeCell ref="AM734:AN734"/>
    <mergeCell ref="B735:C735"/>
    <mergeCell ref="D735:H735"/>
    <mergeCell ref="I735:J735"/>
    <mergeCell ref="K735:M735"/>
    <mergeCell ref="N735:P735"/>
    <mergeCell ref="Q735:S735"/>
    <mergeCell ref="T735:W735"/>
    <mergeCell ref="X735:AA735"/>
    <mergeCell ref="AB735:AE735"/>
    <mergeCell ref="AF735:AH735"/>
    <mergeCell ref="AI735:AJ735"/>
    <mergeCell ref="AK735:AL735"/>
    <mergeCell ref="AM735:AN735"/>
    <mergeCell ref="B736:C736"/>
    <mergeCell ref="D736:H736"/>
    <mergeCell ref="I736:J736"/>
    <mergeCell ref="K736:M736"/>
    <mergeCell ref="N736:P736"/>
    <mergeCell ref="Q736:S736"/>
    <mergeCell ref="T736:W736"/>
    <mergeCell ref="X736:AA736"/>
    <mergeCell ref="AB736:AE736"/>
    <mergeCell ref="AF736:AH736"/>
    <mergeCell ref="AI736:AJ736"/>
    <mergeCell ref="AK736:AL736"/>
    <mergeCell ref="AM736:AN736"/>
    <mergeCell ref="B731:C731"/>
    <mergeCell ref="D731:H731"/>
    <mergeCell ref="I731:J731"/>
    <mergeCell ref="K731:M731"/>
    <mergeCell ref="N731:P731"/>
    <mergeCell ref="Q731:S731"/>
    <mergeCell ref="T731:W731"/>
    <mergeCell ref="X731:AA731"/>
    <mergeCell ref="AB731:AE731"/>
    <mergeCell ref="AF731:AH731"/>
    <mergeCell ref="AI731:AJ731"/>
    <mergeCell ref="AK731:AL731"/>
    <mergeCell ref="AM731:AN731"/>
    <mergeCell ref="B732:C732"/>
    <mergeCell ref="D732:H732"/>
    <mergeCell ref="I732:J732"/>
    <mergeCell ref="K732:M732"/>
    <mergeCell ref="N732:P732"/>
    <mergeCell ref="Q732:S732"/>
    <mergeCell ref="T732:W732"/>
    <mergeCell ref="X732:AA732"/>
    <mergeCell ref="AB732:AE732"/>
    <mergeCell ref="AF732:AH732"/>
    <mergeCell ref="AI732:AJ732"/>
    <mergeCell ref="AK732:AL732"/>
    <mergeCell ref="AM732:AN732"/>
    <mergeCell ref="B733:C733"/>
    <mergeCell ref="D733:H733"/>
    <mergeCell ref="I733:J733"/>
    <mergeCell ref="K733:M733"/>
    <mergeCell ref="N733:P733"/>
    <mergeCell ref="Q733:S733"/>
    <mergeCell ref="T733:W733"/>
    <mergeCell ref="X733:AA733"/>
    <mergeCell ref="AB733:AE733"/>
    <mergeCell ref="AF733:AH733"/>
    <mergeCell ref="AI733:AJ733"/>
    <mergeCell ref="AK733:AL733"/>
    <mergeCell ref="AM733:AN733"/>
    <mergeCell ref="B728:C728"/>
    <mergeCell ref="D728:H728"/>
    <mergeCell ref="I728:J728"/>
    <mergeCell ref="K728:M728"/>
    <mergeCell ref="N728:P728"/>
    <mergeCell ref="Q728:S728"/>
    <mergeCell ref="T728:W728"/>
    <mergeCell ref="X728:AA728"/>
    <mergeCell ref="AB728:AE728"/>
    <mergeCell ref="AF728:AH728"/>
    <mergeCell ref="AI728:AJ728"/>
    <mergeCell ref="AK728:AL728"/>
    <mergeCell ref="AM728:AN728"/>
    <mergeCell ref="B729:C729"/>
    <mergeCell ref="D729:H729"/>
    <mergeCell ref="I729:J729"/>
    <mergeCell ref="K729:M729"/>
    <mergeCell ref="N729:P729"/>
    <mergeCell ref="Q729:S729"/>
    <mergeCell ref="T729:W729"/>
    <mergeCell ref="X729:AA729"/>
    <mergeCell ref="AB729:AE729"/>
    <mergeCell ref="AF729:AH729"/>
    <mergeCell ref="AI729:AJ729"/>
    <mergeCell ref="AK729:AL729"/>
    <mergeCell ref="AM729:AN729"/>
    <mergeCell ref="B730:C730"/>
    <mergeCell ref="D730:H730"/>
    <mergeCell ref="I730:J730"/>
    <mergeCell ref="K730:M730"/>
    <mergeCell ref="N730:P730"/>
    <mergeCell ref="Q730:S730"/>
    <mergeCell ref="T730:W730"/>
    <mergeCell ref="X730:AA730"/>
    <mergeCell ref="AB730:AE730"/>
    <mergeCell ref="AF730:AH730"/>
    <mergeCell ref="AI730:AJ730"/>
    <mergeCell ref="AK730:AL730"/>
    <mergeCell ref="AM730:AN730"/>
    <mergeCell ref="B725:C725"/>
    <mergeCell ref="D725:H725"/>
    <mergeCell ref="I725:J725"/>
    <mergeCell ref="K725:M725"/>
    <mergeCell ref="N725:P725"/>
    <mergeCell ref="Q725:S725"/>
    <mergeCell ref="T725:W725"/>
    <mergeCell ref="X725:AA725"/>
    <mergeCell ref="AB725:AE725"/>
    <mergeCell ref="AF725:AH725"/>
    <mergeCell ref="AI725:AJ725"/>
    <mergeCell ref="AK725:AL725"/>
    <mergeCell ref="AM725:AN725"/>
    <mergeCell ref="B726:C726"/>
    <mergeCell ref="D726:H726"/>
    <mergeCell ref="I726:J726"/>
    <mergeCell ref="K726:M726"/>
    <mergeCell ref="N726:P726"/>
    <mergeCell ref="Q726:S726"/>
    <mergeCell ref="T726:W726"/>
    <mergeCell ref="X726:AA726"/>
    <mergeCell ref="AB726:AE726"/>
    <mergeCell ref="AF726:AH726"/>
    <mergeCell ref="AI726:AJ726"/>
    <mergeCell ref="AK726:AL726"/>
    <mergeCell ref="AM726:AN726"/>
    <mergeCell ref="B727:C727"/>
    <mergeCell ref="D727:H727"/>
    <mergeCell ref="I727:J727"/>
    <mergeCell ref="K727:M727"/>
    <mergeCell ref="N727:P727"/>
    <mergeCell ref="Q727:S727"/>
    <mergeCell ref="T727:W727"/>
    <mergeCell ref="X727:AA727"/>
    <mergeCell ref="AB727:AE727"/>
    <mergeCell ref="AF727:AH727"/>
    <mergeCell ref="AI727:AJ727"/>
    <mergeCell ref="AK727:AL727"/>
    <mergeCell ref="AM727:AN727"/>
    <mergeCell ref="B722:C722"/>
    <mergeCell ref="D722:H722"/>
    <mergeCell ref="I722:J722"/>
    <mergeCell ref="K722:M722"/>
    <mergeCell ref="N722:P722"/>
    <mergeCell ref="Q722:S722"/>
    <mergeCell ref="T722:W722"/>
    <mergeCell ref="X722:AA722"/>
    <mergeCell ref="AB722:AE722"/>
    <mergeCell ref="AF722:AH722"/>
    <mergeCell ref="AI722:AJ722"/>
    <mergeCell ref="AK722:AL722"/>
    <mergeCell ref="AM722:AN722"/>
    <mergeCell ref="B723:C723"/>
    <mergeCell ref="D723:H723"/>
    <mergeCell ref="I723:J723"/>
    <mergeCell ref="K723:M723"/>
    <mergeCell ref="N723:P723"/>
    <mergeCell ref="Q723:S723"/>
    <mergeCell ref="T723:W723"/>
    <mergeCell ref="X723:AA723"/>
    <mergeCell ref="AB723:AE723"/>
    <mergeCell ref="AF723:AH723"/>
    <mergeCell ref="AI723:AJ723"/>
    <mergeCell ref="AK723:AL723"/>
    <mergeCell ref="AM723:AN723"/>
    <mergeCell ref="B724:C724"/>
    <mergeCell ref="D724:H724"/>
    <mergeCell ref="I724:J724"/>
    <mergeCell ref="K724:M724"/>
    <mergeCell ref="N724:P724"/>
    <mergeCell ref="Q724:S724"/>
    <mergeCell ref="T724:W724"/>
    <mergeCell ref="X724:AA724"/>
    <mergeCell ref="AB724:AE724"/>
    <mergeCell ref="AF724:AH724"/>
    <mergeCell ref="AI724:AJ724"/>
    <mergeCell ref="AK724:AL724"/>
    <mergeCell ref="AM724:AN724"/>
    <mergeCell ref="B719:C719"/>
    <mergeCell ref="D719:H719"/>
    <mergeCell ref="I719:J719"/>
    <mergeCell ref="K719:M719"/>
    <mergeCell ref="N719:P719"/>
    <mergeCell ref="Q719:S719"/>
    <mergeCell ref="T719:W719"/>
    <mergeCell ref="X719:AA719"/>
    <mergeCell ref="AB719:AE719"/>
    <mergeCell ref="AF719:AH719"/>
    <mergeCell ref="AI719:AJ719"/>
    <mergeCell ref="AK719:AL719"/>
    <mergeCell ref="AM719:AN719"/>
    <mergeCell ref="B720:C720"/>
    <mergeCell ref="D720:H720"/>
    <mergeCell ref="I720:J720"/>
    <mergeCell ref="K720:M720"/>
    <mergeCell ref="N720:P720"/>
    <mergeCell ref="Q720:S720"/>
    <mergeCell ref="T720:W720"/>
    <mergeCell ref="X720:AA720"/>
    <mergeCell ref="AB720:AE720"/>
    <mergeCell ref="AF720:AH720"/>
    <mergeCell ref="AI720:AJ720"/>
    <mergeCell ref="AK720:AL720"/>
    <mergeCell ref="AM720:AN720"/>
    <mergeCell ref="B721:C721"/>
    <mergeCell ref="D721:H721"/>
    <mergeCell ref="I721:J721"/>
    <mergeCell ref="K721:M721"/>
    <mergeCell ref="N721:P721"/>
    <mergeCell ref="Q721:S721"/>
    <mergeCell ref="T721:W721"/>
    <mergeCell ref="X721:AA721"/>
    <mergeCell ref="AB721:AE721"/>
    <mergeCell ref="AF721:AH721"/>
    <mergeCell ref="AI721:AJ721"/>
    <mergeCell ref="AK721:AL721"/>
    <mergeCell ref="AM721:AN721"/>
    <mergeCell ref="B716:C716"/>
    <mergeCell ref="D716:H716"/>
    <mergeCell ref="I716:J716"/>
    <mergeCell ref="K716:M716"/>
    <mergeCell ref="N716:P716"/>
    <mergeCell ref="Q716:S716"/>
    <mergeCell ref="T716:W716"/>
    <mergeCell ref="X716:AA716"/>
    <mergeCell ref="AB716:AE716"/>
    <mergeCell ref="AF716:AH716"/>
    <mergeCell ref="AI716:AJ716"/>
    <mergeCell ref="AK716:AL716"/>
    <mergeCell ref="AM716:AN716"/>
    <mergeCell ref="B717:C717"/>
    <mergeCell ref="D717:H717"/>
    <mergeCell ref="I717:J717"/>
    <mergeCell ref="K717:M717"/>
    <mergeCell ref="N717:P717"/>
    <mergeCell ref="Q717:S717"/>
    <mergeCell ref="T717:W717"/>
    <mergeCell ref="X717:AA717"/>
    <mergeCell ref="AB717:AE717"/>
    <mergeCell ref="AF717:AH717"/>
    <mergeCell ref="AI717:AJ717"/>
    <mergeCell ref="AK717:AL717"/>
    <mergeCell ref="AM717:AN717"/>
    <mergeCell ref="B718:C718"/>
    <mergeCell ref="D718:H718"/>
    <mergeCell ref="I718:J718"/>
    <mergeCell ref="K718:M718"/>
    <mergeCell ref="N718:P718"/>
    <mergeCell ref="Q718:S718"/>
    <mergeCell ref="T718:W718"/>
    <mergeCell ref="X718:AA718"/>
    <mergeCell ref="AB718:AE718"/>
    <mergeCell ref="AF718:AH718"/>
    <mergeCell ref="AI718:AJ718"/>
    <mergeCell ref="AK718:AL718"/>
    <mergeCell ref="AM718:AN718"/>
    <mergeCell ref="B713:C713"/>
    <mergeCell ref="D713:H713"/>
    <mergeCell ref="I713:J713"/>
    <mergeCell ref="K713:M713"/>
    <mergeCell ref="N713:P713"/>
    <mergeCell ref="Q713:S713"/>
    <mergeCell ref="T713:W713"/>
    <mergeCell ref="X713:AA713"/>
    <mergeCell ref="AB713:AE713"/>
    <mergeCell ref="AF713:AH713"/>
    <mergeCell ref="AI713:AJ713"/>
    <mergeCell ref="AK713:AL713"/>
    <mergeCell ref="AM713:AN713"/>
    <mergeCell ref="B714:C714"/>
    <mergeCell ref="D714:H714"/>
    <mergeCell ref="I714:J714"/>
    <mergeCell ref="K714:M714"/>
    <mergeCell ref="N714:P714"/>
    <mergeCell ref="Q714:S714"/>
    <mergeCell ref="T714:W714"/>
    <mergeCell ref="X714:AA714"/>
    <mergeCell ref="AB714:AE714"/>
    <mergeCell ref="AF714:AH714"/>
    <mergeCell ref="AI714:AJ714"/>
    <mergeCell ref="AK714:AL714"/>
    <mergeCell ref="AM714:AN714"/>
    <mergeCell ref="B715:C715"/>
    <mergeCell ref="D715:H715"/>
    <mergeCell ref="I715:J715"/>
    <mergeCell ref="K715:M715"/>
    <mergeCell ref="N715:P715"/>
    <mergeCell ref="Q715:S715"/>
    <mergeCell ref="T715:W715"/>
    <mergeCell ref="X715:AA715"/>
    <mergeCell ref="AB715:AE715"/>
    <mergeCell ref="AF715:AH715"/>
    <mergeCell ref="AI715:AJ715"/>
    <mergeCell ref="AK715:AL715"/>
    <mergeCell ref="AM715:AN715"/>
    <mergeCell ref="B710:C710"/>
    <mergeCell ref="D710:H710"/>
    <mergeCell ref="I710:J710"/>
    <mergeCell ref="K710:M710"/>
    <mergeCell ref="N710:P710"/>
    <mergeCell ref="Q710:S710"/>
    <mergeCell ref="T710:W710"/>
    <mergeCell ref="X710:AA710"/>
    <mergeCell ref="AB710:AE710"/>
    <mergeCell ref="AF710:AH710"/>
    <mergeCell ref="AI710:AJ710"/>
    <mergeCell ref="AK710:AL710"/>
    <mergeCell ref="AM710:AN710"/>
    <mergeCell ref="B711:C711"/>
    <mergeCell ref="D711:H711"/>
    <mergeCell ref="I711:J711"/>
    <mergeCell ref="K711:M711"/>
    <mergeCell ref="N711:P711"/>
    <mergeCell ref="Q711:S711"/>
    <mergeCell ref="T711:W711"/>
    <mergeCell ref="X711:AA711"/>
    <mergeCell ref="AB711:AE711"/>
    <mergeCell ref="AF711:AH711"/>
    <mergeCell ref="AI711:AJ711"/>
    <mergeCell ref="AK711:AL711"/>
    <mergeCell ref="AM711:AN711"/>
    <mergeCell ref="B712:C712"/>
    <mergeCell ref="D712:H712"/>
    <mergeCell ref="I712:J712"/>
    <mergeCell ref="K712:M712"/>
    <mergeCell ref="N712:P712"/>
    <mergeCell ref="Q712:S712"/>
    <mergeCell ref="T712:W712"/>
    <mergeCell ref="X712:AA712"/>
    <mergeCell ref="AB712:AE712"/>
    <mergeCell ref="AF712:AH712"/>
    <mergeCell ref="AI712:AJ712"/>
    <mergeCell ref="AK712:AL712"/>
    <mergeCell ref="AM712:AN712"/>
    <mergeCell ref="B707:C707"/>
    <mergeCell ref="D707:H707"/>
    <mergeCell ref="I707:J707"/>
    <mergeCell ref="K707:M707"/>
    <mergeCell ref="N707:P707"/>
    <mergeCell ref="Q707:S707"/>
    <mergeCell ref="T707:W707"/>
    <mergeCell ref="X707:AA707"/>
    <mergeCell ref="AB707:AE707"/>
    <mergeCell ref="AF707:AH707"/>
    <mergeCell ref="AI707:AJ707"/>
    <mergeCell ref="AK707:AL707"/>
    <mergeCell ref="AM707:AN707"/>
    <mergeCell ref="B708:C708"/>
    <mergeCell ref="D708:H708"/>
    <mergeCell ref="I708:J708"/>
    <mergeCell ref="K708:M708"/>
    <mergeCell ref="N708:P708"/>
    <mergeCell ref="Q708:S708"/>
    <mergeCell ref="T708:W708"/>
    <mergeCell ref="X708:AA708"/>
    <mergeCell ref="AB708:AE708"/>
    <mergeCell ref="AF708:AH708"/>
    <mergeCell ref="AI708:AJ708"/>
    <mergeCell ref="AK708:AL708"/>
    <mergeCell ref="AM708:AN708"/>
    <mergeCell ref="B709:C709"/>
    <mergeCell ref="D709:H709"/>
    <mergeCell ref="I709:J709"/>
    <mergeCell ref="K709:M709"/>
    <mergeCell ref="N709:P709"/>
    <mergeCell ref="Q709:S709"/>
    <mergeCell ref="T709:W709"/>
    <mergeCell ref="X709:AA709"/>
    <mergeCell ref="AB709:AE709"/>
    <mergeCell ref="AF709:AH709"/>
    <mergeCell ref="AI709:AJ709"/>
    <mergeCell ref="AK709:AL709"/>
    <mergeCell ref="AM709:AN709"/>
    <mergeCell ref="B704:C704"/>
    <mergeCell ref="D704:H704"/>
    <mergeCell ref="I704:J704"/>
    <mergeCell ref="K704:M704"/>
    <mergeCell ref="N704:P704"/>
    <mergeCell ref="Q704:S704"/>
    <mergeCell ref="T704:W704"/>
    <mergeCell ref="X704:AA704"/>
    <mergeCell ref="AB704:AE704"/>
    <mergeCell ref="AF704:AH704"/>
    <mergeCell ref="AI704:AJ704"/>
    <mergeCell ref="AK704:AL704"/>
    <mergeCell ref="AM704:AN704"/>
    <mergeCell ref="B705:C705"/>
    <mergeCell ref="D705:H705"/>
    <mergeCell ref="I705:J705"/>
    <mergeCell ref="K705:M705"/>
    <mergeCell ref="N705:P705"/>
    <mergeCell ref="Q705:S705"/>
    <mergeCell ref="T705:W705"/>
    <mergeCell ref="X705:AA705"/>
    <mergeCell ref="AB705:AE705"/>
    <mergeCell ref="AF705:AH705"/>
    <mergeCell ref="AI705:AJ705"/>
    <mergeCell ref="AK705:AL705"/>
    <mergeCell ref="AM705:AN705"/>
    <mergeCell ref="B706:C706"/>
    <mergeCell ref="D706:H706"/>
    <mergeCell ref="I706:J706"/>
    <mergeCell ref="K706:M706"/>
    <mergeCell ref="N706:P706"/>
    <mergeCell ref="Q706:S706"/>
    <mergeCell ref="T706:W706"/>
    <mergeCell ref="X706:AA706"/>
    <mergeCell ref="AB706:AE706"/>
    <mergeCell ref="AF706:AH706"/>
    <mergeCell ref="AI706:AJ706"/>
    <mergeCell ref="AK706:AL706"/>
    <mergeCell ref="AM706:AN706"/>
    <mergeCell ref="A700:AN700"/>
    <mergeCell ref="B701:C701"/>
    <mergeCell ref="D701:H701"/>
    <mergeCell ref="I701:J701"/>
    <mergeCell ref="K701:M701"/>
    <mergeCell ref="N701:P701"/>
    <mergeCell ref="Q701:S701"/>
    <mergeCell ref="T701:W701"/>
    <mergeCell ref="X701:AA701"/>
    <mergeCell ref="AB701:AE701"/>
    <mergeCell ref="AF701:AH701"/>
    <mergeCell ref="AI701:AJ701"/>
    <mergeCell ref="AK701:AL701"/>
    <mergeCell ref="AM701:AN701"/>
    <mergeCell ref="B702:C702"/>
    <mergeCell ref="D702:H702"/>
    <mergeCell ref="I702:J702"/>
    <mergeCell ref="K702:M702"/>
    <mergeCell ref="N702:P702"/>
    <mergeCell ref="Q702:S702"/>
    <mergeCell ref="T702:W702"/>
    <mergeCell ref="X702:AA702"/>
    <mergeCell ref="AB702:AE702"/>
    <mergeCell ref="AF702:AH702"/>
    <mergeCell ref="AI702:AJ702"/>
    <mergeCell ref="AK702:AL702"/>
    <mergeCell ref="AM702:AN702"/>
    <mergeCell ref="B703:C703"/>
    <mergeCell ref="D703:H703"/>
    <mergeCell ref="I703:J703"/>
    <mergeCell ref="K703:M703"/>
    <mergeCell ref="N703:P703"/>
    <mergeCell ref="Q703:S703"/>
    <mergeCell ref="T703:W703"/>
    <mergeCell ref="X703:AA703"/>
    <mergeCell ref="AB703:AE703"/>
    <mergeCell ref="AF703:AH703"/>
    <mergeCell ref="AI703:AJ703"/>
    <mergeCell ref="AK703:AL703"/>
    <mergeCell ref="AM703:AN703"/>
    <mergeCell ref="B697:C697"/>
    <mergeCell ref="D697:H697"/>
    <mergeCell ref="I697:J697"/>
    <mergeCell ref="K697:M697"/>
    <mergeCell ref="N697:P697"/>
    <mergeCell ref="Q697:S697"/>
    <mergeCell ref="T697:W697"/>
    <mergeCell ref="X697:AA697"/>
    <mergeCell ref="AB697:AE697"/>
    <mergeCell ref="AF697:AH697"/>
    <mergeCell ref="AI697:AJ697"/>
    <mergeCell ref="AK697:AL697"/>
    <mergeCell ref="AM697:AN697"/>
    <mergeCell ref="B698:C698"/>
    <mergeCell ref="D698:H698"/>
    <mergeCell ref="I698:J698"/>
    <mergeCell ref="K698:M698"/>
    <mergeCell ref="N698:P698"/>
    <mergeCell ref="Q698:S698"/>
    <mergeCell ref="T698:W698"/>
    <mergeCell ref="X698:AA698"/>
    <mergeCell ref="AB698:AE698"/>
    <mergeCell ref="AF698:AH698"/>
    <mergeCell ref="AI698:AJ698"/>
    <mergeCell ref="AK698:AL698"/>
    <mergeCell ref="AM698:AN698"/>
    <mergeCell ref="B699:C699"/>
    <mergeCell ref="D699:H699"/>
    <mergeCell ref="I699:J699"/>
    <mergeCell ref="K699:M699"/>
    <mergeCell ref="N699:P699"/>
    <mergeCell ref="Q699:S699"/>
    <mergeCell ref="T699:W699"/>
    <mergeCell ref="X699:AA699"/>
    <mergeCell ref="AB699:AE699"/>
    <mergeCell ref="AF699:AH699"/>
    <mergeCell ref="AI699:AJ699"/>
    <mergeCell ref="AK699:AL699"/>
    <mergeCell ref="AM699:AN699"/>
    <mergeCell ref="B694:C694"/>
    <mergeCell ref="D694:H694"/>
    <mergeCell ref="I694:J694"/>
    <mergeCell ref="K694:M694"/>
    <mergeCell ref="N694:P694"/>
    <mergeCell ref="Q694:S694"/>
    <mergeCell ref="T694:W694"/>
    <mergeCell ref="X694:AA694"/>
    <mergeCell ref="AB694:AE694"/>
    <mergeCell ref="AF694:AH694"/>
    <mergeCell ref="AI694:AJ694"/>
    <mergeCell ref="AK694:AL694"/>
    <mergeCell ref="AM694:AN694"/>
    <mergeCell ref="B695:C695"/>
    <mergeCell ref="D695:H695"/>
    <mergeCell ref="I695:J695"/>
    <mergeCell ref="K695:M695"/>
    <mergeCell ref="N695:P695"/>
    <mergeCell ref="Q695:S695"/>
    <mergeCell ref="T695:W695"/>
    <mergeCell ref="X695:AA695"/>
    <mergeCell ref="AB695:AE695"/>
    <mergeCell ref="AF695:AH695"/>
    <mergeCell ref="AI695:AJ695"/>
    <mergeCell ref="AK695:AL695"/>
    <mergeCell ref="AM695:AN695"/>
    <mergeCell ref="B696:C696"/>
    <mergeCell ref="D696:H696"/>
    <mergeCell ref="I696:J696"/>
    <mergeCell ref="K696:M696"/>
    <mergeCell ref="N696:P696"/>
    <mergeCell ref="Q696:S696"/>
    <mergeCell ref="T696:W696"/>
    <mergeCell ref="X696:AA696"/>
    <mergeCell ref="AB696:AE696"/>
    <mergeCell ref="AF696:AH696"/>
    <mergeCell ref="AI696:AJ696"/>
    <mergeCell ref="AK696:AL696"/>
    <mergeCell ref="AM696:AN696"/>
    <mergeCell ref="B691:C691"/>
    <mergeCell ref="D691:H691"/>
    <mergeCell ref="I691:J691"/>
    <mergeCell ref="K691:M691"/>
    <mergeCell ref="N691:P691"/>
    <mergeCell ref="Q691:S691"/>
    <mergeCell ref="T691:W691"/>
    <mergeCell ref="X691:AA691"/>
    <mergeCell ref="AB691:AE691"/>
    <mergeCell ref="AF691:AH691"/>
    <mergeCell ref="AI691:AJ691"/>
    <mergeCell ref="AK691:AL691"/>
    <mergeCell ref="AM691:AN691"/>
    <mergeCell ref="B692:C692"/>
    <mergeCell ref="D692:H692"/>
    <mergeCell ref="I692:J692"/>
    <mergeCell ref="K692:M692"/>
    <mergeCell ref="N692:P692"/>
    <mergeCell ref="Q692:S692"/>
    <mergeCell ref="T692:W692"/>
    <mergeCell ref="X692:AA692"/>
    <mergeCell ref="AB692:AE692"/>
    <mergeCell ref="AF692:AH692"/>
    <mergeCell ref="AI692:AJ692"/>
    <mergeCell ref="AK692:AL692"/>
    <mergeCell ref="AM692:AN692"/>
    <mergeCell ref="B693:C693"/>
    <mergeCell ref="D693:H693"/>
    <mergeCell ref="I693:J693"/>
    <mergeCell ref="K693:M693"/>
    <mergeCell ref="N693:P693"/>
    <mergeCell ref="Q693:S693"/>
    <mergeCell ref="T693:W693"/>
    <mergeCell ref="X693:AA693"/>
    <mergeCell ref="AB693:AE693"/>
    <mergeCell ref="AF693:AH693"/>
    <mergeCell ref="AI693:AJ693"/>
    <mergeCell ref="AK693:AL693"/>
    <mergeCell ref="AM693:AN693"/>
    <mergeCell ref="B688:C688"/>
    <mergeCell ref="D688:H688"/>
    <mergeCell ref="I688:J688"/>
    <mergeCell ref="K688:M688"/>
    <mergeCell ref="N688:P688"/>
    <mergeCell ref="Q688:S688"/>
    <mergeCell ref="T688:W688"/>
    <mergeCell ref="X688:AA688"/>
    <mergeCell ref="AB688:AE688"/>
    <mergeCell ref="AF688:AH688"/>
    <mergeCell ref="AI688:AJ688"/>
    <mergeCell ref="AK688:AL688"/>
    <mergeCell ref="AM688:AN688"/>
    <mergeCell ref="B689:C689"/>
    <mergeCell ref="D689:H689"/>
    <mergeCell ref="I689:J689"/>
    <mergeCell ref="K689:M689"/>
    <mergeCell ref="N689:P689"/>
    <mergeCell ref="Q689:S689"/>
    <mergeCell ref="T689:W689"/>
    <mergeCell ref="X689:AA689"/>
    <mergeCell ref="AB689:AE689"/>
    <mergeCell ref="AF689:AH689"/>
    <mergeCell ref="AI689:AJ689"/>
    <mergeCell ref="AK689:AL689"/>
    <mergeCell ref="AM689:AN689"/>
    <mergeCell ref="B690:C690"/>
    <mergeCell ref="D690:H690"/>
    <mergeCell ref="I690:J690"/>
    <mergeCell ref="K690:M690"/>
    <mergeCell ref="N690:P690"/>
    <mergeCell ref="Q690:S690"/>
    <mergeCell ref="T690:W690"/>
    <mergeCell ref="X690:AA690"/>
    <mergeCell ref="AB690:AE690"/>
    <mergeCell ref="AF690:AH690"/>
    <mergeCell ref="AI690:AJ690"/>
    <mergeCell ref="AK690:AL690"/>
    <mergeCell ref="AM690:AN690"/>
    <mergeCell ref="B685:C685"/>
    <mergeCell ref="D685:H685"/>
    <mergeCell ref="I685:J685"/>
    <mergeCell ref="K685:M685"/>
    <mergeCell ref="N685:P685"/>
    <mergeCell ref="Q685:S685"/>
    <mergeCell ref="T685:W685"/>
    <mergeCell ref="X685:AA685"/>
    <mergeCell ref="AB685:AE685"/>
    <mergeCell ref="AF685:AH685"/>
    <mergeCell ref="AI685:AJ685"/>
    <mergeCell ref="AK685:AL685"/>
    <mergeCell ref="AM685:AN685"/>
    <mergeCell ref="B686:C686"/>
    <mergeCell ref="D686:H686"/>
    <mergeCell ref="I686:J686"/>
    <mergeCell ref="K686:M686"/>
    <mergeCell ref="N686:P686"/>
    <mergeCell ref="Q686:S686"/>
    <mergeCell ref="T686:W686"/>
    <mergeCell ref="X686:AA686"/>
    <mergeCell ref="AB686:AE686"/>
    <mergeCell ref="AF686:AH686"/>
    <mergeCell ref="AI686:AJ686"/>
    <mergeCell ref="AK686:AL686"/>
    <mergeCell ref="AM686:AN686"/>
    <mergeCell ref="B687:C687"/>
    <mergeCell ref="D687:H687"/>
    <mergeCell ref="I687:J687"/>
    <mergeCell ref="K687:M687"/>
    <mergeCell ref="N687:P687"/>
    <mergeCell ref="Q687:S687"/>
    <mergeCell ref="T687:W687"/>
    <mergeCell ref="X687:AA687"/>
    <mergeCell ref="AB687:AE687"/>
    <mergeCell ref="AF687:AH687"/>
    <mergeCell ref="AI687:AJ687"/>
    <mergeCell ref="AK687:AL687"/>
    <mergeCell ref="AM687:AN687"/>
    <mergeCell ref="B682:C682"/>
    <mergeCell ref="D682:H682"/>
    <mergeCell ref="I682:J682"/>
    <mergeCell ref="K682:M682"/>
    <mergeCell ref="N682:P682"/>
    <mergeCell ref="Q682:S682"/>
    <mergeCell ref="T682:W682"/>
    <mergeCell ref="X682:AA682"/>
    <mergeCell ref="AB682:AE682"/>
    <mergeCell ref="AF682:AH682"/>
    <mergeCell ref="AI682:AJ682"/>
    <mergeCell ref="AK682:AL682"/>
    <mergeCell ref="AM682:AN682"/>
    <mergeCell ref="B683:C683"/>
    <mergeCell ref="D683:H683"/>
    <mergeCell ref="I683:J683"/>
    <mergeCell ref="K683:M683"/>
    <mergeCell ref="N683:P683"/>
    <mergeCell ref="Q683:S683"/>
    <mergeCell ref="T683:W683"/>
    <mergeCell ref="X683:AA683"/>
    <mergeCell ref="AB683:AE683"/>
    <mergeCell ref="AF683:AH683"/>
    <mergeCell ref="AI683:AJ683"/>
    <mergeCell ref="AK683:AL683"/>
    <mergeCell ref="AM683:AN683"/>
    <mergeCell ref="B684:C684"/>
    <mergeCell ref="D684:H684"/>
    <mergeCell ref="I684:J684"/>
    <mergeCell ref="K684:M684"/>
    <mergeCell ref="N684:P684"/>
    <mergeCell ref="Q684:S684"/>
    <mergeCell ref="T684:W684"/>
    <mergeCell ref="X684:AA684"/>
    <mergeCell ref="AB684:AE684"/>
    <mergeCell ref="AF684:AH684"/>
    <mergeCell ref="AI684:AJ684"/>
    <mergeCell ref="AK684:AL684"/>
    <mergeCell ref="AM684:AN684"/>
    <mergeCell ref="B679:C679"/>
    <mergeCell ref="D679:H679"/>
    <mergeCell ref="I679:J679"/>
    <mergeCell ref="K679:M679"/>
    <mergeCell ref="N679:P679"/>
    <mergeCell ref="Q679:S679"/>
    <mergeCell ref="T679:W679"/>
    <mergeCell ref="X679:AA679"/>
    <mergeCell ref="AB679:AE679"/>
    <mergeCell ref="AF679:AH679"/>
    <mergeCell ref="AI679:AJ679"/>
    <mergeCell ref="AK679:AL679"/>
    <mergeCell ref="AM679:AN679"/>
    <mergeCell ref="B680:C680"/>
    <mergeCell ref="D680:H680"/>
    <mergeCell ref="I680:J680"/>
    <mergeCell ref="K680:M680"/>
    <mergeCell ref="N680:P680"/>
    <mergeCell ref="Q680:S680"/>
    <mergeCell ref="T680:W680"/>
    <mergeCell ref="X680:AA680"/>
    <mergeCell ref="AB680:AE680"/>
    <mergeCell ref="AF680:AH680"/>
    <mergeCell ref="AI680:AJ680"/>
    <mergeCell ref="AK680:AL680"/>
    <mergeCell ref="AM680:AN680"/>
    <mergeCell ref="B681:C681"/>
    <mergeCell ref="D681:H681"/>
    <mergeCell ref="I681:J681"/>
    <mergeCell ref="K681:M681"/>
    <mergeCell ref="N681:P681"/>
    <mergeCell ref="Q681:S681"/>
    <mergeCell ref="T681:W681"/>
    <mergeCell ref="X681:AA681"/>
    <mergeCell ref="AB681:AE681"/>
    <mergeCell ref="AF681:AH681"/>
    <mergeCell ref="AI681:AJ681"/>
    <mergeCell ref="AK681:AL681"/>
    <mergeCell ref="AM681:AN681"/>
    <mergeCell ref="B676:C676"/>
    <mergeCell ref="D676:H676"/>
    <mergeCell ref="I676:J676"/>
    <mergeCell ref="K676:M676"/>
    <mergeCell ref="N676:P676"/>
    <mergeCell ref="Q676:S676"/>
    <mergeCell ref="T676:W676"/>
    <mergeCell ref="X676:AA676"/>
    <mergeCell ref="AB676:AE676"/>
    <mergeCell ref="AF676:AH676"/>
    <mergeCell ref="AI676:AJ676"/>
    <mergeCell ref="AK676:AL676"/>
    <mergeCell ref="AM676:AN676"/>
    <mergeCell ref="B677:C677"/>
    <mergeCell ref="D677:H677"/>
    <mergeCell ref="I677:J677"/>
    <mergeCell ref="K677:M677"/>
    <mergeCell ref="N677:P677"/>
    <mergeCell ref="Q677:S677"/>
    <mergeCell ref="T677:W677"/>
    <mergeCell ref="X677:AA677"/>
    <mergeCell ref="AB677:AE677"/>
    <mergeCell ref="AF677:AH677"/>
    <mergeCell ref="AI677:AJ677"/>
    <mergeCell ref="AK677:AL677"/>
    <mergeCell ref="AM677:AN677"/>
    <mergeCell ref="B678:C678"/>
    <mergeCell ref="D678:H678"/>
    <mergeCell ref="I678:J678"/>
    <mergeCell ref="K678:M678"/>
    <mergeCell ref="N678:P678"/>
    <mergeCell ref="Q678:S678"/>
    <mergeCell ref="T678:W678"/>
    <mergeCell ref="X678:AA678"/>
    <mergeCell ref="AB678:AE678"/>
    <mergeCell ref="AF678:AH678"/>
    <mergeCell ref="AI678:AJ678"/>
    <mergeCell ref="AK678:AL678"/>
    <mergeCell ref="AM678:AN678"/>
    <mergeCell ref="B673:C673"/>
    <mergeCell ref="D673:H673"/>
    <mergeCell ref="I673:J673"/>
    <mergeCell ref="K673:M673"/>
    <mergeCell ref="N673:P673"/>
    <mergeCell ref="Q673:S673"/>
    <mergeCell ref="T673:W673"/>
    <mergeCell ref="X673:AA673"/>
    <mergeCell ref="AB673:AE673"/>
    <mergeCell ref="AF673:AH673"/>
    <mergeCell ref="AI673:AJ673"/>
    <mergeCell ref="AK673:AL673"/>
    <mergeCell ref="AM673:AN673"/>
    <mergeCell ref="B674:C674"/>
    <mergeCell ref="D674:H674"/>
    <mergeCell ref="I674:J674"/>
    <mergeCell ref="K674:M674"/>
    <mergeCell ref="N674:P674"/>
    <mergeCell ref="Q674:S674"/>
    <mergeCell ref="T674:W674"/>
    <mergeCell ref="X674:AA674"/>
    <mergeCell ref="AB674:AE674"/>
    <mergeCell ref="AF674:AH674"/>
    <mergeCell ref="AI674:AJ674"/>
    <mergeCell ref="AK674:AL674"/>
    <mergeCell ref="AM674:AN674"/>
    <mergeCell ref="B675:C675"/>
    <mergeCell ref="D675:H675"/>
    <mergeCell ref="I675:J675"/>
    <mergeCell ref="K675:M675"/>
    <mergeCell ref="N675:P675"/>
    <mergeCell ref="Q675:S675"/>
    <mergeCell ref="T675:W675"/>
    <mergeCell ref="X675:AA675"/>
    <mergeCell ref="AB675:AE675"/>
    <mergeCell ref="AF675:AH675"/>
    <mergeCell ref="AI675:AJ675"/>
    <mergeCell ref="AK675:AL675"/>
    <mergeCell ref="AM675:AN675"/>
    <mergeCell ref="B670:C670"/>
    <mergeCell ref="D670:H670"/>
    <mergeCell ref="I670:J670"/>
    <mergeCell ref="K670:M670"/>
    <mergeCell ref="N670:P670"/>
    <mergeCell ref="Q670:S670"/>
    <mergeCell ref="T670:W670"/>
    <mergeCell ref="X670:AA670"/>
    <mergeCell ref="AB670:AE670"/>
    <mergeCell ref="AF670:AH670"/>
    <mergeCell ref="AI670:AJ670"/>
    <mergeCell ref="AK670:AL670"/>
    <mergeCell ref="AM670:AN670"/>
    <mergeCell ref="B671:C671"/>
    <mergeCell ref="D671:H671"/>
    <mergeCell ref="I671:J671"/>
    <mergeCell ref="K671:M671"/>
    <mergeCell ref="N671:P671"/>
    <mergeCell ref="Q671:S671"/>
    <mergeCell ref="T671:W671"/>
    <mergeCell ref="X671:AA671"/>
    <mergeCell ref="AB671:AE671"/>
    <mergeCell ref="AF671:AH671"/>
    <mergeCell ref="AI671:AJ671"/>
    <mergeCell ref="AK671:AL671"/>
    <mergeCell ref="AM671:AN671"/>
    <mergeCell ref="B672:C672"/>
    <mergeCell ref="D672:H672"/>
    <mergeCell ref="I672:J672"/>
    <mergeCell ref="K672:M672"/>
    <mergeCell ref="N672:P672"/>
    <mergeCell ref="Q672:S672"/>
    <mergeCell ref="T672:W672"/>
    <mergeCell ref="X672:AA672"/>
    <mergeCell ref="AB672:AE672"/>
    <mergeCell ref="AF672:AH672"/>
    <mergeCell ref="AI672:AJ672"/>
    <mergeCell ref="AK672:AL672"/>
    <mergeCell ref="AM672:AN672"/>
    <mergeCell ref="B667:C667"/>
    <mergeCell ref="D667:H667"/>
    <mergeCell ref="I667:J667"/>
    <mergeCell ref="K667:M667"/>
    <mergeCell ref="N667:P667"/>
    <mergeCell ref="Q667:S667"/>
    <mergeCell ref="T667:W667"/>
    <mergeCell ref="X667:AA667"/>
    <mergeCell ref="AB667:AE667"/>
    <mergeCell ref="AF667:AH667"/>
    <mergeCell ref="AI667:AJ667"/>
    <mergeCell ref="AK667:AL667"/>
    <mergeCell ref="AM667:AN667"/>
    <mergeCell ref="B668:C668"/>
    <mergeCell ref="D668:H668"/>
    <mergeCell ref="I668:J668"/>
    <mergeCell ref="K668:M668"/>
    <mergeCell ref="N668:P668"/>
    <mergeCell ref="Q668:S668"/>
    <mergeCell ref="T668:W668"/>
    <mergeCell ref="X668:AA668"/>
    <mergeCell ref="AB668:AE668"/>
    <mergeCell ref="AF668:AH668"/>
    <mergeCell ref="AI668:AJ668"/>
    <mergeCell ref="AK668:AL668"/>
    <mergeCell ref="AM668:AN668"/>
    <mergeCell ref="B669:C669"/>
    <mergeCell ref="D669:H669"/>
    <mergeCell ref="I669:J669"/>
    <mergeCell ref="K669:M669"/>
    <mergeCell ref="N669:P669"/>
    <mergeCell ref="Q669:S669"/>
    <mergeCell ref="T669:W669"/>
    <mergeCell ref="X669:AA669"/>
    <mergeCell ref="AB669:AE669"/>
    <mergeCell ref="AF669:AH669"/>
    <mergeCell ref="AI669:AJ669"/>
    <mergeCell ref="AK669:AL669"/>
    <mergeCell ref="AM669:AN669"/>
    <mergeCell ref="B664:C664"/>
    <mergeCell ref="D664:H664"/>
    <mergeCell ref="I664:J664"/>
    <mergeCell ref="K664:M664"/>
    <mergeCell ref="N664:P664"/>
    <mergeCell ref="Q664:S664"/>
    <mergeCell ref="T664:W664"/>
    <mergeCell ref="X664:AA664"/>
    <mergeCell ref="AB664:AE664"/>
    <mergeCell ref="AF664:AH664"/>
    <mergeCell ref="AI664:AJ664"/>
    <mergeCell ref="AK664:AL664"/>
    <mergeCell ref="AM664:AN664"/>
    <mergeCell ref="B665:C665"/>
    <mergeCell ref="D665:H665"/>
    <mergeCell ref="I665:J665"/>
    <mergeCell ref="K665:M665"/>
    <mergeCell ref="N665:P665"/>
    <mergeCell ref="Q665:S665"/>
    <mergeCell ref="T665:W665"/>
    <mergeCell ref="X665:AA665"/>
    <mergeCell ref="AB665:AE665"/>
    <mergeCell ref="AF665:AH665"/>
    <mergeCell ref="AI665:AJ665"/>
    <mergeCell ref="AK665:AL665"/>
    <mergeCell ref="AM665:AN665"/>
    <mergeCell ref="B666:C666"/>
    <mergeCell ref="D666:H666"/>
    <mergeCell ref="I666:J666"/>
    <mergeCell ref="K666:M666"/>
    <mergeCell ref="N666:P666"/>
    <mergeCell ref="Q666:S666"/>
    <mergeCell ref="T666:W666"/>
    <mergeCell ref="X666:AA666"/>
    <mergeCell ref="AB666:AE666"/>
    <mergeCell ref="AF666:AH666"/>
    <mergeCell ref="AI666:AJ666"/>
    <mergeCell ref="AK666:AL666"/>
    <mergeCell ref="AM666:AN666"/>
    <mergeCell ref="B661:C661"/>
    <mergeCell ref="D661:H661"/>
    <mergeCell ref="I661:J661"/>
    <mergeCell ref="K661:M661"/>
    <mergeCell ref="N661:P661"/>
    <mergeCell ref="Q661:S661"/>
    <mergeCell ref="T661:W661"/>
    <mergeCell ref="X661:AA661"/>
    <mergeCell ref="AB661:AE661"/>
    <mergeCell ref="AF661:AH661"/>
    <mergeCell ref="AI661:AJ661"/>
    <mergeCell ref="AK661:AL661"/>
    <mergeCell ref="AM661:AN661"/>
    <mergeCell ref="B662:C662"/>
    <mergeCell ref="D662:H662"/>
    <mergeCell ref="I662:J662"/>
    <mergeCell ref="K662:M662"/>
    <mergeCell ref="N662:P662"/>
    <mergeCell ref="Q662:S662"/>
    <mergeCell ref="T662:W662"/>
    <mergeCell ref="X662:AA662"/>
    <mergeCell ref="AB662:AE662"/>
    <mergeCell ref="AF662:AH662"/>
    <mergeCell ref="AI662:AJ662"/>
    <mergeCell ref="AK662:AL662"/>
    <mergeCell ref="AM662:AN662"/>
    <mergeCell ref="B663:C663"/>
    <mergeCell ref="D663:H663"/>
    <mergeCell ref="I663:J663"/>
    <mergeCell ref="K663:M663"/>
    <mergeCell ref="N663:P663"/>
    <mergeCell ref="Q663:S663"/>
    <mergeCell ref="T663:W663"/>
    <mergeCell ref="X663:AA663"/>
    <mergeCell ref="AB663:AE663"/>
    <mergeCell ref="AF663:AH663"/>
    <mergeCell ref="AI663:AJ663"/>
    <mergeCell ref="AK663:AL663"/>
    <mergeCell ref="AM663:AN663"/>
    <mergeCell ref="B658:C658"/>
    <mergeCell ref="D658:H658"/>
    <mergeCell ref="I658:J658"/>
    <mergeCell ref="K658:M658"/>
    <mergeCell ref="N658:P658"/>
    <mergeCell ref="Q658:S658"/>
    <mergeCell ref="T658:W658"/>
    <mergeCell ref="X658:AA658"/>
    <mergeCell ref="AB658:AE658"/>
    <mergeCell ref="AF658:AH658"/>
    <mergeCell ref="AI658:AJ658"/>
    <mergeCell ref="AK658:AL658"/>
    <mergeCell ref="AM658:AN658"/>
    <mergeCell ref="B659:C659"/>
    <mergeCell ref="D659:H659"/>
    <mergeCell ref="I659:J659"/>
    <mergeCell ref="K659:M659"/>
    <mergeCell ref="N659:P659"/>
    <mergeCell ref="Q659:S659"/>
    <mergeCell ref="T659:W659"/>
    <mergeCell ref="X659:AA659"/>
    <mergeCell ref="AB659:AE659"/>
    <mergeCell ref="AF659:AH659"/>
    <mergeCell ref="AI659:AJ659"/>
    <mergeCell ref="AK659:AL659"/>
    <mergeCell ref="AM659:AN659"/>
    <mergeCell ref="B660:C660"/>
    <mergeCell ref="D660:H660"/>
    <mergeCell ref="I660:J660"/>
    <mergeCell ref="K660:M660"/>
    <mergeCell ref="N660:P660"/>
    <mergeCell ref="Q660:S660"/>
    <mergeCell ref="T660:W660"/>
    <mergeCell ref="X660:AA660"/>
    <mergeCell ref="AB660:AE660"/>
    <mergeCell ref="AF660:AH660"/>
    <mergeCell ref="AI660:AJ660"/>
    <mergeCell ref="AK660:AL660"/>
    <mergeCell ref="AM660:AN660"/>
    <mergeCell ref="B655:C655"/>
    <mergeCell ref="D655:H655"/>
    <mergeCell ref="I655:J655"/>
    <mergeCell ref="K655:M655"/>
    <mergeCell ref="N655:P655"/>
    <mergeCell ref="Q655:S655"/>
    <mergeCell ref="T655:W655"/>
    <mergeCell ref="X655:AA655"/>
    <mergeCell ref="AB655:AE655"/>
    <mergeCell ref="AF655:AH655"/>
    <mergeCell ref="AI655:AJ655"/>
    <mergeCell ref="AK655:AL655"/>
    <mergeCell ref="AM655:AN655"/>
    <mergeCell ref="B656:C656"/>
    <mergeCell ref="D656:H656"/>
    <mergeCell ref="I656:J656"/>
    <mergeCell ref="K656:M656"/>
    <mergeCell ref="N656:P656"/>
    <mergeCell ref="Q656:S656"/>
    <mergeCell ref="T656:W656"/>
    <mergeCell ref="X656:AA656"/>
    <mergeCell ref="AB656:AE656"/>
    <mergeCell ref="AF656:AH656"/>
    <mergeCell ref="AI656:AJ656"/>
    <mergeCell ref="AK656:AL656"/>
    <mergeCell ref="AM656:AN656"/>
    <mergeCell ref="B657:C657"/>
    <mergeCell ref="D657:H657"/>
    <mergeCell ref="I657:J657"/>
    <mergeCell ref="K657:M657"/>
    <mergeCell ref="N657:P657"/>
    <mergeCell ref="Q657:S657"/>
    <mergeCell ref="T657:W657"/>
    <mergeCell ref="X657:AA657"/>
    <mergeCell ref="AB657:AE657"/>
    <mergeCell ref="AF657:AH657"/>
    <mergeCell ref="AI657:AJ657"/>
    <mergeCell ref="AK657:AL657"/>
    <mergeCell ref="AM657:AN657"/>
    <mergeCell ref="B652:C652"/>
    <mergeCell ref="D652:H652"/>
    <mergeCell ref="I652:J652"/>
    <mergeCell ref="K652:M652"/>
    <mergeCell ref="N652:P652"/>
    <mergeCell ref="Q652:S652"/>
    <mergeCell ref="T652:W652"/>
    <mergeCell ref="X652:AA652"/>
    <mergeCell ref="AB652:AE652"/>
    <mergeCell ref="AF652:AH652"/>
    <mergeCell ref="AI652:AJ652"/>
    <mergeCell ref="AK652:AL652"/>
    <mergeCell ref="AM652:AN652"/>
    <mergeCell ref="B653:C653"/>
    <mergeCell ref="D653:H653"/>
    <mergeCell ref="I653:J653"/>
    <mergeCell ref="K653:M653"/>
    <mergeCell ref="N653:P653"/>
    <mergeCell ref="Q653:S653"/>
    <mergeCell ref="T653:W653"/>
    <mergeCell ref="X653:AA653"/>
    <mergeCell ref="AB653:AE653"/>
    <mergeCell ref="AF653:AH653"/>
    <mergeCell ref="AI653:AJ653"/>
    <mergeCell ref="AK653:AL653"/>
    <mergeCell ref="AM653:AN653"/>
    <mergeCell ref="B654:C654"/>
    <mergeCell ref="D654:H654"/>
    <mergeCell ref="I654:J654"/>
    <mergeCell ref="K654:M654"/>
    <mergeCell ref="N654:P654"/>
    <mergeCell ref="Q654:S654"/>
    <mergeCell ref="T654:W654"/>
    <mergeCell ref="X654:AA654"/>
    <mergeCell ref="AB654:AE654"/>
    <mergeCell ref="AF654:AH654"/>
    <mergeCell ref="AI654:AJ654"/>
    <mergeCell ref="AK654:AL654"/>
    <mergeCell ref="AM654:AN654"/>
    <mergeCell ref="B648:C648"/>
    <mergeCell ref="D648:H648"/>
    <mergeCell ref="I648:J648"/>
    <mergeCell ref="K648:M648"/>
    <mergeCell ref="N648:P648"/>
    <mergeCell ref="Q648:S648"/>
    <mergeCell ref="T648:W648"/>
    <mergeCell ref="X648:AA648"/>
    <mergeCell ref="AB648:AE648"/>
    <mergeCell ref="AF648:AH648"/>
    <mergeCell ref="AI648:AJ648"/>
    <mergeCell ref="AK648:AL648"/>
    <mergeCell ref="AM648:AN648"/>
    <mergeCell ref="B649:C649"/>
    <mergeCell ref="D649:H649"/>
    <mergeCell ref="I649:J649"/>
    <mergeCell ref="K649:M649"/>
    <mergeCell ref="N649:P649"/>
    <mergeCell ref="Q649:S649"/>
    <mergeCell ref="T649:W649"/>
    <mergeCell ref="X649:AA649"/>
    <mergeCell ref="AB649:AE649"/>
    <mergeCell ref="AF649:AH649"/>
    <mergeCell ref="AI649:AJ649"/>
    <mergeCell ref="AK649:AL649"/>
    <mergeCell ref="AM649:AN649"/>
    <mergeCell ref="A650:AN650"/>
    <mergeCell ref="B651:C651"/>
    <mergeCell ref="D651:H651"/>
    <mergeCell ref="I651:J651"/>
    <mergeCell ref="K651:M651"/>
    <mergeCell ref="N651:P651"/>
    <mergeCell ref="Q651:S651"/>
    <mergeCell ref="T651:W651"/>
    <mergeCell ref="X651:AA651"/>
    <mergeCell ref="AB651:AE651"/>
    <mergeCell ref="AF651:AH651"/>
    <mergeCell ref="AI651:AJ651"/>
    <mergeCell ref="AK651:AL651"/>
    <mergeCell ref="AM651:AN651"/>
    <mergeCell ref="B645:C645"/>
    <mergeCell ref="D645:H645"/>
    <mergeCell ref="I645:J645"/>
    <mergeCell ref="K645:M645"/>
    <mergeCell ref="N645:P645"/>
    <mergeCell ref="Q645:S645"/>
    <mergeCell ref="T645:W645"/>
    <mergeCell ref="X645:AA645"/>
    <mergeCell ref="AB645:AE645"/>
    <mergeCell ref="AF645:AH645"/>
    <mergeCell ref="AI645:AJ645"/>
    <mergeCell ref="AK645:AL645"/>
    <mergeCell ref="AM645:AN645"/>
    <mergeCell ref="B646:C646"/>
    <mergeCell ref="D646:H646"/>
    <mergeCell ref="I646:J646"/>
    <mergeCell ref="K646:M646"/>
    <mergeCell ref="N646:P646"/>
    <mergeCell ref="Q646:S646"/>
    <mergeCell ref="T646:W646"/>
    <mergeCell ref="X646:AA646"/>
    <mergeCell ref="AB646:AE646"/>
    <mergeCell ref="AF646:AH646"/>
    <mergeCell ref="AI646:AJ646"/>
    <mergeCell ref="AK646:AL646"/>
    <mergeCell ref="AM646:AN646"/>
    <mergeCell ref="B647:C647"/>
    <mergeCell ref="D647:H647"/>
    <mergeCell ref="I647:J647"/>
    <mergeCell ref="K647:M647"/>
    <mergeCell ref="N647:P647"/>
    <mergeCell ref="Q647:S647"/>
    <mergeCell ref="T647:W647"/>
    <mergeCell ref="X647:AA647"/>
    <mergeCell ref="AB647:AE647"/>
    <mergeCell ref="AF647:AH647"/>
    <mergeCell ref="AI647:AJ647"/>
    <mergeCell ref="AK647:AL647"/>
    <mergeCell ref="AM647:AN647"/>
    <mergeCell ref="B642:C642"/>
    <mergeCell ref="D642:H642"/>
    <mergeCell ref="I642:J642"/>
    <mergeCell ref="K642:M642"/>
    <mergeCell ref="N642:P642"/>
    <mergeCell ref="Q642:S642"/>
    <mergeCell ref="T642:W642"/>
    <mergeCell ref="X642:AA642"/>
    <mergeCell ref="AB642:AE642"/>
    <mergeCell ref="AF642:AH642"/>
    <mergeCell ref="AI642:AJ642"/>
    <mergeCell ref="AK642:AL642"/>
    <mergeCell ref="AM642:AN642"/>
    <mergeCell ref="B643:C643"/>
    <mergeCell ref="D643:H643"/>
    <mergeCell ref="I643:J643"/>
    <mergeCell ref="K643:M643"/>
    <mergeCell ref="N643:P643"/>
    <mergeCell ref="Q643:S643"/>
    <mergeCell ref="T643:W643"/>
    <mergeCell ref="X643:AA643"/>
    <mergeCell ref="AB643:AE643"/>
    <mergeCell ref="AF643:AH643"/>
    <mergeCell ref="AI643:AJ643"/>
    <mergeCell ref="AK643:AL643"/>
    <mergeCell ref="AM643:AN643"/>
    <mergeCell ref="B644:C644"/>
    <mergeCell ref="D644:H644"/>
    <mergeCell ref="I644:J644"/>
    <mergeCell ref="K644:M644"/>
    <mergeCell ref="N644:P644"/>
    <mergeCell ref="Q644:S644"/>
    <mergeCell ref="T644:W644"/>
    <mergeCell ref="X644:AA644"/>
    <mergeCell ref="AB644:AE644"/>
    <mergeCell ref="AF644:AH644"/>
    <mergeCell ref="AI644:AJ644"/>
    <mergeCell ref="AK644:AL644"/>
    <mergeCell ref="AM644:AN644"/>
    <mergeCell ref="B639:C639"/>
    <mergeCell ref="D639:H639"/>
    <mergeCell ref="I639:J639"/>
    <mergeCell ref="K639:M639"/>
    <mergeCell ref="N639:P639"/>
    <mergeCell ref="Q639:S639"/>
    <mergeCell ref="T639:W639"/>
    <mergeCell ref="X639:AA639"/>
    <mergeCell ref="AB639:AE639"/>
    <mergeCell ref="AF639:AH639"/>
    <mergeCell ref="AI639:AJ639"/>
    <mergeCell ref="AK639:AL639"/>
    <mergeCell ref="AM639:AN639"/>
    <mergeCell ref="B640:C640"/>
    <mergeCell ref="D640:H640"/>
    <mergeCell ref="I640:J640"/>
    <mergeCell ref="K640:M640"/>
    <mergeCell ref="N640:P640"/>
    <mergeCell ref="Q640:S640"/>
    <mergeCell ref="T640:W640"/>
    <mergeCell ref="X640:AA640"/>
    <mergeCell ref="AB640:AE640"/>
    <mergeCell ref="AF640:AH640"/>
    <mergeCell ref="AI640:AJ640"/>
    <mergeCell ref="AK640:AL640"/>
    <mergeCell ref="AM640:AN640"/>
    <mergeCell ref="B641:C641"/>
    <mergeCell ref="D641:H641"/>
    <mergeCell ref="I641:J641"/>
    <mergeCell ref="K641:M641"/>
    <mergeCell ref="N641:P641"/>
    <mergeCell ref="Q641:S641"/>
    <mergeCell ref="T641:W641"/>
    <mergeCell ref="X641:AA641"/>
    <mergeCell ref="AB641:AE641"/>
    <mergeCell ref="AF641:AH641"/>
    <mergeCell ref="AI641:AJ641"/>
    <mergeCell ref="AK641:AL641"/>
    <mergeCell ref="AM641:AN641"/>
    <mergeCell ref="B636:C636"/>
    <mergeCell ref="D636:H636"/>
    <mergeCell ref="I636:J636"/>
    <mergeCell ref="K636:M636"/>
    <mergeCell ref="N636:P636"/>
    <mergeCell ref="Q636:S636"/>
    <mergeCell ref="T636:W636"/>
    <mergeCell ref="X636:AA636"/>
    <mergeCell ref="AB636:AE636"/>
    <mergeCell ref="AF636:AH636"/>
    <mergeCell ref="AI636:AJ636"/>
    <mergeCell ref="AK636:AL636"/>
    <mergeCell ref="AM636:AN636"/>
    <mergeCell ref="B637:C637"/>
    <mergeCell ref="D637:H637"/>
    <mergeCell ref="I637:J637"/>
    <mergeCell ref="K637:M637"/>
    <mergeCell ref="N637:P637"/>
    <mergeCell ref="Q637:S637"/>
    <mergeCell ref="T637:W637"/>
    <mergeCell ref="X637:AA637"/>
    <mergeCell ref="AB637:AE637"/>
    <mergeCell ref="AF637:AH637"/>
    <mergeCell ref="AI637:AJ637"/>
    <mergeCell ref="AK637:AL637"/>
    <mergeCell ref="AM637:AN637"/>
    <mergeCell ref="B638:C638"/>
    <mergeCell ref="D638:H638"/>
    <mergeCell ref="I638:J638"/>
    <mergeCell ref="K638:M638"/>
    <mergeCell ref="N638:P638"/>
    <mergeCell ref="Q638:S638"/>
    <mergeCell ref="T638:W638"/>
    <mergeCell ref="X638:AA638"/>
    <mergeCell ref="AB638:AE638"/>
    <mergeCell ref="AF638:AH638"/>
    <mergeCell ref="AI638:AJ638"/>
    <mergeCell ref="AK638:AL638"/>
    <mergeCell ref="AM638:AN638"/>
    <mergeCell ref="B633:C633"/>
    <mergeCell ref="D633:H633"/>
    <mergeCell ref="I633:J633"/>
    <mergeCell ref="K633:M633"/>
    <mergeCell ref="N633:P633"/>
    <mergeCell ref="Q633:S633"/>
    <mergeCell ref="T633:W633"/>
    <mergeCell ref="X633:AA633"/>
    <mergeCell ref="AB633:AE633"/>
    <mergeCell ref="AF633:AH633"/>
    <mergeCell ref="AI633:AJ633"/>
    <mergeCell ref="AK633:AL633"/>
    <mergeCell ref="AM633:AN633"/>
    <mergeCell ref="B634:C634"/>
    <mergeCell ref="D634:H634"/>
    <mergeCell ref="I634:J634"/>
    <mergeCell ref="K634:M634"/>
    <mergeCell ref="N634:P634"/>
    <mergeCell ref="Q634:S634"/>
    <mergeCell ref="T634:W634"/>
    <mergeCell ref="X634:AA634"/>
    <mergeCell ref="AB634:AE634"/>
    <mergeCell ref="AF634:AH634"/>
    <mergeCell ref="AI634:AJ634"/>
    <mergeCell ref="AK634:AL634"/>
    <mergeCell ref="AM634:AN634"/>
    <mergeCell ref="B635:C635"/>
    <mergeCell ref="D635:H635"/>
    <mergeCell ref="I635:J635"/>
    <mergeCell ref="K635:M635"/>
    <mergeCell ref="N635:P635"/>
    <mergeCell ref="Q635:S635"/>
    <mergeCell ref="T635:W635"/>
    <mergeCell ref="X635:AA635"/>
    <mergeCell ref="AB635:AE635"/>
    <mergeCell ref="AF635:AH635"/>
    <mergeCell ref="AI635:AJ635"/>
    <mergeCell ref="AK635:AL635"/>
    <mergeCell ref="AM635:AN635"/>
    <mergeCell ref="B630:C630"/>
    <mergeCell ref="D630:H630"/>
    <mergeCell ref="I630:J630"/>
    <mergeCell ref="K630:M630"/>
    <mergeCell ref="N630:P630"/>
    <mergeCell ref="Q630:S630"/>
    <mergeCell ref="T630:W630"/>
    <mergeCell ref="X630:AA630"/>
    <mergeCell ref="AB630:AE630"/>
    <mergeCell ref="AF630:AH630"/>
    <mergeCell ref="AI630:AJ630"/>
    <mergeCell ref="AK630:AL630"/>
    <mergeCell ref="AM630:AN630"/>
    <mergeCell ref="B631:C631"/>
    <mergeCell ref="D631:H631"/>
    <mergeCell ref="I631:J631"/>
    <mergeCell ref="K631:M631"/>
    <mergeCell ref="N631:P631"/>
    <mergeCell ref="Q631:S631"/>
    <mergeCell ref="T631:W631"/>
    <mergeCell ref="X631:AA631"/>
    <mergeCell ref="AB631:AE631"/>
    <mergeCell ref="AF631:AH631"/>
    <mergeCell ref="AI631:AJ631"/>
    <mergeCell ref="AK631:AL631"/>
    <mergeCell ref="AM631:AN631"/>
    <mergeCell ref="B632:C632"/>
    <mergeCell ref="D632:H632"/>
    <mergeCell ref="I632:J632"/>
    <mergeCell ref="K632:M632"/>
    <mergeCell ref="N632:P632"/>
    <mergeCell ref="Q632:S632"/>
    <mergeCell ref="T632:W632"/>
    <mergeCell ref="X632:AA632"/>
    <mergeCell ref="AB632:AE632"/>
    <mergeCell ref="AF632:AH632"/>
    <mergeCell ref="AI632:AJ632"/>
    <mergeCell ref="AK632:AL632"/>
    <mergeCell ref="AM632:AN632"/>
    <mergeCell ref="B627:C627"/>
    <mergeCell ref="D627:H627"/>
    <mergeCell ref="I627:J627"/>
    <mergeCell ref="K627:M627"/>
    <mergeCell ref="N627:P627"/>
    <mergeCell ref="Q627:S627"/>
    <mergeCell ref="T627:W627"/>
    <mergeCell ref="X627:AA627"/>
    <mergeCell ref="AB627:AE627"/>
    <mergeCell ref="AF627:AH627"/>
    <mergeCell ref="AI627:AJ627"/>
    <mergeCell ref="AK627:AL627"/>
    <mergeCell ref="AM627:AN627"/>
    <mergeCell ref="B628:C628"/>
    <mergeCell ref="D628:H628"/>
    <mergeCell ref="I628:J628"/>
    <mergeCell ref="K628:M628"/>
    <mergeCell ref="N628:P628"/>
    <mergeCell ref="Q628:S628"/>
    <mergeCell ref="T628:W628"/>
    <mergeCell ref="X628:AA628"/>
    <mergeCell ref="AB628:AE628"/>
    <mergeCell ref="AF628:AH628"/>
    <mergeCell ref="AI628:AJ628"/>
    <mergeCell ref="AK628:AL628"/>
    <mergeCell ref="AM628:AN628"/>
    <mergeCell ref="B629:C629"/>
    <mergeCell ref="D629:H629"/>
    <mergeCell ref="I629:J629"/>
    <mergeCell ref="K629:M629"/>
    <mergeCell ref="N629:P629"/>
    <mergeCell ref="Q629:S629"/>
    <mergeCell ref="T629:W629"/>
    <mergeCell ref="X629:AA629"/>
    <mergeCell ref="AB629:AE629"/>
    <mergeCell ref="AF629:AH629"/>
    <mergeCell ref="AI629:AJ629"/>
    <mergeCell ref="AK629:AL629"/>
    <mergeCell ref="AM629:AN629"/>
    <mergeCell ref="B624:C624"/>
    <mergeCell ref="D624:H624"/>
    <mergeCell ref="I624:J624"/>
    <mergeCell ref="K624:M624"/>
    <mergeCell ref="N624:P624"/>
    <mergeCell ref="Q624:S624"/>
    <mergeCell ref="T624:W624"/>
    <mergeCell ref="X624:AA624"/>
    <mergeCell ref="AB624:AE624"/>
    <mergeCell ref="AF624:AH624"/>
    <mergeCell ref="AI624:AJ624"/>
    <mergeCell ref="AK624:AL624"/>
    <mergeCell ref="AM624:AN624"/>
    <mergeCell ref="B625:C625"/>
    <mergeCell ref="D625:H625"/>
    <mergeCell ref="I625:J625"/>
    <mergeCell ref="K625:M625"/>
    <mergeCell ref="N625:P625"/>
    <mergeCell ref="Q625:S625"/>
    <mergeCell ref="T625:W625"/>
    <mergeCell ref="X625:AA625"/>
    <mergeCell ref="AB625:AE625"/>
    <mergeCell ref="AF625:AH625"/>
    <mergeCell ref="AI625:AJ625"/>
    <mergeCell ref="AK625:AL625"/>
    <mergeCell ref="AM625:AN625"/>
    <mergeCell ref="B626:C626"/>
    <mergeCell ref="D626:H626"/>
    <mergeCell ref="I626:J626"/>
    <mergeCell ref="K626:M626"/>
    <mergeCell ref="N626:P626"/>
    <mergeCell ref="Q626:S626"/>
    <mergeCell ref="T626:W626"/>
    <mergeCell ref="X626:AA626"/>
    <mergeCell ref="AB626:AE626"/>
    <mergeCell ref="AF626:AH626"/>
    <mergeCell ref="AI626:AJ626"/>
    <mergeCell ref="AK626:AL626"/>
    <mergeCell ref="AM626:AN626"/>
    <mergeCell ref="B621:C621"/>
    <mergeCell ref="D621:H621"/>
    <mergeCell ref="I621:J621"/>
    <mergeCell ref="K621:M621"/>
    <mergeCell ref="N621:P621"/>
    <mergeCell ref="Q621:S621"/>
    <mergeCell ref="T621:W621"/>
    <mergeCell ref="X621:AA621"/>
    <mergeCell ref="AB621:AE621"/>
    <mergeCell ref="AF621:AH621"/>
    <mergeCell ref="AI621:AJ621"/>
    <mergeCell ref="AK621:AL621"/>
    <mergeCell ref="AM621:AN621"/>
    <mergeCell ref="B622:C622"/>
    <mergeCell ref="D622:H622"/>
    <mergeCell ref="I622:J622"/>
    <mergeCell ref="K622:M622"/>
    <mergeCell ref="N622:P622"/>
    <mergeCell ref="Q622:S622"/>
    <mergeCell ref="T622:W622"/>
    <mergeCell ref="X622:AA622"/>
    <mergeCell ref="AB622:AE622"/>
    <mergeCell ref="AF622:AH622"/>
    <mergeCell ref="AI622:AJ622"/>
    <mergeCell ref="AK622:AL622"/>
    <mergeCell ref="AM622:AN622"/>
    <mergeCell ref="B623:C623"/>
    <mergeCell ref="D623:H623"/>
    <mergeCell ref="I623:J623"/>
    <mergeCell ref="K623:M623"/>
    <mergeCell ref="N623:P623"/>
    <mergeCell ref="Q623:S623"/>
    <mergeCell ref="T623:W623"/>
    <mergeCell ref="X623:AA623"/>
    <mergeCell ref="AB623:AE623"/>
    <mergeCell ref="AF623:AH623"/>
    <mergeCell ref="AI623:AJ623"/>
    <mergeCell ref="AK623:AL623"/>
    <mergeCell ref="AM623:AN623"/>
    <mergeCell ref="B618:C618"/>
    <mergeCell ref="D618:H618"/>
    <mergeCell ref="I618:J618"/>
    <mergeCell ref="K618:M618"/>
    <mergeCell ref="N618:P618"/>
    <mergeCell ref="Q618:S618"/>
    <mergeCell ref="T618:W618"/>
    <mergeCell ref="X618:AA618"/>
    <mergeCell ref="AB618:AE618"/>
    <mergeCell ref="AF618:AH618"/>
    <mergeCell ref="AI618:AJ618"/>
    <mergeCell ref="AK618:AL618"/>
    <mergeCell ref="AM618:AN618"/>
    <mergeCell ref="B619:C619"/>
    <mergeCell ref="D619:H619"/>
    <mergeCell ref="I619:J619"/>
    <mergeCell ref="K619:M619"/>
    <mergeCell ref="N619:P619"/>
    <mergeCell ref="Q619:S619"/>
    <mergeCell ref="T619:W619"/>
    <mergeCell ref="X619:AA619"/>
    <mergeCell ref="AB619:AE619"/>
    <mergeCell ref="AF619:AH619"/>
    <mergeCell ref="AI619:AJ619"/>
    <mergeCell ref="AK619:AL619"/>
    <mergeCell ref="AM619:AN619"/>
    <mergeCell ref="B620:C620"/>
    <mergeCell ref="D620:H620"/>
    <mergeCell ref="I620:J620"/>
    <mergeCell ref="K620:M620"/>
    <mergeCell ref="N620:P620"/>
    <mergeCell ref="Q620:S620"/>
    <mergeCell ref="T620:W620"/>
    <mergeCell ref="X620:AA620"/>
    <mergeCell ref="AB620:AE620"/>
    <mergeCell ref="AF620:AH620"/>
    <mergeCell ref="AI620:AJ620"/>
    <mergeCell ref="AK620:AL620"/>
    <mergeCell ref="AM620:AN620"/>
    <mergeCell ref="B615:C615"/>
    <mergeCell ref="D615:H615"/>
    <mergeCell ref="I615:J615"/>
    <mergeCell ref="K615:M615"/>
    <mergeCell ref="N615:P615"/>
    <mergeCell ref="Q615:S615"/>
    <mergeCell ref="T615:W615"/>
    <mergeCell ref="X615:AA615"/>
    <mergeCell ref="AB615:AE615"/>
    <mergeCell ref="AF615:AH615"/>
    <mergeCell ref="AI615:AJ615"/>
    <mergeCell ref="AK615:AL615"/>
    <mergeCell ref="AM615:AN615"/>
    <mergeCell ref="B616:C616"/>
    <mergeCell ref="D616:H616"/>
    <mergeCell ref="I616:J616"/>
    <mergeCell ref="K616:M616"/>
    <mergeCell ref="N616:P616"/>
    <mergeCell ref="Q616:S616"/>
    <mergeCell ref="T616:W616"/>
    <mergeCell ref="X616:AA616"/>
    <mergeCell ref="AB616:AE616"/>
    <mergeCell ref="AF616:AH616"/>
    <mergeCell ref="AI616:AJ616"/>
    <mergeCell ref="AK616:AL616"/>
    <mergeCell ref="AM616:AN616"/>
    <mergeCell ref="B617:C617"/>
    <mergeCell ref="D617:H617"/>
    <mergeCell ref="I617:J617"/>
    <mergeCell ref="K617:M617"/>
    <mergeCell ref="N617:P617"/>
    <mergeCell ref="Q617:S617"/>
    <mergeCell ref="T617:W617"/>
    <mergeCell ref="X617:AA617"/>
    <mergeCell ref="AB617:AE617"/>
    <mergeCell ref="AF617:AH617"/>
    <mergeCell ref="AI617:AJ617"/>
    <mergeCell ref="AK617:AL617"/>
    <mergeCell ref="AM617:AN617"/>
    <mergeCell ref="B612:C612"/>
    <mergeCell ref="D612:H612"/>
    <mergeCell ref="I612:J612"/>
    <mergeCell ref="K612:M612"/>
    <mergeCell ref="N612:P612"/>
    <mergeCell ref="Q612:S612"/>
    <mergeCell ref="T612:W612"/>
    <mergeCell ref="X612:AA612"/>
    <mergeCell ref="AB612:AE612"/>
    <mergeCell ref="AF612:AH612"/>
    <mergeCell ref="AI612:AJ612"/>
    <mergeCell ref="AK612:AL612"/>
    <mergeCell ref="AM612:AN612"/>
    <mergeCell ref="B613:C613"/>
    <mergeCell ref="D613:H613"/>
    <mergeCell ref="I613:J613"/>
    <mergeCell ref="K613:M613"/>
    <mergeCell ref="N613:P613"/>
    <mergeCell ref="Q613:S613"/>
    <mergeCell ref="T613:W613"/>
    <mergeCell ref="X613:AA613"/>
    <mergeCell ref="AB613:AE613"/>
    <mergeCell ref="AF613:AH613"/>
    <mergeCell ref="AI613:AJ613"/>
    <mergeCell ref="AK613:AL613"/>
    <mergeCell ref="AM613:AN613"/>
    <mergeCell ref="B614:C614"/>
    <mergeCell ref="D614:H614"/>
    <mergeCell ref="I614:J614"/>
    <mergeCell ref="K614:M614"/>
    <mergeCell ref="N614:P614"/>
    <mergeCell ref="Q614:S614"/>
    <mergeCell ref="T614:W614"/>
    <mergeCell ref="X614:AA614"/>
    <mergeCell ref="AB614:AE614"/>
    <mergeCell ref="AF614:AH614"/>
    <mergeCell ref="AI614:AJ614"/>
    <mergeCell ref="AK614:AL614"/>
    <mergeCell ref="AM614:AN614"/>
    <mergeCell ref="B609:C609"/>
    <mergeCell ref="D609:H609"/>
    <mergeCell ref="I609:J609"/>
    <mergeCell ref="K609:M609"/>
    <mergeCell ref="N609:P609"/>
    <mergeCell ref="Q609:S609"/>
    <mergeCell ref="T609:W609"/>
    <mergeCell ref="X609:AA609"/>
    <mergeCell ref="AB609:AE609"/>
    <mergeCell ref="AF609:AH609"/>
    <mergeCell ref="AI609:AJ609"/>
    <mergeCell ref="AK609:AL609"/>
    <mergeCell ref="AM609:AN609"/>
    <mergeCell ref="B610:C610"/>
    <mergeCell ref="D610:H610"/>
    <mergeCell ref="I610:J610"/>
    <mergeCell ref="K610:M610"/>
    <mergeCell ref="N610:P610"/>
    <mergeCell ref="Q610:S610"/>
    <mergeCell ref="T610:W610"/>
    <mergeCell ref="X610:AA610"/>
    <mergeCell ref="AB610:AE610"/>
    <mergeCell ref="AF610:AH610"/>
    <mergeCell ref="AI610:AJ610"/>
    <mergeCell ref="AK610:AL610"/>
    <mergeCell ref="AM610:AN610"/>
    <mergeCell ref="B611:C611"/>
    <mergeCell ref="D611:H611"/>
    <mergeCell ref="I611:J611"/>
    <mergeCell ref="K611:M611"/>
    <mergeCell ref="N611:P611"/>
    <mergeCell ref="Q611:S611"/>
    <mergeCell ref="T611:W611"/>
    <mergeCell ref="X611:AA611"/>
    <mergeCell ref="AB611:AE611"/>
    <mergeCell ref="AF611:AH611"/>
    <mergeCell ref="AI611:AJ611"/>
    <mergeCell ref="AK611:AL611"/>
    <mergeCell ref="AM611:AN611"/>
    <mergeCell ref="B606:C606"/>
    <mergeCell ref="D606:H606"/>
    <mergeCell ref="I606:J606"/>
    <mergeCell ref="K606:M606"/>
    <mergeCell ref="N606:P606"/>
    <mergeCell ref="Q606:S606"/>
    <mergeCell ref="T606:W606"/>
    <mergeCell ref="X606:AA606"/>
    <mergeCell ref="AB606:AE606"/>
    <mergeCell ref="AF606:AH606"/>
    <mergeCell ref="AI606:AJ606"/>
    <mergeCell ref="AK606:AL606"/>
    <mergeCell ref="AM606:AN606"/>
    <mergeCell ref="B607:C607"/>
    <mergeCell ref="D607:H607"/>
    <mergeCell ref="I607:J607"/>
    <mergeCell ref="K607:M607"/>
    <mergeCell ref="N607:P607"/>
    <mergeCell ref="Q607:S607"/>
    <mergeCell ref="T607:W607"/>
    <mergeCell ref="X607:AA607"/>
    <mergeCell ref="AB607:AE607"/>
    <mergeCell ref="AF607:AH607"/>
    <mergeCell ref="AI607:AJ607"/>
    <mergeCell ref="AK607:AL607"/>
    <mergeCell ref="AM607:AN607"/>
    <mergeCell ref="B608:C608"/>
    <mergeCell ref="D608:H608"/>
    <mergeCell ref="I608:J608"/>
    <mergeCell ref="K608:M608"/>
    <mergeCell ref="N608:P608"/>
    <mergeCell ref="Q608:S608"/>
    <mergeCell ref="T608:W608"/>
    <mergeCell ref="X608:AA608"/>
    <mergeCell ref="AB608:AE608"/>
    <mergeCell ref="AF608:AH608"/>
    <mergeCell ref="AI608:AJ608"/>
    <mergeCell ref="AK608:AL608"/>
    <mergeCell ref="AM608:AN608"/>
    <mergeCell ref="B603:C603"/>
    <mergeCell ref="D603:H603"/>
    <mergeCell ref="I603:J603"/>
    <mergeCell ref="K603:M603"/>
    <mergeCell ref="N603:P603"/>
    <mergeCell ref="Q603:S603"/>
    <mergeCell ref="T603:W603"/>
    <mergeCell ref="X603:AA603"/>
    <mergeCell ref="AB603:AE603"/>
    <mergeCell ref="AF603:AH603"/>
    <mergeCell ref="AI603:AJ603"/>
    <mergeCell ref="AK603:AL603"/>
    <mergeCell ref="AM603:AN603"/>
    <mergeCell ref="B604:C604"/>
    <mergeCell ref="D604:H604"/>
    <mergeCell ref="I604:J604"/>
    <mergeCell ref="K604:M604"/>
    <mergeCell ref="N604:P604"/>
    <mergeCell ref="Q604:S604"/>
    <mergeCell ref="T604:W604"/>
    <mergeCell ref="X604:AA604"/>
    <mergeCell ref="AB604:AE604"/>
    <mergeCell ref="AF604:AH604"/>
    <mergeCell ref="AI604:AJ604"/>
    <mergeCell ref="AK604:AL604"/>
    <mergeCell ref="AM604:AN604"/>
    <mergeCell ref="B605:C605"/>
    <mergeCell ref="D605:H605"/>
    <mergeCell ref="I605:J605"/>
    <mergeCell ref="K605:M605"/>
    <mergeCell ref="N605:P605"/>
    <mergeCell ref="Q605:S605"/>
    <mergeCell ref="T605:W605"/>
    <mergeCell ref="X605:AA605"/>
    <mergeCell ref="AB605:AE605"/>
    <mergeCell ref="AF605:AH605"/>
    <mergeCell ref="AI605:AJ605"/>
    <mergeCell ref="AK605:AL605"/>
    <mergeCell ref="AM605:AN605"/>
    <mergeCell ref="B599:C599"/>
    <mergeCell ref="D599:H599"/>
    <mergeCell ref="I599:J599"/>
    <mergeCell ref="K599:M599"/>
    <mergeCell ref="N599:P599"/>
    <mergeCell ref="Q599:S599"/>
    <mergeCell ref="T599:W599"/>
    <mergeCell ref="X599:AA599"/>
    <mergeCell ref="AB599:AE599"/>
    <mergeCell ref="AF599:AH599"/>
    <mergeCell ref="AI599:AJ599"/>
    <mergeCell ref="AK599:AL599"/>
    <mergeCell ref="AM599:AN599"/>
    <mergeCell ref="A600:AN600"/>
    <mergeCell ref="B601:C601"/>
    <mergeCell ref="D601:H601"/>
    <mergeCell ref="I601:J601"/>
    <mergeCell ref="K601:M601"/>
    <mergeCell ref="N601:P601"/>
    <mergeCell ref="Q601:S601"/>
    <mergeCell ref="T601:W601"/>
    <mergeCell ref="X601:AA601"/>
    <mergeCell ref="AB601:AE601"/>
    <mergeCell ref="AF601:AH601"/>
    <mergeCell ref="AI601:AJ601"/>
    <mergeCell ref="AK601:AL601"/>
    <mergeCell ref="AM601:AN601"/>
    <mergeCell ref="B602:C602"/>
    <mergeCell ref="D602:H602"/>
    <mergeCell ref="I602:J602"/>
    <mergeCell ref="K602:M602"/>
    <mergeCell ref="N602:P602"/>
    <mergeCell ref="Q602:S602"/>
    <mergeCell ref="T602:W602"/>
    <mergeCell ref="X602:AA602"/>
    <mergeCell ref="AB602:AE602"/>
    <mergeCell ref="AF602:AH602"/>
    <mergeCell ref="AI602:AJ602"/>
    <mergeCell ref="AK602:AL602"/>
    <mergeCell ref="AM602:AN602"/>
    <mergeCell ref="B596:C596"/>
    <mergeCell ref="D596:H596"/>
    <mergeCell ref="I596:J596"/>
    <mergeCell ref="K596:M596"/>
    <mergeCell ref="N596:P596"/>
    <mergeCell ref="Q596:S596"/>
    <mergeCell ref="T596:W596"/>
    <mergeCell ref="X596:AA596"/>
    <mergeCell ref="AB596:AE596"/>
    <mergeCell ref="AF596:AH596"/>
    <mergeCell ref="AI596:AJ596"/>
    <mergeCell ref="AK596:AL596"/>
    <mergeCell ref="AM596:AN596"/>
    <mergeCell ref="B597:C597"/>
    <mergeCell ref="D597:H597"/>
    <mergeCell ref="I597:J597"/>
    <mergeCell ref="K597:M597"/>
    <mergeCell ref="N597:P597"/>
    <mergeCell ref="Q597:S597"/>
    <mergeCell ref="T597:W597"/>
    <mergeCell ref="X597:AA597"/>
    <mergeCell ref="AB597:AE597"/>
    <mergeCell ref="AF597:AH597"/>
    <mergeCell ref="AI597:AJ597"/>
    <mergeCell ref="AK597:AL597"/>
    <mergeCell ref="AM597:AN597"/>
    <mergeCell ref="B598:C598"/>
    <mergeCell ref="D598:H598"/>
    <mergeCell ref="I598:J598"/>
    <mergeCell ref="K598:M598"/>
    <mergeCell ref="N598:P598"/>
    <mergeCell ref="Q598:S598"/>
    <mergeCell ref="T598:W598"/>
    <mergeCell ref="X598:AA598"/>
    <mergeCell ref="AB598:AE598"/>
    <mergeCell ref="AF598:AH598"/>
    <mergeCell ref="AI598:AJ598"/>
    <mergeCell ref="AK598:AL598"/>
    <mergeCell ref="AM598:AN598"/>
    <mergeCell ref="B593:C593"/>
    <mergeCell ref="D593:H593"/>
    <mergeCell ref="I593:J593"/>
    <mergeCell ref="K593:M593"/>
    <mergeCell ref="N593:P593"/>
    <mergeCell ref="Q593:S593"/>
    <mergeCell ref="T593:W593"/>
    <mergeCell ref="X593:AA593"/>
    <mergeCell ref="AB593:AE593"/>
    <mergeCell ref="AF593:AH593"/>
    <mergeCell ref="AI593:AJ593"/>
    <mergeCell ref="AK593:AL593"/>
    <mergeCell ref="AM593:AN593"/>
    <mergeCell ref="B594:C594"/>
    <mergeCell ref="D594:H594"/>
    <mergeCell ref="I594:J594"/>
    <mergeCell ref="K594:M594"/>
    <mergeCell ref="N594:P594"/>
    <mergeCell ref="Q594:S594"/>
    <mergeCell ref="T594:W594"/>
    <mergeCell ref="X594:AA594"/>
    <mergeCell ref="AB594:AE594"/>
    <mergeCell ref="AF594:AH594"/>
    <mergeCell ref="AI594:AJ594"/>
    <mergeCell ref="AK594:AL594"/>
    <mergeCell ref="AM594:AN594"/>
    <mergeCell ref="B595:C595"/>
    <mergeCell ref="D595:H595"/>
    <mergeCell ref="I595:J595"/>
    <mergeCell ref="K595:M595"/>
    <mergeCell ref="N595:P595"/>
    <mergeCell ref="Q595:S595"/>
    <mergeCell ref="T595:W595"/>
    <mergeCell ref="X595:AA595"/>
    <mergeCell ref="AB595:AE595"/>
    <mergeCell ref="AF595:AH595"/>
    <mergeCell ref="AI595:AJ595"/>
    <mergeCell ref="AK595:AL595"/>
    <mergeCell ref="AM595:AN595"/>
    <mergeCell ref="B590:C590"/>
    <mergeCell ref="D590:H590"/>
    <mergeCell ref="I590:J590"/>
    <mergeCell ref="K590:M590"/>
    <mergeCell ref="N590:P590"/>
    <mergeCell ref="Q590:S590"/>
    <mergeCell ref="T590:W590"/>
    <mergeCell ref="X590:AA590"/>
    <mergeCell ref="AB590:AE590"/>
    <mergeCell ref="AF590:AH590"/>
    <mergeCell ref="AI590:AJ590"/>
    <mergeCell ref="AK590:AL590"/>
    <mergeCell ref="AM590:AN590"/>
    <mergeCell ref="B591:C591"/>
    <mergeCell ref="D591:H591"/>
    <mergeCell ref="I591:J591"/>
    <mergeCell ref="K591:M591"/>
    <mergeCell ref="N591:P591"/>
    <mergeCell ref="Q591:S591"/>
    <mergeCell ref="T591:W591"/>
    <mergeCell ref="X591:AA591"/>
    <mergeCell ref="AB591:AE591"/>
    <mergeCell ref="AF591:AH591"/>
    <mergeCell ref="AI591:AJ591"/>
    <mergeCell ref="AK591:AL591"/>
    <mergeCell ref="AM591:AN591"/>
    <mergeCell ref="B592:C592"/>
    <mergeCell ref="D592:H592"/>
    <mergeCell ref="I592:J592"/>
    <mergeCell ref="K592:M592"/>
    <mergeCell ref="N592:P592"/>
    <mergeCell ref="Q592:S592"/>
    <mergeCell ref="T592:W592"/>
    <mergeCell ref="X592:AA592"/>
    <mergeCell ref="AB592:AE592"/>
    <mergeCell ref="AF592:AH592"/>
    <mergeCell ref="AI592:AJ592"/>
    <mergeCell ref="AK592:AL592"/>
    <mergeCell ref="AM592:AN592"/>
    <mergeCell ref="B587:C587"/>
    <mergeCell ref="D587:H587"/>
    <mergeCell ref="I587:J587"/>
    <mergeCell ref="K587:M587"/>
    <mergeCell ref="N587:P587"/>
    <mergeCell ref="Q587:S587"/>
    <mergeCell ref="T587:W587"/>
    <mergeCell ref="X587:AA587"/>
    <mergeCell ref="AB587:AE587"/>
    <mergeCell ref="AF587:AH587"/>
    <mergeCell ref="AI587:AJ587"/>
    <mergeCell ref="AK587:AL587"/>
    <mergeCell ref="AM587:AN587"/>
    <mergeCell ref="B588:C588"/>
    <mergeCell ref="D588:H588"/>
    <mergeCell ref="I588:J588"/>
    <mergeCell ref="K588:M588"/>
    <mergeCell ref="N588:P588"/>
    <mergeCell ref="Q588:S588"/>
    <mergeCell ref="T588:W588"/>
    <mergeCell ref="X588:AA588"/>
    <mergeCell ref="AB588:AE588"/>
    <mergeCell ref="AF588:AH588"/>
    <mergeCell ref="AI588:AJ588"/>
    <mergeCell ref="AK588:AL588"/>
    <mergeCell ref="AM588:AN588"/>
    <mergeCell ref="B589:C589"/>
    <mergeCell ref="D589:H589"/>
    <mergeCell ref="I589:J589"/>
    <mergeCell ref="K589:M589"/>
    <mergeCell ref="N589:P589"/>
    <mergeCell ref="Q589:S589"/>
    <mergeCell ref="T589:W589"/>
    <mergeCell ref="X589:AA589"/>
    <mergeCell ref="AB589:AE589"/>
    <mergeCell ref="AF589:AH589"/>
    <mergeCell ref="AI589:AJ589"/>
    <mergeCell ref="AK589:AL589"/>
    <mergeCell ref="AM589:AN589"/>
    <mergeCell ref="B584:C584"/>
    <mergeCell ref="D584:H584"/>
    <mergeCell ref="I584:J584"/>
    <mergeCell ref="K584:M584"/>
    <mergeCell ref="N584:P584"/>
    <mergeCell ref="Q584:S584"/>
    <mergeCell ref="T584:W584"/>
    <mergeCell ref="X584:AA584"/>
    <mergeCell ref="AB584:AE584"/>
    <mergeCell ref="AF584:AH584"/>
    <mergeCell ref="AI584:AJ584"/>
    <mergeCell ref="AK584:AL584"/>
    <mergeCell ref="AM584:AN584"/>
    <mergeCell ref="B585:C585"/>
    <mergeCell ref="D585:H585"/>
    <mergeCell ref="I585:J585"/>
    <mergeCell ref="K585:M585"/>
    <mergeCell ref="N585:P585"/>
    <mergeCell ref="Q585:S585"/>
    <mergeCell ref="T585:W585"/>
    <mergeCell ref="X585:AA585"/>
    <mergeCell ref="AB585:AE585"/>
    <mergeCell ref="AF585:AH585"/>
    <mergeCell ref="AI585:AJ585"/>
    <mergeCell ref="AK585:AL585"/>
    <mergeCell ref="AM585:AN585"/>
    <mergeCell ref="B586:C586"/>
    <mergeCell ref="D586:H586"/>
    <mergeCell ref="I586:J586"/>
    <mergeCell ref="K586:M586"/>
    <mergeCell ref="N586:P586"/>
    <mergeCell ref="Q586:S586"/>
    <mergeCell ref="T586:W586"/>
    <mergeCell ref="X586:AA586"/>
    <mergeCell ref="AB586:AE586"/>
    <mergeCell ref="AF586:AH586"/>
    <mergeCell ref="AI586:AJ586"/>
    <mergeCell ref="AK586:AL586"/>
    <mergeCell ref="AM586:AN586"/>
    <mergeCell ref="B581:C581"/>
    <mergeCell ref="D581:H581"/>
    <mergeCell ref="I581:J581"/>
    <mergeCell ref="K581:M581"/>
    <mergeCell ref="N581:P581"/>
    <mergeCell ref="Q581:S581"/>
    <mergeCell ref="T581:W581"/>
    <mergeCell ref="X581:AA581"/>
    <mergeCell ref="AB581:AE581"/>
    <mergeCell ref="AF581:AH581"/>
    <mergeCell ref="AI581:AJ581"/>
    <mergeCell ref="AK581:AL581"/>
    <mergeCell ref="AM581:AN581"/>
    <mergeCell ref="B582:C582"/>
    <mergeCell ref="D582:H582"/>
    <mergeCell ref="I582:J582"/>
    <mergeCell ref="K582:M582"/>
    <mergeCell ref="N582:P582"/>
    <mergeCell ref="Q582:S582"/>
    <mergeCell ref="T582:W582"/>
    <mergeCell ref="X582:AA582"/>
    <mergeCell ref="AB582:AE582"/>
    <mergeCell ref="AF582:AH582"/>
    <mergeCell ref="AI582:AJ582"/>
    <mergeCell ref="AK582:AL582"/>
    <mergeCell ref="AM582:AN582"/>
    <mergeCell ref="B583:C583"/>
    <mergeCell ref="D583:H583"/>
    <mergeCell ref="I583:J583"/>
    <mergeCell ref="K583:M583"/>
    <mergeCell ref="N583:P583"/>
    <mergeCell ref="Q583:S583"/>
    <mergeCell ref="T583:W583"/>
    <mergeCell ref="X583:AA583"/>
    <mergeCell ref="AB583:AE583"/>
    <mergeCell ref="AF583:AH583"/>
    <mergeCell ref="AI583:AJ583"/>
    <mergeCell ref="AK583:AL583"/>
    <mergeCell ref="AM583:AN583"/>
    <mergeCell ref="B578:C578"/>
    <mergeCell ref="D578:H578"/>
    <mergeCell ref="I578:J578"/>
    <mergeCell ref="K578:M578"/>
    <mergeCell ref="N578:P578"/>
    <mergeCell ref="Q578:S578"/>
    <mergeCell ref="T578:W578"/>
    <mergeCell ref="X578:AA578"/>
    <mergeCell ref="AB578:AE578"/>
    <mergeCell ref="AF578:AH578"/>
    <mergeCell ref="AI578:AJ578"/>
    <mergeCell ref="AK578:AL578"/>
    <mergeCell ref="AM578:AN578"/>
    <mergeCell ref="B579:C579"/>
    <mergeCell ref="D579:H579"/>
    <mergeCell ref="I579:J579"/>
    <mergeCell ref="K579:M579"/>
    <mergeCell ref="N579:P579"/>
    <mergeCell ref="Q579:S579"/>
    <mergeCell ref="T579:W579"/>
    <mergeCell ref="X579:AA579"/>
    <mergeCell ref="AB579:AE579"/>
    <mergeCell ref="AF579:AH579"/>
    <mergeCell ref="AI579:AJ579"/>
    <mergeCell ref="AK579:AL579"/>
    <mergeCell ref="AM579:AN579"/>
    <mergeCell ref="B580:C580"/>
    <mergeCell ref="D580:H580"/>
    <mergeCell ref="I580:J580"/>
    <mergeCell ref="K580:M580"/>
    <mergeCell ref="N580:P580"/>
    <mergeCell ref="Q580:S580"/>
    <mergeCell ref="T580:W580"/>
    <mergeCell ref="X580:AA580"/>
    <mergeCell ref="AB580:AE580"/>
    <mergeCell ref="AF580:AH580"/>
    <mergeCell ref="AI580:AJ580"/>
    <mergeCell ref="AK580:AL580"/>
    <mergeCell ref="AM580:AN580"/>
    <mergeCell ref="B575:C575"/>
    <mergeCell ref="D575:H575"/>
    <mergeCell ref="I575:J575"/>
    <mergeCell ref="K575:M575"/>
    <mergeCell ref="N575:P575"/>
    <mergeCell ref="Q575:S575"/>
    <mergeCell ref="T575:W575"/>
    <mergeCell ref="X575:AA575"/>
    <mergeCell ref="AB575:AE575"/>
    <mergeCell ref="AF575:AH575"/>
    <mergeCell ref="AI575:AJ575"/>
    <mergeCell ref="AK575:AL575"/>
    <mergeCell ref="AM575:AN575"/>
    <mergeCell ref="B576:C576"/>
    <mergeCell ref="D576:H576"/>
    <mergeCell ref="I576:J576"/>
    <mergeCell ref="K576:M576"/>
    <mergeCell ref="N576:P576"/>
    <mergeCell ref="Q576:S576"/>
    <mergeCell ref="T576:W576"/>
    <mergeCell ref="X576:AA576"/>
    <mergeCell ref="AB576:AE576"/>
    <mergeCell ref="AF576:AH576"/>
    <mergeCell ref="AI576:AJ576"/>
    <mergeCell ref="AK576:AL576"/>
    <mergeCell ref="AM576:AN576"/>
    <mergeCell ref="B577:C577"/>
    <mergeCell ref="D577:H577"/>
    <mergeCell ref="I577:J577"/>
    <mergeCell ref="K577:M577"/>
    <mergeCell ref="N577:P577"/>
    <mergeCell ref="Q577:S577"/>
    <mergeCell ref="T577:W577"/>
    <mergeCell ref="X577:AA577"/>
    <mergeCell ref="AB577:AE577"/>
    <mergeCell ref="AF577:AH577"/>
    <mergeCell ref="AI577:AJ577"/>
    <mergeCell ref="AK577:AL577"/>
    <mergeCell ref="AM577:AN577"/>
    <mergeCell ref="B572:C572"/>
    <mergeCell ref="D572:H572"/>
    <mergeCell ref="I572:J572"/>
    <mergeCell ref="K572:M572"/>
    <mergeCell ref="N572:P572"/>
    <mergeCell ref="Q572:S572"/>
    <mergeCell ref="T572:W572"/>
    <mergeCell ref="X572:AA572"/>
    <mergeCell ref="AB572:AE572"/>
    <mergeCell ref="AF572:AH572"/>
    <mergeCell ref="AI572:AJ572"/>
    <mergeCell ref="AK572:AL572"/>
    <mergeCell ref="AM572:AN572"/>
    <mergeCell ref="B573:C573"/>
    <mergeCell ref="D573:H573"/>
    <mergeCell ref="I573:J573"/>
    <mergeCell ref="K573:M573"/>
    <mergeCell ref="N573:P573"/>
    <mergeCell ref="Q573:S573"/>
    <mergeCell ref="T573:W573"/>
    <mergeCell ref="X573:AA573"/>
    <mergeCell ref="AB573:AE573"/>
    <mergeCell ref="AF573:AH573"/>
    <mergeCell ref="AI573:AJ573"/>
    <mergeCell ref="AK573:AL573"/>
    <mergeCell ref="AM573:AN573"/>
    <mergeCell ref="B574:C574"/>
    <mergeCell ref="D574:H574"/>
    <mergeCell ref="I574:J574"/>
    <mergeCell ref="K574:M574"/>
    <mergeCell ref="N574:P574"/>
    <mergeCell ref="Q574:S574"/>
    <mergeCell ref="T574:W574"/>
    <mergeCell ref="X574:AA574"/>
    <mergeCell ref="AB574:AE574"/>
    <mergeCell ref="AF574:AH574"/>
    <mergeCell ref="AI574:AJ574"/>
    <mergeCell ref="AK574:AL574"/>
    <mergeCell ref="AM574:AN574"/>
    <mergeCell ref="B569:C569"/>
    <mergeCell ref="D569:H569"/>
    <mergeCell ref="I569:J569"/>
    <mergeCell ref="K569:M569"/>
    <mergeCell ref="N569:P569"/>
    <mergeCell ref="Q569:S569"/>
    <mergeCell ref="T569:W569"/>
    <mergeCell ref="X569:AA569"/>
    <mergeCell ref="AB569:AE569"/>
    <mergeCell ref="AF569:AH569"/>
    <mergeCell ref="AI569:AJ569"/>
    <mergeCell ref="AK569:AL569"/>
    <mergeCell ref="AM569:AN569"/>
    <mergeCell ref="B570:C570"/>
    <mergeCell ref="D570:H570"/>
    <mergeCell ref="I570:J570"/>
    <mergeCell ref="K570:M570"/>
    <mergeCell ref="N570:P570"/>
    <mergeCell ref="Q570:S570"/>
    <mergeCell ref="T570:W570"/>
    <mergeCell ref="X570:AA570"/>
    <mergeCell ref="AB570:AE570"/>
    <mergeCell ref="AF570:AH570"/>
    <mergeCell ref="AI570:AJ570"/>
    <mergeCell ref="AK570:AL570"/>
    <mergeCell ref="AM570:AN570"/>
    <mergeCell ref="B571:C571"/>
    <mergeCell ref="D571:H571"/>
    <mergeCell ref="I571:J571"/>
    <mergeCell ref="K571:M571"/>
    <mergeCell ref="N571:P571"/>
    <mergeCell ref="Q571:S571"/>
    <mergeCell ref="T571:W571"/>
    <mergeCell ref="X571:AA571"/>
    <mergeCell ref="AB571:AE571"/>
    <mergeCell ref="AF571:AH571"/>
    <mergeCell ref="AI571:AJ571"/>
    <mergeCell ref="AK571:AL571"/>
    <mergeCell ref="AM571:AN571"/>
    <mergeCell ref="B566:C566"/>
    <mergeCell ref="D566:H566"/>
    <mergeCell ref="I566:J566"/>
    <mergeCell ref="K566:M566"/>
    <mergeCell ref="N566:P566"/>
    <mergeCell ref="Q566:S566"/>
    <mergeCell ref="T566:W566"/>
    <mergeCell ref="X566:AA566"/>
    <mergeCell ref="AB566:AE566"/>
    <mergeCell ref="AF566:AH566"/>
    <mergeCell ref="AI566:AJ566"/>
    <mergeCell ref="AK566:AL566"/>
    <mergeCell ref="AM566:AN566"/>
    <mergeCell ref="B567:C567"/>
    <mergeCell ref="D567:H567"/>
    <mergeCell ref="I567:J567"/>
    <mergeCell ref="K567:M567"/>
    <mergeCell ref="N567:P567"/>
    <mergeCell ref="Q567:S567"/>
    <mergeCell ref="T567:W567"/>
    <mergeCell ref="X567:AA567"/>
    <mergeCell ref="AB567:AE567"/>
    <mergeCell ref="AF567:AH567"/>
    <mergeCell ref="AI567:AJ567"/>
    <mergeCell ref="AK567:AL567"/>
    <mergeCell ref="AM567:AN567"/>
    <mergeCell ref="B568:C568"/>
    <mergeCell ref="D568:H568"/>
    <mergeCell ref="I568:J568"/>
    <mergeCell ref="K568:M568"/>
    <mergeCell ref="N568:P568"/>
    <mergeCell ref="Q568:S568"/>
    <mergeCell ref="T568:W568"/>
    <mergeCell ref="X568:AA568"/>
    <mergeCell ref="AB568:AE568"/>
    <mergeCell ref="AF568:AH568"/>
    <mergeCell ref="AI568:AJ568"/>
    <mergeCell ref="AK568:AL568"/>
    <mergeCell ref="AM568:AN568"/>
    <mergeCell ref="B563:C563"/>
    <mergeCell ref="D563:H563"/>
    <mergeCell ref="I563:J563"/>
    <mergeCell ref="K563:M563"/>
    <mergeCell ref="N563:P563"/>
    <mergeCell ref="Q563:S563"/>
    <mergeCell ref="T563:W563"/>
    <mergeCell ref="X563:AA563"/>
    <mergeCell ref="AB563:AE563"/>
    <mergeCell ref="AF563:AH563"/>
    <mergeCell ref="AI563:AJ563"/>
    <mergeCell ref="AK563:AL563"/>
    <mergeCell ref="AM563:AN563"/>
    <mergeCell ref="B564:C564"/>
    <mergeCell ref="D564:H564"/>
    <mergeCell ref="I564:J564"/>
    <mergeCell ref="K564:M564"/>
    <mergeCell ref="N564:P564"/>
    <mergeCell ref="Q564:S564"/>
    <mergeCell ref="T564:W564"/>
    <mergeCell ref="X564:AA564"/>
    <mergeCell ref="AB564:AE564"/>
    <mergeCell ref="AF564:AH564"/>
    <mergeCell ref="AI564:AJ564"/>
    <mergeCell ref="AK564:AL564"/>
    <mergeCell ref="AM564:AN564"/>
    <mergeCell ref="B565:C565"/>
    <mergeCell ref="D565:H565"/>
    <mergeCell ref="I565:J565"/>
    <mergeCell ref="K565:M565"/>
    <mergeCell ref="N565:P565"/>
    <mergeCell ref="Q565:S565"/>
    <mergeCell ref="T565:W565"/>
    <mergeCell ref="X565:AA565"/>
    <mergeCell ref="AB565:AE565"/>
    <mergeCell ref="AF565:AH565"/>
    <mergeCell ref="AI565:AJ565"/>
    <mergeCell ref="AK565:AL565"/>
    <mergeCell ref="AM565:AN565"/>
    <mergeCell ref="B560:C560"/>
    <mergeCell ref="D560:H560"/>
    <mergeCell ref="I560:J560"/>
    <mergeCell ref="K560:M560"/>
    <mergeCell ref="N560:P560"/>
    <mergeCell ref="Q560:S560"/>
    <mergeCell ref="T560:W560"/>
    <mergeCell ref="X560:AA560"/>
    <mergeCell ref="AB560:AE560"/>
    <mergeCell ref="AF560:AH560"/>
    <mergeCell ref="AI560:AJ560"/>
    <mergeCell ref="AK560:AL560"/>
    <mergeCell ref="AM560:AN560"/>
    <mergeCell ref="B561:C561"/>
    <mergeCell ref="D561:H561"/>
    <mergeCell ref="I561:J561"/>
    <mergeCell ref="K561:M561"/>
    <mergeCell ref="N561:P561"/>
    <mergeCell ref="Q561:S561"/>
    <mergeCell ref="T561:W561"/>
    <mergeCell ref="X561:AA561"/>
    <mergeCell ref="AB561:AE561"/>
    <mergeCell ref="AF561:AH561"/>
    <mergeCell ref="AI561:AJ561"/>
    <mergeCell ref="AK561:AL561"/>
    <mergeCell ref="AM561:AN561"/>
    <mergeCell ref="B562:C562"/>
    <mergeCell ref="D562:H562"/>
    <mergeCell ref="I562:J562"/>
    <mergeCell ref="K562:M562"/>
    <mergeCell ref="N562:P562"/>
    <mergeCell ref="Q562:S562"/>
    <mergeCell ref="T562:W562"/>
    <mergeCell ref="X562:AA562"/>
    <mergeCell ref="AB562:AE562"/>
    <mergeCell ref="AF562:AH562"/>
    <mergeCell ref="AI562:AJ562"/>
    <mergeCell ref="AK562:AL562"/>
    <mergeCell ref="AM562:AN562"/>
    <mergeCell ref="B557:C557"/>
    <mergeCell ref="D557:H557"/>
    <mergeCell ref="I557:J557"/>
    <mergeCell ref="K557:M557"/>
    <mergeCell ref="N557:P557"/>
    <mergeCell ref="Q557:S557"/>
    <mergeCell ref="T557:W557"/>
    <mergeCell ref="X557:AA557"/>
    <mergeCell ref="AB557:AE557"/>
    <mergeCell ref="AF557:AH557"/>
    <mergeCell ref="AI557:AJ557"/>
    <mergeCell ref="AK557:AL557"/>
    <mergeCell ref="AM557:AN557"/>
    <mergeCell ref="B558:C558"/>
    <mergeCell ref="D558:H558"/>
    <mergeCell ref="I558:J558"/>
    <mergeCell ref="K558:M558"/>
    <mergeCell ref="N558:P558"/>
    <mergeCell ref="Q558:S558"/>
    <mergeCell ref="T558:W558"/>
    <mergeCell ref="X558:AA558"/>
    <mergeCell ref="AB558:AE558"/>
    <mergeCell ref="AF558:AH558"/>
    <mergeCell ref="AI558:AJ558"/>
    <mergeCell ref="AK558:AL558"/>
    <mergeCell ref="AM558:AN558"/>
    <mergeCell ref="B559:C559"/>
    <mergeCell ref="D559:H559"/>
    <mergeCell ref="I559:J559"/>
    <mergeCell ref="K559:M559"/>
    <mergeCell ref="N559:P559"/>
    <mergeCell ref="Q559:S559"/>
    <mergeCell ref="T559:W559"/>
    <mergeCell ref="X559:AA559"/>
    <mergeCell ref="AB559:AE559"/>
    <mergeCell ref="AF559:AH559"/>
    <mergeCell ref="AI559:AJ559"/>
    <mergeCell ref="AK559:AL559"/>
    <mergeCell ref="AM559:AN559"/>
    <mergeCell ref="B554:C554"/>
    <mergeCell ref="D554:H554"/>
    <mergeCell ref="I554:J554"/>
    <mergeCell ref="K554:M554"/>
    <mergeCell ref="N554:P554"/>
    <mergeCell ref="Q554:S554"/>
    <mergeCell ref="T554:W554"/>
    <mergeCell ref="X554:AA554"/>
    <mergeCell ref="AB554:AE554"/>
    <mergeCell ref="AF554:AH554"/>
    <mergeCell ref="AI554:AJ554"/>
    <mergeCell ref="AK554:AL554"/>
    <mergeCell ref="AM554:AN554"/>
    <mergeCell ref="B555:C555"/>
    <mergeCell ref="D555:H555"/>
    <mergeCell ref="I555:J555"/>
    <mergeCell ref="K555:M555"/>
    <mergeCell ref="N555:P555"/>
    <mergeCell ref="Q555:S555"/>
    <mergeCell ref="T555:W555"/>
    <mergeCell ref="X555:AA555"/>
    <mergeCell ref="AB555:AE555"/>
    <mergeCell ref="AF555:AH555"/>
    <mergeCell ref="AI555:AJ555"/>
    <mergeCell ref="AK555:AL555"/>
    <mergeCell ref="AM555:AN555"/>
    <mergeCell ref="B556:C556"/>
    <mergeCell ref="D556:H556"/>
    <mergeCell ref="I556:J556"/>
    <mergeCell ref="K556:M556"/>
    <mergeCell ref="N556:P556"/>
    <mergeCell ref="Q556:S556"/>
    <mergeCell ref="T556:W556"/>
    <mergeCell ref="X556:AA556"/>
    <mergeCell ref="AB556:AE556"/>
    <mergeCell ref="AF556:AH556"/>
    <mergeCell ref="AI556:AJ556"/>
    <mergeCell ref="AK556:AL556"/>
    <mergeCell ref="AM556:AN556"/>
    <mergeCell ref="A550:AN550"/>
    <mergeCell ref="B551:C551"/>
    <mergeCell ref="D551:H551"/>
    <mergeCell ref="I551:J551"/>
    <mergeCell ref="K551:M551"/>
    <mergeCell ref="N551:P551"/>
    <mergeCell ref="Q551:S551"/>
    <mergeCell ref="T551:W551"/>
    <mergeCell ref="X551:AA551"/>
    <mergeCell ref="AB551:AE551"/>
    <mergeCell ref="AF551:AH551"/>
    <mergeCell ref="AI551:AJ551"/>
    <mergeCell ref="AK551:AL551"/>
    <mergeCell ref="AM551:AN551"/>
    <mergeCell ref="B552:C552"/>
    <mergeCell ref="D552:H552"/>
    <mergeCell ref="I552:J552"/>
    <mergeCell ref="K552:M552"/>
    <mergeCell ref="N552:P552"/>
    <mergeCell ref="Q552:S552"/>
    <mergeCell ref="T552:W552"/>
    <mergeCell ref="X552:AA552"/>
    <mergeCell ref="AB552:AE552"/>
    <mergeCell ref="AF552:AH552"/>
    <mergeCell ref="AI552:AJ552"/>
    <mergeCell ref="AK552:AL552"/>
    <mergeCell ref="AM552:AN552"/>
    <mergeCell ref="B553:C553"/>
    <mergeCell ref="D553:H553"/>
    <mergeCell ref="I553:J553"/>
    <mergeCell ref="K553:M553"/>
    <mergeCell ref="N553:P553"/>
    <mergeCell ref="Q553:S553"/>
    <mergeCell ref="T553:W553"/>
    <mergeCell ref="X553:AA553"/>
    <mergeCell ref="AB553:AE553"/>
    <mergeCell ref="AF553:AH553"/>
    <mergeCell ref="AI553:AJ553"/>
    <mergeCell ref="AK553:AL553"/>
    <mergeCell ref="AM553:AN553"/>
    <mergeCell ref="B547:C547"/>
    <mergeCell ref="D547:H547"/>
    <mergeCell ref="I547:J547"/>
    <mergeCell ref="K547:M547"/>
    <mergeCell ref="N547:P547"/>
    <mergeCell ref="Q547:S547"/>
    <mergeCell ref="T547:W547"/>
    <mergeCell ref="X547:AA547"/>
    <mergeCell ref="AB547:AE547"/>
    <mergeCell ref="AF547:AH547"/>
    <mergeCell ref="AI547:AJ547"/>
    <mergeCell ref="AK547:AL547"/>
    <mergeCell ref="AM547:AN547"/>
    <mergeCell ref="B548:C548"/>
    <mergeCell ref="D548:H548"/>
    <mergeCell ref="I548:J548"/>
    <mergeCell ref="K548:M548"/>
    <mergeCell ref="N548:P548"/>
    <mergeCell ref="Q548:S548"/>
    <mergeCell ref="T548:W548"/>
    <mergeCell ref="X548:AA548"/>
    <mergeCell ref="AB548:AE548"/>
    <mergeCell ref="AF548:AH548"/>
    <mergeCell ref="AI548:AJ548"/>
    <mergeCell ref="AK548:AL548"/>
    <mergeCell ref="AM548:AN548"/>
    <mergeCell ref="B549:C549"/>
    <mergeCell ref="D549:H549"/>
    <mergeCell ref="I549:J549"/>
    <mergeCell ref="K549:M549"/>
    <mergeCell ref="N549:P549"/>
    <mergeCell ref="Q549:S549"/>
    <mergeCell ref="T549:W549"/>
    <mergeCell ref="X549:AA549"/>
    <mergeCell ref="AB549:AE549"/>
    <mergeCell ref="AF549:AH549"/>
    <mergeCell ref="AI549:AJ549"/>
    <mergeCell ref="AK549:AL549"/>
    <mergeCell ref="AM549:AN549"/>
    <mergeCell ref="B544:C544"/>
    <mergeCell ref="D544:H544"/>
    <mergeCell ref="I544:J544"/>
    <mergeCell ref="K544:M544"/>
    <mergeCell ref="N544:P544"/>
    <mergeCell ref="Q544:S544"/>
    <mergeCell ref="T544:W544"/>
    <mergeCell ref="X544:AA544"/>
    <mergeCell ref="AB544:AE544"/>
    <mergeCell ref="AF544:AH544"/>
    <mergeCell ref="AI544:AJ544"/>
    <mergeCell ref="AK544:AL544"/>
    <mergeCell ref="AM544:AN544"/>
    <mergeCell ref="B545:C545"/>
    <mergeCell ref="D545:H545"/>
    <mergeCell ref="I545:J545"/>
    <mergeCell ref="K545:M545"/>
    <mergeCell ref="N545:P545"/>
    <mergeCell ref="Q545:S545"/>
    <mergeCell ref="T545:W545"/>
    <mergeCell ref="X545:AA545"/>
    <mergeCell ref="AB545:AE545"/>
    <mergeCell ref="AF545:AH545"/>
    <mergeCell ref="AI545:AJ545"/>
    <mergeCell ref="AK545:AL545"/>
    <mergeCell ref="AM545:AN545"/>
    <mergeCell ref="B546:C546"/>
    <mergeCell ref="D546:H546"/>
    <mergeCell ref="I546:J546"/>
    <mergeCell ref="K546:M546"/>
    <mergeCell ref="N546:P546"/>
    <mergeCell ref="Q546:S546"/>
    <mergeCell ref="T546:W546"/>
    <mergeCell ref="X546:AA546"/>
    <mergeCell ref="AB546:AE546"/>
    <mergeCell ref="AF546:AH546"/>
    <mergeCell ref="AI546:AJ546"/>
    <mergeCell ref="AK546:AL546"/>
    <mergeCell ref="AM546:AN546"/>
    <mergeCell ref="B541:C541"/>
    <mergeCell ref="D541:H541"/>
    <mergeCell ref="I541:J541"/>
    <mergeCell ref="K541:M541"/>
    <mergeCell ref="N541:P541"/>
    <mergeCell ref="Q541:S541"/>
    <mergeCell ref="T541:W541"/>
    <mergeCell ref="X541:AA541"/>
    <mergeCell ref="AB541:AE541"/>
    <mergeCell ref="AF541:AH541"/>
    <mergeCell ref="AI541:AJ541"/>
    <mergeCell ref="AK541:AL541"/>
    <mergeCell ref="AM541:AN541"/>
    <mergeCell ref="B542:C542"/>
    <mergeCell ref="D542:H542"/>
    <mergeCell ref="I542:J542"/>
    <mergeCell ref="K542:M542"/>
    <mergeCell ref="N542:P542"/>
    <mergeCell ref="Q542:S542"/>
    <mergeCell ref="T542:W542"/>
    <mergeCell ref="X542:AA542"/>
    <mergeCell ref="AB542:AE542"/>
    <mergeCell ref="AF542:AH542"/>
    <mergeCell ref="AI542:AJ542"/>
    <mergeCell ref="AK542:AL542"/>
    <mergeCell ref="AM542:AN542"/>
    <mergeCell ref="B543:C543"/>
    <mergeCell ref="D543:H543"/>
    <mergeCell ref="I543:J543"/>
    <mergeCell ref="K543:M543"/>
    <mergeCell ref="N543:P543"/>
    <mergeCell ref="Q543:S543"/>
    <mergeCell ref="T543:W543"/>
    <mergeCell ref="X543:AA543"/>
    <mergeCell ref="AB543:AE543"/>
    <mergeCell ref="AF543:AH543"/>
    <mergeCell ref="AI543:AJ543"/>
    <mergeCell ref="AK543:AL543"/>
    <mergeCell ref="AM543:AN543"/>
    <mergeCell ref="B538:C538"/>
    <mergeCell ref="D538:H538"/>
    <mergeCell ref="I538:J538"/>
    <mergeCell ref="K538:M538"/>
    <mergeCell ref="N538:P538"/>
    <mergeCell ref="Q538:S538"/>
    <mergeCell ref="T538:W538"/>
    <mergeCell ref="X538:AA538"/>
    <mergeCell ref="AB538:AE538"/>
    <mergeCell ref="AF538:AH538"/>
    <mergeCell ref="AI538:AJ538"/>
    <mergeCell ref="AK538:AL538"/>
    <mergeCell ref="AM538:AN538"/>
    <mergeCell ref="B539:C539"/>
    <mergeCell ref="D539:H539"/>
    <mergeCell ref="I539:J539"/>
    <mergeCell ref="K539:M539"/>
    <mergeCell ref="N539:P539"/>
    <mergeCell ref="Q539:S539"/>
    <mergeCell ref="T539:W539"/>
    <mergeCell ref="X539:AA539"/>
    <mergeCell ref="AB539:AE539"/>
    <mergeCell ref="AF539:AH539"/>
    <mergeCell ref="AI539:AJ539"/>
    <mergeCell ref="AK539:AL539"/>
    <mergeCell ref="AM539:AN539"/>
    <mergeCell ref="B540:C540"/>
    <mergeCell ref="D540:H540"/>
    <mergeCell ref="I540:J540"/>
    <mergeCell ref="K540:M540"/>
    <mergeCell ref="N540:P540"/>
    <mergeCell ref="Q540:S540"/>
    <mergeCell ref="T540:W540"/>
    <mergeCell ref="X540:AA540"/>
    <mergeCell ref="AB540:AE540"/>
    <mergeCell ref="AF540:AH540"/>
    <mergeCell ref="AI540:AJ540"/>
    <mergeCell ref="AK540:AL540"/>
    <mergeCell ref="AM540:AN540"/>
    <mergeCell ref="B535:C535"/>
    <mergeCell ref="D535:H535"/>
    <mergeCell ref="I535:J535"/>
    <mergeCell ref="K535:M535"/>
    <mergeCell ref="N535:P535"/>
    <mergeCell ref="Q535:S535"/>
    <mergeCell ref="T535:W535"/>
    <mergeCell ref="X535:AA535"/>
    <mergeCell ref="AB535:AE535"/>
    <mergeCell ref="AF535:AH535"/>
    <mergeCell ref="AI535:AJ535"/>
    <mergeCell ref="AK535:AL535"/>
    <mergeCell ref="AM535:AN535"/>
    <mergeCell ref="B536:C536"/>
    <mergeCell ref="D536:H536"/>
    <mergeCell ref="I536:J536"/>
    <mergeCell ref="K536:M536"/>
    <mergeCell ref="N536:P536"/>
    <mergeCell ref="Q536:S536"/>
    <mergeCell ref="T536:W536"/>
    <mergeCell ref="X536:AA536"/>
    <mergeCell ref="AB536:AE536"/>
    <mergeCell ref="AF536:AH536"/>
    <mergeCell ref="AI536:AJ536"/>
    <mergeCell ref="AK536:AL536"/>
    <mergeCell ref="AM536:AN536"/>
    <mergeCell ref="B537:C537"/>
    <mergeCell ref="D537:H537"/>
    <mergeCell ref="I537:J537"/>
    <mergeCell ref="K537:M537"/>
    <mergeCell ref="N537:P537"/>
    <mergeCell ref="Q537:S537"/>
    <mergeCell ref="T537:W537"/>
    <mergeCell ref="X537:AA537"/>
    <mergeCell ref="AB537:AE537"/>
    <mergeCell ref="AF537:AH537"/>
    <mergeCell ref="AI537:AJ537"/>
    <mergeCell ref="AK537:AL537"/>
    <mergeCell ref="AM537:AN537"/>
    <mergeCell ref="B532:C532"/>
    <mergeCell ref="D532:H532"/>
    <mergeCell ref="I532:J532"/>
    <mergeCell ref="K532:M532"/>
    <mergeCell ref="N532:P532"/>
    <mergeCell ref="Q532:S532"/>
    <mergeCell ref="T532:W532"/>
    <mergeCell ref="X532:AA532"/>
    <mergeCell ref="AB532:AE532"/>
    <mergeCell ref="AF532:AH532"/>
    <mergeCell ref="AI532:AJ532"/>
    <mergeCell ref="AK532:AL532"/>
    <mergeCell ref="AM532:AN532"/>
    <mergeCell ref="B533:C533"/>
    <mergeCell ref="D533:H533"/>
    <mergeCell ref="I533:J533"/>
    <mergeCell ref="K533:M533"/>
    <mergeCell ref="N533:P533"/>
    <mergeCell ref="Q533:S533"/>
    <mergeCell ref="T533:W533"/>
    <mergeCell ref="X533:AA533"/>
    <mergeCell ref="AB533:AE533"/>
    <mergeCell ref="AF533:AH533"/>
    <mergeCell ref="AI533:AJ533"/>
    <mergeCell ref="AK533:AL533"/>
    <mergeCell ref="AM533:AN533"/>
    <mergeCell ref="B534:C534"/>
    <mergeCell ref="D534:H534"/>
    <mergeCell ref="I534:J534"/>
    <mergeCell ref="K534:M534"/>
    <mergeCell ref="N534:P534"/>
    <mergeCell ref="Q534:S534"/>
    <mergeCell ref="T534:W534"/>
    <mergeCell ref="X534:AA534"/>
    <mergeCell ref="AB534:AE534"/>
    <mergeCell ref="AF534:AH534"/>
    <mergeCell ref="AI534:AJ534"/>
    <mergeCell ref="AK534:AL534"/>
    <mergeCell ref="AM534:AN534"/>
    <mergeCell ref="B529:C529"/>
    <mergeCell ref="D529:H529"/>
    <mergeCell ref="I529:J529"/>
    <mergeCell ref="K529:M529"/>
    <mergeCell ref="N529:P529"/>
    <mergeCell ref="Q529:S529"/>
    <mergeCell ref="T529:W529"/>
    <mergeCell ref="X529:AA529"/>
    <mergeCell ref="AB529:AE529"/>
    <mergeCell ref="AF529:AH529"/>
    <mergeCell ref="AI529:AJ529"/>
    <mergeCell ref="AK529:AL529"/>
    <mergeCell ref="AM529:AN529"/>
    <mergeCell ref="B530:C530"/>
    <mergeCell ref="D530:H530"/>
    <mergeCell ref="I530:J530"/>
    <mergeCell ref="K530:M530"/>
    <mergeCell ref="N530:P530"/>
    <mergeCell ref="Q530:S530"/>
    <mergeCell ref="T530:W530"/>
    <mergeCell ref="X530:AA530"/>
    <mergeCell ref="AB530:AE530"/>
    <mergeCell ref="AF530:AH530"/>
    <mergeCell ref="AI530:AJ530"/>
    <mergeCell ref="AK530:AL530"/>
    <mergeCell ref="AM530:AN530"/>
    <mergeCell ref="B531:C531"/>
    <mergeCell ref="D531:H531"/>
    <mergeCell ref="I531:J531"/>
    <mergeCell ref="K531:M531"/>
    <mergeCell ref="N531:P531"/>
    <mergeCell ref="Q531:S531"/>
    <mergeCell ref="T531:W531"/>
    <mergeCell ref="X531:AA531"/>
    <mergeCell ref="AB531:AE531"/>
    <mergeCell ref="AF531:AH531"/>
    <mergeCell ref="AI531:AJ531"/>
    <mergeCell ref="AK531:AL531"/>
    <mergeCell ref="AM531:AN531"/>
    <mergeCell ref="B526:C526"/>
    <mergeCell ref="D526:H526"/>
    <mergeCell ref="I526:J526"/>
    <mergeCell ref="K526:M526"/>
    <mergeCell ref="N526:P526"/>
    <mergeCell ref="Q526:S526"/>
    <mergeCell ref="T526:W526"/>
    <mergeCell ref="X526:AA526"/>
    <mergeCell ref="AB526:AE526"/>
    <mergeCell ref="AF526:AH526"/>
    <mergeCell ref="AI526:AJ526"/>
    <mergeCell ref="AK526:AL526"/>
    <mergeCell ref="AM526:AN526"/>
    <mergeCell ref="B527:C527"/>
    <mergeCell ref="D527:H527"/>
    <mergeCell ref="I527:J527"/>
    <mergeCell ref="K527:M527"/>
    <mergeCell ref="N527:P527"/>
    <mergeCell ref="Q527:S527"/>
    <mergeCell ref="T527:W527"/>
    <mergeCell ref="X527:AA527"/>
    <mergeCell ref="AB527:AE527"/>
    <mergeCell ref="AF527:AH527"/>
    <mergeCell ref="AI527:AJ527"/>
    <mergeCell ref="AK527:AL527"/>
    <mergeCell ref="AM527:AN527"/>
    <mergeCell ref="B528:C528"/>
    <mergeCell ref="D528:H528"/>
    <mergeCell ref="I528:J528"/>
    <mergeCell ref="K528:M528"/>
    <mergeCell ref="N528:P528"/>
    <mergeCell ref="Q528:S528"/>
    <mergeCell ref="T528:W528"/>
    <mergeCell ref="X528:AA528"/>
    <mergeCell ref="AB528:AE528"/>
    <mergeCell ref="AF528:AH528"/>
    <mergeCell ref="AI528:AJ528"/>
    <mergeCell ref="AK528:AL528"/>
    <mergeCell ref="AM528:AN528"/>
    <mergeCell ref="B523:C523"/>
    <mergeCell ref="D523:H523"/>
    <mergeCell ref="I523:J523"/>
    <mergeCell ref="K523:M523"/>
    <mergeCell ref="N523:P523"/>
    <mergeCell ref="Q523:S523"/>
    <mergeCell ref="T523:W523"/>
    <mergeCell ref="X523:AA523"/>
    <mergeCell ref="AB523:AE523"/>
    <mergeCell ref="AF523:AH523"/>
    <mergeCell ref="AI523:AJ523"/>
    <mergeCell ref="AK523:AL523"/>
    <mergeCell ref="AM523:AN523"/>
    <mergeCell ref="B524:C524"/>
    <mergeCell ref="D524:H524"/>
    <mergeCell ref="I524:J524"/>
    <mergeCell ref="K524:M524"/>
    <mergeCell ref="N524:P524"/>
    <mergeCell ref="Q524:S524"/>
    <mergeCell ref="T524:W524"/>
    <mergeCell ref="X524:AA524"/>
    <mergeCell ref="AB524:AE524"/>
    <mergeCell ref="AF524:AH524"/>
    <mergeCell ref="AI524:AJ524"/>
    <mergeCell ref="AK524:AL524"/>
    <mergeCell ref="AM524:AN524"/>
    <mergeCell ref="B525:C525"/>
    <mergeCell ref="D525:H525"/>
    <mergeCell ref="I525:J525"/>
    <mergeCell ref="K525:M525"/>
    <mergeCell ref="N525:P525"/>
    <mergeCell ref="Q525:S525"/>
    <mergeCell ref="T525:W525"/>
    <mergeCell ref="X525:AA525"/>
    <mergeCell ref="AB525:AE525"/>
    <mergeCell ref="AF525:AH525"/>
    <mergeCell ref="AI525:AJ525"/>
    <mergeCell ref="AK525:AL525"/>
    <mergeCell ref="AM525:AN525"/>
    <mergeCell ref="B520:C520"/>
    <mergeCell ref="D520:H520"/>
    <mergeCell ref="I520:J520"/>
    <mergeCell ref="K520:M520"/>
    <mergeCell ref="N520:P520"/>
    <mergeCell ref="Q520:S520"/>
    <mergeCell ref="T520:W520"/>
    <mergeCell ref="X520:AA520"/>
    <mergeCell ref="AB520:AE520"/>
    <mergeCell ref="AF520:AH520"/>
    <mergeCell ref="AI520:AJ520"/>
    <mergeCell ref="AK520:AL520"/>
    <mergeCell ref="AM520:AN520"/>
    <mergeCell ref="B521:C521"/>
    <mergeCell ref="D521:H521"/>
    <mergeCell ref="I521:J521"/>
    <mergeCell ref="K521:M521"/>
    <mergeCell ref="N521:P521"/>
    <mergeCell ref="Q521:S521"/>
    <mergeCell ref="T521:W521"/>
    <mergeCell ref="X521:AA521"/>
    <mergeCell ref="AB521:AE521"/>
    <mergeCell ref="AF521:AH521"/>
    <mergeCell ref="AI521:AJ521"/>
    <mergeCell ref="AK521:AL521"/>
    <mergeCell ref="AM521:AN521"/>
    <mergeCell ref="B522:C522"/>
    <mergeCell ref="D522:H522"/>
    <mergeCell ref="I522:J522"/>
    <mergeCell ref="K522:M522"/>
    <mergeCell ref="N522:P522"/>
    <mergeCell ref="Q522:S522"/>
    <mergeCell ref="T522:W522"/>
    <mergeCell ref="X522:AA522"/>
    <mergeCell ref="AB522:AE522"/>
    <mergeCell ref="AF522:AH522"/>
    <mergeCell ref="AI522:AJ522"/>
    <mergeCell ref="AK522:AL522"/>
    <mergeCell ref="AM522:AN522"/>
    <mergeCell ref="B517:C517"/>
    <mergeCell ref="D517:H517"/>
    <mergeCell ref="I517:J517"/>
    <mergeCell ref="K517:M517"/>
    <mergeCell ref="N517:P517"/>
    <mergeCell ref="Q517:S517"/>
    <mergeCell ref="T517:W517"/>
    <mergeCell ref="X517:AA517"/>
    <mergeCell ref="AB517:AE517"/>
    <mergeCell ref="AF517:AH517"/>
    <mergeCell ref="AI517:AJ517"/>
    <mergeCell ref="AK517:AL517"/>
    <mergeCell ref="AM517:AN517"/>
    <mergeCell ref="B518:C518"/>
    <mergeCell ref="D518:H518"/>
    <mergeCell ref="I518:J518"/>
    <mergeCell ref="K518:M518"/>
    <mergeCell ref="N518:P518"/>
    <mergeCell ref="Q518:S518"/>
    <mergeCell ref="T518:W518"/>
    <mergeCell ref="X518:AA518"/>
    <mergeCell ref="AB518:AE518"/>
    <mergeCell ref="AF518:AH518"/>
    <mergeCell ref="AI518:AJ518"/>
    <mergeCell ref="AK518:AL518"/>
    <mergeCell ref="AM518:AN518"/>
    <mergeCell ref="B519:C519"/>
    <mergeCell ref="D519:H519"/>
    <mergeCell ref="I519:J519"/>
    <mergeCell ref="K519:M519"/>
    <mergeCell ref="N519:P519"/>
    <mergeCell ref="Q519:S519"/>
    <mergeCell ref="T519:W519"/>
    <mergeCell ref="X519:AA519"/>
    <mergeCell ref="AB519:AE519"/>
    <mergeCell ref="AF519:AH519"/>
    <mergeCell ref="AI519:AJ519"/>
    <mergeCell ref="AK519:AL519"/>
    <mergeCell ref="AM519:AN519"/>
    <mergeCell ref="B514:C514"/>
    <mergeCell ref="D514:H514"/>
    <mergeCell ref="I514:J514"/>
    <mergeCell ref="K514:M514"/>
    <mergeCell ref="N514:P514"/>
    <mergeCell ref="Q514:S514"/>
    <mergeCell ref="T514:W514"/>
    <mergeCell ref="X514:AA514"/>
    <mergeCell ref="AB514:AE514"/>
    <mergeCell ref="AF514:AH514"/>
    <mergeCell ref="AI514:AJ514"/>
    <mergeCell ref="AK514:AL514"/>
    <mergeCell ref="AM514:AN514"/>
    <mergeCell ref="B515:C515"/>
    <mergeCell ref="D515:H515"/>
    <mergeCell ref="I515:J515"/>
    <mergeCell ref="K515:M515"/>
    <mergeCell ref="N515:P515"/>
    <mergeCell ref="Q515:S515"/>
    <mergeCell ref="T515:W515"/>
    <mergeCell ref="X515:AA515"/>
    <mergeCell ref="AB515:AE515"/>
    <mergeCell ref="AF515:AH515"/>
    <mergeCell ref="AI515:AJ515"/>
    <mergeCell ref="AK515:AL515"/>
    <mergeCell ref="AM515:AN515"/>
    <mergeCell ref="B516:C516"/>
    <mergeCell ref="D516:H516"/>
    <mergeCell ref="I516:J516"/>
    <mergeCell ref="K516:M516"/>
    <mergeCell ref="N516:P516"/>
    <mergeCell ref="Q516:S516"/>
    <mergeCell ref="T516:W516"/>
    <mergeCell ref="X516:AA516"/>
    <mergeCell ref="AB516:AE516"/>
    <mergeCell ref="AF516:AH516"/>
    <mergeCell ref="AI516:AJ516"/>
    <mergeCell ref="AK516:AL516"/>
    <mergeCell ref="AM516:AN516"/>
    <mergeCell ref="B511:C511"/>
    <mergeCell ref="D511:H511"/>
    <mergeCell ref="I511:J511"/>
    <mergeCell ref="K511:M511"/>
    <mergeCell ref="N511:P511"/>
    <mergeCell ref="Q511:S511"/>
    <mergeCell ref="T511:W511"/>
    <mergeCell ref="X511:AA511"/>
    <mergeCell ref="AB511:AE511"/>
    <mergeCell ref="AF511:AH511"/>
    <mergeCell ref="AI511:AJ511"/>
    <mergeCell ref="AK511:AL511"/>
    <mergeCell ref="AM511:AN511"/>
    <mergeCell ref="B512:C512"/>
    <mergeCell ref="D512:H512"/>
    <mergeCell ref="I512:J512"/>
    <mergeCell ref="K512:M512"/>
    <mergeCell ref="N512:P512"/>
    <mergeCell ref="Q512:S512"/>
    <mergeCell ref="T512:W512"/>
    <mergeCell ref="X512:AA512"/>
    <mergeCell ref="AB512:AE512"/>
    <mergeCell ref="AF512:AH512"/>
    <mergeCell ref="AI512:AJ512"/>
    <mergeCell ref="AK512:AL512"/>
    <mergeCell ref="AM512:AN512"/>
    <mergeCell ref="B513:C513"/>
    <mergeCell ref="D513:H513"/>
    <mergeCell ref="I513:J513"/>
    <mergeCell ref="K513:M513"/>
    <mergeCell ref="N513:P513"/>
    <mergeCell ref="Q513:S513"/>
    <mergeCell ref="T513:W513"/>
    <mergeCell ref="X513:AA513"/>
    <mergeCell ref="AB513:AE513"/>
    <mergeCell ref="AF513:AH513"/>
    <mergeCell ref="AI513:AJ513"/>
    <mergeCell ref="AK513:AL513"/>
    <mergeCell ref="AM513:AN513"/>
    <mergeCell ref="B508:C508"/>
    <mergeCell ref="D508:H508"/>
    <mergeCell ref="I508:J508"/>
    <mergeCell ref="K508:M508"/>
    <mergeCell ref="N508:P508"/>
    <mergeCell ref="Q508:S508"/>
    <mergeCell ref="T508:W508"/>
    <mergeCell ref="X508:AA508"/>
    <mergeCell ref="AB508:AE508"/>
    <mergeCell ref="AF508:AH508"/>
    <mergeCell ref="AI508:AJ508"/>
    <mergeCell ref="AK508:AL508"/>
    <mergeCell ref="AM508:AN508"/>
    <mergeCell ref="B509:C509"/>
    <mergeCell ref="D509:H509"/>
    <mergeCell ref="I509:J509"/>
    <mergeCell ref="K509:M509"/>
    <mergeCell ref="N509:P509"/>
    <mergeCell ref="Q509:S509"/>
    <mergeCell ref="T509:W509"/>
    <mergeCell ref="X509:AA509"/>
    <mergeCell ref="AB509:AE509"/>
    <mergeCell ref="AF509:AH509"/>
    <mergeCell ref="AI509:AJ509"/>
    <mergeCell ref="AK509:AL509"/>
    <mergeCell ref="AM509:AN509"/>
    <mergeCell ref="B510:C510"/>
    <mergeCell ref="D510:H510"/>
    <mergeCell ref="I510:J510"/>
    <mergeCell ref="K510:M510"/>
    <mergeCell ref="N510:P510"/>
    <mergeCell ref="Q510:S510"/>
    <mergeCell ref="T510:W510"/>
    <mergeCell ref="X510:AA510"/>
    <mergeCell ref="AB510:AE510"/>
    <mergeCell ref="AF510:AH510"/>
    <mergeCell ref="AI510:AJ510"/>
    <mergeCell ref="AK510:AL510"/>
    <mergeCell ref="AM510:AN510"/>
    <mergeCell ref="B505:C505"/>
    <mergeCell ref="D505:H505"/>
    <mergeCell ref="I505:J505"/>
    <mergeCell ref="K505:M505"/>
    <mergeCell ref="N505:P505"/>
    <mergeCell ref="Q505:S505"/>
    <mergeCell ref="T505:W505"/>
    <mergeCell ref="X505:AA505"/>
    <mergeCell ref="AB505:AE505"/>
    <mergeCell ref="AF505:AH505"/>
    <mergeCell ref="AI505:AJ505"/>
    <mergeCell ref="AK505:AL505"/>
    <mergeCell ref="AM505:AN505"/>
    <mergeCell ref="B506:C506"/>
    <mergeCell ref="D506:H506"/>
    <mergeCell ref="I506:J506"/>
    <mergeCell ref="K506:M506"/>
    <mergeCell ref="N506:P506"/>
    <mergeCell ref="Q506:S506"/>
    <mergeCell ref="T506:W506"/>
    <mergeCell ref="X506:AA506"/>
    <mergeCell ref="AB506:AE506"/>
    <mergeCell ref="AF506:AH506"/>
    <mergeCell ref="AI506:AJ506"/>
    <mergeCell ref="AK506:AL506"/>
    <mergeCell ref="AM506:AN506"/>
    <mergeCell ref="B507:C507"/>
    <mergeCell ref="D507:H507"/>
    <mergeCell ref="I507:J507"/>
    <mergeCell ref="K507:M507"/>
    <mergeCell ref="N507:P507"/>
    <mergeCell ref="Q507:S507"/>
    <mergeCell ref="T507:W507"/>
    <mergeCell ref="X507:AA507"/>
    <mergeCell ref="AB507:AE507"/>
    <mergeCell ref="AF507:AH507"/>
    <mergeCell ref="AI507:AJ507"/>
    <mergeCell ref="AK507:AL507"/>
    <mergeCell ref="AM507:AN507"/>
    <mergeCell ref="B502:C502"/>
    <mergeCell ref="D502:H502"/>
    <mergeCell ref="I502:J502"/>
    <mergeCell ref="K502:M502"/>
    <mergeCell ref="N502:P502"/>
    <mergeCell ref="Q502:S502"/>
    <mergeCell ref="T502:W502"/>
    <mergeCell ref="X502:AA502"/>
    <mergeCell ref="AB502:AE502"/>
    <mergeCell ref="AF502:AH502"/>
    <mergeCell ref="AI502:AJ502"/>
    <mergeCell ref="AK502:AL502"/>
    <mergeCell ref="AM502:AN502"/>
    <mergeCell ref="B503:C503"/>
    <mergeCell ref="D503:H503"/>
    <mergeCell ref="I503:J503"/>
    <mergeCell ref="K503:M503"/>
    <mergeCell ref="N503:P503"/>
    <mergeCell ref="Q503:S503"/>
    <mergeCell ref="T503:W503"/>
    <mergeCell ref="X503:AA503"/>
    <mergeCell ref="AB503:AE503"/>
    <mergeCell ref="AF503:AH503"/>
    <mergeCell ref="AI503:AJ503"/>
    <mergeCell ref="AK503:AL503"/>
    <mergeCell ref="AM503:AN503"/>
    <mergeCell ref="B504:C504"/>
    <mergeCell ref="D504:H504"/>
    <mergeCell ref="I504:J504"/>
    <mergeCell ref="K504:M504"/>
    <mergeCell ref="N504:P504"/>
    <mergeCell ref="Q504:S504"/>
    <mergeCell ref="T504:W504"/>
    <mergeCell ref="X504:AA504"/>
    <mergeCell ref="AB504:AE504"/>
    <mergeCell ref="AF504:AH504"/>
    <mergeCell ref="AI504:AJ504"/>
    <mergeCell ref="AK504:AL504"/>
    <mergeCell ref="AM504:AN504"/>
    <mergeCell ref="B498:C498"/>
    <mergeCell ref="D498:H498"/>
    <mergeCell ref="I498:J498"/>
    <mergeCell ref="K498:M498"/>
    <mergeCell ref="N498:P498"/>
    <mergeCell ref="Q498:S498"/>
    <mergeCell ref="T498:W498"/>
    <mergeCell ref="X498:AA498"/>
    <mergeCell ref="AB498:AE498"/>
    <mergeCell ref="AF498:AH498"/>
    <mergeCell ref="AI498:AJ498"/>
    <mergeCell ref="AK498:AL498"/>
    <mergeCell ref="AM498:AN498"/>
    <mergeCell ref="B499:C499"/>
    <mergeCell ref="D499:H499"/>
    <mergeCell ref="I499:J499"/>
    <mergeCell ref="K499:M499"/>
    <mergeCell ref="N499:P499"/>
    <mergeCell ref="Q499:S499"/>
    <mergeCell ref="T499:W499"/>
    <mergeCell ref="X499:AA499"/>
    <mergeCell ref="AB499:AE499"/>
    <mergeCell ref="AF499:AH499"/>
    <mergeCell ref="AI499:AJ499"/>
    <mergeCell ref="AK499:AL499"/>
    <mergeCell ref="AM499:AN499"/>
    <mergeCell ref="A500:AN500"/>
    <mergeCell ref="B501:C501"/>
    <mergeCell ref="D501:H501"/>
    <mergeCell ref="I501:J501"/>
    <mergeCell ref="K501:M501"/>
    <mergeCell ref="N501:P501"/>
    <mergeCell ref="Q501:S501"/>
    <mergeCell ref="T501:W501"/>
    <mergeCell ref="X501:AA501"/>
    <mergeCell ref="AB501:AE501"/>
    <mergeCell ref="AF501:AH501"/>
    <mergeCell ref="AI501:AJ501"/>
    <mergeCell ref="AK501:AL501"/>
    <mergeCell ref="AM501:AN501"/>
    <mergeCell ref="B495:C495"/>
    <mergeCell ref="D495:H495"/>
    <mergeCell ref="I495:J495"/>
    <mergeCell ref="K495:M495"/>
    <mergeCell ref="N495:P495"/>
    <mergeCell ref="Q495:S495"/>
    <mergeCell ref="T495:W495"/>
    <mergeCell ref="X495:AA495"/>
    <mergeCell ref="AB495:AE495"/>
    <mergeCell ref="AF495:AH495"/>
    <mergeCell ref="AI495:AJ495"/>
    <mergeCell ref="AK495:AL495"/>
    <mergeCell ref="AM495:AN495"/>
    <mergeCell ref="B496:C496"/>
    <mergeCell ref="D496:H496"/>
    <mergeCell ref="I496:J496"/>
    <mergeCell ref="K496:M496"/>
    <mergeCell ref="N496:P496"/>
    <mergeCell ref="Q496:S496"/>
    <mergeCell ref="T496:W496"/>
    <mergeCell ref="X496:AA496"/>
    <mergeCell ref="AB496:AE496"/>
    <mergeCell ref="AF496:AH496"/>
    <mergeCell ref="AI496:AJ496"/>
    <mergeCell ref="AK496:AL496"/>
    <mergeCell ref="AM496:AN496"/>
    <mergeCell ref="B497:C497"/>
    <mergeCell ref="D497:H497"/>
    <mergeCell ref="I497:J497"/>
    <mergeCell ref="K497:M497"/>
    <mergeCell ref="N497:P497"/>
    <mergeCell ref="Q497:S497"/>
    <mergeCell ref="T497:W497"/>
    <mergeCell ref="X497:AA497"/>
    <mergeCell ref="AB497:AE497"/>
    <mergeCell ref="AF497:AH497"/>
    <mergeCell ref="AI497:AJ497"/>
    <mergeCell ref="AK497:AL497"/>
    <mergeCell ref="AM497:AN497"/>
    <mergeCell ref="B492:C492"/>
    <mergeCell ref="D492:H492"/>
    <mergeCell ref="I492:J492"/>
    <mergeCell ref="K492:M492"/>
    <mergeCell ref="N492:P492"/>
    <mergeCell ref="Q492:S492"/>
    <mergeCell ref="T492:W492"/>
    <mergeCell ref="X492:AA492"/>
    <mergeCell ref="AB492:AE492"/>
    <mergeCell ref="AF492:AH492"/>
    <mergeCell ref="AI492:AJ492"/>
    <mergeCell ref="AK492:AL492"/>
    <mergeCell ref="AM492:AN492"/>
    <mergeCell ref="B493:C493"/>
    <mergeCell ref="D493:H493"/>
    <mergeCell ref="I493:J493"/>
    <mergeCell ref="K493:M493"/>
    <mergeCell ref="N493:P493"/>
    <mergeCell ref="Q493:S493"/>
    <mergeCell ref="T493:W493"/>
    <mergeCell ref="X493:AA493"/>
    <mergeCell ref="AB493:AE493"/>
    <mergeCell ref="AF493:AH493"/>
    <mergeCell ref="AI493:AJ493"/>
    <mergeCell ref="AK493:AL493"/>
    <mergeCell ref="AM493:AN493"/>
    <mergeCell ref="B494:C494"/>
    <mergeCell ref="D494:H494"/>
    <mergeCell ref="I494:J494"/>
    <mergeCell ref="K494:M494"/>
    <mergeCell ref="N494:P494"/>
    <mergeCell ref="Q494:S494"/>
    <mergeCell ref="T494:W494"/>
    <mergeCell ref="X494:AA494"/>
    <mergeCell ref="AB494:AE494"/>
    <mergeCell ref="AF494:AH494"/>
    <mergeCell ref="AI494:AJ494"/>
    <mergeCell ref="AK494:AL494"/>
    <mergeCell ref="AM494:AN494"/>
    <mergeCell ref="B489:C489"/>
    <mergeCell ref="D489:H489"/>
    <mergeCell ref="I489:J489"/>
    <mergeCell ref="K489:M489"/>
    <mergeCell ref="N489:P489"/>
    <mergeCell ref="Q489:S489"/>
    <mergeCell ref="T489:W489"/>
    <mergeCell ref="X489:AA489"/>
    <mergeCell ref="AB489:AE489"/>
    <mergeCell ref="AF489:AH489"/>
    <mergeCell ref="AI489:AJ489"/>
    <mergeCell ref="AK489:AL489"/>
    <mergeCell ref="AM489:AN489"/>
    <mergeCell ref="B490:C490"/>
    <mergeCell ref="D490:H490"/>
    <mergeCell ref="I490:J490"/>
    <mergeCell ref="K490:M490"/>
    <mergeCell ref="N490:P490"/>
    <mergeCell ref="Q490:S490"/>
    <mergeCell ref="T490:W490"/>
    <mergeCell ref="X490:AA490"/>
    <mergeCell ref="AB490:AE490"/>
    <mergeCell ref="AF490:AH490"/>
    <mergeCell ref="AI490:AJ490"/>
    <mergeCell ref="AK490:AL490"/>
    <mergeCell ref="AM490:AN490"/>
    <mergeCell ref="B491:C491"/>
    <mergeCell ref="D491:H491"/>
    <mergeCell ref="I491:J491"/>
    <mergeCell ref="K491:M491"/>
    <mergeCell ref="N491:P491"/>
    <mergeCell ref="Q491:S491"/>
    <mergeCell ref="T491:W491"/>
    <mergeCell ref="X491:AA491"/>
    <mergeCell ref="AB491:AE491"/>
    <mergeCell ref="AF491:AH491"/>
    <mergeCell ref="AI491:AJ491"/>
    <mergeCell ref="AK491:AL491"/>
    <mergeCell ref="AM491:AN491"/>
    <mergeCell ref="B486:C486"/>
    <mergeCell ref="D486:H486"/>
    <mergeCell ref="I486:J486"/>
    <mergeCell ref="K486:M486"/>
    <mergeCell ref="N486:P486"/>
    <mergeCell ref="Q486:S486"/>
    <mergeCell ref="T486:W486"/>
    <mergeCell ref="X486:AA486"/>
    <mergeCell ref="AB486:AE486"/>
    <mergeCell ref="AF486:AH486"/>
    <mergeCell ref="AI486:AJ486"/>
    <mergeCell ref="AK486:AL486"/>
    <mergeCell ref="AM486:AN486"/>
    <mergeCell ref="B487:C487"/>
    <mergeCell ref="D487:H487"/>
    <mergeCell ref="I487:J487"/>
    <mergeCell ref="K487:M487"/>
    <mergeCell ref="N487:P487"/>
    <mergeCell ref="Q487:S487"/>
    <mergeCell ref="T487:W487"/>
    <mergeCell ref="X487:AA487"/>
    <mergeCell ref="AB487:AE487"/>
    <mergeCell ref="AF487:AH487"/>
    <mergeCell ref="AI487:AJ487"/>
    <mergeCell ref="AK487:AL487"/>
    <mergeCell ref="AM487:AN487"/>
    <mergeCell ref="B488:C488"/>
    <mergeCell ref="D488:H488"/>
    <mergeCell ref="I488:J488"/>
    <mergeCell ref="K488:M488"/>
    <mergeCell ref="N488:P488"/>
    <mergeCell ref="Q488:S488"/>
    <mergeCell ref="T488:W488"/>
    <mergeCell ref="X488:AA488"/>
    <mergeCell ref="AB488:AE488"/>
    <mergeCell ref="AF488:AH488"/>
    <mergeCell ref="AI488:AJ488"/>
    <mergeCell ref="AK488:AL488"/>
    <mergeCell ref="AM488:AN488"/>
    <mergeCell ref="B483:C483"/>
    <mergeCell ref="D483:H483"/>
    <mergeCell ref="I483:J483"/>
    <mergeCell ref="K483:M483"/>
    <mergeCell ref="N483:P483"/>
    <mergeCell ref="Q483:S483"/>
    <mergeCell ref="T483:W483"/>
    <mergeCell ref="X483:AA483"/>
    <mergeCell ref="AB483:AE483"/>
    <mergeCell ref="AF483:AH483"/>
    <mergeCell ref="AI483:AJ483"/>
    <mergeCell ref="AK483:AL483"/>
    <mergeCell ref="AM483:AN483"/>
    <mergeCell ref="B484:C484"/>
    <mergeCell ref="D484:H484"/>
    <mergeCell ref="I484:J484"/>
    <mergeCell ref="K484:M484"/>
    <mergeCell ref="N484:P484"/>
    <mergeCell ref="Q484:S484"/>
    <mergeCell ref="T484:W484"/>
    <mergeCell ref="X484:AA484"/>
    <mergeCell ref="AB484:AE484"/>
    <mergeCell ref="AF484:AH484"/>
    <mergeCell ref="AI484:AJ484"/>
    <mergeCell ref="AK484:AL484"/>
    <mergeCell ref="AM484:AN484"/>
    <mergeCell ref="B485:C485"/>
    <mergeCell ref="D485:H485"/>
    <mergeCell ref="I485:J485"/>
    <mergeCell ref="K485:M485"/>
    <mergeCell ref="N485:P485"/>
    <mergeCell ref="Q485:S485"/>
    <mergeCell ref="T485:W485"/>
    <mergeCell ref="X485:AA485"/>
    <mergeCell ref="AB485:AE485"/>
    <mergeCell ref="AF485:AH485"/>
    <mergeCell ref="AI485:AJ485"/>
    <mergeCell ref="AK485:AL485"/>
    <mergeCell ref="AM485:AN485"/>
    <mergeCell ref="B480:C480"/>
    <mergeCell ref="D480:H480"/>
    <mergeCell ref="I480:J480"/>
    <mergeCell ref="K480:M480"/>
    <mergeCell ref="N480:P480"/>
    <mergeCell ref="Q480:S480"/>
    <mergeCell ref="T480:W480"/>
    <mergeCell ref="X480:AA480"/>
    <mergeCell ref="AB480:AE480"/>
    <mergeCell ref="AF480:AH480"/>
    <mergeCell ref="AI480:AJ480"/>
    <mergeCell ref="AK480:AL480"/>
    <mergeCell ref="AM480:AN480"/>
    <mergeCell ref="B481:C481"/>
    <mergeCell ref="D481:H481"/>
    <mergeCell ref="I481:J481"/>
    <mergeCell ref="K481:M481"/>
    <mergeCell ref="N481:P481"/>
    <mergeCell ref="Q481:S481"/>
    <mergeCell ref="T481:W481"/>
    <mergeCell ref="X481:AA481"/>
    <mergeCell ref="AB481:AE481"/>
    <mergeCell ref="AF481:AH481"/>
    <mergeCell ref="AI481:AJ481"/>
    <mergeCell ref="AK481:AL481"/>
    <mergeCell ref="AM481:AN481"/>
    <mergeCell ref="B482:C482"/>
    <mergeCell ref="D482:H482"/>
    <mergeCell ref="I482:J482"/>
    <mergeCell ref="K482:M482"/>
    <mergeCell ref="N482:P482"/>
    <mergeCell ref="Q482:S482"/>
    <mergeCell ref="T482:W482"/>
    <mergeCell ref="X482:AA482"/>
    <mergeCell ref="AB482:AE482"/>
    <mergeCell ref="AF482:AH482"/>
    <mergeCell ref="AI482:AJ482"/>
    <mergeCell ref="AK482:AL482"/>
    <mergeCell ref="AM482:AN482"/>
    <mergeCell ref="B477:C477"/>
    <mergeCell ref="D477:H477"/>
    <mergeCell ref="I477:J477"/>
    <mergeCell ref="K477:M477"/>
    <mergeCell ref="N477:P477"/>
    <mergeCell ref="Q477:S477"/>
    <mergeCell ref="T477:W477"/>
    <mergeCell ref="X477:AA477"/>
    <mergeCell ref="AB477:AE477"/>
    <mergeCell ref="AF477:AH477"/>
    <mergeCell ref="AI477:AJ477"/>
    <mergeCell ref="AK477:AL477"/>
    <mergeCell ref="AM477:AN477"/>
    <mergeCell ref="B478:C478"/>
    <mergeCell ref="D478:H478"/>
    <mergeCell ref="I478:J478"/>
    <mergeCell ref="K478:M478"/>
    <mergeCell ref="N478:P478"/>
    <mergeCell ref="Q478:S478"/>
    <mergeCell ref="T478:W478"/>
    <mergeCell ref="X478:AA478"/>
    <mergeCell ref="AB478:AE478"/>
    <mergeCell ref="AF478:AH478"/>
    <mergeCell ref="AI478:AJ478"/>
    <mergeCell ref="AK478:AL478"/>
    <mergeCell ref="AM478:AN478"/>
    <mergeCell ref="B479:C479"/>
    <mergeCell ref="D479:H479"/>
    <mergeCell ref="I479:J479"/>
    <mergeCell ref="K479:M479"/>
    <mergeCell ref="N479:P479"/>
    <mergeCell ref="Q479:S479"/>
    <mergeCell ref="T479:W479"/>
    <mergeCell ref="X479:AA479"/>
    <mergeCell ref="AB479:AE479"/>
    <mergeCell ref="AF479:AH479"/>
    <mergeCell ref="AI479:AJ479"/>
    <mergeCell ref="AK479:AL479"/>
    <mergeCell ref="AM479:AN479"/>
    <mergeCell ref="B474:C474"/>
    <mergeCell ref="D474:H474"/>
    <mergeCell ref="I474:J474"/>
    <mergeCell ref="K474:M474"/>
    <mergeCell ref="N474:P474"/>
    <mergeCell ref="Q474:S474"/>
    <mergeCell ref="T474:W474"/>
    <mergeCell ref="X474:AA474"/>
    <mergeCell ref="AB474:AE474"/>
    <mergeCell ref="AF474:AH474"/>
    <mergeCell ref="AI474:AJ474"/>
    <mergeCell ref="AK474:AL474"/>
    <mergeCell ref="AM474:AN474"/>
    <mergeCell ref="B475:C475"/>
    <mergeCell ref="D475:H475"/>
    <mergeCell ref="I475:J475"/>
    <mergeCell ref="K475:M475"/>
    <mergeCell ref="N475:P475"/>
    <mergeCell ref="Q475:S475"/>
    <mergeCell ref="T475:W475"/>
    <mergeCell ref="X475:AA475"/>
    <mergeCell ref="AB475:AE475"/>
    <mergeCell ref="AF475:AH475"/>
    <mergeCell ref="AI475:AJ475"/>
    <mergeCell ref="AK475:AL475"/>
    <mergeCell ref="AM475:AN475"/>
    <mergeCell ref="B476:C476"/>
    <mergeCell ref="D476:H476"/>
    <mergeCell ref="I476:J476"/>
    <mergeCell ref="K476:M476"/>
    <mergeCell ref="N476:P476"/>
    <mergeCell ref="Q476:S476"/>
    <mergeCell ref="T476:W476"/>
    <mergeCell ref="X476:AA476"/>
    <mergeCell ref="AB476:AE476"/>
    <mergeCell ref="AF476:AH476"/>
    <mergeCell ref="AI476:AJ476"/>
    <mergeCell ref="AK476:AL476"/>
    <mergeCell ref="AM476:AN476"/>
    <mergeCell ref="B471:C471"/>
    <mergeCell ref="D471:H471"/>
    <mergeCell ref="I471:J471"/>
    <mergeCell ref="K471:M471"/>
    <mergeCell ref="N471:P471"/>
    <mergeCell ref="Q471:S471"/>
    <mergeCell ref="T471:W471"/>
    <mergeCell ref="X471:AA471"/>
    <mergeCell ref="AB471:AE471"/>
    <mergeCell ref="AF471:AH471"/>
    <mergeCell ref="AI471:AJ471"/>
    <mergeCell ref="AK471:AL471"/>
    <mergeCell ref="AM471:AN471"/>
    <mergeCell ref="B472:C472"/>
    <mergeCell ref="D472:H472"/>
    <mergeCell ref="I472:J472"/>
    <mergeCell ref="K472:M472"/>
    <mergeCell ref="N472:P472"/>
    <mergeCell ref="Q472:S472"/>
    <mergeCell ref="T472:W472"/>
    <mergeCell ref="X472:AA472"/>
    <mergeCell ref="AB472:AE472"/>
    <mergeCell ref="AF472:AH472"/>
    <mergeCell ref="AI472:AJ472"/>
    <mergeCell ref="AK472:AL472"/>
    <mergeCell ref="AM472:AN472"/>
    <mergeCell ref="B473:C473"/>
    <mergeCell ref="D473:H473"/>
    <mergeCell ref="I473:J473"/>
    <mergeCell ref="K473:M473"/>
    <mergeCell ref="N473:P473"/>
    <mergeCell ref="Q473:S473"/>
    <mergeCell ref="T473:W473"/>
    <mergeCell ref="X473:AA473"/>
    <mergeCell ref="AB473:AE473"/>
    <mergeCell ref="AF473:AH473"/>
    <mergeCell ref="AI473:AJ473"/>
    <mergeCell ref="AK473:AL473"/>
    <mergeCell ref="AM473:AN473"/>
    <mergeCell ref="B468:C468"/>
    <mergeCell ref="D468:H468"/>
    <mergeCell ref="I468:J468"/>
    <mergeCell ref="K468:M468"/>
    <mergeCell ref="N468:P468"/>
    <mergeCell ref="Q468:S468"/>
    <mergeCell ref="T468:W468"/>
    <mergeCell ref="X468:AA468"/>
    <mergeCell ref="AB468:AE468"/>
    <mergeCell ref="AF468:AH468"/>
    <mergeCell ref="AI468:AJ468"/>
    <mergeCell ref="AK468:AL468"/>
    <mergeCell ref="AM468:AN468"/>
    <mergeCell ref="B469:C469"/>
    <mergeCell ref="D469:H469"/>
    <mergeCell ref="I469:J469"/>
    <mergeCell ref="K469:M469"/>
    <mergeCell ref="N469:P469"/>
    <mergeCell ref="Q469:S469"/>
    <mergeCell ref="T469:W469"/>
    <mergeCell ref="X469:AA469"/>
    <mergeCell ref="AB469:AE469"/>
    <mergeCell ref="AF469:AH469"/>
    <mergeCell ref="AI469:AJ469"/>
    <mergeCell ref="AK469:AL469"/>
    <mergeCell ref="AM469:AN469"/>
    <mergeCell ref="B470:C470"/>
    <mergeCell ref="D470:H470"/>
    <mergeCell ref="I470:J470"/>
    <mergeCell ref="K470:M470"/>
    <mergeCell ref="N470:P470"/>
    <mergeCell ref="Q470:S470"/>
    <mergeCell ref="T470:W470"/>
    <mergeCell ref="X470:AA470"/>
    <mergeCell ref="AB470:AE470"/>
    <mergeCell ref="AF470:AH470"/>
    <mergeCell ref="AI470:AJ470"/>
    <mergeCell ref="AK470:AL470"/>
    <mergeCell ref="AM470:AN470"/>
    <mergeCell ref="B465:C465"/>
    <mergeCell ref="D465:H465"/>
    <mergeCell ref="I465:J465"/>
    <mergeCell ref="K465:M465"/>
    <mergeCell ref="N465:P465"/>
    <mergeCell ref="Q465:S465"/>
    <mergeCell ref="T465:W465"/>
    <mergeCell ref="X465:AA465"/>
    <mergeCell ref="AB465:AE465"/>
    <mergeCell ref="AF465:AH465"/>
    <mergeCell ref="AI465:AJ465"/>
    <mergeCell ref="AK465:AL465"/>
    <mergeCell ref="AM465:AN465"/>
    <mergeCell ref="B466:C466"/>
    <mergeCell ref="D466:H466"/>
    <mergeCell ref="I466:J466"/>
    <mergeCell ref="K466:M466"/>
    <mergeCell ref="N466:P466"/>
    <mergeCell ref="Q466:S466"/>
    <mergeCell ref="T466:W466"/>
    <mergeCell ref="X466:AA466"/>
    <mergeCell ref="AB466:AE466"/>
    <mergeCell ref="AF466:AH466"/>
    <mergeCell ref="AI466:AJ466"/>
    <mergeCell ref="AK466:AL466"/>
    <mergeCell ref="AM466:AN466"/>
    <mergeCell ref="B467:C467"/>
    <mergeCell ref="D467:H467"/>
    <mergeCell ref="I467:J467"/>
    <mergeCell ref="K467:M467"/>
    <mergeCell ref="N467:P467"/>
    <mergeCell ref="Q467:S467"/>
    <mergeCell ref="T467:W467"/>
    <mergeCell ref="X467:AA467"/>
    <mergeCell ref="AB467:AE467"/>
    <mergeCell ref="AF467:AH467"/>
    <mergeCell ref="AI467:AJ467"/>
    <mergeCell ref="AK467:AL467"/>
    <mergeCell ref="AM467:AN467"/>
    <mergeCell ref="B462:C462"/>
    <mergeCell ref="D462:H462"/>
    <mergeCell ref="I462:J462"/>
    <mergeCell ref="K462:M462"/>
    <mergeCell ref="N462:P462"/>
    <mergeCell ref="Q462:S462"/>
    <mergeCell ref="T462:W462"/>
    <mergeCell ref="X462:AA462"/>
    <mergeCell ref="AB462:AE462"/>
    <mergeCell ref="AF462:AH462"/>
    <mergeCell ref="AI462:AJ462"/>
    <mergeCell ref="AK462:AL462"/>
    <mergeCell ref="AM462:AN462"/>
    <mergeCell ref="B463:C463"/>
    <mergeCell ref="D463:H463"/>
    <mergeCell ref="I463:J463"/>
    <mergeCell ref="K463:M463"/>
    <mergeCell ref="N463:P463"/>
    <mergeCell ref="Q463:S463"/>
    <mergeCell ref="T463:W463"/>
    <mergeCell ref="X463:AA463"/>
    <mergeCell ref="AB463:AE463"/>
    <mergeCell ref="AF463:AH463"/>
    <mergeCell ref="AI463:AJ463"/>
    <mergeCell ref="AK463:AL463"/>
    <mergeCell ref="AM463:AN463"/>
    <mergeCell ref="B464:C464"/>
    <mergeCell ref="D464:H464"/>
    <mergeCell ref="I464:J464"/>
    <mergeCell ref="K464:M464"/>
    <mergeCell ref="N464:P464"/>
    <mergeCell ref="Q464:S464"/>
    <mergeCell ref="T464:W464"/>
    <mergeCell ref="X464:AA464"/>
    <mergeCell ref="AB464:AE464"/>
    <mergeCell ref="AF464:AH464"/>
    <mergeCell ref="AI464:AJ464"/>
    <mergeCell ref="AK464:AL464"/>
    <mergeCell ref="AM464:AN464"/>
    <mergeCell ref="B459:C459"/>
    <mergeCell ref="D459:H459"/>
    <mergeCell ref="I459:J459"/>
    <mergeCell ref="K459:M459"/>
    <mergeCell ref="N459:P459"/>
    <mergeCell ref="Q459:S459"/>
    <mergeCell ref="T459:W459"/>
    <mergeCell ref="X459:AA459"/>
    <mergeCell ref="AB459:AE459"/>
    <mergeCell ref="AF459:AH459"/>
    <mergeCell ref="AI459:AJ459"/>
    <mergeCell ref="AK459:AL459"/>
    <mergeCell ref="AM459:AN459"/>
    <mergeCell ref="B460:C460"/>
    <mergeCell ref="D460:H460"/>
    <mergeCell ref="I460:J460"/>
    <mergeCell ref="K460:M460"/>
    <mergeCell ref="N460:P460"/>
    <mergeCell ref="Q460:S460"/>
    <mergeCell ref="T460:W460"/>
    <mergeCell ref="X460:AA460"/>
    <mergeCell ref="AB460:AE460"/>
    <mergeCell ref="AF460:AH460"/>
    <mergeCell ref="AI460:AJ460"/>
    <mergeCell ref="AK460:AL460"/>
    <mergeCell ref="AM460:AN460"/>
    <mergeCell ref="B461:C461"/>
    <mergeCell ref="D461:H461"/>
    <mergeCell ref="I461:J461"/>
    <mergeCell ref="K461:M461"/>
    <mergeCell ref="N461:P461"/>
    <mergeCell ref="Q461:S461"/>
    <mergeCell ref="T461:W461"/>
    <mergeCell ref="X461:AA461"/>
    <mergeCell ref="AB461:AE461"/>
    <mergeCell ref="AF461:AH461"/>
    <mergeCell ref="AI461:AJ461"/>
    <mergeCell ref="AK461:AL461"/>
    <mergeCell ref="AM461:AN461"/>
    <mergeCell ref="B456:C456"/>
    <mergeCell ref="D456:H456"/>
    <mergeCell ref="I456:J456"/>
    <mergeCell ref="K456:M456"/>
    <mergeCell ref="N456:P456"/>
    <mergeCell ref="Q456:S456"/>
    <mergeCell ref="T456:W456"/>
    <mergeCell ref="X456:AA456"/>
    <mergeCell ref="AB456:AE456"/>
    <mergeCell ref="AF456:AH456"/>
    <mergeCell ref="AI456:AJ456"/>
    <mergeCell ref="AK456:AL456"/>
    <mergeCell ref="AM456:AN456"/>
    <mergeCell ref="B457:C457"/>
    <mergeCell ref="D457:H457"/>
    <mergeCell ref="I457:J457"/>
    <mergeCell ref="K457:M457"/>
    <mergeCell ref="N457:P457"/>
    <mergeCell ref="Q457:S457"/>
    <mergeCell ref="T457:W457"/>
    <mergeCell ref="X457:AA457"/>
    <mergeCell ref="AB457:AE457"/>
    <mergeCell ref="AF457:AH457"/>
    <mergeCell ref="AI457:AJ457"/>
    <mergeCell ref="AK457:AL457"/>
    <mergeCell ref="AM457:AN457"/>
    <mergeCell ref="B458:C458"/>
    <mergeCell ref="D458:H458"/>
    <mergeCell ref="I458:J458"/>
    <mergeCell ref="K458:M458"/>
    <mergeCell ref="N458:P458"/>
    <mergeCell ref="Q458:S458"/>
    <mergeCell ref="T458:W458"/>
    <mergeCell ref="X458:AA458"/>
    <mergeCell ref="AB458:AE458"/>
    <mergeCell ref="AF458:AH458"/>
    <mergeCell ref="AI458:AJ458"/>
    <mergeCell ref="AK458:AL458"/>
    <mergeCell ref="AM458:AN458"/>
    <mergeCell ref="B453:C453"/>
    <mergeCell ref="D453:H453"/>
    <mergeCell ref="I453:J453"/>
    <mergeCell ref="K453:M453"/>
    <mergeCell ref="N453:P453"/>
    <mergeCell ref="Q453:S453"/>
    <mergeCell ref="T453:W453"/>
    <mergeCell ref="X453:AA453"/>
    <mergeCell ref="AB453:AE453"/>
    <mergeCell ref="AF453:AH453"/>
    <mergeCell ref="AI453:AJ453"/>
    <mergeCell ref="AK453:AL453"/>
    <mergeCell ref="AM453:AN453"/>
    <mergeCell ref="B454:C454"/>
    <mergeCell ref="D454:H454"/>
    <mergeCell ref="I454:J454"/>
    <mergeCell ref="K454:M454"/>
    <mergeCell ref="N454:P454"/>
    <mergeCell ref="Q454:S454"/>
    <mergeCell ref="T454:W454"/>
    <mergeCell ref="X454:AA454"/>
    <mergeCell ref="AB454:AE454"/>
    <mergeCell ref="AF454:AH454"/>
    <mergeCell ref="AI454:AJ454"/>
    <mergeCell ref="AK454:AL454"/>
    <mergeCell ref="AM454:AN454"/>
    <mergeCell ref="B455:C455"/>
    <mergeCell ref="D455:H455"/>
    <mergeCell ref="I455:J455"/>
    <mergeCell ref="K455:M455"/>
    <mergeCell ref="N455:P455"/>
    <mergeCell ref="Q455:S455"/>
    <mergeCell ref="T455:W455"/>
    <mergeCell ref="X455:AA455"/>
    <mergeCell ref="AB455:AE455"/>
    <mergeCell ref="AF455:AH455"/>
    <mergeCell ref="AI455:AJ455"/>
    <mergeCell ref="AK455:AL455"/>
    <mergeCell ref="AM455:AN455"/>
    <mergeCell ref="B449:C449"/>
    <mergeCell ref="D449:H449"/>
    <mergeCell ref="I449:J449"/>
    <mergeCell ref="K449:M449"/>
    <mergeCell ref="N449:P449"/>
    <mergeCell ref="Q449:S449"/>
    <mergeCell ref="T449:W449"/>
    <mergeCell ref="X449:AA449"/>
    <mergeCell ref="AB449:AE449"/>
    <mergeCell ref="AF449:AH449"/>
    <mergeCell ref="AI449:AJ449"/>
    <mergeCell ref="AK449:AL449"/>
    <mergeCell ref="AM449:AN449"/>
    <mergeCell ref="A450:AN450"/>
    <mergeCell ref="B451:C451"/>
    <mergeCell ref="D451:H451"/>
    <mergeCell ref="I451:J451"/>
    <mergeCell ref="K451:M451"/>
    <mergeCell ref="N451:P451"/>
    <mergeCell ref="Q451:S451"/>
    <mergeCell ref="T451:W451"/>
    <mergeCell ref="X451:AA451"/>
    <mergeCell ref="AB451:AE451"/>
    <mergeCell ref="AF451:AH451"/>
    <mergeCell ref="AI451:AJ451"/>
    <mergeCell ref="AK451:AL451"/>
    <mergeCell ref="AM451:AN451"/>
    <mergeCell ref="B452:C452"/>
    <mergeCell ref="D452:H452"/>
    <mergeCell ref="I452:J452"/>
    <mergeCell ref="K452:M452"/>
    <mergeCell ref="N452:P452"/>
    <mergeCell ref="Q452:S452"/>
    <mergeCell ref="T452:W452"/>
    <mergeCell ref="X452:AA452"/>
    <mergeCell ref="AB452:AE452"/>
    <mergeCell ref="AF452:AH452"/>
    <mergeCell ref="AI452:AJ452"/>
    <mergeCell ref="AK452:AL452"/>
    <mergeCell ref="AM452:AN452"/>
    <mergeCell ref="B446:C446"/>
    <mergeCell ref="D446:H446"/>
    <mergeCell ref="I446:J446"/>
    <mergeCell ref="K446:M446"/>
    <mergeCell ref="N446:P446"/>
    <mergeCell ref="Q446:S446"/>
    <mergeCell ref="T446:W446"/>
    <mergeCell ref="X446:AA446"/>
    <mergeCell ref="AB446:AE446"/>
    <mergeCell ref="AF446:AH446"/>
    <mergeCell ref="AI446:AJ446"/>
    <mergeCell ref="AK446:AL446"/>
    <mergeCell ref="AM446:AN446"/>
    <mergeCell ref="B447:C447"/>
    <mergeCell ref="D447:H447"/>
    <mergeCell ref="I447:J447"/>
    <mergeCell ref="K447:M447"/>
    <mergeCell ref="N447:P447"/>
    <mergeCell ref="Q447:S447"/>
    <mergeCell ref="T447:W447"/>
    <mergeCell ref="X447:AA447"/>
    <mergeCell ref="AB447:AE447"/>
    <mergeCell ref="AF447:AH447"/>
    <mergeCell ref="AI447:AJ447"/>
    <mergeCell ref="AK447:AL447"/>
    <mergeCell ref="AM447:AN447"/>
    <mergeCell ref="B448:C448"/>
    <mergeCell ref="D448:H448"/>
    <mergeCell ref="I448:J448"/>
    <mergeCell ref="K448:M448"/>
    <mergeCell ref="N448:P448"/>
    <mergeCell ref="Q448:S448"/>
    <mergeCell ref="T448:W448"/>
    <mergeCell ref="X448:AA448"/>
    <mergeCell ref="AB448:AE448"/>
    <mergeCell ref="AF448:AH448"/>
    <mergeCell ref="AI448:AJ448"/>
    <mergeCell ref="AK448:AL448"/>
    <mergeCell ref="AM448:AN448"/>
    <mergeCell ref="B443:C443"/>
    <mergeCell ref="D443:H443"/>
    <mergeCell ref="I443:J443"/>
    <mergeCell ref="K443:M443"/>
    <mergeCell ref="N443:P443"/>
    <mergeCell ref="Q443:S443"/>
    <mergeCell ref="T443:W443"/>
    <mergeCell ref="X443:AA443"/>
    <mergeCell ref="AB443:AE443"/>
    <mergeCell ref="AF443:AH443"/>
    <mergeCell ref="AI443:AJ443"/>
    <mergeCell ref="AK443:AL443"/>
    <mergeCell ref="AM443:AN443"/>
    <mergeCell ref="B444:C444"/>
    <mergeCell ref="D444:H444"/>
    <mergeCell ref="I444:J444"/>
    <mergeCell ref="K444:M444"/>
    <mergeCell ref="N444:P444"/>
    <mergeCell ref="Q444:S444"/>
    <mergeCell ref="T444:W444"/>
    <mergeCell ref="X444:AA444"/>
    <mergeCell ref="AB444:AE444"/>
    <mergeCell ref="AF444:AH444"/>
    <mergeCell ref="AI444:AJ444"/>
    <mergeCell ref="AK444:AL444"/>
    <mergeCell ref="AM444:AN444"/>
    <mergeCell ref="B445:C445"/>
    <mergeCell ref="D445:H445"/>
    <mergeCell ref="I445:J445"/>
    <mergeCell ref="K445:M445"/>
    <mergeCell ref="N445:P445"/>
    <mergeCell ref="Q445:S445"/>
    <mergeCell ref="T445:W445"/>
    <mergeCell ref="X445:AA445"/>
    <mergeCell ref="AB445:AE445"/>
    <mergeCell ref="AF445:AH445"/>
    <mergeCell ref="AI445:AJ445"/>
    <mergeCell ref="AK445:AL445"/>
    <mergeCell ref="AM445:AN445"/>
    <mergeCell ref="B440:C440"/>
    <mergeCell ref="D440:H440"/>
    <mergeCell ref="I440:J440"/>
    <mergeCell ref="K440:M440"/>
    <mergeCell ref="N440:P440"/>
    <mergeCell ref="Q440:S440"/>
    <mergeCell ref="T440:W440"/>
    <mergeCell ref="X440:AA440"/>
    <mergeCell ref="AB440:AE440"/>
    <mergeCell ref="AF440:AH440"/>
    <mergeCell ref="AI440:AJ440"/>
    <mergeCell ref="AK440:AL440"/>
    <mergeCell ref="AM440:AN440"/>
    <mergeCell ref="B441:C441"/>
    <mergeCell ref="D441:H441"/>
    <mergeCell ref="I441:J441"/>
    <mergeCell ref="K441:M441"/>
    <mergeCell ref="N441:P441"/>
    <mergeCell ref="Q441:S441"/>
    <mergeCell ref="T441:W441"/>
    <mergeCell ref="X441:AA441"/>
    <mergeCell ref="AB441:AE441"/>
    <mergeCell ref="AF441:AH441"/>
    <mergeCell ref="AI441:AJ441"/>
    <mergeCell ref="AK441:AL441"/>
    <mergeCell ref="AM441:AN441"/>
    <mergeCell ref="B442:C442"/>
    <mergeCell ref="D442:H442"/>
    <mergeCell ref="I442:J442"/>
    <mergeCell ref="K442:M442"/>
    <mergeCell ref="N442:P442"/>
    <mergeCell ref="Q442:S442"/>
    <mergeCell ref="T442:W442"/>
    <mergeCell ref="X442:AA442"/>
    <mergeCell ref="AB442:AE442"/>
    <mergeCell ref="AF442:AH442"/>
    <mergeCell ref="AI442:AJ442"/>
    <mergeCell ref="AK442:AL442"/>
    <mergeCell ref="AM442:AN442"/>
    <mergeCell ref="B437:C437"/>
    <mergeCell ref="D437:H437"/>
    <mergeCell ref="I437:J437"/>
    <mergeCell ref="K437:M437"/>
    <mergeCell ref="N437:P437"/>
    <mergeCell ref="Q437:S437"/>
    <mergeCell ref="T437:W437"/>
    <mergeCell ref="X437:AA437"/>
    <mergeCell ref="AB437:AE437"/>
    <mergeCell ref="AF437:AH437"/>
    <mergeCell ref="AI437:AJ437"/>
    <mergeCell ref="AK437:AL437"/>
    <mergeCell ref="AM437:AN437"/>
    <mergeCell ref="B438:C438"/>
    <mergeCell ref="D438:H438"/>
    <mergeCell ref="I438:J438"/>
    <mergeCell ref="K438:M438"/>
    <mergeCell ref="N438:P438"/>
    <mergeCell ref="Q438:S438"/>
    <mergeCell ref="T438:W438"/>
    <mergeCell ref="X438:AA438"/>
    <mergeCell ref="AB438:AE438"/>
    <mergeCell ref="AF438:AH438"/>
    <mergeCell ref="AI438:AJ438"/>
    <mergeCell ref="AK438:AL438"/>
    <mergeCell ref="AM438:AN438"/>
    <mergeCell ref="B439:C439"/>
    <mergeCell ref="D439:H439"/>
    <mergeCell ref="I439:J439"/>
    <mergeCell ref="K439:M439"/>
    <mergeCell ref="N439:P439"/>
    <mergeCell ref="Q439:S439"/>
    <mergeCell ref="T439:W439"/>
    <mergeCell ref="X439:AA439"/>
    <mergeCell ref="AB439:AE439"/>
    <mergeCell ref="AF439:AH439"/>
    <mergeCell ref="AI439:AJ439"/>
    <mergeCell ref="AK439:AL439"/>
    <mergeCell ref="AM439:AN439"/>
    <mergeCell ref="B434:C434"/>
    <mergeCell ref="D434:H434"/>
    <mergeCell ref="I434:J434"/>
    <mergeCell ref="K434:M434"/>
    <mergeCell ref="N434:P434"/>
    <mergeCell ref="Q434:S434"/>
    <mergeCell ref="T434:W434"/>
    <mergeCell ref="X434:AA434"/>
    <mergeCell ref="AB434:AE434"/>
    <mergeCell ref="AF434:AH434"/>
    <mergeCell ref="AI434:AJ434"/>
    <mergeCell ref="AK434:AL434"/>
    <mergeCell ref="AM434:AN434"/>
    <mergeCell ref="B435:C435"/>
    <mergeCell ref="D435:H435"/>
    <mergeCell ref="I435:J435"/>
    <mergeCell ref="K435:M435"/>
    <mergeCell ref="N435:P435"/>
    <mergeCell ref="Q435:S435"/>
    <mergeCell ref="T435:W435"/>
    <mergeCell ref="X435:AA435"/>
    <mergeCell ref="AB435:AE435"/>
    <mergeCell ref="AF435:AH435"/>
    <mergeCell ref="AI435:AJ435"/>
    <mergeCell ref="AK435:AL435"/>
    <mergeCell ref="AM435:AN435"/>
    <mergeCell ref="B436:C436"/>
    <mergeCell ref="D436:H436"/>
    <mergeCell ref="I436:J436"/>
    <mergeCell ref="K436:M436"/>
    <mergeCell ref="N436:P436"/>
    <mergeCell ref="Q436:S436"/>
    <mergeCell ref="T436:W436"/>
    <mergeCell ref="X436:AA436"/>
    <mergeCell ref="AB436:AE436"/>
    <mergeCell ref="AF436:AH436"/>
    <mergeCell ref="AI436:AJ436"/>
    <mergeCell ref="AK436:AL436"/>
    <mergeCell ref="AM436:AN436"/>
    <mergeCell ref="B431:C431"/>
    <mergeCell ref="D431:H431"/>
    <mergeCell ref="I431:J431"/>
    <mergeCell ref="K431:M431"/>
    <mergeCell ref="N431:P431"/>
    <mergeCell ref="Q431:S431"/>
    <mergeCell ref="T431:W431"/>
    <mergeCell ref="X431:AA431"/>
    <mergeCell ref="AB431:AE431"/>
    <mergeCell ref="AF431:AH431"/>
    <mergeCell ref="AI431:AJ431"/>
    <mergeCell ref="AK431:AL431"/>
    <mergeCell ref="AM431:AN431"/>
    <mergeCell ref="B432:C432"/>
    <mergeCell ref="D432:H432"/>
    <mergeCell ref="I432:J432"/>
    <mergeCell ref="K432:M432"/>
    <mergeCell ref="N432:P432"/>
    <mergeCell ref="Q432:S432"/>
    <mergeCell ref="T432:W432"/>
    <mergeCell ref="X432:AA432"/>
    <mergeCell ref="AB432:AE432"/>
    <mergeCell ref="AF432:AH432"/>
    <mergeCell ref="AI432:AJ432"/>
    <mergeCell ref="AK432:AL432"/>
    <mergeCell ref="AM432:AN432"/>
    <mergeCell ref="B433:C433"/>
    <mergeCell ref="D433:H433"/>
    <mergeCell ref="I433:J433"/>
    <mergeCell ref="K433:M433"/>
    <mergeCell ref="N433:P433"/>
    <mergeCell ref="Q433:S433"/>
    <mergeCell ref="T433:W433"/>
    <mergeCell ref="X433:AA433"/>
    <mergeCell ref="AB433:AE433"/>
    <mergeCell ref="AF433:AH433"/>
    <mergeCell ref="AI433:AJ433"/>
    <mergeCell ref="AK433:AL433"/>
    <mergeCell ref="AM433:AN433"/>
    <mergeCell ref="B428:C428"/>
    <mergeCell ref="D428:H428"/>
    <mergeCell ref="I428:J428"/>
    <mergeCell ref="K428:M428"/>
    <mergeCell ref="N428:P428"/>
    <mergeCell ref="Q428:S428"/>
    <mergeCell ref="T428:W428"/>
    <mergeCell ref="X428:AA428"/>
    <mergeCell ref="AB428:AE428"/>
    <mergeCell ref="AF428:AH428"/>
    <mergeCell ref="AI428:AJ428"/>
    <mergeCell ref="AK428:AL428"/>
    <mergeCell ref="AM428:AN428"/>
    <mergeCell ref="B429:C429"/>
    <mergeCell ref="D429:H429"/>
    <mergeCell ref="I429:J429"/>
    <mergeCell ref="K429:M429"/>
    <mergeCell ref="N429:P429"/>
    <mergeCell ref="Q429:S429"/>
    <mergeCell ref="T429:W429"/>
    <mergeCell ref="X429:AA429"/>
    <mergeCell ref="AB429:AE429"/>
    <mergeCell ref="AF429:AH429"/>
    <mergeCell ref="AI429:AJ429"/>
    <mergeCell ref="AK429:AL429"/>
    <mergeCell ref="AM429:AN429"/>
    <mergeCell ref="B430:C430"/>
    <mergeCell ref="D430:H430"/>
    <mergeCell ref="I430:J430"/>
    <mergeCell ref="K430:M430"/>
    <mergeCell ref="N430:P430"/>
    <mergeCell ref="Q430:S430"/>
    <mergeCell ref="T430:W430"/>
    <mergeCell ref="X430:AA430"/>
    <mergeCell ref="AB430:AE430"/>
    <mergeCell ref="AF430:AH430"/>
    <mergeCell ref="AI430:AJ430"/>
    <mergeCell ref="AK430:AL430"/>
    <mergeCell ref="AM430:AN430"/>
    <mergeCell ref="B425:C425"/>
    <mergeCell ref="D425:H425"/>
    <mergeCell ref="I425:J425"/>
    <mergeCell ref="K425:M425"/>
    <mergeCell ref="N425:P425"/>
    <mergeCell ref="Q425:S425"/>
    <mergeCell ref="T425:W425"/>
    <mergeCell ref="X425:AA425"/>
    <mergeCell ref="AB425:AE425"/>
    <mergeCell ref="AF425:AH425"/>
    <mergeCell ref="AI425:AJ425"/>
    <mergeCell ref="AK425:AL425"/>
    <mergeCell ref="AM425:AN425"/>
    <mergeCell ref="B426:C426"/>
    <mergeCell ref="D426:H426"/>
    <mergeCell ref="I426:J426"/>
    <mergeCell ref="K426:M426"/>
    <mergeCell ref="N426:P426"/>
    <mergeCell ref="Q426:S426"/>
    <mergeCell ref="T426:W426"/>
    <mergeCell ref="X426:AA426"/>
    <mergeCell ref="AB426:AE426"/>
    <mergeCell ref="AF426:AH426"/>
    <mergeCell ref="AI426:AJ426"/>
    <mergeCell ref="AK426:AL426"/>
    <mergeCell ref="AM426:AN426"/>
    <mergeCell ref="B427:C427"/>
    <mergeCell ref="D427:H427"/>
    <mergeCell ref="I427:J427"/>
    <mergeCell ref="K427:M427"/>
    <mergeCell ref="N427:P427"/>
    <mergeCell ref="Q427:S427"/>
    <mergeCell ref="T427:W427"/>
    <mergeCell ref="X427:AA427"/>
    <mergeCell ref="AB427:AE427"/>
    <mergeCell ref="AF427:AH427"/>
    <mergeCell ref="AI427:AJ427"/>
    <mergeCell ref="AK427:AL427"/>
    <mergeCell ref="AM427:AN427"/>
    <mergeCell ref="B422:C422"/>
    <mergeCell ref="D422:H422"/>
    <mergeCell ref="I422:J422"/>
    <mergeCell ref="K422:M422"/>
    <mergeCell ref="N422:P422"/>
    <mergeCell ref="Q422:S422"/>
    <mergeCell ref="T422:W422"/>
    <mergeCell ref="X422:AA422"/>
    <mergeCell ref="AB422:AE422"/>
    <mergeCell ref="AF422:AH422"/>
    <mergeCell ref="AI422:AJ422"/>
    <mergeCell ref="AK422:AL422"/>
    <mergeCell ref="AM422:AN422"/>
    <mergeCell ref="B423:C423"/>
    <mergeCell ref="D423:H423"/>
    <mergeCell ref="I423:J423"/>
    <mergeCell ref="K423:M423"/>
    <mergeCell ref="N423:P423"/>
    <mergeCell ref="Q423:S423"/>
    <mergeCell ref="T423:W423"/>
    <mergeCell ref="X423:AA423"/>
    <mergeCell ref="AB423:AE423"/>
    <mergeCell ref="AF423:AH423"/>
    <mergeCell ref="AI423:AJ423"/>
    <mergeCell ref="AK423:AL423"/>
    <mergeCell ref="AM423:AN423"/>
    <mergeCell ref="B424:C424"/>
    <mergeCell ref="D424:H424"/>
    <mergeCell ref="I424:J424"/>
    <mergeCell ref="K424:M424"/>
    <mergeCell ref="N424:P424"/>
    <mergeCell ref="Q424:S424"/>
    <mergeCell ref="T424:W424"/>
    <mergeCell ref="X424:AA424"/>
    <mergeCell ref="AB424:AE424"/>
    <mergeCell ref="AF424:AH424"/>
    <mergeCell ref="AI424:AJ424"/>
    <mergeCell ref="AK424:AL424"/>
    <mergeCell ref="AM424:AN424"/>
    <mergeCell ref="B419:C419"/>
    <mergeCell ref="D419:H419"/>
    <mergeCell ref="I419:J419"/>
    <mergeCell ref="K419:M419"/>
    <mergeCell ref="N419:P419"/>
    <mergeCell ref="Q419:S419"/>
    <mergeCell ref="T419:W419"/>
    <mergeCell ref="X419:AA419"/>
    <mergeCell ref="AB419:AE419"/>
    <mergeCell ref="AF419:AH419"/>
    <mergeCell ref="AI419:AJ419"/>
    <mergeCell ref="AK419:AL419"/>
    <mergeCell ref="AM419:AN419"/>
    <mergeCell ref="B420:C420"/>
    <mergeCell ref="D420:H420"/>
    <mergeCell ref="I420:J420"/>
    <mergeCell ref="K420:M420"/>
    <mergeCell ref="N420:P420"/>
    <mergeCell ref="Q420:S420"/>
    <mergeCell ref="T420:W420"/>
    <mergeCell ref="X420:AA420"/>
    <mergeCell ref="AB420:AE420"/>
    <mergeCell ref="AF420:AH420"/>
    <mergeCell ref="AI420:AJ420"/>
    <mergeCell ref="AK420:AL420"/>
    <mergeCell ref="AM420:AN420"/>
    <mergeCell ref="B421:C421"/>
    <mergeCell ref="D421:H421"/>
    <mergeCell ref="I421:J421"/>
    <mergeCell ref="K421:M421"/>
    <mergeCell ref="N421:P421"/>
    <mergeCell ref="Q421:S421"/>
    <mergeCell ref="T421:W421"/>
    <mergeCell ref="X421:AA421"/>
    <mergeCell ref="AB421:AE421"/>
    <mergeCell ref="AF421:AH421"/>
    <mergeCell ref="AI421:AJ421"/>
    <mergeCell ref="AK421:AL421"/>
    <mergeCell ref="AM421:AN421"/>
    <mergeCell ref="B416:C416"/>
    <mergeCell ref="D416:H416"/>
    <mergeCell ref="I416:J416"/>
    <mergeCell ref="K416:M416"/>
    <mergeCell ref="N416:P416"/>
    <mergeCell ref="Q416:S416"/>
    <mergeCell ref="T416:W416"/>
    <mergeCell ref="X416:AA416"/>
    <mergeCell ref="AB416:AE416"/>
    <mergeCell ref="AF416:AH416"/>
    <mergeCell ref="AI416:AJ416"/>
    <mergeCell ref="AK416:AL416"/>
    <mergeCell ref="AM416:AN416"/>
    <mergeCell ref="B417:C417"/>
    <mergeCell ref="D417:H417"/>
    <mergeCell ref="I417:J417"/>
    <mergeCell ref="K417:M417"/>
    <mergeCell ref="N417:P417"/>
    <mergeCell ref="Q417:S417"/>
    <mergeCell ref="T417:W417"/>
    <mergeCell ref="X417:AA417"/>
    <mergeCell ref="AB417:AE417"/>
    <mergeCell ref="AF417:AH417"/>
    <mergeCell ref="AI417:AJ417"/>
    <mergeCell ref="AK417:AL417"/>
    <mergeCell ref="AM417:AN417"/>
    <mergeCell ref="B418:C418"/>
    <mergeCell ref="D418:H418"/>
    <mergeCell ref="I418:J418"/>
    <mergeCell ref="K418:M418"/>
    <mergeCell ref="N418:P418"/>
    <mergeCell ref="Q418:S418"/>
    <mergeCell ref="T418:W418"/>
    <mergeCell ref="X418:AA418"/>
    <mergeCell ref="AB418:AE418"/>
    <mergeCell ref="AF418:AH418"/>
    <mergeCell ref="AI418:AJ418"/>
    <mergeCell ref="AK418:AL418"/>
    <mergeCell ref="AM418:AN418"/>
    <mergeCell ref="B413:C413"/>
    <mergeCell ref="D413:H413"/>
    <mergeCell ref="I413:J413"/>
    <mergeCell ref="K413:M413"/>
    <mergeCell ref="N413:P413"/>
    <mergeCell ref="Q413:S413"/>
    <mergeCell ref="T413:W413"/>
    <mergeCell ref="X413:AA413"/>
    <mergeCell ref="AB413:AE413"/>
    <mergeCell ref="AF413:AH413"/>
    <mergeCell ref="AI413:AJ413"/>
    <mergeCell ref="AK413:AL413"/>
    <mergeCell ref="AM413:AN413"/>
    <mergeCell ref="B414:C414"/>
    <mergeCell ref="D414:H414"/>
    <mergeCell ref="I414:J414"/>
    <mergeCell ref="K414:M414"/>
    <mergeCell ref="N414:P414"/>
    <mergeCell ref="Q414:S414"/>
    <mergeCell ref="T414:W414"/>
    <mergeCell ref="X414:AA414"/>
    <mergeCell ref="AB414:AE414"/>
    <mergeCell ref="AF414:AH414"/>
    <mergeCell ref="AI414:AJ414"/>
    <mergeCell ref="AK414:AL414"/>
    <mergeCell ref="AM414:AN414"/>
    <mergeCell ref="B415:C415"/>
    <mergeCell ref="D415:H415"/>
    <mergeCell ref="I415:J415"/>
    <mergeCell ref="K415:M415"/>
    <mergeCell ref="N415:P415"/>
    <mergeCell ref="Q415:S415"/>
    <mergeCell ref="T415:W415"/>
    <mergeCell ref="X415:AA415"/>
    <mergeCell ref="AB415:AE415"/>
    <mergeCell ref="AF415:AH415"/>
    <mergeCell ref="AI415:AJ415"/>
    <mergeCell ref="AK415:AL415"/>
    <mergeCell ref="AM415:AN415"/>
    <mergeCell ref="B410:C410"/>
    <mergeCell ref="D410:H410"/>
    <mergeCell ref="I410:J410"/>
    <mergeCell ref="K410:M410"/>
    <mergeCell ref="N410:P410"/>
    <mergeCell ref="Q410:S410"/>
    <mergeCell ref="T410:W410"/>
    <mergeCell ref="X410:AA410"/>
    <mergeCell ref="AB410:AE410"/>
    <mergeCell ref="AF410:AH410"/>
    <mergeCell ref="AI410:AJ410"/>
    <mergeCell ref="AK410:AL410"/>
    <mergeCell ref="AM410:AN410"/>
    <mergeCell ref="B411:C411"/>
    <mergeCell ref="D411:H411"/>
    <mergeCell ref="I411:J411"/>
    <mergeCell ref="K411:M411"/>
    <mergeCell ref="N411:P411"/>
    <mergeCell ref="Q411:S411"/>
    <mergeCell ref="T411:W411"/>
    <mergeCell ref="X411:AA411"/>
    <mergeCell ref="AB411:AE411"/>
    <mergeCell ref="AF411:AH411"/>
    <mergeCell ref="AI411:AJ411"/>
    <mergeCell ref="AK411:AL411"/>
    <mergeCell ref="AM411:AN411"/>
    <mergeCell ref="B412:C412"/>
    <mergeCell ref="D412:H412"/>
    <mergeCell ref="I412:J412"/>
    <mergeCell ref="K412:M412"/>
    <mergeCell ref="N412:P412"/>
    <mergeCell ref="Q412:S412"/>
    <mergeCell ref="T412:W412"/>
    <mergeCell ref="X412:AA412"/>
    <mergeCell ref="AB412:AE412"/>
    <mergeCell ref="AF412:AH412"/>
    <mergeCell ref="AI412:AJ412"/>
    <mergeCell ref="AK412:AL412"/>
    <mergeCell ref="AM412:AN412"/>
    <mergeCell ref="B407:C407"/>
    <mergeCell ref="D407:H407"/>
    <mergeCell ref="I407:J407"/>
    <mergeCell ref="K407:M407"/>
    <mergeCell ref="N407:P407"/>
    <mergeCell ref="Q407:S407"/>
    <mergeCell ref="T407:W407"/>
    <mergeCell ref="X407:AA407"/>
    <mergeCell ref="AB407:AE407"/>
    <mergeCell ref="AF407:AH407"/>
    <mergeCell ref="AI407:AJ407"/>
    <mergeCell ref="AK407:AL407"/>
    <mergeCell ref="AM407:AN407"/>
    <mergeCell ref="B408:C408"/>
    <mergeCell ref="D408:H408"/>
    <mergeCell ref="I408:J408"/>
    <mergeCell ref="K408:M408"/>
    <mergeCell ref="N408:P408"/>
    <mergeCell ref="Q408:S408"/>
    <mergeCell ref="T408:W408"/>
    <mergeCell ref="X408:AA408"/>
    <mergeCell ref="AB408:AE408"/>
    <mergeCell ref="AF408:AH408"/>
    <mergeCell ref="AI408:AJ408"/>
    <mergeCell ref="AK408:AL408"/>
    <mergeCell ref="AM408:AN408"/>
    <mergeCell ref="B409:C409"/>
    <mergeCell ref="D409:H409"/>
    <mergeCell ref="I409:J409"/>
    <mergeCell ref="K409:M409"/>
    <mergeCell ref="N409:P409"/>
    <mergeCell ref="Q409:S409"/>
    <mergeCell ref="T409:W409"/>
    <mergeCell ref="X409:AA409"/>
    <mergeCell ref="AB409:AE409"/>
    <mergeCell ref="AF409:AH409"/>
    <mergeCell ref="AI409:AJ409"/>
    <mergeCell ref="AK409:AL409"/>
    <mergeCell ref="AM409:AN409"/>
    <mergeCell ref="B404:C404"/>
    <mergeCell ref="D404:H404"/>
    <mergeCell ref="I404:J404"/>
    <mergeCell ref="K404:M404"/>
    <mergeCell ref="N404:P404"/>
    <mergeCell ref="Q404:S404"/>
    <mergeCell ref="T404:W404"/>
    <mergeCell ref="X404:AA404"/>
    <mergeCell ref="AB404:AE404"/>
    <mergeCell ref="AF404:AH404"/>
    <mergeCell ref="AI404:AJ404"/>
    <mergeCell ref="AK404:AL404"/>
    <mergeCell ref="AM404:AN404"/>
    <mergeCell ref="B405:C405"/>
    <mergeCell ref="D405:H405"/>
    <mergeCell ref="I405:J405"/>
    <mergeCell ref="K405:M405"/>
    <mergeCell ref="N405:P405"/>
    <mergeCell ref="Q405:S405"/>
    <mergeCell ref="T405:W405"/>
    <mergeCell ref="X405:AA405"/>
    <mergeCell ref="AB405:AE405"/>
    <mergeCell ref="AF405:AH405"/>
    <mergeCell ref="AI405:AJ405"/>
    <mergeCell ref="AK405:AL405"/>
    <mergeCell ref="AM405:AN405"/>
    <mergeCell ref="B406:C406"/>
    <mergeCell ref="D406:H406"/>
    <mergeCell ref="I406:J406"/>
    <mergeCell ref="K406:M406"/>
    <mergeCell ref="N406:P406"/>
    <mergeCell ref="Q406:S406"/>
    <mergeCell ref="T406:W406"/>
    <mergeCell ref="X406:AA406"/>
    <mergeCell ref="AB406:AE406"/>
    <mergeCell ref="AF406:AH406"/>
    <mergeCell ref="AI406:AJ406"/>
    <mergeCell ref="AK406:AL406"/>
    <mergeCell ref="AM406:AN406"/>
    <mergeCell ref="A400:AN400"/>
    <mergeCell ref="B401:C401"/>
    <mergeCell ref="D401:H401"/>
    <mergeCell ref="I401:J401"/>
    <mergeCell ref="K401:M401"/>
    <mergeCell ref="N401:P401"/>
    <mergeCell ref="Q401:S401"/>
    <mergeCell ref="T401:W401"/>
    <mergeCell ref="X401:AA401"/>
    <mergeCell ref="AB401:AE401"/>
    <mergeCell ref="AF401:AH401"/>
    <mergeCell ref="AI401:AJ401"/>
    <mergeCell ref="AK401:AL401"/>
    <mergeCell ref="AM401:AN401"/>
    <mergeCell ref="B402:C402"/>
    <mergeCell ref="D402:H402"/>
    <mergeCell ref="I402:J402"/>
    <mergeCell ref="K402:M402"/>
    <mergeCell ref="N402:P402"/>
    <mergeCell ref="Q402:S402"/>
    <mergeCell ref="T402:W402"/>
    <mergeCell ref="X402:AA402"/>
    <mergeCell ref="AB402:AE402"/>
    <mergeCell ref="AF402:AH402"/>
    <mergeCell ref="AI402:AJ402"/>
    <mergeCell ref="AK402:AL402"/>
    <mergeCell ref="AM402:AN402"/>
    <mergeCell ref="B403:C403"/>
    <mergeCell ref="D403:H403"/>
    <mergeCell ref="I403:J403"/>
    <mergeCell ref="K403:M403"/>
    <mergeCell ref="N403:P403"/>
    <mergeCell ref="Q403:S403"/>
    <mergeCell ref="T403:W403"/>
    <mergeCell ref="X403:AA403"/>
    <mergeCell ref="AB403:AE403"/>
    <mergeCell ref="AF403:AH403"/>
    <mergeCell ref="AI403:AJ403"/>
    <mergeCell ref="AK403:AL403"/>
    <mergeCell ref="AM403:AN403"/>
    <mergeCell ref="B397:C397"/>
    <mergeCell ref="D397:H397"/>
    <mergeCell ref="I397:J397"/>
    <mergeCell ref="K397:M397"/>
    <mergeCell ref="N397:P397"/>
    <mergeCell ref="Q397:S397"/>
    <mergeCell ref="T397:W397"/>
    <mergeCell ref="X397:AA397"/>
    <mergeCell ref="AB397:AE397"/>
    <mergeCell ref="AF397:AH397"/>
    <mergeCell ref="AI397:AJ397"/>
    <mergeCell ref="AK397:AL397"/>
    <mergeCell ref="AM397:AN397"/>
    <mergeCell ref="B398:C398"/>
    <mergeCell ref="D398:H398"/>
    <mergeCell ref="I398:J398"/>
    <mergeCell ref="K398:M398"/>
    <mergeCell ref="N398:P398"/>
    <mergeCell ref="Q398:S398"/>
    <mergeCell ref="T398:W398"/>
    <mergeCell ref="X398:AA398"/>
    <mergeCell ref="AB398:AE398"/>
    <mergeCell ref="AF398:AH398"/>
    <mergeCell ref="AI398:AJ398"/>
    <mergeCell ref="AK398:AL398"/>
    <mergeCell ref="AM398:AN398"/>
    <mergeCell ref="B399:C399"/>
    <mergeCell ref="D399:H399"/>
    <mergeCell ref="I399:J399"/>
    <mergeCell ref="K399:M399"/>
    <mergeCell ref="N399:P399"/>
    <mergeCell ref="Q399:S399"/>
    <mergeCell ref="T399:W399"/>
    <mergeCell ref="X399:AA399"/>
    <mergeCell ref="AB399:AE399"/>
    <mergeCell ref="AF399:AH399"/>
    <mergeCell ref="AI399:AJ399"/>
    <mergeCell ref="AK399:AL399"/>
    <mergeCell ref="AM399:AN399"/>
    <mergeCell ref="B394:C394"/>
    <mergeCell ref="D394:H394"/>
    <mergeCell ref="I394:J394"/>
    <mergeCell ref="K394:M394"/>
    <mergeCell ref="N394:P394"/>
    <mergeCell ref="Q394:S394"/>
    <mergeCell ref="T394:W394"/>
    <mergeCell ref="X394:AA394"/>
    <mergeCell ref="AB394:AE394"/>
    <mergeCell ref="AF394:AH394"/>
    <mergeCell ref="AI394:AJ394"/>
    <mergeCell ref="AK394:AL394"/>
    <mergeCell ref="AM394:AN394"/>
    <mergeCell ref="B395:C395"/>
    <mergeCell ref="D395:H395"/>
    <mergeCell ref="I395:J395"/>
    <mergeCell ref="K395:M395"/>
    <mergeCell ref="N395:P395"/>
    <mergeCell ref="Q395:S395"/>
    <mergeCell ref="T395:W395"/>
    <mergeCell ref="X395:AA395"/>
    <mergeCell ref="AB395:AE395"/>
    <mergeCell ref="AF395:AH395"/>
    <mergeCell ref="AI395:AJ395"/>
    <mergeCell ref="AK395:AL395"/>
    <mergeCell ref="AM395:AN395"/>
    <mergeCell ref="B396:C396"/>
    <mergeCell ref="D396:H396"/>
    <mergeCell ref="I396:J396"/>
    <mergeCell ref="K396:M396"/>
    <mergeCell ref="N396:P396"/>
    <mergeCell ref="Q396:S396"/>
    <mergeCell ref="T396:W396"/>
    <mergeCell ref="X396:AA396"/>
    <mergeCell ref="AB396:AE396"/>
    <mergeCell ref="AF396:AH396"/>
    <mergeCell ref="AI396:AJ396"/>
    <mergeCell ref="AK396:AL396"/>
    <mergeCell ref="AM396:AN396"/>
    <mergeCell ref="B391:C391"/>
    <mergeCell ref="D391:H391"/>
    <mergeCell ref="I391:J391"/>
    <mergeCell ref="K391:M391"/>
    <mergeCell ref="N391:P391"/>
    <mergeCell ref="Q391:S391"/>
    <mergeCell ref="T391:W391"/>
    <mergeCell ref="X391:AA391"/>
    <mergeCell ref="AB391:AE391"/>
    <mergeCell ref="AF391:AH391"/>
    <mergeCell ref="AI391:AJ391"/>
    <mergeCell ref="AK391:AL391"/>
    <mergeCell ref="AM391:AN391"/>
    <mergeCell ref="B392:C392"/>
    <mergeCell ref="D392:H392"/>
    <mergeCell ref="I392:J392"/>
    <mergeCell ref="K392:M392"/>
    <mergeCell ref="N392:P392"/>
    <mergeCell ref="Q392:S392"/>
    <mergeCell ref="T392:W392"/>
    <mergeCell ref="X392:AA392"/>
    <mergeCell ref="AB392:AE392"/>
    <mergeCell ref="AF392:AH392"/>
    <mergeCell ref="AI392:AJ392"/>
    <mergeCell ref="AK392:AL392"/>
    <mergeCell ref="AM392:AN392"/>
    <mergeCell ref="B393:C393"/>
    <mergeCell ref="D393:H393"/>
    <mergeCell ref="I393:J393"/>
    <mergeCell ref="K393:M393"/>
    <mergeCell ref="N393:P393"/>
    <mergeCell ref="Q393:S393"/>
    <mergeCell ref="T393:W393"/>
    <mergeCell ref="X393:AA393"/>
    <mergeCell ref="AB393:AE393"/>
    <mergeCell ref="AF393:AH393"/>
    <mergeCell ref="AI393:AJ393"/>
    <mergeCell ref="AK393:AL393"/>
    <mergeCell ref="AM393:AN393"/>
    <mergeCell ref="B388:C388"/>
    <mergeCell ref="D388:H388"/>
    <mergeCell ref="I388:J388"/>
    <mergeCell ref="K388:M388"/>
    <mergeCell ref="N388:P388"/>
    <mergeCell ref="Q388:S388"/>
    <mergeCell ref="T388:W388"/>
    <mergeCell ref="X388:AA388"/>
    <mergeCell ref="AB388:AE388"/>
    <mergeCell ref="AF388:AH388"/>
    <mergeCell ref="AI388:AJ388"/>
    <mergeCell ref="AK388:AL388"/>
    <mergeCell ref="AM388:AN388"/>
    <mergeCell ref="B389:C389"/>
    <mergeCell ref="D389:H389"/>
    <mergeCell ref="I389:J389"/>
    <mergeCell ref="K389:M389"/>
    <mergeCell ref="N389:P389"/>
    <mergeCell ref="Q389:S389"/>
    <mergeCell ref="T389:W389"/>
    <mergeCell ref="X389:AA389"/>
    <mergeCell ref="AB389:AE389"/>
    <mergeCell ref="AF389:AH389"/>
    <mergeCell ref="AI389:AJ389"/>
    <mergeCell ref="AK389:AL389"/>
    <mergeCell ref="AM389:AN389"/>
    <mergeCell ref="B390:C390"/>
    <mergeCell ref="D390:H390"/>
    <mergeCell ref="I390:J390"/>
    <mergeCell ref="K390:M390"/>
    <mergeCell ref="N390:P390"/>
    <mergeCell ref="Q390:S390"/>
    <mergeCell ref="T390:W390"/>
    <mergeCell ref="X390:AA390"/>
    <mergeCell ref="AB390:AE390"/>
    <mergeCell ref="AF390:AH390"/>
    <mergeCell ref="AI390:AJ390"/>
    <mergeCell ref="AK390:AL390"/>
    <mergeCell ref="AM390:AN390"/>
    <mergeCell ref="B385:C385"/>
    <mergeCell ref="D385:H385"/>
    <mergeCell ref="I385:J385"/>
    <mergeCell ref="K385:M385"/>
    <mergeCell ref="N385:P385"/>
    <mergeCell ref="Q385:S385"/>
    <mergeCell ref="T385:W385"/>
    <mergeCell ref="X385:AA385"/>
    <mergeCell ref="AB385:AE385"/>
    <mergeCell ref="AF385:AH385"/>
    <mergeCell ref="AI385:AJ385"/>
    <mergeCell ref="AK385:AL385"/>
    <mergeCell ref="AM385:AN385"/>
    <mergeCell ref="B386:C386"/>
    <mergeCell ref="D386:H386"/>
    <mergeCell ref="I386:J386"/>
    <mergeCell ref="K386:M386"/>
    <mergeCell ref="N386:P386"/>
    <mergeCell ref="Q386:S386"/>
    <mergeCell ref="T386:W386"/>
    <mergeCell ref="X386:AA386"/>
    <mergeCell ref="AB386:AE386"/>
    <mergeCell ref="AF386:AH386"/>
    <mergeCell ref="AI386:AJ386"/>
    <mergeCell ref="AK386:AL386"/>
    <mergeCell ref="AM386:AN386"/>
    <mergeCell ref="B387:C387"/>
    <mergeCell ref="D387:H387"/>
    <mergeCell ref="I387:J387"/>
    <mergeCell ref="K387:M387"/>
    <mergeCell ref="N387:P387"/>
    <mergeCell ref="Q387:S387"/>
    <mergeCell ref="T387:W387"/>
    <mergeCell ref="X387:AA387"/>
    <mergeCell ref="AB387:AE387"/>
    <mergeCell ref="AF387:AH387"/>
    <mergeCell ref="AI387:AJ387"/>
    <mergeCell ref="AK387:AL387"/>
    <mergeCell ref="AM387:AN387"/>
    <mergeCell ref="B382:C382"/>
    <mergeCell ref="D382:H382"/>
    <mergeCell ref="I382:J382"/>
    <mergeCell ref="K382:M382"/>
    <mergeCell ref="N382:P382"/>
    <mergeCell ref="Q382:S382"/>
    <mergeCell ref="T382:W382"/>
    <mergeCell ref="X382:AA382"/>
    <mergeCell ref="AB382:AE382"/>
    <mergeCell ref="AF382:AH382"/>
    <mergeCell ref="AI382:AJ382"/>
    <mergeCell ref="AK382:AL382"/>
    <mergeCell ref="AM382:AN382"/>
    <mergeCell ref="B383:C383"/>
    <mergeCell ref="D383:H383"/>
    <mergeCell ref="I383:J383"/>
    <mergeCell ref="K383:M383"/>
    <mergeCell ref="N383:P383"/>
    <mergeCell ref="Q383:S383"/>
    <mergeCell ref="T383:W383"/>
    <mergeCell ref="X383:AA383"/>
    <mergeCell ref="AB383:AE383"/>
    <mergeCell ref="AF383:AH383"/>
    <mergeCell ref="AI383:AJ383"/>
    <mergeCell ref="AK383:AL383"/>
    <mergeCell ref="AM383:AN383"/>
    <mergeCell ref="B384:C384"/>
    <mergeCell ref="D384:H384"/>
    <mergeCell ref="I384:J384"/>
    <mergeCell ref="K384:M384"/>
    <mergeCell ref="N384:P384"/>
    <mergeCell ref="Q384:S384"/>
    <mergeCell ref="T384:W384"/>
    <mergeCell ref="X384:AA384"/>
    <mergeCell ref="AB384:AE384"/>
    <mergeCell ref="AF384:AH384"/>
    <mergeCell ref="AI384:AJ384"/>
    <mergeCell ref="AK384:AL384"/>
    <mergeCell ref="AM384:AN384"/>
    <mergeCell ref="B379:C379"/>
    <mergeCell ref="D379:H379"/>
    <mergeCell ref="I379:J379"/>
    <mergeCell ref="K379:M379"/>
    <mergeCell ref="N379:P379"/>
    <mergeCell ref="Q379:S379"/>
    <mergeCell ref="T379:W379"/>
    <mergeCell ref="X379:AA379"/>
    <mergeCell ref="AB379:AE379"/>
    <mergeCell ref="AF379:AH379"/>
    <mergeCell ref="AI379:AJ379"/>
    <mergeCell ref="AK379:AL379"/>
    <mergeCell ref="AM379:AN379"/>
    <mergeCell ref="B380:C380"/>
    <mergeCell ref="D380:H380"/>
    <mergeCell ref="I380:J380"/>
    <mergeCell ref="K380:M380"/>
    <mergeCell ref="N380:P380"/>
    <mergeCell ref="Q380:S380"/>
    <mergeCell ref="T380:W380"/>
    <mergeCell ref="X380:AA380"/>
    <mergeCell ref="AB380:AE380"/>
    <mergeCell ref="AF380:AH380"/>
    <mergeCell ref="AI380:AJ380"/>
    <mergeCell ref="AK380:AL380"/>
    <mergeCell ref="AM380:AN380"/>
    <mergeCell ref="B381:C381"/>
    <mergeCell ref="D381:H381"/>
    <mergeCell ref="I381:J381"/>
    <mergeCell ref="K381:M381"/>
    <mergeCell ref="N381:P381"/>
    <mergeCell ref="Q381:S381"/>
    <mergeCell ref="T381:W381"/>
    <mergeCell ref="X381:AA381"/>
    <mergeCell ref="AB381:AE381"/>
    <mergeCell ref="AF381:AH381"/>
    <mergeCell ref="AI381:AJ381"/>
    <mergeCell ref="AK381:AL381"/>
    <mergeCell ref="AM381:AN381"/>
    <mergeCell ref="B376:C376"/>
    <mergeCell ref="D376:H376"/>
    <mergeCell ref="I376:J376"/>
    <mergeCell ref="K376:M376"/>
    <mergeCell ref="N376:P376"/>
    <mergeCell ref="Q376:S376"/>
    <mergeCell ref="T376:W376"/>
    <mergeCell ref="X376:AA376"/>
    <mergeCell ref="AB376:AE376"/>
    <mergeCell ref="AF376:AH376"/>
    <mergeCell ref="AI376:AJ376"/>
    <mergeCell ref="AK376:AL376"/>
    <mergeCell ref="AM376:AN376"/>
    <mergeCell ref="B377:C377"/>
    <mergeCell ref="D377:H377"/>
    <mergeCell ref="I377:J377"/>
    <mergeCell ref="K377:M377"/>
    <mergeCell ref="N377:P377"/>
    <mergeCell ref="Q377:S377"/>
    <mergeCell ref="T377:W377"/>
    <mergeCell ref="X377:AA377"/>
    <mergeCell ref="AB377:AE377"/>
    <mergeCell ref="AF377:AH377"/>
    <mergeCell ref="AI377:AJ377"/>
    <mergeCell ref="AK377:AL377"/>
    <mergeCell ref="AM377:AN377"/>
    <mergeCell ref="B378:C378"/>
    <mergeCell ref="D378:H378"/>
    <mergeCell ref="I378:J378"/>
    <mergeCell ref="K378:M378"/>
    <mergeCell ref="N378:P378"/>
    <mergeCell ref="Q378:S378"/>
    <mergeCell ref="T378:W378"/>
    <mergeCell ref="X378:AA378"/>
    <mergeCell ref="AB378:AE378"/>
    <mergeCell ref="AF378:AH378"/>
    <mergeCell ref="AI378:AJ378"/>
    <mergeCell ref="AK378:AL378"/>
    <mergeCell ref="AM378:AN378"/>
    <mergeCell ref="B373:C373"/>
    <mergeCell ref="D373:H373"/>
    <mergeCell ref="I373:J373"/>
    <mergeCell ref="K373:M373"/>
    <mergeCell ref="N373:P373"/>
    <mergeCell ref="Q373:S373"/>
    <mergeCell ref="T373:W373"/>
    <mergeCell ref="X373:AA373"/>
    <mergeCell ref="AB373:AE373"/>
    <mergeCell ref="AF373:AH373"/>
    <mergeCell ref="AI373:AJ373"/>
    <mergeCell ref="AK373:AL373"/>
    <mergeCell ref="AM373:AN373"/>
    <mergeCell ref="B374:C374"/>
    <mergeCell ref="D374:H374"/>
    <mergeCell ref="I374:J374"/>
    <mergeCell ref="K374:M374"/>
    <mergeCell ref="N374:P374"/>
    <mergeCell ref="Q374:S374"/>
    <mergeCell ref="T374:W374"/>
    <mergeCell ref="X374:AA374"/>
    <mergeCell ref="AB374:AE374"/>
    <mergeCell ref="AF374:AH374"/>
    <mergeCell ref="AI374:AJ374"/>
    <mergeCell ref="AK374:AL374"/>
    <mergeCell ref="AM374:AN374"/>
    <mergeCell ref="B375:C375"/>
    <mergeCell ref="D375:H375"/>
    <mergeCell ref="I375:J375"/>
    <mergeCell ref="K375:M375"/>
    <mergeCell ref="N375:P375"/>
    <mergeCell ref="Q375:S375"/>
    <mergeCell ref="T375:W375"/>
    <mergeCell ref="X375:AA375"/>
    <mergeCell ref="AB375:AE375"/>
    <mergeCell ref="AF375:AH375"/>
    <mergeCell ref="AI375:AJ375"/>
    <mergeCell ref="AK375:AL375"/>
    <mergeCell ref="AM375:AN375"/>
    <mergeCell ref="B370:C370"/>
    <mergeCell ref="D370:H370"/>
    <mergeCell ref="I370:J370"/>
    <mergeCell ref="K370:M370"/>
    <mergeCell ref="N370:P370"/>
    <mergeCell ref="Q370:S370"/>
    <mergeCell ref="T370:W370"/>
    <mergeCell ref="X370:AA370"/>
    <mergeCell ref="AB370:AE370"/>
    <mergeCell ref="AF370:AH370"/>
    <mergeCell ref="AI370:AJ370"/>
    <mergeCell ref="AK370:AL370"/>
    <mergeCell ref="AM370:AN370"/>
    <mergeCell ref="B371:C371"/>
    <mergeCell ref="D371:H371"/>
    <mergeCell ref="I371:J371"/>
    <mergeCell ref="K371:M371"/>
    <mergeCell ref="N371:P371"/>
    <mergeCell ref="Q371:S371"/>
    <mergeCell ref="T371:W371"/>
    <mergeCell ref="X371:AA371"/>
    <mergeCell ref="AB371:AE371"/>
    <mergeCell ref="AF371:AH371"/>
    <mergeCell ref="AI371:AJ371"/>
    <mergeCell ref="AK371:AL371"/>
    <mergeCell ref="AM371:AN371"/>
    <mergeCell ref="B372:C372"/>
    <mergeCell ref="D372:H372"/>
    <mergeCell ref="I372:J372"/>
    <mergeCell ref="K372:M372"/>
    <mergeCell ref="N372:P372"/>
    <mergeCell ref="Q372:S372"/>
    <mergeCell ref="T372:W372"/>
    <mergeCell ref="X372:AA372"/>
    <mergeCell ref="AB372:AE372"/>
    <mergeCell ref="AF372:AH372"/>
    <mergeCell ref="AI372:AJ372"/>
    <mergeCell ref="AK372:AL372"/>
    <mergeCell ref="AM372:AN372"/>
    <mergeCell ref="B367:C367"/>
    <mergeCell ref="D367:H367"/>
    <mergeCell ref="I367:J367"/>
    <mergeCell ref="K367:M367"/>
    <mergeCell ref="N367:P367"/>
    <mergeCell ref="Q367:S367"/>
    <mergeCell ref="T367:W367"/>
    <mergeCell ref="X367:AA367"/>
    <mergeCell ref="AB367:AE367"/>
    <mergeCell ref="AF367:AH367"/>
    <mergeCell ref="AI367:AJ367"/>
    <mergeCell ref="AK367:AL367"/>
    <mergeCell ref="AM367:AN367"/>
    <mergeCell ref="B368:C368"/>
    <mergeCell ref="D368:H368"/>
    <mergeCell ref="I368:J368"/>
    <mergeCell ref="K368:M368"/>
    <mergeCell ref="N368:P368"/>
    <mergeCell ref="Q368:S368"/>
    <mergeCell ref="T368:W368"/>
    <mergeCell ref="X368:AA368"/>
    <mergeCell ref="AB368:AE368"/>
    <mergeCell ref="AF368:AH368"/>
    <mergeCell ref="AI368:AJ368"/>
    <mergeCell ref="AK368:AL368"/>
    <mergeCell ref="AM368:AN368"/>
    <mergeCell ref="B369:C369"/>
    <mergeCell ref="D369:H369"/>
    <mergeCell ref="I369:J369"/>
    <mergeCell ref="K369:M369"/>
    <mergeCell ref="N369:P369"/>
    <mergeCell ref="Q369:S369"/>
    <mergeCell ref="T369:W369"/>
    <mergeCell ref="X369:AA369"/>
    <mergeCell ref="AB369:AE369"/>
    <mergeCell ref="AF369:AH369"/>
    <mergeCell ref="AI369:AJ369"/>
    <mergeCell ref="AK369:AL369"/>
    <mergeCell ref="AM369:AN369"/>
    <mergeCell ref="B364:C364"/>
    <mergeCell ref="D364:H364"/>
    <mergeCell ref="I364:J364"/>
    <mergeCell ref="K364:M364"/>
    <mergeCell ref="N364:P364"/>
    <mergeCell ref="Q364:S364"/>
    <mergeCell ref="T364:W364"/>
    <mergeCell ref="X364:AA364"/>
    <mergeCell ref="AB364:AE364"/>
    <mergeCell ref="AF364:AH364"/>
    <mergeCell ref="AI364:AJ364"/>
    <mergeCell ref="AK364:AL364"/>
    <mergeCell ref="AM364:AN364"/>
    <mergeCell ref="B365:C365"/>
    <mergeCell ref="D365:H365"/>
    <mergeCell ref="I365:J365"/>
    <mergeCell ref="K365:M365"/>
    <mergeCell ref="N365:P365"/>
    <mergeCell ref="Q365:S365"/>
    <mergeCell ref="T365:W365"/>
    <mergeCell ref="X365:AA365"/>
    <mergeCell ref="AB365:AE365"/>
    <mergeCell ref="AF365:AH365"/>
    <mergeCell ref="AI365:AJ365"/>
    <mergeCell ref="AK365:AL365"/>
    <mergeCell ref="AM365:AN365"/>
    <mergeCell ref="B366:C366"/>
    <mergeCell ref="D366:H366"/>
    <mergeCell ref="I366:J366"/>
    <mergeCell ref="K366:M366"/>
    <mergeCell ref="N366:P366"/>
    <mergeCell ref="Q366:S366"/>
    <mergeCell ref="T366:W366"/>
    <mergeCell ref="X366:AA366"/>
    <mergeCell ref="AB366:AE366"/>
    <mergeCell ref="AF366:AH366"/>
    <mergeCell ref="AI366:AJ366"/>
    <mergeCell ref="AK366:AL366"/>
    <mergeCell ref="AM366:AN366"/>
    <mergeCell ref="B361:C361"/>
    <mergeCell ref="D361:H361"/>
    <mergeCell ref="I361:J361"/>
    <mergeCell ref="K361:M361"/>
    <mergeCell ref="N361:P361"/>
    <mergeCell ref="Q361:S361"/>
    <mergeCell ref="T361:W361"/>
    <mergeCell ref="X361:AA361"/>
    <mergeCell ref="AB361:AE361"/>
    <mergeCell ref="AF361:AH361"/>
    <mergeCell ref="AI361:AJ361"/>
    <mergeCell ref="AK361:AL361"/>
    <mergeCell ref="AM361:AN361"/>
    <mergeCell ref="B362:C362"/>
    <mergeCell ref="D362:H362"/>
    <mergeCell ref="I362:J362"/>
    <mergeCell ref="K362:M362"/>
    <mergeCell ref="N362:P362"/>
    <mergeCell ref="Q362:S362"/>
    <mergeCell ref="T362:W362"/>
    <mergeCell ref="X362:AA362"/>
    <mergeCell ref="AB362:AE362"/>
    <mergeCell ref="AF362:AH362"/>
    <mergeCell ref="AI362:AJ362"/>
    <mergeCell ref="AK362:AL362"/>
    <mergeCell ref="AM362:AN362"/>
    <mergeCell ref="B363:C363"/>
    <mergeCell ref="D363:H363"/>
    <mergeCell ref="I363:J363"/>
    <mergeCell ref="K363:M363"/>
    <mergeCell ref="N363:P363"/>
    <mergeCell ref="Q363:S363"/>
    <mergeCell ref="T363:W363"/>
    <mergeCell ref="X363:AA363"/>
    <mergeCell ref="AB363:AE363"/>
    <mergeCell ref="AF363:AH363"/>
    <mergeCell ref="AI363:AJ363"/>
    <mergeCell ref="AK363:AL363"/>
    <mergeCell ref="AM363:AN363"/>
    <mergeCell ref="B358:C358"/>
    <mergeCell ref="D358:H358"/>
    <mergeCell ref="I358:J358"/>
    <mergeCell ref="K358:M358"/>
    <mergeCell ref="N358:P358"/>
    <mergeCell ref="Q358:S358"/>
    <mergeCell ref="T358:W358"/>
    <mergeCell ref="X358:AA358"/>
    <mergeCell ref="AB358:AE358"/>
    <mergeCell ref="AF358:AH358"/>
    <mergeCell ref="AI358:AJ358"/>
    <mergeCell ref="AK358:AL358"/>
    <mergeCell ref="AM358:AN358"/>
    <mergeCell ref="B359:C359"/>
    <mergeCell ref="D359:H359"/>
    <mergeCell ref="I359:J359"/>
    <mergeCell ref="K359:M359"/>
    <mergeCell ref="N359:P359"/>
    <mergeCell ref="Q359:S359"/>
    <mergeCell ref="T359:W359"/>
    <mergeCell ref="X359:AA359"/>
    <mergeCell ref="AB359:AE359"/>
    <mergeCell ref="AF359:AH359"/>
    <mergeCell ref="AI359:AJ359"/>
    <mergeCell ref="AK359:AL359"/>
    <mergeCell ref="AM359:AN359"/>
    <mergeCell ref="B360:C360"/>
    <mergeCell ref="D360:H360"/>
    <mergeCell ref="I360:J360"/>
    <mergeCell ref="K360:M360"/>
    <mergeCell ref="N360:P360"/>
    <mergeCell ref="Q360:S360"/>
    <mergeCell ref="T360:W360"/>
    <mergeCell ref="X360:AA360"/>
    <mergeCell ref="AB360:AE360"/>
    <mergeCell ref="AF360:AH360"/>
    <mergeCell ref="AI360:AJ360"/>
    <mergeCell ref="AK360:AL360"/>
    <mergeCell ref="AM360:AN360"/>
    <mergeCell ref="B355:C355"/>
    <mergeCell ref="D355:H355"/>
    <mergeCell ref="I355:J355"/>
    <mergeCell ref="K355:M355"/>
    <mergeCell ref="N355:P355"/>
    <mergeCell ref="Q355:S355"/>
    <mergeCell ref="T355:W355"/>
    <mergeCell ref="X355:AA355"/>
    <mergeCell ref="AB355:AE355"/>
    <mergeCell ref="AF355:AH355"/>
    <mergeCell ref="AI355:AJ355"/>
    <mergeCell ref="AK355:AL355"/>
    <mergeCell ref="AM355:AN355"/>
    <mergeCell ref="B356:C356"/>
    <mergeCell ref="D356:H356"/>
    <mergeCell ref="I356:J356"/>
    <mergeCell ref="K356:M356"/>
    <mergeCell ref="N356:P356"/>
    <mergeCell ref="Q356:S356"/>
    <mergeCell ref="T356:W356"/>
    <mergeCell ref="X356:AA356"/>
    <mergeCell ref="AB356:AE356"/>
    <mergeCell ref="AF356:AH356"/>
    <mergeCell ref="AI356:AJ356"/>
    <mergeCell ref="AK356:AL356"/>
    <mergeCell ref="AM356:AN356"/>
    <mergeCell ref="B357:C357"/>
    <mergeCell ref="D357:H357"/>
    <mergeCell ref="I357:J357"/>
    <mergeCell ref="K357:M357"/>
    <mergeCell ref="N357:P357"/>
    <mergeCell ref="Q357:S357"/>
    <mergeCell ref="T357:W357"/>
    <mergeCell ref="X357:AA357"/>
    <mergeCell ref="AB357:AE357"/>
    <mergeCell ref="AF357:AH357"/>
    <mergeCell ref="AI357:AJ357"/>
    <mergeCell ref="AK357:AL357"/>
    <mergeCell ref="AM357:AN357"/>
    <mergeCell ref="B352:C352"/>
    <mergeCell ref="D352:H352"/>
    <mergeCell ref="I352:J352"/>
    <mergeCell ref="K352:M352"/>
    <mergeCell ref="N352:P352"/>
    <mergeCell ref="Q352:S352"/>
    <mergeCell ref="T352:W352"/>
    <mergeCell ref="X352:AA352"/>
    <mergeCell ref="AB352:AE352"/>
    <mergeCell ref="AF352:AH352"/>
    <mergeCell ref="AI352:AJ352"/>
    <mergeCell ref="AK352:AL352"/>
    <mergeCell ref="AM352:AN352"/>
    <mergeCell ref="B353:C353"/>
    <mergeCell ref="D353:H353"/>
    <mergeCell ref="I353:J353"/>
    <mergeCell ref="K353:M353"/>
    <mergeCell ref="N353:P353"/>
    <mergeCell ref="Q353:S353"/>
    <mergeCell ref="T353:W353"/>
    <mergeCell ref="X353:AA353"/>
    <mergeCell ref="AB353:AE353"/>
    <mergeCell ref="AF353:AH353"/>
    <mergeCell ref="AI353:AJ353"/>
    <mergeCell ref="AK353:AL353"/>
    <mergeCell ref="AM353:AN353"/>
    <mergeCell ref="B354:C354"/>
    <mergeCell ref="D354:H354"/>
    <mergeCell ref="I354:J354"/>
    <mergeCell ref="K354:M354"/>
    <mergeCell ref="N354:P354"/>
    <mergeCell ref="Q354:S354"/>
    <mergeCell ref="T354:W354"/>
    <mergeCell ref="X354:AA354"/>
    <mergeCell ref="AB354:AE354"/>
    <mergeCell ref="AF354:AH354"/>
    <mergeCell ref="AI354:AJ354"/>
    <mergeCell ref="AK354:AL354"/>
    <mergeCell ref="AM354:AN354"/>
    <mergeCell ref="B348:C348"/>
    <mergeCell ref="D348:H348"/>
    <mergeCell ref="I348:J348"/>
    <mergeCell ref="K348:M348"/>
    <mergeCell ref="N348:P348"/>
    <mergeCell ref="Q348:S348"/>
    <mergeCell ref="T348:W348"/>
    <mergeCell ref="X348:AA348"/>
    <mergeCell ref="AB348:AE348"/>
    <mergeCell ref="AF348:AH348"/>
    <mergeCell ref="AI348:AJ348"/>
    <mergeCell ref="AK348:AL348"/>
    <mergeCell ref="AM348:AN348"/>
    <mergeCell ref="B349:C349"/>
    <mergeCell ref="D349:H349"/>
    <mergeCell ref="I349:J349"/>
    <mergeCell ref="K349:M349"/>
    <mergeCell ref="N349:P349"/>
    <mergeCell ref="Q349:S349"/>
    <mergeCell ref="T349:W349"/>
    <mergeCell ref="X349:AA349"/>
    <mergeCell ref="AB349:AE349"/>
    <mergeCell ref="AF349:AH349"/>
    <mergeCell ref="AI349:AJ349"/>
    <mergeCell ref="AK349:AL349"/>
    <mergeCell ref="AM349:AN349"/>
    <mergeCell ref="A350:AN350"/>
    <mergeCell ref="B351:C351"/>
    <mergeCell ref="D351:H351"/>
    <mergeCell ref="I351:J351"/>
    <mergeCell ref="K351:M351"/>
    <mergeCell ref="N351:P351"/>
    <mergeCell ref="Q351:S351"/>
    <mergeCell ref="T351:W351"/>
    <mergeCell ref="X351:AA351"/>
    <mergeCell ref="AB351:AE351"/>
    <mergeCell ref="AF351:AH351"/>
    <mergeCell ref="AI351:AJ351"/>
    <mergeCell ref="AK351:AL351"/>
    <mergeCell ref="AM351:AN351"/>
    <mergeCell ref="B345:C345"/>
    <mergeCell ref="D345:H345"/>
    <mergeCell ref="I345:J345"/>
    <mergeCell ref="K345:M345"/>
    <mergeCell ref="N345:P345"/>
    <mergeCell ref="Q345:S345"/>
    <mergeCell ref="T345:W345"/>
    <mergeCell ref="X345:AA345"/>
    <mergeCell ref="AB345:AE345"/>
    <mergeCell ref="AF345:AH345"/>
    <mergeCell ref="AI345:AJ345"/>
    <mergeCell ref="AK345:AL345"/>
    <mergeCell ref="AM345:AN345"/>
    <mergeCell ref="B346:C346"/>
    <mergeCell ref="D346:H346"/>
    <mergeCell ref="I346:J346"/>
    <mergeCell ref="K346:M346"/>
    <mergeCell ref="N346:P346"/>
    <mergeCell ref="Q346:S346"/>
    <mergeCell ref="T346:W346"/>
    <mergeCell ref="X346:AA346"/>
    <mergeCell ref="AB346:AE346"/>
    <mergeCell ref="AF346:AH346"/>
    <mergeCell ref="AI346:AJ346"/>
    <mergeCell ref="AK346:AL346"/>
    <mergeCell ref="AM346:AN346"/>
    <mergeCell ref="B347:C347"/>
    <mergeCell ref="D347:H347"/>
    <mergeCell ref="I347:J347"/>
    <mergeCell ref="K347:M347"/>
    <mergeCell ref="N347:P347"/>
    <mergeCell ref="Q347:S347"/>
    <mergeCell ref="T347:W347"/>
    <mergeCell ref="X347:AA347"/>
    <mergeCell ref="AB347:AE347"/>
    <mergeCell ref="AF347:AH347"/>
    <mergeCell ref="AI347:AJ347"/>
    <mergeCell ref="AK347:AL347"/>
    <mergeCell ref="AM347:AN347"/>
    <mergeCell ref="B342:C342"/>
    <mergeCell ref="D342:H342"/>
    <mergeCell ref="I342:J342"/>
    <mergeCell ref="K342:M342"/>
    <mergeCell ref="N342:P342"/>
    <mergeCell ref="Q342:S342"/>
    <mergeCell ref="T342:W342"/>
    <mergeCell ref="X342:AA342"/>
    <mergeCell ref="AB342:AE342"/>
    <mergeCell ref="AF342:AH342"/>
    <mergeCell ref="AI342:AJ342"/>
    <mergeCell ref="AK342:AL342"/>
    <mergeCell ref="AM342:AN342"/>
    <mergeCell ref="B343:C343"/>
    <mergeCell ref="D343:H343"/>
    <mergeCell ref="I343:J343"/>
    <mergeCell ref="K343:M343"/>
    <mergeCell ref="N343:P343"/>
    <mergeCell ref="Q343:S343"/>
    <mergeCell ref="T343:W343"/>
    <mergeCell ref="X343:AA343"/>
    <mergeCell ref="AB343:AE343"/>
    <mergeCell ref="AF343:AH343"/>
    <mergeCell ref="AI343:AJ343"/>
    <mergeCell ref="AK343:AL343"/>
    <mergeCell ref="AM343:AN343"/>
    <mergeCell ref="B344:C344"/>
    <mergeCell ref="D344:H344"/>
    <mergeCell ref="I344:J344"/>
    <mergeCell ref="K344:M344"/>
    <mergeCell ref="N344:P344"/>
    <mergeCell ref="Q344:S344"/>
    <mergeCell ref="T344:W344"/>
    <mergeCell ref="X344:AA344"/>
    <mergeCell ref="AB344:AE344"/>
    <mergeCell ref="AF344:AH344"/>
    <mergeCell ref="AI344:AJ344"/>
    <mergeCell ref="AK344:AL344"/>
    <mergeCell ref="AM344:AN344"/>
    <mergeCell ref="B339:C339"/>
    <mergeCell ref="D339:H339"/>
    <mergeCell ref="I339:J339"/>
    <mergeCell ref="K339:M339"/>
    <mergeCell ref="N339:P339"/>
    <mergeCell ref="Q339:S339"/>
    <mergeCell ref="T339:W339"/>
    <mergeCell ref="X339:AA339"/>
    <mergeCell ref="AB339:AE339"/>
    <mergeCell ref="AF339:AH339"/>
    <mergeCell ref="AI339:AJ339"/>
    <mergeCell ref="AK339:AL339"/>
    <mergeCell ref="AM339:AN339"/>
    <mergeCell ref="B340:C340"/>
    <mergeCell ref="D340:H340"/>
    <mergeCell ref="I340:J340"/>
    <mergeCell ref="K340:M340"/>
    <mergeCell ref="N340:P340"/>
    <mergeCell ref="Q340:S340"/>
    <mergeCell ref="T340:W340"/>
    <mergeCell ref="X340:AA340"/>
    <mergeCell ref="AB340:AE340"/>
    <mergeCell ref="AF340:AH340"/>
    <mergeCell ref="AI340:AJ340"/>
    <mergeCell ref="AK340:AL340"/>
    <mergeCell ref="AM340:AN340"/>
    <mergeCell ref="B341:C341"/>
    <mergeCell ref="D341:H341"/>
    <mergeCell ref="I341:J341"/>
    <mergeCell ref="K341:M341"/>
    <mergeCell ref="N341:P341"/>
    <mergeCell ref="Q341:S341"/>
    <mergeCell ref="T341:W341"/>
    <mergeCell ref="X341:AA341"/>
    <mergeCell ref="AB341:AE341"/>
    <mergeCell ref="AF341:AH341"/>
    <mergeCell ref="AI341:AJ341"/>
    <mergeCell ref="AK341:AL341"/>
    <mergeCell ref="AM341:AN341"/>
    <mergeCell ref="B336:C336"/>
    <mergeCell ref="D336:H336"/>
    <mergeCell ref="I336:J336"/>
    <mergeCell ref="K336:M336"/>
    <mergeCell ref="N336:P336"/>
    <mergeCell ref="Q336:S336"/>
    <mergeCell ref="T336:W336"/>
    <mergeCell ref="X336:AA336"/>
    <mergeCell ref="AB336:AE336"/>
    <mergeCell ref="AF336:AH336"/>
    <mergeCell ref="AI336:AJ336"/>
    <mergeCell ref="AK336:AL336"/>
    <mergeCell ref="AM336:AN336"/>
    <mergeCell ref="B337:C337"/>
    <mergeCell ref="D337:H337"/>
    <mergeCell ref="I337:J337"/>
    <mergeCell ref="K337:M337"/>
    <mergeCell ref="N337:P337"/>
    <mergeCell ref="Q337:S337"/>
    <mergeCell ref="T337:W337"/>
    <mergeCell ref="X337:AA337"/>
    <mergeCell ref="AB337:AE337"/>
    <mergeCell ref="AF337:AH337"/>
    <mergeCell ref="AI337:AJ337"/>
    <mergeCell ref="AK337:AL337"/>
    <mergeCell ref="AM337:AN337"/>
    <mergeCell ref="B338:C338"/>
    <mergeCell ref="D338:H338"/>
    <mergeCell ref="I338:J338"/>
    <mergeCell ref="K338:M338"/>
    <mergeCell ref="N338:P338"/>
    <mergeCell ref="Q338:S338"/>
    <mergeCell ref="T338:W338"/>
    <mergeCell ref="X338:AA338"/>
    <mergeCell ref="AB338:AE338"/>
    <mergeCell ref="AF338:AH338"/>
    <mergeCell ref="AI338:AJ338"/>
    <mergeCell ref="AK338:AL338"/>
    <mergeCell ref="AM338:AN338"/>
    <mergeCell ref="B333:C333"/>
    <mergeCell ref="D333:H333"/>
    <mergeCell ref="I333:J333"/>
    <mergeCell ref="K333:M333"/>
    <mergeCell ref="N333:P333"/>
    <mergeCell ref="Q333:S333"/>
    <mergeCell ref="T333:W333"/>
    <mergeCell ref="X333:AA333"/>
    <mergeCell ref="AB333:AE333"/>
    <mergeCell ref="AF333:AH333"/>
    <mergeCell ref="AI333:AJ333"/>
    <mergeCell ref="AK333:AL333"/>
    <mergeCell ref="AM333:AN333"/>
    <mergeCell ref="B334:C334"/>
    <mergeCell ref="D334:H334"/>
    <mergeCell ref="I334:J334"/>
    <mergeCell ref="K334:M334"/>
    <mergeCell ref="N334:P334"/>
    <mergeCell ref="Q334:S334"/>
    <mergeCell ref="T334:W334"/>
    <mergeCell ref="X334:AA334"/>
    <mergeCell ref="AB334:AE334"/>
    <mergeCell ref="AF334:AH334"/>
    <mergeCell ref="AI334:AJ334"/>
    <mergeCell ref="AK334:AL334"/>
    <mergeCell ref="AM334:AN334"/>
    <mergeCell ref="B335:C335"/>
    <mergeCell ref="D335:H335"/>
    <mergeCell ref="I335:J335"/>
    <mergeCell ref="K335:M335"/>
    <mergeCell ref="N335:P335"/>
    <mergeCell ref="Q335:S335"/>
    <mergeCell ref="T335:W335"/>
    <mergeCell ref="X335:AA335"/>
    <mergeCell ref="AB335:AE335"/>
    <mergeCell ref="AF335:AH335"/>
    <mergeCell ref="AI335:AJ335"/>
    <mergeCell ref="AK335:AL335"/>
    <mergeCell ref="AM335:AN335"/>
    <mergeCell ref="B330:C330"/>
    <mergeCell ref="D330:H330"/>
    <mergeCell ref="I330:J330"/>
    <mergeCell ref="K330:M330"/>
    <mergeCell ref="N330:P330"/>
    <mergeCell ref="Q330:S330"/>
    <mergeCell ref="T330:W330"/>
    <mergeCell ref="X330:AA330"/>
    <mergeCell ref="AB330:AE330"/>
    <mergeCell ref="AF330:AH330"/>
    <mergeCell ref="AI330:AJ330"/>
    <mergeCell ref="AK330:AL330"/>
    <mergeCell ref="AM330:AN330"/>
    <mergeCell ref="B331:C331"/>
    <mergeCell ref="D331:H331"/>
    <mergeCell ref="I331:J331"/>
    <mergeCell ref="K331:M331"/>
    <mergeCell ref="N331:P331"/>
    <mergeCell ref="Q331:S331"/>
    <mergeCell ref="T331:W331"/>
    <mergeCell ref="X331:AA331"/>
    <mergeCell ref="AB331:AE331"/>
    <mergeCell ref="AF331:AH331"/>
    <mergeCell ref="AI331:AJ331"/>
    <mergeCell ref="AK331:AL331"/>
    <mergeCell ref="AM331:AN331"/>
    <mergeCell ref="B332:C332"/>
    <mergeCell ref="D332:H332"/>
    <mergeCell ref="I332:J332"/>
    <mergeCell ref="K332:M332"/>
    <mergeCell ref="N332:P332"/>
    <mergeCell ref="Q332:S332"/>
    <mergeCell ref="T332:W332"/>
    <mergeCell ref="X332:AA332"/>
    <mergeCell ref="AB332:AE332"/>
    <mergeCell ref="AF332:AH332"/>
    <mergeCell ref="AI332:AJ332"/>
    <mergeCell ref="AK332:AL332"/>
    <mergeCell ref="AM332:AN332"/>
    <mergeCell ref="B327:C327"/>
    <mergeCell ref="D327:H327"/>
    <mergeCell ref="I327:J327"/>
    <mergeCell ref="K327:M327"/>
    <mergeCell ref="N327:P327"/>
    <mergeCell ref="Q327:S327"/>
    <mergeCell ref="T327:W327"/>
    <mergeCell ref="X327:AA327"/>
    <mergeCell ref="AB327:AE327"/>
    <mergeCell ref="AF327:AH327"/>
    <mergeCell ref="AI327:AJ327"/>
    <mergeCell ref="AK327:AL327"/>
    <mergeCell ref="AM327:AN327"/>
    <mergeCell ref="B328:C328"/>
    <mergeCell ref="D328:H328"/>
    <mergeCell ref="I328:J328"/>
    <mergeCell ref="K328:M328"/>
    <mergeCell ref="N328:P328"/>
    <mergeCell ref="Q328:S328"/>
    <mergeCell ref="T328:W328"/>
    <mergeCell ref="X328:AA328"/>
    <mergeCell ref="AB328:AE328"/>
    <mergeCell ref="AF328:AH328"/>
    <mergeCell ref="AI328:AJ328"/>
    <mergeCell ref="AK328:AL328"/>
    <mergeCell ref="AM328:AN328"/>
    <mergeCell ref="B329:C329"/>
    <mergeCell ref="D329:H329"/>
    <mergeCell ref="I329:J329"/>
    <mergeCell ref="K329:M329"/>
    <mergeCell ref="N329:P329"/>
    <mergeCell ref="Q329:S329"/>
    <mergeCell ref="T329:W329"/>
    <mergeCell ref="X329:AA329"/>
    <mergeCell ref="AB329:AE329"/>
    <mergeCell ref="AF329:AH329"/>
    <mergeCell ref="AI329:AJ329"/>
    <mergeCell ref="AK329:AL329"/>
    <mergeCell ref="AM329:AN329"/>
    <mergeCell ref="B324:C324"/>
    <mergeCell ref="D324:H324"/>
    <mergeCell ref="I324:J324"/>
    <mergeCell ref="K324:M324"/>
    <mergeCell ref="N324:P324"/>
    <mergeCell ref="Q324:S324"/>
    <mergeCell ref="T324:W324"/>
    <mergeCell ref="X324:AA324"/>
    <mergeCell ref="AB324:AE324"/>
    <mergeCell ref="AF324:AH324"/>
    <mergeCell ref="AI324:AJ324"/>
    <mergeCell ref="AK324:AL324"/>
    <mergeCell ref="AM324:AN324"/>
    <mergeCell ref="B325:C325"/>
    <mergeCell ref="D325:H325"/>
    <mergeCell ref="I325:J325"/>
    <mergeCell ref="K325:M325"/>
    <mergeCell ref="N325:P325"/>
    <mergeCell ref="Q325:S325"/>
    <mergeCell ref="T325:W325"/>
    <mergeCell ref="X325:AA325"/>
    <mergeCell ref="AB325:AE325"/>
    <mergeCell ref="AF325:AH325"/>
    <mergeCell ref="AI325:AJ325"/>
    <mergeCell ref="AK325:AL325"/>
    <mergeCell ref="AM325:AN325"/>
    <mergeCell ref="B326:C326"/>
    <mergeCell ref="D326:H326"/>
    <mergeCell ref="I326:J326"/>
    <mergeCell ref="K326:M326"/>
    <mergeCell ref="N326:P326"/>
    <mergeCell ref="Q326:S326"/>
    <mergeCell ref="T326:W326"/>
    <mergeCell ref="X326:AA326"/>
    <mergeCell ref="AB326:AE326"/>
    <mergeCell ref="AF326:AH326"/>
    <mergeCell ref="AI326:AJ326"/>
    <mergeCell ref="AK326:AL326"/>
    <mergeCell ref="AM326:AN326"/>
    <mergeCell ref="B321:C321"/>
    <mergeCell ref="D321:H321"/>
    <mergeCell ref="I321:J321"/>
    <mergeCell ref="K321:M321"/>
    <mergeCell ref="N321:P321"/>
    <mergeCell ref="Q321:S321"/>
    <mergeCell ref="T321:W321"/>
    <mergeCell ref="X321:AA321"/>
    <mergeCell ref="AB321:AE321"/>
    <mergeCell ref="AF321:AH321"/>
    <mergeCell ref="AI321:AJ321"/>
    <mergeCell ref="AK321:AL321"/>
    <mergeCell ref="AM321:AN321"/>
    <mergeCell ref="B322:C322"/>
    <mergeCell ref="D322:H322"/>
    <mergeCell ref="I322:J322"/>
    <mergeCell ref="K322:M322"/>
    <mergeCell ref="N322:P322"/>
    <mergeCell ref="Q322:S322"/>
    <mergeCell ref="T322:W322"/>
    <mergeCell ref="X322:AA322"/>
    <mergeCell ref="AB322:AE322"/>
    <mergeCell ref="AF322:AH322"/>
    <mergeCell ref="AI322:AJ322"/>
    <mergeCell ref="AK322:AL322"/>
    <mergeCell ref="AM322:AN322"/>
    <mergeCell ref="B323:C323"/>
    <mergeCell ref="D323:H323"/>
    <mergeCell ref="I323:J323"/>
    <mergeCell ref="K323:M323"/>
    <mergeCell ref="N323:P323"/>
    <mergeCell ref="Q323:S323"/>
    <mergeCell ref="T323:W323"/>
    <mergeCell ref="X323:AA323"/>
    <mergeCell ref="AB323:AE323"/>
    <mergeCell ref="AF323:AH323"/>
    <mergeCell ref="AI323:AJ323"/>
    <mergeCell ref="AK323:AL323"/>
    <mergeCell ref="AM323:AN323"/>
    <mergeCell ref="B318:C318"/>
    <mergeCell ref="D318:H318"/>
    <mergeCell ref="I318:J318"/>
    <mergeCell ref="K318:M318"/>
    <mergeCell ref="N318:P318"/>
    <mergeCell ref="Q318:S318"/>
    <mergeCell ref="T318:W318"/>
    <mergeCell ref="X318:AA318"/>
    <mergeCell ref="AB318:AE318"/>
    <mergeCell ref="AF318:AH318"/>
    <mergeCell ref="AI318:AJ318"/>
    <mergeCell ref="AK318:AL318"/>
    <mergeCell ref="AM318:AN318"/>
    <mergeCell ref="B319:C319"/>
    <mergeCell ref="D319:H319"/>
    <mergeCell ref="I319:J319"/>
    <mergeCell ref="K319:M319"/>
    <mergeCell ref="N319:P319"/>
    <mergeCell ref="Q319:S319"/>
    <mergeCell ref="T319:W319"/>
    <mergeCell ref="X319:AA319"/>
    <mergeCell ref="AB319:AE319"/>
    <mergeCell ref="AF319:AH319"/>
    <mergeCell ref="AI319:AJ319"/>
    <mergeCell ref="AK319:AL319"/>
    <mergeCell ref="AM319:AN319"/>
    <mergeCell ref="B320:C320"/>
    <mergeCell ref="D320:H320"/>
    <mergeCell ref="I320:J320"/>
    <mergeCell ref="K320:M320"/>
    <mergeCell ref="N320:P320"/>
    <mergeCell ref="Q320:S320"/>
    <mergeCell ref="T320:W320"/>
    <mergeCell ref="X320:AA320"/>
    <mergeCell ref="AB320:AE320"/>
    <mergeCell ref="AF320:AH320"/>
    <mergeCell ref="AI320:AJ320"/>
    <mergeCell ref="AK320:AL320"/>
    <mergeCell ref="AM320:AN320"/>
    <mergeCell ref="B315:C315"/>
    <mergeCell ref="D315:H315"/>
    <mergeCell ref="I315:J315"/>
    <mergeCell ref="K315:M315"/>
    <mergeCell ref="N315:P315"/>
    <mergeCell ref="Q315:S315"/>
    <mergeCell ref="T315:W315"/>
    <mergeCell ref="X315:AA315"/>
    <mergeCell ref="AB315:AE315"/>
    <mergeCell ref="AF315:AH315"/>
    <mergeCell ref="AI315:AJ315"/>
    <mergeCell ref="AK315:AL315"/>
    <mergeCell ref="AM315:AN315"/>
    <mergeCell ref="B316:C316"/>
    <mergeCell ref="D316:H316"/>
    <mergeCell ref="I316:J316"/>
    <mergeCell ref="K316:M316"/>
    <mergeCell ref="N316:P316"/>
    <mergeCell ref="Q316:S316"/>
    <mergeCell ref="T316:W316"/>
    <mergeCell ref="X316:AA316"/>
    <mergeCell ref="AB316:AE316"/>
    <mergeCell ref="AF316:AH316"/>
    <mergeCell ref="AI316:AJ316"/>
    <mergeCell ref="AK316:AL316"/>
    <mergeCell ref="AM316:AN316"/>
    <mergeCell ref="B317:C317"/>
    <mergeCell ref="D317:H317"/>
    <mergeCell ref="I317:J317"/>
    <mergeCell ref="K317:M317"/>
    <mergeCell ref="N317:P317"/>
    <mergeCell ref="Q317:S317"/>
    <mergeCell ref="T317:W317"/>
    <mergeCell ref="X317:AA317"/>
    <mergeCell ref="AB317:AE317"/>
    <mergeCell ref="AF317:AH317"/>
    <mergeCell ref="AI317:AJ317"/>
    <mergeCell ref="AK317:AL317"/>
    <mergeCell ref="AM317:AN317"/>
    <mergeCell ref="B312:C312"/>
    <mergeCell ref="D312:H312"/>
    <mergeCell ref="I312:J312"/>
    <mergeCell ref="K312:M312"/>
    <mergeCell ref="N312:P312"/>
    <mergeCell ref="Q312:S312"/>
    <mergeCell ref="T312:W312"/>
    <mergeCell ref="X312:AA312"/>
    <mergeCell ref="AB312:AE312"/>
    <mergeCell ref="AF312:AH312"/>
    <mergeCell ref="AI312:AJ312"/>
    <mergeCell ref="AK312:AL312"/>
    <mergeCell ref="AM312:AN312"/>
    <mergeCell ref="B313:C313"/>
    <mergeCell ref="D313:H313"/>
    <mergeCell ref="I313:J313"/>
    <mergeCell ref="K313:M313"/>
    <mergeCell ref="N313:P313"/>
    <mergeCell ref="Q313:S313"/>
    <mergeCell ref="T313:W313"/>
    <mergeCell ref="X313:AA313"/>
    <mergeCell ref="AB313:AE313"/>
    <mergeCell ref="AF313:AH313"/>
    <mergeCell ref="AI313:AJ313"/>
    <mergeCell ref="AK313:AL313"/>
    <mergeCell ref="AM313:AN313"/>
    <mergeCell ref="B314:C314"/>
    <mergeCell ref="D314:H314"/>
    <mergeCell ref="I314:J314"/>
    <mergeCell ref="K314:M314"/>
    <mergeCell ref="N314:P314"/>
    <mergeCell ref="Q314:S314"/>
    <mergeCell ref="T314:W314"/>
    <mergeCell ref="X314:AA314"/>
    <mergeCell ref="AB314:AE314"/>
    <mergeCell ref="AF314:AH314"/>
    <mergeCell ref="AI314:AJ314"/>
    <mergeCell ref="AK314:AL314"/>
    <mergeCell ref="AM314:AN314"/>
    <mergeCell ref="B309:C309"/>
    <mergeCell ref="D309:H309"/>
    <mergeCell ref="I309:J309"/>
    <mergeCell ref="K309:M309"/>
    <mergeCell ref="N309:P309"/>
    <mergeCell ref="Q309:S309"/>
    <mergeCell ref="T309:W309"/>
    <mergeCell ref="X309:AA309"/>
    <mergeCell ref="AB309:AE309"/>
    <mergeCell ref="AF309:AH309"/>
    <mergeCell ref="AI309:AJ309"/>
    <mergeCell ref="AK309:AL309"/>
    <mergeCell ref="AM309:AN309"/>
    <mergeCell ref="B310:C310"/>
    <mergeCell ref="D310:H310"/>
    <mergeCell ref="I310:J310"/>
    <mergeCell ref="K310:M310"/>
    <mergeCell ref="N310:P310"/>
    <mergeCell ref="Q310:S310"/>
    <mergeCell ref="T310:W310"/>
    <mergeCell ref="X310:AA310"/>
    <mergeCell ref="AB310:AE310"/>
    <mergeCell ref="AF310:AH310"/>
    <mergeCell ref="AI310:AJ310"/>
    <mergeCell ref="AK310:AL310"/>
    <mergeCell ref="AM310:AN310"/>
    <mergeCell ref="B311:C311"/>
    <mergeCell ref="D311:H311"/>
    <mergeCell ref="I311:J311"/>
    <mergeCell ref="K311:M311"/>
    <mergeCell ref="N311:P311"/>
    <mergeCell ref="Q311:S311"/>
    <mergeCell ref="T311:W311"/>
    <mergeCell ref="X311:AA311"/>
    <mergeCell ref="AB311:AE311"/>
    <mergeCell ref="AF311:AH311"/>
    <mergeCell ref="AI311:AJ311"/>
    <mergeCell ref="AK311:AL311"/>
    <mergeCell ref="AM311:AN311"/>
    <mergeCell ref="B306:C306"/>
    <mergeCell ref="D306:H306"/>
    <mergeCell ref="I306:J306"/>
    <mergeCell ref="K306:M306"/>
    <mergeCell ref="N306:P306"/>
    <mergeCell ref="Q306:S306"/>
    <mergeCell ref="T306:W306"/>
    <mergeCell ref="X306:AA306"/>
    <mergeCell ref="AB306:AE306"/>
    <mergeCell ref="AF306:AH306"/>
    <mergeCell ref="AI306:AJ306"/>
    <mergeCell ref="AK306:AL306"/>
    <mergeCell ref="AM306:AN306"/>
    <mergeCell ref="B307:C307"/>
    <mergeCell ref="D307:H307"/>
    <mergeCell ref="I307:J307"/>
    <mergeCell ref="K307:M307"/>
    <mergeCell ref="N307:P307"/>
    <mergeCell ref="Q307:S307"/>
    <mergeCell ref="T307:W307"/>
    <mergeCell ref="X307:AA307"/>
    <mergeCell ref="AB307:AE307"/>
    <mergeCell ref="AF307:AH307"/>
    <mergeCell ref="AI307:AJ307"/>
    <mergeCell ref="AK307:AL307"/>
    <mergeCell ref="AM307:AN307"/>
    <mergeCell ref="B308:C308"/>
    <mergeCell ref="D308:H308"/>
    <mergeCell ref="I308:J308"/>
    <mergeCell ref="K308:M308"/>
    <mergeCell ref="N308:P308"/>
    <mergeCell ref="Q308:S308"/>
    <mergeCell ref="T308:W308"/>
    <mergeCell ref="X308:AA308"/>
    <mergeCell ref="AB308:AE308"/>
    <mergeCell ref="AF308:AH308"/>
    <mergeCell ref="AI308:AJ308"/>
    <mergeCell ref="AK308:AL308"/>
    <mergeCell ref="AM308:AN308"/>
    <mergeCell ref="B303:C303"/>
    <mergeCell ref="D303:H303"/>
    <mergeCell ref="I303:J303"/>
    <mergeCell ref="K303:M303"/>
    <mergeCell ref="N303:P303"/>
    <mergeCell ref="Q303:S303"/>
    <mergeCell ref="T303:W303"/>
    <mergeCell ref="X303:AA303"/>
    <mergeCell ref="AB303:AE303"/>
    <mergeCell ref="AF303:AH303"/>
    <mergeCell ref="AI303:AJ303"/>
    <mergeCell ref="AK303:AL303"/>
    <mergeCell ref="AM303:AN303"/>
    <mergeCell ref="B304:C304"/>
    <mergeCell ref="D304:H304"/>
    <mergeCell ref="I304:J304"/>
    <mergeCell ref="K304:M304"/>
    <mergeCell ref="N304:P304"/>
    <mergeCell ref="Q304:S304"/>
    <mergeCell ref="T304:W304"/>
    <mergeCell ref="X304:AA304"/>
    <mergeCell ref="AB304:AE304"/>
    <mergeCell ref="AF304:AH304"/>
    <mergeCell ref="AI304:AJ304"/>
    <mergeCell ref="AK304:AL304"/>
    <mergeCell ref="AM304:AN304"/>
    <mergeCell ref="B305:C305"/>
    <mergeCell ref="D305:H305"/>
    <mergeCell ref="I305:J305"/>
    <mergeCell ref="K305:M305"/>
    <mergeCell ref="N305:P305"/>
    <mergeCell ref="Q305:S305"/>
    <mergeCell ref="T305:W305"/>
    <mergeCell ref="X305:AA305"/>
    <mergeCell ref="AB305:AE305"/>
    <mergeCell ref="AF305:AH305"/>
    <mergeCell ref="AI305:AJ305"/>
    <mergeCell ref="AK305:AL305"/>
    <mergeCell ref="AM305:AN305"/>
    <mergeCell ref="B299:C299"/>
    <mergeCell ref="D299:H299"/>
    <mergeCell ref="I299:J299"/>
    <mergeCell ref="K299:M299"/>
    <mergeCell ref="N299:P299"/>
    <mergeCell ref="Q299:S299"/>
    <mergeCell ref="T299:W299"/>
    <mergeCell ref="X299:AA299"/>
    <mergeCell ref="AB299:AE299"/>
    <mergeCell ref="AF299:AH299"/>
    <mergeCell ref="AI299:AJ299"/>
    <mergeCell ref="AK299:AL299"/>
    <mergeCell ref="AM299:AN299"/>
    <mergeCell ref="A300:AN300"/>
    <mergeCell ref="B301:C301"/>
    <mergeCell ref="D301:H301"/>
    <mergeCell ref="I301:J301"/>
    <mergeCell ref="K301:M301"/>
    <mergeCell ref="N301:P301"/>
    <mergeCell ref="Q301:S301"/>
    <mergeCell ref="T301:W301"/>
    <mergeCell ref="X301:AA301"/>
    <mergeCell ref="AB301:AE301"/>
    <mergeCell ref="AF301:AH301"/>
    <mergeCell ref="AI301:AJ301"/>
    <mergeCell ref="AK301:AL301"/>
    <mergeCell ref="AM301:AN301"/>
    <mergeCell ref="B302:C302"/>
    <mergeCell ref="D302:H302"/>
    <mergeCell ref="I302:J302"/>
    <mergeCell ref="K302:M302"/>
    <mergeCell ref="N302:P302"/>
    <mergeCell ref="Q302:S302"/>
    <mergeCell ref="T302:W302"/>
    <mergeCell ref="X302:AA302"/>
    <mergeCell ref="AB302:AE302"/>
    <mergeCell ref="AF302:AH302"/>
    <mergeCell ref="AI302:AJ302"/>
    <mergeCell ref="AK302:AL302"/>
    <mergeCell ref="AM302:AN302"/>
    <mergeCell ref="B296:C296"/>
    <mergeCell ref="D296:H296"/>
    <mergeCell ref="I296:J296"/>
    <mergeCell ref="K296:M296"/>
    <mergeCell ref="N296:P296"/>
    <mergeCell ref="Q296:S296"/>
    <mergeCell ref="T296:W296"/>
    <mergeCell ref="X296:AA296"/>
    <mergeCell ref="AB296:AE296"/>
    <mergeCell ref="AF296:AH296"/>
    <mergeCell ref="AI296:AJ296"/>
    <mergeCell ref="AK296:AL296"/>
    <mergeCell ref="AM296:AN296"/>
    <mergeCell ref="B297:C297"/>
    <mergeCell ref="D297:H297"/>
    <mergeCell ref="I297:J297"/>
    <mergeCell ref="K297:M297"/>
    <mergeCell ref="N297:P297"/>
    <mergeCell ref="Q297:S297"/>
    <mergeCell ref="T297:W297"/>
    <mergeCell ref="X297:AA297"/>
    <mergeCell ref="AB297:AE297"/>
    <mergeCell ref="AF297:AH297"/>
    <mergeCell ref="AI297:AJ297"/>
    <mergeCell ref="AK297:AL297"/>
    <mergeCell ref="AM297:AN297"/>
    <mergeCell ref="B298:C298"/>
    <mergeCell ref="D298:H298"/>
    <mergeCell ref="I298:J298"/>
    <mergeCell ref="K298:M298"/>
    <mergeCell ref="N298:P298"/>
    <mergeCell ref="Q298:S298"/>
    <mergeCell ref="T298:W298"/>
    <mergeCell ref="X298:AA298"/>
    <mergeCell ref="AB298:AE298"/>
    <mergeCell ref="AF298:AH298"/>
    <mergeCell ref="AI298:AJ298"/>
    <mergeCell ref="AK298:AL298"/>
    <mergeCell ref="AM298:AN298"/>
    <mergeCell ref="B293:C293"/>
    <mergeCell ref="D293:H293"/>
    <mergeCell ref="I293:J293"/>
    <mergeCell ref="K293:M293"/>
    <mergeCell ref="N293:P293"/>
    <mergeCell ref="Q293:S293"/>
    <mergeCell ref="T293:W293"/>
    <mergeCell ref="X293:AA293"/>
    <mergeCell ref="AB293:AE293"/>
    <mergeCell ref="AF293:AH293"/>
    <mergeCell ref="AI293:AJ293"/>
    <mergeCell ref="AK293:AL293"/>
    <mergeCell ref="AM293:AN293"/>
    <mergeCell ref="B294:C294"/>
    <mergeCell ref="D294:H294"/>
    <mergeCell ref="I294:J294"/>
    <mergeCell ref="K294:M294"/>
    <mergeCell ref="N294:P294"/>
    <mergeCell ref="Q294:S294"/>
    <mergeCell ref="T294:W294"/>
    <mergeCell ref="X294:AA294"/>
    <mergeCell ref="AB294:AE294"/>
    <mergeCell ref="AF294:AH294"/>
    <mergeCell ref="AI294:AJ294"/>
    <mergeCell ref="AK294:AL294"/>
    <mergeCell ref="AM294:AN294"/>
    <mergeCell ref="B295:C295"/>
    <mergeCell ref="D295:H295"/>
    <mergeCell ref="I295:J295"/>
    <mergeCell ref="K295:M295"/>
    <mergeCell ref="N295:P295"/>
    <mergeCell ref="Q295:S295"/>
    <mergeCell ref="T295:W295"/>
    <mergeCell ref="X295:AA295"/>
    <mergeCell ref="AB295:AE295"/>
    <mergeCell ref="AF295:AH295"/>
    <mergeCell ref="AI295:AJ295"/>
    <mergeCell ref="AK295:AL295"/>
    <mergeCell ref="AM295:AN295"/>
    <mergeCell ref="B290:C290"/>
    <mergeCell ref="D290:H290"/>
    <mergeCell ref="I290:J290"/>
    <mergeCell ref="K290:M290"/>
    <mergeCell ref="N290:P290"/>
    <mergeCell ref="Q290:S290"/>
    <mergeCell ref="T290:W290"/>
    <mergeCell ref="X290:AA290"/>
    <mergeCell ref="AB290:AE290"/>
    <mergeCell ref="AF290:AH290"/>
    <mergeCell ref="AI290:AJ290"/>
    <mergeCell ref="AK290:AL290"/>
    <mergeCell ref="AM290:AN290"/>
    <mergeCell ref="B291:C291"/>
    <mergeCell ref="D291:H291"/>
    <mergeCell ref="I291:J291"/>
    <mergeCell ref="K291:M291"/>
    <mergeCell ref="N291:P291"/>
    <mergeCell ref="Q291:S291"/>
    <mergeCell ref="T291:W291"/>
    <mergeCell ref="X291:AA291"/>
    <mergeCell ref="AB291:AE291"/>
    <mergeCell ref="AF291:AH291"/>
    <mergeCell ref="AI291:AJ291"/>
    <mergeCell ref="AK291:AL291"/>
    <mergeCell ref="AM291:AN291"/>
    <mergeCell ref="B292:C292"/>
    <mergeCell ref="D292:H292"/>
    <mergeCell ref="I292:J292"/>
    <mergeCell ref="K292:M292"/>
    <mergeCell ref="N292:P292"/>
    <mergeCell ref="Q292:S292"/>
    <mergeCell ref="T292:W292"/>
    <mergeCell ref="X292:AA292"/>
    <mergeCell ref="AB292:AE292"/>
    <mergeCell ref="AF292:AH292"/>
    <mergeCell ref="AI292:AJ292"/>
    <mergeCell ref="AK292:AL292"/>
    <mergeCell ref="AM292:AN292"/>
    <mergeCell ref="B287:C287"/>
    <mergeCell ref="D287:H287"/>
    <mergeCell ref="I287:J287"/>
    <mergeCell ref="K287:M287"/>
    <mergeCell ref="N287:P287"/>
    <mergeCell ref="Q287:S287"/>
    <mergeCell ref="T287:W287"/>
    <mergeCell ref="X287:AA287"/>
    <mergeCell ref="AB287:AE287"/>
    <mergeCell ref="AF287:AH287"/>
    <mergeCell ref="AI287:AJ287"/>
    <mergeCell ref="AK287:AL287"/>
    <mergeCell ref="AM287:AN287"/>
    <mergeCell ref="B288:C288"/>
    <mergeCell ref="D288:H288"/>
    <mergeCell ref="I288:J288"/>
    <mergeCell ref="K288:M288"/>
    <mergeCell ref="N288:P288"/>
    <mergeCell ref="Q288:S288"/>
    <mergeCell ref="T288:W288"/>
    <mergeCell ref="X288:AA288"/>
    <mergeCell ref="AB288:AE288"/>
    <mergeCell ref="AF288:AH288"/>
    <mergeCell ref="AI288:AJ288"/>
    <mergeCell ref="AK288:AL288"/>
    <mergeCell ref="AM288:AN288"/>
    <mergeCell ref="B289:C289"/>
    <mergeCell ref="D289:H289"/>
    <mergeCell ref="I289:J289"/>
    <mergeCell ref="K289:M289"/>
    <mergeCell ref="N289:P289"/>
    <mergeCell ref="Q289:S289"/>
    <mergeCell ref="T289:W289"/>
    <mergeCell ref="X289:AA289"/>
    <mergeCell ref="AB289:AE289"/>
    <mergeCell ref="AF289:AH289"/>
    <mergeCell ref="AI289:AJ289"/>
    <mergeCell ref="AK289:AL289"/>
    <mergeCell ref="AM289:AN289"/>
    <mergeCell ref="B284:C284"/>
    <mergeCell ref="D284:H284"/>
    <mergeCell ref="I284:J284"/>
    <mergeCell ref="K284:M284"/>
    <mergeCell ref="N284:P284"/>
    <mergeCell ref="Q284:S284"/>
    <mergeCell ref="T284:W284"/>
    <mergeCell ref="X284:AA284"/>
    <mergeCell ref="AB284:AE284"/>
    <mergeCell ref="AF284:AH284"/>
    <mergeCell ref="AI284:AJ284"/>
    <mergeCell ref="AK284:AL284"/>
    <mergeCell ref="AM284:AN284"/>
    <mergeCell ref="B285:C285"/>
    <mergeCell ref="D285:H285"/>
    <mergeCell ref="I285:J285"/>
    <mergeCell ref="K285:M285"/>
    <mergeCell ref="N285:P285"/>
    <mergeCell ref="Q285:S285"/>
    <mergeCell ref="T285:W285"/>
    <mergeCell ref="X285:AA285"/>
    <mergeCell ref="AB285:AE285"/>
    <mergeCell ref="AF285:AH285"/>
    <mergeCell ref="AI285:AJ285"/>
    <mergeCell ref="AK285:AL285"/>
    <mergeCell ref="AM285:AN285"/>
    <mergeCell ref="B286:C286"/>
    <mergeCell ref="D286:H286"/>
    <mergeCell ref="I286:J286"/>
    <mergeCell ref="K286:M286"/>
    <mergeCell ref="N286:P286"/>
    <mergeCell ref="Q286:S286"/>
    <mergeCell ref="T286:W286"/>
    <mergeCell ref="X286:AA286"/>
    <mergeCell ref="AB286:AE286"/>
    <mergeCell ref="AF286:AH286"/>
    <mergeCell ref="AI286:AJ286"/>
    <mergeCell ref="AK286:AL286"/>
    <mergeCell ref="AM286:AN286"/>
    <mergeCell ref="B281:C281"/>
    <mergeCell ref="D281:H281"/>
    <mergeCell ref="I281:J281"/>
    <mergeCell ref="K281:M281"/>
    <mergeCell ref="N281:P281"/>
    <mergeCell ref="Q281:S281"/>
    <mergeCell ref="T281:W281"/>
    <mergeCell ref="X281:AA281"/>
    <mergeCell ref="AB281:AE281"/>
    <mergeCell ref="AF281:AH281"/>
    <mergeCell ref="AI281:AJ281"/>
    <mergeCell ref="AK281:AL281"/>
    <mergeCell ref="AM281:AN281"/>
    <mergeCell ref="B282:C282"/>
    <mergeCell ref="D282:H282"/>
    <mergeCell ref="I282:J282"/>
    <mergeCell ref="K282:M282"/>
    <mergeCell ref="N282:P282"/>
    <mergeCell ref="Q282:S282"/>
    <mergeCell ref="T282:W282"/>
    <mergeCell ref="X282:AA282"/>
    <mergeCell ref="AB282:AE282"/>
    <mergeCell ref="AF282:AH282"/>
    <mergeCell ref="AI282:AJ282"/>
    <mergeCell ref="AK282:AL282"/>
    <mergeCell ref="AM282:AN282"/>
    <mergeCell ref="B283:C283"/>
    <mergeCell ref="D283:H283"/>
    <mergeCell ref="I283:J283"/>
    <mergeCell ref="K283:M283"/>
    <mergeCell ref="N283:P283"/>
    <mergeCell ref="Q283:S283"/>
    <mergeCell ref="T283:W283"/>
    <mergeCell ref="X283:AA283"/>
    <mergeCell ref="AB283:AE283"/>
    <mergeCell ref="AF283:AH283"/>
    <mergeCell ref="AI283:AJ283"/>
    <mergeCell ref="AK283:AL283"/>
    <mergeCell ref="AM283:AN283"/>
    <mergeCell ref="B278:C278"/>
    <mergeCell ref="D278:H278"/>
    <mergeCell ref="I278:J278"/>
    <mergeCell ref="K278:M278"/>
    <mergeCell ref="N278:P278"/>
    <mergeCell ref="Q278:S278"/>
    <mergeCell ref="T278:W278"/>
    <mergeCell ref="X278:AA278"/>
    <mergeCell ref="AB278:AE278"/>
    <mergeCell ref="AF278:AH278"/>
    <mergeCell ref="AI278:AJ278"/>
    <mergeCell ref="AK278:AL278"/>
    <mergeCell ref="AM278:AN278"/>
    <mergeCell ref="B279:C279"/>
    <mergeCell ref="D279:H279"/>
    <mergeCell ref="I279:J279"/>
    <mergeCell ref="K279:M279"/>
    <mergeCell ref="N279:P279"/>
    <mergeCell ref="Q279:S279"/>
    <mergeCell ref="T279:W279"/>
    <mergeCell ref="X279:AA279"/>
    <mergeCell ref="AB279:AE279"/>
    <mergeCell ref="AF279:AH279"/>
    <mergeCell ref="AI279:AJ279"/>
    <mergeCell ref="AK279:AL279"/>
    <mergeCell ref="AM279:AN279"/>
    <mergeCell ref="B280:C280"/>
    <mergeCell ref="D280:H280"/>
    <mergeCell ref="I280:J280"/>
    <mergeCell ref="K280:M280"/>
    <mergeCell ref="N280:P280"/>
    <mergeCell ref="Q280:S280"/>
    <mergeCell ref="T280:W280"/>
    <mergeCell ref="X280:AA280"/>
    <mergeCell ref="AB280:AE280"/>
    <mergeCell ref="AF280:AH280"/>
    <mergeCell ref="AI280:AJ280"/>
    <mergeCell ref="AK280:AL280"/>
    <mergeCell ref="AM280:AN280"/>
    <mergeCell ref="B275:C275"/>
    <mergeCell ref="D275:H275"/>
    <mergeCell ref="I275:J275"/>
    <mergeCell ref="K275:M275"/>
    <mergeCell ref="N275:P275"/>
    <mergeCell ref="Q275:S275"/>
    <mergeCell ref="T275:W275"/>
    <mergeCell ref="X275:AA275"/>
    <mergeCell ref="AB275:AE275"/>
    <mergeCell ref="AF275:AH275"/>
    <mergeCell ref="AI275:AJ275"/>
    <mergeCell ref="AK275:AL275"/>
    <mergeCell ref="AM275:AN275"/>
    <mergeCell ref="B276:C276"/>
    <mergeCell ref="D276:H276"/>
    <mergeCell ref="I276:J276"/>
    <mergeCell ref="K276:M276"/>
    <mergeCell ref="N276:P276"/>
    <mergeCell ref="Q276:S276"/>
    <mergeCell ref="T276:W276"/>
    <mergeCell ref="X276:AA276"/>
    <mergeCell ref="AB276:AE276"/>
    <mergeCell ref="AF276:AH276"/>
    <mergeCell ref="AI276:AJ276"/>
    <mergeCell ref="AK276:AL276"/>
    <mergeCell ref="AM276:AN276"/>
    <mergeCell ref="B277:C277"/>
    <mergeCell ref="D277:H277"/>
    <mergeCell ref="I277:J277"/>
    <mergeCell ref="K277:M277"/>
    <mergeCell ref="N277:P277"/>
    <mergeCell ref="Q277:S277"/>
    <mergeCell ref="T277:W277"/>
    <mergeCell ref="X277:AA277"/>
    <mergeCell ref="AB277:AE277"/>
    <mergeCell ref="AF277:AH277"/>
    <mergeCell ref="AI277:AJ277"/>
    <mergeCell ref="AK277:AL277"/>
    <mergeCell ref="AM277:AN277"/>
    <mergeCell ref="B272:C272"/>
    <mergeCell ref="D272:H272"/>
    <mergeCell ref="I272:J272"/>
    <mergeCell ref="K272:M272"/>
    <mergeCell ref="N272:P272"/>
    <mergeCell ref="Q272:S272"/>
    <mergeCell ref="T272:W272"/>
    <mergeCell ref="X272:AA272"/>
    <mergeCell ref="AB272:AE272"/>
    <mergeCell ref="AF272:AH272"/>
    <mergeCell ref="AI272:AJ272"/>
    <mergeCell ref="AK272:AL272"/>
    <mergeCell ref="AM272:AN272"/>
    <mergeCell ref="B273:C273"/>
    <mergeCell ref="D273:H273"/>
    <mergeCell ref="I273:J273"/>
    <mergeCell ref="K273:M273"/>
    <mergeCell ref="N273:P273"/>
    <mergeCell ref="Q273:S273"/>
    <mergeCell ref="T273:W273"/>
    <mergeCell ref="X273:AA273"/>
    <mergeCell ref="AB273:AE273"/>
    <mergeCell ref="AF273:AH273"/>
    <mergeCell ref="AI273:AJ273"/>
    <mergeCell ref="AK273:AL273"/>
    <mergeCell ref="AM273:AN273"/>
    <mergeCell ref="B274:C274"/>
    <mergeCell ref="D274:H274"/>
    <mergeCell ref="I274:J274"/>
    <mergeCell ref="K274:M274"/>
    <mergeCell ref="N274:P274"/>
    <mergeCell ref="Q274:S274"/>
    <mergeCell ref="T274:W274"/>
    <mergeCell ref="X274:AA274"/>
    <mergeCell ref="AB274:AE274"/>
    <mergeCell ref="AF274:AH274"/>
    <mergeCell ref="AI274:AJ274"/>
    <mergeCell ref="AK274:AL274"/>
    <mergeCell ref="AM274:AN274"/>
    <mergeCell ref="B269:C269"/>
    <mergeCell ref="D269:H269"/>
    <mergeCell ref="I269:J269"/>
    <mergeCell ref="K269:M269"/>
    <mergeCell ref="N269:P269"/>
    <mergeCell ref="Q269:S269"/>
    <mergeCell ref="T269:W269"/>
    <mergeCell ref="X269:AA269"/>
    <mergeCell ref="AB269:AE269"/>
    <mergeCell ref="AF269:AH269"/>
    <mergeCell ref="AI269:AJ269"/>
    <mergeCell ref="AK269:AL269"/>
    <mergeCell ref="AM269:AN269"/>
    <mergeCell ref="B270:C270"/>
    <mergeCell ref="D270:H270"/>
    <mergeCell ref="I270:J270"/>
    <mergeCell ref="K270:M270"/>
    <mergeCell ref="N270:P270"/>
    <mergeCell ref="Q270:S270"/>
    <mergeCell ref="T270:W270"/>
    <mergeCell ref="X270:AA270"/>
    <mergeCell ref="AB270:AE270"/>
    <mergeCell ref="AF270:AH270"/>
    <mergeCell ref="AI270:AJ270"/>
    <mergeCell ref="AK270:AL270"/>
    <mergeCell ref="AM270:AN270"/>
    <mergeCell ref="B271:C271"/>
    <mergeCell ref="D271:H271"/>
    <mergeCell ref="I271:J271"/>
    <mergeCell ref="K271:M271"/>
    <mergeCell ref="N271:P271"/>
    <mergeCell ref="Q271:S271"/>
    <mergeCell ref="T271:W271"/>
    <mergeCell ref="X271:AA271"/>
    <mergeCell ref="AB271:AE271"/>
    <mergeCell ref="AF271:AH271"/>
    <mergeCell ref="AI271:AJ271"/>
    <mergeCell ref="AK271:AL271"/>
    <mergeCell ref="AM271:AN271"/>
    <mergeCell ref="B266:C266"/>
    <mergeCell ref="D266:H266"/>
    <mergeCell ref="I266:J266"/>
    <mergeCell ref="K266:M266"/>
    <mergeCell ref="N266:P266"/>
    <mergeCell ref="Q266:S266"/>
    <mergeCell ref="T266:W266"/>
    <mergeCell ref="X266:AA266"/>
    <mergeCell ref="AB266:AE266"/>
    <mergeCell ref="AF266:AH266"/>
    <mergeCell ref="AI266:AJ266"/>
    <mergeCell ref="AK266:AL266"/>
    <mergeCell ref="AM266:AN266"/>
    <mergeCell ref="B267:C267"/>
    <mergeCell ref="D267:H267"/>
    <mergeCell ref="I267:J267"/>
    <mergeCell ref="K267:M267"/>
    <mergeCell ref="N267:P267"/>
    <mergeCell ref="Q267:S267"/>
    <mergeCell ref="T267:W267"/>
    <mergeCell ref="X267:AA267"/>
    <mergeCell ref="AB267:AE267"/>
    <mergeCell ref="AF267:AH267"/>
    <mergeCell ref="AI267:AJ267"/>
    <mergeCell ref="AK267:AL267"/>
    <mergeCell ref="AM267:AN267"/>
    <mergeCell ref="B268:C268"/>
    <mergeCell ref="D268:H268"/>
    <mergeCell ref="I268:J268"/>
    <mergeCell ref="K268:M268"/>
    <mergeCell ref="N268:P268"/>
    <mergeCell ref="Q268:S268"/>
    <mergeCell ref="T268:W268"/>
    <mergeCell ref="X268:AA268"/>
    <mergeCell ref="AB268:AE268"/>
    <mergeCell ref="AF268:AH268"/>
    <mergeCell ref="AI268:AJ268"/>
    <mergeCell ref="AK268:AL268"/>
    <mergeCell ref="AM268:AN268"/>
    <mergeCell ref="B263:C263"/>
    <mergeCell ref="D263:H263"/>
    <mergeCell ref="I263:J263"/>
    <mergeCell ref="K263:M263"/>
    <mergeCell ref="N263:P263"/>
    <mergeCell ref="Q263:S263"/>
    <mergeCell ref="T263:W263"/>
    <mergeCell ref="X263:AA263"/>
    <mergeCell ref="AB263:AE263"/>
    <mergeCell ref="AF263:AH263"/>
    <mergeCell ref="AI263:AJ263"/>
    <mergeCell ref="AK263:AL263"/>
    <mergeCell ref="AM263:AN263"/>
    <mergeCell ref="B264:C264"/>
    <mergeCell ref="D264:H264"/>
    <mergeCell ref="I264:J264"/>
    <mergeCell ref="K264:M264"/>
    <mergeCell ref="N264:P264"/>
    <mergeCell ref="Q264:S264"/>
    <mergeCell ref="T264:W264"/>
    <mergeCell ref="X264:AA264"/>
    <mergeCell ref="AB264:AE264"/>
    <mergeCell ref="AF264:AH264"/>
    <mergeCell ref="AI264:AJ264"/>
    <mergeCell ref="AK264:AL264"/>
    <mergeCell ref="AM264:AN264"/>
    <mergeCell ref="B265:C265"/>
    <mergeCell ref="D265:H265"/>
    <mergeCell ref="I265:J265"/>
    <mergeCell ref="K265:M265"/>
    <mergeCell ref="N265:P265"/>
    <mergeCell ref="Q265:S265"/>
    <mergeCell ref="T265:W265"/>
    <mergeCell ref="X265:AA265"/>
    <mergeCell ref="AB265:AE265"/>
    <mergeCell ref="AF265:AH265"/>
    <mergeCell ref="AI265:AJ265"/>
    <mergeCell ref="AK265:AL265"/>
    <mergeCell ref="AM265:AN265"/>
    <mergeCell ref="B260:C260"/>
    <mergeCell ref="D260:H260"/>
    <mergeCell ref="I260:J260"/>
    <mergeCell ref="K260:M260"/>
    <mergeCell ref="N260:P260"/>
    <mergeCell ref="Q260:S260"/>
    <mergeCell ref="T260:W260"/>
    <mergeCell ref="X260:AA260"/>
    <mergeCell ref="AB260:AE260"/>
    <mergeCell ref="AF260:AH260"/>
    <mergeCell ref="AI260:AJ260"/>
    <mergeCell ref="AK260:AL260"/>
    <mergeCell ref="AM260:AN260"/>
    <mergeCell ref="B261:C261"/>
    <mergeCell ref="D261:H261"/>
    <mergeCell ref="I261:J261"/>
    <mergeCell ref="K261:M261"/>
    <mergeCell ref="N261:P261"/>
    <mergeCell ref="Q261:S261"/>
    <mergeCell ref="T261:W261"/>
    <mergeCell ref="X261:AA261"/>
    <mergeCell ref="AB261:AE261"/>
    <mergeCell ref="AF261:AH261"/>
    <mergeCell ref="AI261:AJ261"/>
    <mergeCell ref="AK261:AL261"/>
    <mergeCell ref="AM261:AN261"/>
    <mergeCell ref="B262:C262"/>
    <mergeCell ref="D262:H262"/>
    <mergeCell ref="I262:J262"/>
    <mergeCell ref="K262:M262"/>
    <mergeCell ref="N262:P262"/>
    <mergeCell ref="Q262:S262"/>
    <mergeCell ref="T262:W262"/>
    <mergeCell ref="X262:AA262"/>
    <mergeCell ref="AB262:AE262"/>
    <mergeCell ref="AF262:AH262"/>
    <mergeCell ref="AI262:AJ262"/>
    <mergeCell ref="AK262:AL262"/>
    <mergeCell ref="AM262:AN262"/>
    <mergeCell ref="B257:C257"/>
    <mergeCell ref="D257:H257"/>
    <mergeCell ref="I257:J257"/>
    <mergeCell ref="K257:M257"/>
    <mergeCell ref="N257:P257"/>
    <mergeCell ref="Q257:S257"/>
    <mergeCell ref="T257:W257"/>
    <mergeCell ref="X257:AA257"/>
    <mergeCell ref="AB257:AE257"/>
    <mergeCell ref="AF257:AH257"/>
    <mergeCell ref="AI257:AJ257"/>
    <mergeCell ref="AK257:AL257"/>
    <mergeCell ref="AM257:AN257"/>
    <mergeCell ref="B258:C258"/>
    <mergeCell ref="D258:H258"/>
    <mergeCell ref="I258:J258"/>
    <mergeCell ref="K258:M258"/>
    <mergeCell ref="N258:P258"/>
    <mergeCell ref="Q258:S258"/>
    <mergeCell ref="T258:W258"/>
    <mergeCell ref="X258:AA258"/>
    <mergeCell ref="AB258:AE258"/>
    <mergeCell ref="AF258:AH258"/>
    <mergeCell ref="AI258:AJ258"/>
    <mergeCell ref="AK258:AL258"/>
    <mergeCell ref="AM258:AN258"/>
    <mergeCell ref="B259:C259"/>
    <mergeCell ref="D259:H259"/>
    <mergeCell ref="I259:J259"/>
    <mergeCell ref="K259:M259"/>
    <mergeCell ref="N259:P259"/>
    <mergeCell ref="Q259:S259"/>
    <mergeCell ref="T259:W259"/>
    <mergeCell ref="X259:AA259"/>
    <mergeCell ref="AB259:AE259"/>
    <mergeCell ref="AF259:AH259"/>
    <mergeCell ref="AI259:AJ259"/>
    <mergeCell ref="AK259:AL259"/>
    <mergeCell ref="AM259:AN259"/>
    <mergeCell ref="B254:C254"/>
    <mergeCell ref="D254:H254"/>
    <mergeCell ref="I254:J254"/>
    <mergeCell ref="K254:M254"/>
    <mergeCell ref="N254:P254"/>
    <mergeCell ref="Q254:S254"/>
    <mergeCell ref="T254:W254"/>
    <mergeCell ref="X254:AA254"/>
    <mergeCell ref="AB254:AE254"/>
    <mergeCell ref="AF254:AH254"/>
    <mergeCell ref="AI254:AJ254"/>
    <mergeCell ref="AK254:AL254"/>
    <mergeCell ref="AM254:AN254"/>
    <mergeCell ref="B255:C255"/>
    <mergeCell ref="D255:H255"/>
    <mergeCell ref="I255:J255"/>
    <mergeCell ref="K255:M255"/>
    <mergeCell ref="N255:P255"/>
    <mergeCell ref="Q255:S255"/>
    <mergeCell ref="T255:W255"/>
    <mergeCell ref="X255:AA255"/>
    <mergeCell ref="AB255:AE255"/>
    <mergeCell ref="AF255:AH255"/>
    <mergeCell ref="AI255:AJ255"/>
    <mergeCell ref="AK255:AL255"/>
    <mergeCell ref="AM255:AN255"/>
    <mergeCell ref="B256:C256"/>
    <mergeCell ref="D256:H256"/>
    <mergeCell ref="I256:J256"/>
    <mergeCell ref="K256:M256"/>
    <mergeCell ref="N256:P256"/>
    <mergeCell ref="Q256:S256"/>
    <mergeCell ref="T256:W256"/>
    <mergeCell ref="X256:AA256"/>
    <mergeCell ref="AB256:AE256"/>
    <mergeCell ref="AF256:AH256"/>
    <mergeCell ref="AI256:AJ256"/>
    <mergeCell ref="AK256:AL256"/>
    <mergeCell ref="AM256:AN256"/>
    <mergeCell ref="A250:AN250"/>
    <mergeCell ref="B251:C251"/>
    <mergeCell ref="D251:H251"/>
    <mergeCell ref="I251:J251"/>
    <mergeCell ref="K251:M251"/>
    <mergeCell ref="N251:P251"/>
    <mergeCell ref="Q251:S251"/>
    <mergeCell ref="T251:W251"/>
    <mergeCell ref="X251:AA251"/>
    <mergeCell ref="AB251:AE251"/>
    <mergeCell ref="AF251:AH251"/>
    <mergeCell ref="AI251:AJ251"/>
    <mergeCell ref="AK251:AL251"/>
    <mergeCell ref="AM251:AN251"/>
    <mergeCell ref="B252:C252"/>
    <mergeCell ref="D252:H252"/>
    <mergeCell ref="I252:J252"/>
    <mergeCell ref="K252:M252"/>
    <mergeCell ref="N252:P252"/>
    <mergeCell ref="Q252:S252"/>
    <mergeCell ref="T252:W252"/>
    <mergeCell ref="X252:AA252"/>
    <mergeCell ref="AB252:AE252"/>
    <mergeCell ref="AF252:AH252"/>
    <mergeCell ref="AI252:AJ252"/>
    <mergeCell ref="AK252:AL252"/>
    <mergeCell ref="AM252:AN252"/>
    <mergeCell ref="B253:C253"/>
    <mergeCell ref="D253:H253"/>
    <mergeCell ref="I253:J253"/>
    <mergeCell ref="K253:M253"/>
    <mergeCell ref="N253:P253"/>
    <mergeCell ref="Q253:S253"/>
    <mergeCell ref="T253:W253"/>
    <mergeCell ref="X253:AA253"/>
    <mergeCell ref="AB253:AE253"/>
    <mergeCell ref="AF253:AH253"/>
    <mergeCell ref="AI253:AJ253"/>
    <mergeCell ref="AK253:AL253"/>
    <mergeCell ref="AM253:AN253"/>
    <mergeCell ref="B247:C247"/>
    <mergeCell ref="D247:H247"/>
    <mergeCell ref="I247:J247"/>
    <mergeCell ref="K247:M247"/>
    <mergeCell ref="N247:P247"/>
    <mergeCell ref="Q247:S247"/>
    <mergeCell ref="T247:W247"/>
    <mergeCell ref="X247:AA247"/>
    <mergeCell ref="AB247:AE247"/>
    <mergeCell ref="AF247:AH247"/>
    <mergeCell ref="AI247:AJ247"/>
    <mergeCell ref="AK247:AL247"/>
    <mergeCell ref="AM247:AN247"/>
    <mergeCell ref="B248:C248"/>
    <mergeCell ref="D248:H248"/>
    <mergeCell ref="I248:J248"/>
    <mergeCell ref="K248:M248"/>
    <mergeCell ref="N248:P248"/>
    <mergeCell ref="Q248:S248"/>
    <mergeCell ref="T248:W248"/>
    <mergeCell ref="X248:AA248"/>
    <mergeCell ref="AB248:AE248"/>
    <mergeCell ref="AF248:AH248"/>
    <mergeCell ref="AI248:AJ248"/>
    <mergeCell ref="AK248:AL248"/>
    <mergeCell ref="AM248:AN248"/>
    <mergeCell ref="B249:C249"/>
    <mergeCell ref="D249:H249"/>
    <mergeCell ref="I249:J249"/>
    <mergeCell ref="K249:M249"/>
    <mergeCell ref="N249:P249"/>
    <mergeCell ref="Q249:S249"/>
    <mergeCell ref="T249:W249"/>
    <mergeCell ref="X249:AA249"/>
    <mergeCell ref="AB249:AE249"/>
    <mergeCell ref="AF249:AH249"/>
    <mergeCell ref="AI249:AJ249"/>
    <mergeCell ref="AK249:AL249"/>
    <mergeCell ref="AM249:AN249"/>
    <mergeCell ref="B244:C244"/>
    <mergeCell ref="D244:H244"/>
    <mergeCell ref="I244:J244"/>
    <mergeCell ref="K244:M244"/>
    <mergeCell ref="N244:P244"/>
    <mergeCell ref="Q244:S244"/>
    <mergeCell ref="T244:W244"/>
    <mergeCell ref="X244:AA244"/>
    <mergeCell ref="AB244:AE244"/>
    <mergeCell ref="AF244:AH244"/>
    <mergeCell ref="AI244:AJ244"/>
    <mergeCell ref="AK244:AL244"/>
    <mergeCell ref="AM244:AN244"/>
    <mergeCell ref="B245:C245"/>
    <mergeCell ref="D245:H245"/>
    <mergeCell ref="I245:J245"/>
    <mergeCell ref="K245:M245"/>
    <mergeCell ref="N245:P245"/>
    <mergeCell ref="Q245:S245"/>
    <mergeCell ref="T245:W245"/>
    <mergeCell ref="X245:AA245"/>
    <mergeCell ref="AB245:AE245"/>
    <mergeCell ref="AF245:AH245"/>
    <mergeCell ref="AI245:AJ245"/>
    <mergeCell ref="AK245:AL245"/>
    <mergeCell ref="AM245:AN245"/>
    <mergeCell ref="B246:C246"/>
    <mergeCell ref="D246:H246"/>
    <mergeCell ref="I246:J246"/>
    <mergeCell ref="K246:M246"/>
    <mergeCell ref="N246:P246"/>
    <mergeCell ref="Q246:S246"/>
    <mergeCell ref="T246:W246"/>
    <mergeCell ref="X246:AA246"/>
    <mergeCell ref="AB246:AE246"/>
    <mergeCell ref="AF246:AH246"/>
    <mergeCell ref="AI246:AJ246"/>
    <mergeCell ref="AK246:AL246"/>
    <mergeCell ref="AM246:AN246"/>
    <mergeCell ref="B241:C241"/>
    <mergeCell ref="D241:H241"/>
    <mergeCell ref="I241:J241"/>
    <mergeCell ref="K241:M241"/>
    <mergeCell ref="N241:P241"/>
    <mergeCell ref="Q241:S241"/>
    <mergeCell ref="T241:W241"/>
    <mergeCell ref="X241:AA241"/>
    <mergeCell ref="AB241:AE241"/>
    <mergeCell ref="AF241:AH241"/>
    <mergeCell ref="AI241:AJ241"/>
    <mergeCell ref="AK241:AL241"/>
    <mergeCell ref="AM241:AN241"/>
    <mergeCell ref="B242:C242"/>
    <mergeCell ref="D242:H242"/>
    <mergeCell ref="I242:J242"/>
    <mergeCell ref="K242:M242"/>
    <mergeCell ref="N242:P242"/>
    <mergeCell ref="Q242:S242"/>
    <mergeCell ref="T242:W242"/>
    <mergeCell ref="X242:AA242"/>
    <mergeCell ref="AB242:AE242"/>
    <mergeCell ref="AF242:AH242"/>
    <mergeCell ref="AI242:AJ242"/>
    <mergeCell ref="AK242:AL242"/>
    <mergeCell ref="AM242:AN242"/>
    <mergeCell ref="B243:C243"/>
    <mergeCell ref="D243:H243"/>
    <mergeCell ref="I243:J243"/>
    <mergeCell ref="K243:M243"/>
    <mergeCell ref="N243:P243"/>
    <mergeCell ref="Q243:S243"/>
    <mergeCell ref="T243:W243"/>
    <mergeCell ref="X243:AA243"/>
    <mergeCell ref="AB243:AE243"/>
    <mergeCell ref="AF243:AH243"/>
    <mergeCell ref="AI243:AJ243"/>
    <mergeCell ref="AK243:AL243"/>
    <mergeCell ref="AM243:AN243"/>
    <mergeCell ref="B238:C238"/>
    <mergeCell ref="D238:H238"/>
    <mergeCell ref="I238:J238"/>
    <mergeCell ref="K238:M238"/>
    <mergeCell ref="N238:P238"/>
    <mergeCell ref="Q238:S238"/>
    <mergeCell ref="T238:W238"/>
    <mergeCell ref="X238:AA238"/>
    <mergeCell ref="AB238:AE238"/>
    <mergeCell ref="AF238:AH238"/>
    <mergeCell ref="AI238:AJ238"/>
    <mergeCell ref="AK238:AL238"/>
    <mergeCell ref="AM238:AN238"/>
    <mergeCell ref="B239:C239"/>
    <mergeCell ref="D239:H239"/>
    <mergeCell ref="I239:J239"/>
    <mergeCell ref="K239:M239"/>
    <mergeCell ref="N239:P239"/>
    <mergeCell ref="Q239:S239"/>
    <mergeCell ref="T239:W239"/>
    <mergeCell ref="X239:AA239"/>
    <mergeCell ref="AB239:AE239"/>
    <mergeCell ref="AF239:AH239"/>
    <mergeCell ref="AI239:AJ239"/>
    <mergeCell ref="AK239:AL239"/>
    <mergeCell ref="AM239:AN239"/>
    <mergeCell ref="B240:C240"/>
    <mergeCell ref="D240:H240"/>
    <mergeCell ref="I240:J240"/>
    <mergeCell ref="K240:M240"/>
    <mergeCell ref="N240:P240"/>
    <mergeCell ref="Q240:S240"/>
    <mergeCell ref="T240:W240"/>
    <mergeCell ref="X240:AA240"/>
    <mergeCell ref="AB240:AE240"/>
    <mergeCell ref="AF240:AH240"/>
    <mergeCell ref="AI240:AJ240"/>
    <mergeCell ref="AK240:AL240"/>
    <mergeCell ref="AM240:AN240"/>
    <mergeCell ref="B235:C235"/>
    <mergeCell ref="D235:H235"/>
    <mergeCell ref="I235:J235"/>
    <mergeCell ref="K235:M235"/>
    <mergeCell ref="N235:P235"/>
    <mergeCell ref="Q235:S235"/>
    <mergeCell ref="T235:W235"/>
    <mergeCell ref="X235:AA235"/>
    <mergeCell ref="AB235:AE235"/>
    <mergeCell ref="AF235:AH235"/>
    <mergeCell ref="AI235:AJ235"/>
    <mergeCell ref="AK235:AL235"/>
    <mergeCell ref="AM235:AN235"/>
    <mergeCell ref="B236:C236"/>
    <mergeCell ref="D236:H236"/>
    <mergeCell ref="I236:J236"/>
    <mergeCell ref="K236:M236"/>
    <mergeCell ref="N236:P236"/>
    <mergeCell ref="Q236:S236"/>
    <mergeCell ref="T236:W236"/>
    <mergeCell ref="X236:AA236"/>
    <mergeCell ref="AB236:AE236"/>
    <mergeCell ref="AF236:AH236"/>
    <mergeCell ref="AI236:AJ236"/>
    <mergeCell ref="AK236:AL236"/>
    <mergeCell ref="AM236:AN236"/>
    <mergeCell ref="B237:C237"/>
    <mergeCell ref="D237:H237"/>
    <mergeCell ref="I237:J237"/>
    <mergeCell ref="K237:M237"/>
    <mergeCell ref="N237:P237"/>
    <mergeCell ref="Q237:S237"/>
    <mergeCell ref="T237:W237"/>
    <mergeCell ref="X237:AA237"/>
    <mergeCell ref="AB237:AE237"/>
    <mergeCell ref="AF237:AH237"/>
    <mergeCell ref="AI237:AJ237"/>
    <mergeCell ref="AK237:AL237"/>
    <mergeCell ref="AM237:AN237"/>
    <mergeCell ref="B232:C232"/>
    <mergeCell ref="D232:H232"/>
    <mergeCell ref="I232:J232"/>
    <mergeCell ref="K232:M232"/>
    <mergeCell ref="N232:P232"/>
    <mergeCell ref="Q232:S232"/>
    <mergeCell ref="T232:W232"/>
    <mergeCell ref="X232:AA232"/>
    <mergeCell ref="AB232:AE232"/>
    <mergeCell ref="AF232:AH232"/>
    <mergeCell ref="AI232:AJ232"/>
    <mergeCell ref="AK232:AL232"/>
    <mergeCell ref="AM232:AN232"/>
    <mergeCell ref="B233:C233"/>
    <mergeCell ref="D233:H233"/>
    <mergeCell ref="I233:J233"/>
    <mergeCell ref="K233:M233"/>
    <mergeCell ref="N233:P233"/>
    <mergeCell ref="Q233:S233"/>
    <mergeCell ref="T233:W233"/>
    <mergeCell ref="X233:AA233"/>
    <mergeCell ref="AB233:AE233"/>
    <mergeCell ref="AF233:AH233"/>
    <mergeCell ref="AI233:AJ233"/>
    <mergeCell ref="AK233:AL233"/>
    <mergeCell ref="AM233:AN233"/>
    <mergeCell ref="B234:C234"/>
    <mergeCell ref="D234:H234"/>
    <mergeCell ref="I234:J234"/>
    <mergeCell ref="K234:M234"/>
    <mergeCell ref="N234:P234"/>
    <mergeCell ref="Q234:S234"/>
    <mergeCell ref="T234:W234"/>
    <mergeCell ref="X234:AA234"/>
    <mergeCell ref="AB234:AE234"/>
    <mergeCell ref="AF234:AH234"/>
    <mergeCell ref="AI234:AJ234"/>
    <mergeCell ref="AK234:AL234"/>
    <mergeCell ref="AM234:AN234"/>
    <mergeCell ref="B229:C229"/>
    <mergeCell ref="D229:H229"/>
    <mergeCell ref="I229:J229"/>
    <mergeCell ref="K229:M229"/>
    <mergeCell ref="N229:P229"/>
    <mergeCell ref="Q229:S229"/>
    <mergeCell ref="T229:W229"/>
    <mergeCell ref="X229:AA229"/>
    <mergeCell ref="AB229:AE229"/>
    <mergeCell ref="AF229:AH229"/>
    <mergeCell ref="AI229:AJ229"/>
    <mergeCell ref="AK229:AL229"/>
    <mergeCell ref="AM229:AN229"/>
    <mergeCell ref="B230:C230"/>
    <mergeCell ref="D230:H230"/>
    <mergeCell ref="I230:J230"/>
    <mergeCell ref="K230:M230"/>
    <mergeCell ref="N230:P230"/>
    <mergeCell ref="Q230:S230"/>
    <mergeCell ref="T230:W230"/>
    <mergeCell ref="X230:AA230"/>
    <mergeCell ref="AB230:AE230"/>
    <mergeCell ref="AF230:AH230"/>
    <mergeCell ref="AI230:AJ230"/>
    <mergeCell ref="AK230:AL230"/>
    <mergeCell ref="AM230:AN230"/>
    <mergeCell ref="B231:C231"/>
    <mergeCell ref="D231:H231"/>
    <mergeCell ref="I231:J231"/>
    <mergeCell ref="K231:M231"/>
    <mergeCell ref="N231:P231"/>
    <mergeCell ref="Q231:S231"/>
    <mergeCell ref="T231:W231"/>
    <mergeCell ref="X231:AA231"/>
    <mergeCell ref="AB231:AE231"/>
    <mergeCell ref="AF231:AH231"/>
    <mergeCell ref="AI231:AJ231"/>
    <mergeCell ref="AK231:AL231"/>
    <mergeCell ref="AM231:AN231"/>
    <mergeCell ref="B226:C226"/>
    <mergeCell ref="D226:H226"/>
    <mergeCell ref="I226:J226"/>
    <mergeCell ref="K226:M226"/>
    <mergeCell ref="N226:P226"/>
    <mergeCell ref="Q226:S226"/>
    <mergeCell ref="T226:W226"/>
    <mergeCell ref="X226:AA226"/>
    <mergeCell ref="AB226:AE226"/>
    <mergeCell ref="AF226:AH226"/>
    <mergeCell ref="AI226:AJ226"/>
    <mergeCell ref="AK226:AL226"/>
    <mergeCell ref="AM226:AN226"/>
    <mergeCell ref="B227:C227"/>
    <mergeCell ref="D227:H227"/>
    <mergeCell ref="I227:J227"/>
    <mergeCell ref="K227:M227"/>
    <mergeCell ref="N227:P227"/>
    <mergeCell ref="Q227:S227"/>
    <mergeCell ref="T227:W227"/>
    <mergeCell ref="X227:AA227"/>
    <mergeCell ref="AB227:AE227"/>
    <mergeCell ref="AF227:AH227"/>
    <mergeCell ref="AI227:AJ227"/>
    <mergeCell ref="AK227:AL227"/>
    <mergeCell ref="AM227:AN227"/>
    <mergeCell ref="B228:C228"/>
    <mergeCell ref="D228:H228"/>
    <mergeCell ref="I228:J228"/>
    <mergeCell ref="K228:M228"/>
    <mergeCell ref="N228:P228"/>
    <mergeCell ref="Q228:S228"/>
    <mergeCell ref="T228:W228"/>
    <mergeCell ref="X228:AA228"/>
    <mergeCell ref="AB228:AE228"/>
    <mergeCell ref="AF228:AH228"/>
    <mergeCell ref="AI228:AJ228"/>
    <mergeCell ref="AK228:AL228"/>
    <mergeCell ref="AM228:AN228"/>
    <mergeCell ref="B223:C223"/>
    <mergeCell ref="D223:H223"/>
    <mergeCell ref="I223:J223"/>
    <mergeCell ref="K223:M223"/>
    <mergeCell ref="N223:P223"/>
    <mergeCell ref="Q223:S223"/>
    <mergeCell ref="T223:W223"/>
    <mergeCell ref="X223:AA223"/>
    <mergeCell ref="AB223:AE223"/>
    <mergeCell ref="AF223:AH223"/>
    <mergeCell ref="AI223:AJ223"/>
    <mergeCell ref="AK223:AL223"/>
    <mergeCell ref="AM223:AN223"/>
    <mergeCell ref="B224:C224"/>
    <mergeCell ref="D224:H224"/>
    <mergeCell ref="I224:J224"/>
    <mergeCell ref="K224:M224"/>
    <mergeCell ref="N224:P224"/>
    <mergeCell ref="Q224:S224"/>
    <mergeCell ref="T224:W224"/>
    <mergeCell ref="X224:AA224"/>
    <mergeCell ref="AB224:AE224"/>
    <mergeCell ref="AF224:AH224"/>
    <mergeCell ref="AI224:AJ224"/>
    <mergeCell ref="AK224:AL224"/>
    <mergeCell ref="AM224:AN224"/>
    <mergeCell ref="B225:C225"/>
    <mergeCell ref="D225:H225"/>
    <mergeCell ref="I225:J225"/>
    <mergeCell ref="K225:M225"/>
    <mergeCell ref="N225:P225"/>
    <mergeCell ref="Q225:S225"/>
    <mergeCell ref="T225:W225"/>
    <mergeCell ref="X225:AA225"/>
    <mergeCell ref="AB225:AE225"/>
    <mergeCell ref="AF225:AH225"/>
    <mergeCell ref="AI225:AJ225"/>
    <mergeCell ref="AK225:AL225"/>
    <mergeCell ref="AM225:AN225"/>
    <mergeCell ref="B220:C220"/>
    <mergeCell ref="D220:H220"/>
    <mergeCell ref="I220:J220"/>
    <mergeCell ref="K220:M220"/>
    <mergeCell ref="N220:P220"/>
    <mergeCell ref="Q220:S220"/>
    <mergeCell ref="T220:W220"/>
    <mergeCell ref="X220:AA220"/>
    <mergeCell ref="AB220:AE220"/>
    <mergeCell ref="AF220:AH220"/>
    <mergeCell ref="AI220:AJ220"/>
    <mergeCell ref="AK220:AL220"/>
    <mergeCell ref="AM220:AN220"/>
    <mergeCell ref="B221:C221"/>
    <mergeCell ref="D221:H221"/>
    <mergeCell ref="I221:J221"/>
    <mergeCell ref="K221:M221"/>
    <mergeCell ref="N221:P221"/>
    <mergeCell ref="Q221:S221"/>
    <mergeCell ref="T221:W221"/>
    <mergeCell ref="X221:AA221"/>
    <mergeCell ref="AB221:AE221"/>
    <mergeCell ref="AF221:AH221"/>
    <mergeCell ref="AI221:AJ221"/>
    <mergeCell ref="AK221:AL221"/>
    <mergeCell ref="AM221:AN221"/>
    <mergeCell ref="B222:C222"/>
    <mergeCell ref="D222:H222"/>
    <mergeCell ref="I222:J222"/>
    <mergeCell ref="K222:M222"/>
    <mergeCell ref="N222:P222"/>
    <mergeCell ref="Q222:S222"/>
    <mergeCell ref="T222:W222"/>
    <mergeCell ref="X222:AA222"/>
    <mergeCell ref="AB222:AE222"/>
    <mergeCell ref="AF222:AH222"/>
    <mergeCell ref="AI222:AJ222"/>
    <mergeCell ref="AK222:AL222"/>
    <mergeCell ref="AM222:AN222"/>
    <mergeCell ref="B217:C217"/>
    <mergeCell ref="D217:H217"/>
    <mergeCell ref="I217:J217"/>
    <mergeCell ref="K217:M217"/>
    <mergeCell ref="N217:P217"/>
    <mergeCell ref="Q217:S217"/>
    <mergeCell ref="T217:W217"/>
    <mergeCell ref="X217:AA217"/>
    <mergeCell ref="AB217:AE217"/>
    <mergeCell ref="AF217:AH217"/>
    <mergeCell ref="AI217:AJ217"/>
    <mergeCell ref="AK217:AL217"/>
    <mergeCell ref="AM217:AN217"/>
    <mergeCell ref="B218:C218"/>
    <mergeCell ref="D218:H218"/>
    <mergeCell ref="I218:J218"/>
    <mergeCell ref="K218:M218"/>
    <mergeCell ref="N218:P218"/>
    <mergeCell ref="Q218:S218"/>
    <mergeCell ref="T218:W218"/>
    <mergeCell ref="X218:AA218"/>
    <mergeCell ref="AB218:AE218"/>
    <mergeCell ref="AF218:AH218"/>
    <mergeCell ref="AI218:AJ218"/>
    <mergeCell ref="AK218:AL218"/>
    <mergeCell ref="AM218:AN218"/>
    <mergeCell ref="B219:C219"/>
    <mergeCell ref="D219:H219"/>
    <mergeCell ref="I219:J219"/>
    <mergeCell ref="K219:M219"/>
    <mergeCell ref="N219:P219"/>
    <mergeCell ref="Q219:S219"/>
    <mergeCell ref="T219:W219"/>
    <mergeCell ref="X219:AA219"/>
    <mergeCell ref="AB219:AE219"/>
    <mergeCell ref="AF219:AH219"/>
    <mergeCell ref="AI219:AJ219"/>
    <mergeCell ref="AK219:AL219"/>
    <mergeCell ref="AM219:AN219"/>
    <mergeCell ref="B214:C214"/>
    <mergeCell ref="D214:H214"/>
    <mergeCell ref="I214:J214"/>
    <mergeCell ref="K214:M214"/>
    <mergeCell ref="N214:P214"/>
    <mergeCell ref="Q214:S214"/>
    <mergeCell ref="T214:W214"/>
    <mergeCell ref="X214:AA214"/>
    <mergeCell ref="AB214:AE214"/>
    <mergeCell ref="AF214:AH214"/>
    <mergeCell ref="AI214:AJ214"/>
    <mergeCell ref="AK214:AL214"/>
    <mergeCell ref="AM214:AN214"/>
    <mergeCell ref="B215:C215"/>
    <mergeCell ref="D215:H215"/>
    <mergeCell ref="I215:J215"/>
    <mergeCell ref="K215:M215"/>
    <mergeCell ref="N215:P215"/>
    <mergeCell ref="Q215:S215"/>
    <mergeCell ref="T215:W215"/>
    <mergeCell ref="X215:AA215"/>
    <mergeCell ref="AB215:AE215"/>
    <mergeCell ref="AF215:AH215"/>
    <mergeCell ref="AI215:AJ215"/>
    <mergeCell ref="AK215:AL215"/>
    <mergeCell ref="AM215:AN215"/>
    <mergeCell ref="B216:C216"/>
    <mergeCell ref="D216:H216"/>
    <mergeCell ref="I216:J216"/>
    <mergeCell ref="K216:M216"/>
    <mergeCell ref="N216:P216"/>
    <mergeCell ref="Q216:S216"/>
    <mergeCell ref="T216:W216"/>
    <mergeCell ref="X216:AA216"/>
    <mergeCell ref="AB216:AE216"/>
    <mergeCell ref="AF216:AH216"/>
    <mergeCell ref="AI216:AJ216"/>
    <mergeCell ref="AK216:AL216"/>
    <mergeCell ref="AM216:AN216"/>
    <mergeCell ref="B211:C211"/>
    <mergeCell ref="D211:H211"/>
    <mergeCell ref="I211:J211"/>
    <mergeCell ref="K211:M211"/>
    <mergeCell ref="N211:P211"/>
    <mergeCell ref="Q211:S211"/>
    <mergeCell ref="T211:W211"/>
    <mergeCell ref="X211:AA211"/>
    <mergeCell ref="AB211:AE211"/>
    <mergeCell ref="AF211:AH211"/>
    <mergeCell ref="AI211:AJ211"/>
    <mergeCell ref="AK211:AL211"/>
    <mergeCell ref="AM211:AN211"/>
    <mergeCell ref="B212:C212"/>
    <mergeCell ref="D212:H212"/>
    <mergeCell ref="I212:J212"/>
    <mergeCell ref="K212:M212"/>
    <mergeCell ref="N212:P212"/>
    <mergeCell ref="Q212:S212"/>
    <mergeCell ref="T212:W212"/>
    <mergeCell ref="X212:AA212"/>
    <mergeCell ref="AB212:AE212"/>
    <mergeCell ref="AF212:AH212"/>
    <mergeCell ref="AI212:AJ212"/>
    <mergeCell ref="AK212:AL212"/>
    <mergeCell ref="AM212:AN212"/>
    <mergeCell ref="B213:C213"/>
    <mergeCell ref="D213:H213"/>
    <mergeCell ref="I213:J213"/>
    <mergeCell ref="K213:M213"/>
    <mergeCell ref="N213:P213"/>
    <mergeCell ref="Q213:S213"/>
    <mergeCell ref="T213:W213"/>
    <mergeCell ref="X213:AA213"/>
    <mergeCell ref="AB213:AE213"/>
    <mergeCell ref="AF213:AH213"/>
    <mergeCell ref="AI213:AJ213"/>
    <mergeCell ref="AK213:AL213"/>
    <mergeCell ref="AM213:AN213"/>
    <mergeCell ref="B208:C208"/>
    <mergeCell ref="D208:H208"/>
    <mergeCell ref="I208:J208"/>
    <mergeCell ref="K208:M208"/>
    <mergeCell ref="N208:P208"/>
    <mergeCell ref="Q208:S208"/>
    <mergeCell ref="T208:W208"/>
    <mergeCell ref="X208:AA208"/>
    <mergeCell ref="AB208:AE208"/>
    <mergeCell ref="AF208:AH208"/>
    <mergeCell ref="AI208:AJ208"/>
    <mergeCell ref="AK208:AL208"/>
    <mergeCell ref="AM208:AN208"/>
    <mergeCell ref="B209:C209"/>
    <mergeCell ref="D209:H209"/>
    <mergeCell ref="I209:J209"/>
    <mergeCell ref="K209:M209"/>
    <mergeCell ref="N209:P209"/>
    <mergeCell ref="Q209:S209"/>
    <mergeCell ref="T209:W209"/>
    <mergeCell ref="X209:AA209"/>
    <mergeCell ref="AB209:AE209"/>
    <mergeCell ref="AF209:AH209"/>
    <mergeCell ref="AI209:AJ209"/>
    <mergeCell ref="AK209:AL209"/>
    <mergeCell ref="AM209:AN209"/>
    <mergeCell ref="B210:C210"/>
    <mergeCell ref="D210:H210"/>
    <mergeCell ref="I210:J210"/>
    <mergeCell ref="K210:M210"/>
    <mergeCell ref="N210:P210"/>
    <mergeCell ref="Q210:S210"/>
    <mergeCell ref="T210:W210"/>
    <mergeCell ref="X210:AA210"/>
    <mergeCell ref="AB210:AE210"/>
    <mergeCell ref="AF210:AH210"/>
    <mergeCell ref="AI210:AJ210"/>
    <mergeCell ref="AK210:AL210"/>
    <mergeCell ref="AM210:AN210"/>
    <mergeCell ref="B205:C205"/>
    <mergeCell ref="D205:H205"/>
    <mergeCell ref="I205:J205"/>
    <mergeCell ref="K205:M205"/>
    <mergeCell ref="N205:P205"/>
    <mergeCell ref="Q205:S205"/>
    <mergeCell ref="T205:W205"/>
    <mergeCell ref="X205:AA205"/>
    <mergeCell ref="AB205:AE205"/>
    <mergeCell ref="AF205:AH205"/>
    <mergeCell ref="AI205:AJ205"/>
    <mergeCell ref="AK205:AL205"/>
    <mergeCell ref="AM205:AN205"/>
    <mergeCell ref="B206:C206"/>
    <mergeCell ref="D206:H206"/>
    <mergeCell ref="I206:J206"/>
    <mergeCell ref="K206:M206"/>
    <mergeCell ref="N206:P206"/>
    <mergeCell ref="Q206:S206"/>
    <mergeCell ref="T206:W206"/>
    <mergeCell ref="X206:AA206"/>
    <mergeCell ref="AB206:AE206"/>
    <mergeCell ref="AF206:AH206"/>
    <mergeCell ref="AI206:AJ206"/>
    <mergeCell ref="AK206:AL206"/>
    <mergeCell ref="AM206:AN206"/>
    <mergeCell ref="B207:C207"/>
    <mergeCell ref="D207:H207"/>
    <mergeCell ref="I207:J207"/>
    <mergeCell ref="K207:M207"/>
    <mergeCell ref="N207:P207"/>
    <mergeCell ref="Q207:S207"/>
    <mergeCell ref="T207:W207"/>
    <mergeCell ref="X207:AA207"/>
    <mergeCell ref="AB207:AE207"/>
    <mergeCell ref="AF207:AH207"/>
    <mergeCell ref="AI207:AJ207"/>
    <mergeCell ref="AK207:AL207"/>
    <mergeCell ref="AM207:AN207"/>
    <mergeCell ref="B202:C202"/>
    <mergeCell ref="D202:H202"/>
    <mergeCell ref="I202:J202"/>
    <mergeCell ref="K202:M202"/>
    <mergeCell ref="N202:P202"/>
    <mergeCell ref="Q202:S202"/>
    <mergeCell ref="T202:W202"/>
    <mergeCell ref="X202:AA202"/>
    <mergeCell ref="AB202:AE202"/>
    <mergeCell ref="AF202:AH202"/>
    <mergeCell ref="AI202:AJ202"/>
    <mergeCell ref="AK202:AL202"/>
    <mergeCell ref="AM202:AN202"/>
    <mergeCell ref="B203:C203"/>
    <mergeCell ref="D203:H203"/>
    <mergeCell ref="I203:J203"/>
    <mergeCell ref="K203:M203"/>
    <mergeCell ref="N203:P203"/>
    <mergeCell ref="Q203:S203"/>
    <mergeCell ref="T203:W203"/>
    <mergeCell ref="X203:AA203"/>
    <mergeCell ref="AB203:AE203"/>
    <mergeCell ref="AF203:AH203"/>
    <mergeCell ref="AI203:AJ203"/>
    <mergeCell ref="AK203:AL203"/>
    <mergeCell ref="AM203:AN203"/>
    <mergeCell ref="B204:C204"/>
    <mergeCell ref="D204:H204"/>
    <mergeCell ref="I204:J204"/>
    <mergeCell ref="K204:M204"/>
    <mergeCell ref="N204:P204"/>
    <mergeCell ref="Q204:S204"/>
    <mergeCell ref="T204:W204"/>
    <mergeCell ref="X204:AA204"/>
    <mergeCell ref="AB204:AE204"/>
    <mergeCell ref="AF204:AH204"/>
    <mergeCell ref="AI204:AJ204"/>
    <mergeCell ref="AK204:AL204"/>
    <mergeCell ref="AM204:AN204"/>
    <mergeCell ref="A198:B198"/>
    <mergeCell ref="C198:E198"/>
    <mergeCell ref="H198:I198"/>
    <mergeCell ref="J198:K198"/>
    <mergeCell ref="L198:O198"/>
    <mergeCell ref="P198:Q198"/>
    <mergeCell ref="R198:U198"/>
    <mergeCell ref="V198:Y198"/>
    <mergeCell ref="Z198:AC198"/>
    <mergeCell ref="AD198:AF198"/>
    <mergeCell ref="AG198:AI198"/>
    <mergeCell ref="AJ198:AK198"/>
    <mergeCell ref="A199:B199"/>
    <mergeCell ref="C199:E199"/>
    <mergeCell ref="H199:I199"/>
    <mergeCell ref="J199:K199"/>
    <mergeCell ref="L199:O199"/>
    <mergeCell ref="P199:Q199"/>
    <mergeCell ref="R199:U199"/>
    <mergeCell ref="V199:Y199"/>
    <mergeCell ref="Z199:AC199"/>
    <mergeCell ref="AD199:AF199"/>
    <mergeCell ref="AG199:AI199"/>
    <mergeCell ref="AJ199:AK199"/>
    <mergeCell ref="A200:AN200"/>
    <mergeCell ref="B201:C201"/>
    <mergeCell ref="D201:H201"/>
    <mergeCell ref="I201:J201"/>
    <mergeCell ref="K201:M201"/>
    <mergeCell ref="N201:P201"/>
    <mergeCell ref="Q201:S201"/>
    <mergeCell ref="T201:W201"/>
    <mergeCell ref="X201:AA201"/>
    <mergeCell ref="AB201:AE201"/>
    <mergeCell ref="AF201:AH201"/>
    <mergeCell ref="AI201:AJ201"/>
    <mergeCell ref="AK201:AL201"/>
    <mergeCell ref="AM201:AN201"/>
    <mergeCell ref="A195:B195"/>
    <mergeCell ref="C195:E195"/>
    <mergeCell ref="H195:I195"/>
    <mergeCell ref="J195:K195"/>
    <mergeCell ref="L195:O195"/>
    <mergeCell ref="P195:Q195"/>
    <mergeCell ref="R195:U195"/>
    <mergeCell ref="V195:Y195"/>
    <mergeCell ref="Z195:AC195"/>
    <mergeCell ref="AD195:AF195"/>
    <mergeCell ref="AG195:AI195"/>
    <mergeCell ref="AJ195:AK195"/>
    <mergeCell ref="A196:B196"/>
    <mergeCell ref="C196:E196"/>
    <mergeCell ref="H196:I196"/>
    <mergeCell ref="J196:K196"/>
    <mergeCell ref="L196:O196"/>
    <mergeCell ref="P196:Q196"/>
    <mergeCell ref="R196:U196"/>
    <mergeCell ref="V196:Y196"/>
    <mergeCell ref="Z196:AC196"/>
    <mergeCell ref="AD196:AF196"/>
    <mergeCell ref="AG196:AI196"/>
    <mergeCell ref="AJ196:AK196"/>
    <mergeCell ref="A197:B197"/>
    <mergeCell ref="C197:E197"/>
    <mergeCell ref="H197:I197"/>
    <mergeCell ref="J197:K197"/>
    <mergeCell ref="L197:O197"/>
    <mergeCell ref="P197:Q197"/>
    <mergeCell ref="R197:U197"/>
    <mergeCell ref="V197:Y197"/>
    <mergeCell ref="Z197:AC197"/>
    <mergeCell ref="AD197:AF197"/>
    <mergeCell ref="AG197:AI197"/>
    <mergeCell ref="AJ197:AK197"/>
    <mergeCell ref="A192:B192"/>
    <mergeCell ref="C192:E192"/>
    <mergeCell ref="H192:I192"/>
    <mergeCell ref="J192:K192"/>
    <mergeCell ref="L192:O192"/>
    <mergeCell ref="P192:Q192"/>
    <mergeCell ref="R192:U192"/>
    <mergeCell ref="V192:Y192"/>
    <mergeCell ref="Z192:AC192"/>
    <mergeCell ref="AD192:AF192"/>
    <mergeCell ref="AG192:AI192"/>
    <mergeCell ref="AJ192:AK192"/>
    <mergeCell ref="A193:B193"/>
    <mergeCell ref="C193:E193"/>
    <mergeCell ref="H193:I193"/>
    <mergeCell ref="J193:K193"/>
    <mergeCell ref="L193:O193"/>
    <mergeCell ref="P193:Q193"/>
    <mergeCell ref="R193:U193"/>
    <mergeCell ref="V193:Y193"/>
    <mergeCell ref="Z193:AC193"/>
    <mergeCell ref="AD193:AF193"/>
    <mergeCell ref="AG193:AI193"/>
    <mergeCell ref="AJ193:AK193"/>
    <mergeCell ref="A194:B194"/>
    <mergeCell ref="C194:E194"/>
    <mergeCell ref="H194:I194"/>
    <mergeCell ref="J194:K194"/>
    <mergeCell ref="L194:O194"/>
    <mergeCell ref="P194:Q194"/>
    <mergeCell ref="R194:U194"/>
    <mergeCell ref="V194:Y194"/>
    <mergeCell ref="Z194:AC194"/>
    <mergeCell ref="AD194:AF194"/>
    <mergeCell ref="AG194:AI194"/>
    <mergeCell ref="AJ194:AK194"/>
    <mergeCell ref="A188:B188"/>
    <mergeCell ref="C188:E188"/>
    <mergeCell ref="H188:I188"/>
    <mergeCell ref="J188:K188"/>
    <mergeCell ref="L188:O188"/>
    <mergeCell ref="P188:Q188"/>
    <mergeCell ref="R188:U188"/>
    <mergeCell ref="V188:Y188"/>
    <mergeCell ref="Z188:AC188"/>
    <mergeCell ref="AD188:AF188"/>
    <mergeCell ref="AG188:AI188"/>
    <mergeCell ref="AJ188:AK188"/>
    <mergeCell ref="A189:B189"/>
    <mergeCell ref="C189:E189"/>
    <mergeCell ref="H189:I189"/>
    <mergeCell ref="J189:K189"/>
    <mergeCell ref="L189:O189"/>
    <mergeCell ref="P189:Q189"/>
    <mergeCell ref="R189:U189"/>
    <mergeCell ref="V189:Y189"/>
    <mergeCell ref="Z189:AC189"/>
    <mergeCell ref="AD189:AF189"/>
    <mergeCell ref="AG189:AI189"/>
    <mergeCell ref="AJ189:AK189"/>
    <mergeCell ref="A190:I190"/>
    <mergeCell ref="J190:K190"/>
    <mergeCell ref="L190:O190"/>
    <mergeCell ref="P190:Q190"/>
    <mergeCell ref="R190:U190"/>
    <mergeCell ref="V190:Y190"/>
    <mergeCell ref="Z190:AC190"/>
    <mergeCell ref="AD190:AK190"/>
    <mergeCell ref="A191:AL191"/>
    <mergeCell ref="A185:B185"/>
    <mergeCell ref="C185:E185"/>
    <mergeCell ref="H185:I185"/>
    <mergeCell ref="J185:K185"/>
    <mergeCell ref="L185:O185"/>
    <mergeCell ref="P185:Q185"/>
    <mergeCell ref="R185:U185"/>
    <mergeCell ref="V185:Y185"/>
    <mergeCell ref="Z185:AC185"/>
    <mergeCell ref="AD185:AF185"/>
    <mergeCell ref="AG185:AI185"/>
    <mergeCell ref="AJ185:AK185"/>
    <mergeCell ref="A186:B186"/>
    <mergeCell ref="C186:E186"/>
    <mergeCell ref="H186:I186"/>
    <mergeCell ref="J186:K186"/>
    <mergeCell ref="L186:O186"/>
    <mergeCell ref="P186:Q186"/>
    <mergeCell ref="R186:U186"/>
    <mergeCell ref="V186:Y186"/>
    <mergeCell ref="Z186:AC186"/>
    <mergeCell ref="AD186:AF186"/>
    <mergeCell ref="AG186:AI186"/>
    <mergeCell ref="AJ186:AK186"/>
    <mergeCell ref="A187:B187"/>
    <mergeCell ref="C187:E187"/>
    <mergeCell ref="H187:I187"/>
    <mergeCell ref="J187:K187"/>
    <mergeCell ref="L187:O187"/>
    <mergeCell ref="P187:Q187"/>
    <mergeCell ref="R187:U187"/>
    <mergeCell ref="V187:Y187"/>
    <mergeCell ref="Z187:AC187"/>
    <mergeCell ref="AD187:AF187"/>
    <mergeCell ref="AG187:AI187"/>
    <mergeCell ref="AJ187:AK187"/>
    <mergeCell ref="A182:B182"/>
    <mergeCell ref="C182:E182"/>
    <mergeCell ref="H182:I182"/>
    <mergeCell ref="J182:K182"/>
    <mergeCell ref="L182:O182"/>
    <mergeCell ref="P182:Q182"/>
    <mergeCell ref="R182:U182"/>
    <mergeCell ref="V182:Y182"/>
    <mergeCell ref="Z182:AC182"/>
    <mergeCell ref="AD182:AF182"/>
    <mergeCell ref="AG182:AI182"/>
    <mergeCell ref="AJ182:AK182"/>
    <mergeCell ref="A183:B183"/>
    <mergeCell ref="C183:E183"/>
    <mergeCell ref="H183:I183"/>
    <mergeCell ref="J183:K183"/>
    <mergeCell ref="L183:O183"/>
    <mergeCell ref="P183:Q183"/>
    <mergeCell ref="R183:U183"/>
    <mergeCell ref="V183:Y183"/>
    <mergeCell ref="Z183:AC183"/>
    <mergeCell ref="AD183:AF183"/>
    <mergeCell ref="AG183:AI183"/>
    <mergeCell ref="AJ183:AK183"/>
    <mergeCell ref="A184:B184"/>
    <mergeCell ref="C184:E184"/>
    <mergeCell ref="H184:I184"/>
    <mergeCell ref="J184:K184"/>
    <mergeCell ref="L184:O184"/>
    <mergeCell ref="P184:Q184"/>
    <mergeCell ref="R184:U184"/>
    <mergeCell ref="V184:Y184"/>
    <mergeCell ref="Z184:AC184"/>
    <mergeCell ref="AD184:AF184"/>
    <mergeCell ref="AG184:AI184"/>
    <mergeCell ref="AJ184:AK184"/>
    <mergeCell ref="A179:B179"/>
    <mergeCell ref="C179:E179"/>
    <mergeCell ref="H179:I179"/>
    <mergeCell ref="J179:K179"/>
    <mergeCell ref="L179:O179"/>
    <mergeCell ref="P179:Q179"/>
    <mergeCell ref="R179:U179"/>
    <mergeCell ref="V179:Y179"/>
    <mergeCell ref="Z179:AC179"/>
    <mergeCell ref="AD179:AF179"/>
    <mergeCell ref="AG179:AI179"/>
    <mergeCell ref="AJ179:AK179"/>
    <mergeCell ref="A180:B180"/>
    <mergeCell ref="C180:E180"/>
    <mergeCell ref="H180:I180"/>
    <mergeCell ref="J180:K180"/>
    <mergeCell ref="L180:O180"/>
    <mergeCell ref="P180:Q180"/>
    <mergeCell ref="R180:U180"/>
    <mergeCell ref="V180:Y180"/>
    <mergeCell ref="Z180:AC180"/>
    <mergeCell ref="AD180:AF180"/>
    <mergeCell ref="AG180:AI180"/>
    <mergeCell ref="AJ180:AK180"/>
    <mergeCell ref="A181:B181"/>
    <mergeCell ref="C181:E181"/>
    <mergeCell ref="H181:I181"/>
    <mergeCell ref="J181:K181"/>
    <mergeCell ref="L181:O181"/>
    <mergeCell ref="P181:Q181"/>
    <mergeCell ref="R181:U181"/>
    <mergeCell ref="V181:Y181"/>
    <mergeCell ref="Z181:AC181"/>
    <mergeCell ref="AD181:AF181"/>
    <mergeCell ref="AG181:AI181"/>
    <mergeCell ref="AJ181:AK181"/>
    <mergeCell ref="A176:B176"/>
    <mergeCell ref="C176:E176"/>
    <mergeCell ref="H176:I176"/>
    <mergeCell ref="J176:K176"/>
    <mergeCell ref="L176:O176"/>
    <mergeCell ref="P176:Q176"/>
    <mergeCell ref="R176:U176"/>
    <mergeCell ref="V176:Y176"/>
    <mergeCell ref="Z176:AC176"/>
    <mergeCell ref="AD176:AF176"/>
    <mergeCell ref="AG176:AI176"/>
    <mergeCell ref="AJ176:AK176"/>
    <mergeCell ref="A177:B177"/>
    <mergeCell ref="C177:E177"/>
    <mergeCell ref="H177:I177"/>
    <mergeCell ref="J177:K177"/>
    <mergeCell ref="L177:O177"/>
    <mergeCell ref="P177:Q177"/>
    <mergeCell ref="R177:U177"/>
    <mergeCell ref="V177:Y177"/>
    <mergeCell ref="Z177:AC177"/>
    <mergeCell ref="AD177:AF177"/>
    <mergeCell ref="AG177:AI177"/>
    <mergeCell ref="AJ177:AK177"/>
    <mergeCell ref="A178:B178"/>
    <mergeCell ref="C178:E178"/>
    <mergeCell ref="H178:I178"/>
    <mergeCell ref="J178:K178"/>
    <mergeCell ref="L178:O178"/>
    <mergeCell ref="P178:Q178"/>
    <mergeCell ref="R178:U178"/>
    <mergeCell ref="V178:Y178"/>
    <mergeCell ref="Z178:AC178"/>
    <mergeCell ref="AD178:AF178"/>
    <mergeCell ref="AG178:AI178"/>
    <mergeCell ref="AJ178:AK178"/>
    <mergeCell ref="A173:B173"/>
    <mergeCell ref="C173:E173"/>
    <mergeCell ref="H173:I173"/>
    <mergeCell ref="J173:K173"/>
    <mergeCell ref="L173:O173"/>
    <mergeCell ref="P173:Q173"/>
    <mergeCell ref="R173:U173"/>
    <mergeCell ref="V173:Y173"/>
    <mergeCell ref="Z173:AC173"/>
    <mergeCell ref="AD173:AF173"/>
    <mergeCell ref="AG173:AI173"/>
    <mergeCell ref="AJ173:AK173"/>
    <mergeCell ref="A174:B174"/>
    <mergeCell ref="C174:E174"/>
    <mergeCell ref="H174:I174"/>
    <mergeCell ref="J174:K174"/>
    <mergeCell ref="L174:O174"/>
    <mergeCell ref="P174:Q174"/>
    <mergeCell ref="R174:U174"/>
    <mergeCell ref="V174:Y174"/>
    <mergeCell ref="Z174:AC174"/>
    <mergeCell ref="AD174:AF174"/>
    <mergeCell ref="AG174:AI174"/>
    <mergeCell ref="AJ174:AK174"/>
    <mergeCell ref="A175:B175"/>
    <mergeCell ref="C175:E175"/>
    <mergeCell ref="H175:I175"/>
    <mergeCell ref="J175:K175"/>
    <mergeCell ref="L175:O175"/>
    <mergeCell ref="P175:Q175"/>
    <mergeCell ref="R175:U175"/>
    <mergeCell ref="V175:Y175"/>
    <mergeCell ref="Z175:AC175"/>
    <mergeCell ref="AD175:AF175"/>
    <mergeCell ref="AG175:AI175"/>
    <mergeCell ref="AJ175:AK175"/>
    <mergeCell ref="A170:B170"/>
    <mergeCell ref="C170:E170"/>
    <mergeCell ref="H170:I170"/>
    <mergeCell ref="J170:K170"/>
    <mergeCell ref="L170:O170"/>
    <mergeCell ref="P170:Q170"/>
    <mergeCell ref="R170:U170"/>
    <mergeCell ref="V170:Y170"/>
    <mergeCell ref="Z170:AC170"/>
    <mergeCell ref="AD170:AF170"/>
    <mergeCell ref="AG170:AI170"/>
    <mergeCell ref="AJ170:AK170"/>
    <mergeCell ref="A171:B171"/>
    <mergeCell ref="C171:E171"/>
    <mergeCell ref="H171:I171"/>
    <mergeCell ref="J171:K171"/>
    <mergeCell ref="L171:O171"/>
    <mergeCell ref="P171:Q171"/>
    <mergeCell ref="R171:U171"/>
    <mergeCell ref="V171:Y171"/>
    <mergeCell ref="Z171:AC171"/>
    <mergeCell ref="AD171:AF171"/>
    <mergeCell ref="AG171:AI171"/>
    <mergeCell ref="AJ171:AK171"/>
    <mergeCell ref="A172:B172"/>
    <mergeCell ref="C172:E172"/>
    <mergeCell ref="H172:I172"/>
    <mergeCell ref="J172:K172"/>
    <mergeCell ref="L172:O172"/>
    <mergeCell ref="P172:Q172"/>
    <mergeCell ref="R172:U172"/>
    <mergeCell ref="V172:Y172"/>
    <mergeCell ref="Z172:AC172"/>
    <mergeCell ref="AD172:AF172"/>
    <mergeCell ref="AG172:AI172"/>
    <mergeCell ref="AJ172:AK172"/>
    <mergeCell ref="A167:B167"/>
    <mergeCell ref="C167:E167"/>
    <mergeCell ref="H167:I167"/>
    <mergeCell ref="J167:K167"/>
    <mergeCell ref="L167:O167"/>
    <mergeCell ref="P167:Q167"/>
    <mergeCell ref="R167:U167"/>
    <mergeCell ref="V167:Y167"/>
    <mergeCell ref="Z167:AC167"/>
    <mergeCell ref="AD167:AF167"/>
    <mergeCell ref="AG167:AI167"/>
    <mergeCell ref="AJ167:AK167"/>
    <mergeCell ref="A168:B168"/>
    <mergeCell ref="C168:E168"/>
    <mergeCell ref="H168:I168"/>
    <mergeCell ref="J168:K168"/>
    <mergeCell ref="L168:O168"/>
    <mergeCell ref="P168:Q168"/>
    <mergeCell ref="R168:U168"/>
    <mergeCell ref="V168:Y168"/>
    <mergeCell ref="Z168:AC168"/>
    <mergeCell ref="AD168:AF168"/>
    <mergeCell ref="AG168:AI168"/>
    <mergeCell ref="AJ168:AK168"/>
    <mergeCell ref="A169:B169"/>
    <mergeCell ref="C169:E169"/>
    <mergeCell ref="H169:I169"/>
    <mergeCell ref="J169:K169"/>
    <mergeCell ref="L169:O169"/>
    <mergeCell ref="P169:Q169"/>
    <mergeCell ref="R169:U169"/>
    <mergeCell ref="V169:Y169"/>
    <mergeCell ref="Z169:AC169"/>
    <mergeCell ref="AD169:AF169"/>
    <mergeCell ref="AG169:AI169"/>
    <mergeCell ref="AJ169:AK169"/>
    <mergeCell ref="A164:B164"/>
    <mergeCell ref="C164:E164"/>
    <mergeCell ref="H164:I164"/>
    <mergeCell ref="J164:K164"/>
    <mergeCell ref="L164:O164"/>
    <mergeCell ref="P164:Q164"/>
    <mergeCell ref="R164:U164"/>
    <mergeCell ref="V164:Y164"/>
    <mergeCell ref="Z164:AC164"/>
    <mergeCell ref="AD164:AF164"/>
    <mergeCell ref="AG164:AI164"/>
    <mergeCell ref="AJ164:AK164"/>
    <mergeCell ref="A165:B165"/>
    <mergeCell ref="C165:E165"/>
    <mergeCell ref="H165:I165"/>
    <mergeCell ref="J165:K165"/>
    <mergeCell ref="L165:O165"/>
    <mergeCell ref="P165:Q165"/>
    <mergeCell ref="R165:U165"/>
    <mergeCell ref="V165:Y165"/>
    <mergeCell ref="Z165:AC165"/>
    <mergeCell ref="AD165:AF165"/>
    <mergeCell ref="AG165:AI165"/>
    <mergeCell ref="AJ165:AK165"/>
    <mergeCell ref="A166:B166"/>
    <mergeCell ref="C166:E166"/>
    <mergeCell ref="H166:I166"/>
    <mergeCell ref="J166:K166"/>
    <mergeCell ref="L166:O166"/>
    <mergeCell ref="P166:Q166"/>
    <mergeCell ref="R166:U166"/>
    <mergeCell ref="V166:Y166"/>
    <mergeCell ref="Z166:AC166"/>
    <mergeCell ref="AD166:AF166"/>
    <mergeCell ref="AG166:AI166"/>
    <mergeCell ref="AJ166:AK166"/>
    <mergeCell ref="A161:B161"/>
    <mergeCell ref="C161:E161"/>
    <mergeCell ref="H161:I161"/>
    <mergeCell ref="J161:K161"/>
    <mergeCell ref="L161:O161"/>
    <mergeCell ref="P161:Q161"/>
    <mergeCell ref="R161:U161"/>
    <mergeCell ref="V161:Y161"/>
    <mergeCell ref="Z161:AC161"/>
    <mergeCell ref="AD161:AF161"/>
    <mergeCell ref="AG161:AI161"/>
    <mergeCell ref="AJ161:AK161"/>
    <mergeCell ref="A162:B162"/>
    <mergeCell ref="C162:E162"/>
    <mergeCell ref="H162:I162"/>
    <mergeCell ref="J162:K162"/>
    <mergeCell ref="L162:O162"/>
    <mergeCell ref="P162:Q162"/>
    <mergeCell ref="R162:U162"/>
    <mergeCell ref="V162:Y162"/>
    <mergeCell ref="Z162:AC162"/>
    <mergeCell ref="AD162:AF162"/>
    <mergeCell ref="AG162:AI162"/>
    <mergeCell ref="AJ162:AK162"/>
    <mergeCell ref="A163:B163"/>
    <mergeCell ref="C163:E163"/>
    <mergeCell ref="H163:I163"/>
    <mergeCell ref="J163:K163"/>
    <mergeCell ref="L163:O163"/>
    <mergeCell ref="P163:Q163"/>
    <mergeCell ref="R163:U163"/>
    <mergeCell ref="V163:Y163"/>
    <mergeCell ref="Z163:AC163"/>
    <mergeCell ref="AD163:AF163"/>
    <mergeCell ref="AG163:AI163"/>
    <mergeCell ref="AJ163:AK163"/>
    <mergeCell ref="A158:B158"/>
    <mergeCell ref="C158:E158"/>
    <mergeCell ref="H158:I158"/>
    <mergeCell ref="J158:K158"/>
    <mergeCell ref="L158:O158"/>
    <mergeCell ref="P158:Q158"/>
    <mergeCell ref="R158:U158"/>
    <mergeCell ref="V158:Y158"/>
    <mergeCell ref="Z158:AC158"/>
    <mergeCell ref="AD158:AF158"/>
    <mergeCell ref="AG158:AI158"/>
    <mergeCell ref="AJ158:AK158"/>
    <mergeCell ref="A159:B159"/>
    <mergeCell ref="C159:E159"/>
    <mergeCell ref="H159:I159"/>
    <mergeCell ref="J159:K159"/>
    <mergeCell ref="L159:O159"/>
    <mergeCell ref="P159:Q159"/>
    <mergeCell ref="R159:U159"/>
    <mergeCell ref="V159:Y159"/>
    <mergeCell ref="Z159:AC159"/>
    <mergeCell ref="AD159:AF159"/>
    <mergeCell ref="AG159:AI159"/>
    <mergeCell ref="AJ159:AK159"/>
    <mergeCell ref="A160:B160"/>
    <mergeCell ref="C160:E160"/>
    <mergeCell ref="H160:I160"/>
    <mergeCell ref="J160:K160"/>
    <mergeCell ref="L160:O160"/>
    <mergeCell ref="P160:Q160"/>
    <mergeCell ref="R160:U160"/>
    <mergeCell ref="V160:Y160"/>
    <mergeCell ref="Z160:AC160"/>
    <mergeCell ref="AD160:AF160"/>
    <mergeCell ref="AG160:AI160"/>
    <mergeCell ref="AJ160:AK160"/>
    <mergeCell ref="A155:B155"/>
    <mergeCell ref="C155:E155"/>
    <mergeCell ref="H155:I155"/>
    <mergeCell ref="J155:K155"/>
    <mergeCell ref="L155:O155"/>
    <mergeCell ref="P155:Q155"/>
    <mergeCell ref="R155:U155"/>
    <mergeCell ref="V155:Y155"/>
    <mergeCell ref="Z155:AC155"/>
    <mergeCell ref="AD155:AF155"/>
    <mergeCell ref="AG155:AI155"/>
    <mergeCell ref="AJ155:AK155"/>
    <mergeCell ref="A156:B156"/>
    <mergeCell ref="C156:E156"/>
    <mergeCell ref="H156:I156"/>
    <mergeCell ref="J156:K156"/>
    <mergeCell ref="L156:O156"/>
    <mergeCell ref="P156:Q156"/>
    <mergeCell ref="R156:U156"/>
    <mergeCell ref="V156:Y156"/>
    <mergeCell ref="Z156:AC156"/>
    <mergeCell ref="AD156:AF156"/>
    <mergeCell ref="AG156:AI156"/>
    <mergeCell ref="AJ156:AK156"/>
    <mergeCell ref="A157:B157"/>
    <mergeCell ref="C157:E157"/>
    <mergeCell ref="H157:I157"/>
    <mergeCell ref="J157:K157"/>
    <mergeCell ref="L157:O157"/>
    <mergeCell ref="P157:Q157"/>
    <mergeCell ref="R157:U157"/>
    <mergeCell ref="V157:Y157"/>
    <mergeCell ref="Z157:AC157"/>
    <mergeCell ref="AD157:AF157"/>
    <mergeCell ref="AG157:AI157"/>
    <mergeCell ref="AJ157:AK157"/>
    <mergeCell ref="A151:AL151"/>
    <mergeCell ref="A152:I152"/>
    <mergeCell ref="J152:K152"/>
    <mergeCell ref="L152:O152"/>
    <mergeCell ref="P152:Q152"/>
    <mergeCell ref="R152:U152"/>
    <mergeCell ref="V152:Y152"/>
    <mergeCell ref="Z152:AC152"/>
    <mergeCell ref="AD152:AF152"/>
    <mergeCell ref="AG152:AI152"/>
    <mergeCell ref="AJ152:AK152"/>
    <mergeCell ref="A153:I153"/>
    <mergeCell ref="J153:K153"/>
    <mergeCell ref="L153:O153"/>
    <mergeCell ref="P153:Q153"/>
    <mergeCell ref="R153:U153"/>
    <mergeCell ref="V153:Y153"/>
    <mergeCell ref="Z153:AC153"/>
    <mergeCell ref="AD153:AF153"/>
    <mergeCell ref="AG153:AI153"/>
    <mergeCell ref="AJ153:AK153"/>
    <mergeCell ref="A154:B154"/>
    <mergeCell ref="C154:E154"/>
    <mergeCell ref="H154:I154"/>
    <mergeCell ref="J154:K154"/>
    <mergeCell ref="L154:O154"/>
    <mergeCell ref="P154:Q154"/>
    <mergeCell ref="R154:U154"/>
    <mergeCell ref="V154:Y154"/>
    <mergeCell ref="Z154:AC154"/>
    <mergeCell ref="AD154:AF154"/>
    <mergeCell ref="AG154:AI154"/>
    <mergeCell ref="AJ154:AK154"/>
    <mergeCell ref="A145:B145"/>
    <mergeCell ref="C145:E145"/>
    <mergeCell ref="H145:I145"/>
    <mergeCell ref="J145:K145"/>
    <mergeCell ref="L145:O145"/>
    <mergeCell ref="P145:Q145"/>
    <mergeCell ref="R145:U145"/>
    <mergeCell ref="V145:Y145"/>
    <mergeCell ref="Z145:AC145"/>
    <mergeCell ref="AD145:AF145"/>
    <mergeCell ref="AG145:AI145"/>
    <mergeCell ref="AJ145:AK145"/>
    <mergeCell ref="A146:B146"/>
    <mergeCell ref="C146:D146"/>
    <mergeCell ref="E146:I146"/>
    <mergeCell ref="J146:K146"/>
    <mergeCell ref="L146:O146"/>
    <mergeCell ref="P146:Q146"/>
    <mergeCell ref="R146:U146"/>
    <mergeCell ref="V146:Y146"/>
    <mergeCell ref="Z146:AC146"/>
    <mergeCell ref="AD146:AF146"/>
    <mergeCell ref="AG146:AI146"/>
    <mergeCell ref="AJ146:AK146"/>
    <mergeCell ref="A150:B150"/>
    <mergeCell ref="C150:D150"/>
    <mergeCell ref="E150:I150"/>
    <mergeCell ref="J150:K150"/>
    <mergeCell ref="L150:O150"/>
    <mergeCell ref="P150:Q150"/>
    <mergeCell ref="R150:U150"/>
    <mergeCell ref="V150:Y150"/>
    <mergeCell ref="Z150:AC150"/>
    <mergeCell ref="AD150:AF150"/>
    <mergeCell ref="AG150:AI150"/>
    <mergeCell ref="AJ150:AK150"/>
    <mergeCell ref="A142:B142"/>
    <mergeCell ref="C142:E142"/>
    <mergeCell ref="H142:I142"/>
    <mergeCell ref="J142:K142"/>
    <mergeCell ref="L142:O142"/>
    <mergeCell ref="P142:Q142"/>
    <mergeCell ref="R142:U142"/>
    <mergeCell ref="V142:Y142"/>
    <mergeCell ref="Z142:AC142"/>
    <mergeCell ref="AD142:AF142"/>
    <mergeCell ref="AG142:AI142"/>
    <mergeCell ref="AJ142:AK142"/>
    <mergeCell ref="A143:B143"/>
    <mergeCell ref="C143:E143"/>
    <mergeCell ref="H143:I143"/>
    <mergeCell ref="J143:K143"/>
    <mergeCell ref="L143:O143"/>
    <mergeCell ref="P143:Q143"/>
    <mergeCell ref="R143:U143"/>
    <mergeCell ref="V143:Y143"/>
    <mergeCell ref="Z143:AC143"/>
    <mergeCell ref="AD143:AF143"/>
    <mergeCell ref="AG143:AI143"/>
    <mergeCell ref="AJ143:AK143"/>
    <mergeCell ref="A144:B144"/>
    <mergeCell ref="C144:E144"/>
    <mergeCell ref="H144:I144"/>
    <mergeCell ref="J144:K144"/>
    <mergeCell ref="L144:O144"/>
    <mergeCell ref="P144:Q144"/>
    <mergeCell ref="R144:U144"/>
    <mergeCell ref="V144:Y144"/>
    <mergeCell ref="Z144:AC144"/>
    <mergeCell ref="AD144:AF144"/>
    <mergeCell ref="AG144:AI144"/>
    <mergeCell ref="AJ144:AK144"/>
    <mergeCell ref="A139:B139"/>
    <mergeCell ref="C139:E139"/>
    <mergeCell ref="H139:I139"/>
    <mergeCell ref="J139:K139"/>
    <mergeCell ref="L139:O139"/>
    <mergeCell ref="P139:Q139"/>
    <mergeCell ref="R139:U139"/>
    <mergeCell ref="V139:Y139"/>
    <mergeCell ref="Z139:AC139"/>
    <mergeCell ref="AD139:AF139"/>
    <mergeCell ref="AG139:AI139"/>
    <mergeCell ref="AJ139:AK139"/>
    <mergeCell ref="A140:B140"/>
    <mergeCell ref="C140:E140"/>
    <mergeCell ref="H140:I140"/>
    <mergeCell ref="J140:K140"/>
    <mergeCell ref="L140:O140"/>
    <mergeCell ref="P140:Q140"/>
    <mergeCell ref="R140:U140"/>
    <mergeCell ref="V140:Y140"/>
    <mergeCell ref="Z140:AC140"/>
    <mergeCell ref="AD140:AF140"/>
    <mergeCell ref="AG140:AI140"/>
    <mergeCell ref="AJ140:AK140"/>
    <mergeCell ref="A141:B141"/>
    <mergeCell ref="C141:E141"/>
    <mergeCell ref="H141:I141"/>
    <mergeCell ref="J141:K141"/>
    <mergeCell ref="L141:O141"/>
    <mergeCell ref="P141:Q141"/>
    <mergeCell ref="R141:U141"/>
    <mergeCell ref="V141:Y141"/>
    <mergeCell ref="Z141:AC141"/>
    <mergeCell ref="AD141:AF141"/>
    <mergeCell ref="AG141:AI141"/>
    <mergeCell ref="AJ141:AK141"/>
    <mergeCell ref="A136:B136"/>
    <mergeCell ref="C136:E136"/>
    <mergeCell ref="H136:I136"/>
    <mergeCell ref="J136:K136"/>
    <mergeCell ref="L136:O136"/>
    <mergeCell ref="P136:Q136"/>
    <mergeCell ref="R136:U136"/>
    <mergeCell ref="V136:Y136"/>
    <mergeCell ref="Z136:AC136"/>
    <mergeCell ref="AD136:AF136"/>
    <mergeCell ref="AG136:AI136"/>
    <mergeCell ref="AJ136:AK136"/>
    <mergeCell ref="A137:B137"/>
    <mergeCell ref="C137:E137"/>
    <mergeCell ref="H137:I137"/>
    <mergeCell ref="J137:K137"/>
    <mergeCell ref="L137:O137"/>
    <mergeCell ref="P137:Q137"/>
    <mergeCell ref="R137:U137"/>
    <mergeCell ref="V137:Y137"/>
    <mergeCell ref="Z137:AC137"/>
    <mergeCell ref="AD137:AF137"/>
    <mergeCell ref="AG137:AI137"/>
    <mergeCell ref="AJ137:AK137"/>
    <mergeCell ref="A138:B138"/>
    <mergeCell ref="C138:E138"/>
    <mergeCell ref="H138:I138"/>
    <mergeCell ref="J138:K138"/>
    <mergeCell ref="L138:O138"/>
    <mergeCell ref="P138:Q138"/>
    <mergeCell ref="R138:U138"/>
    <mergeCell ref="V138:Y138"/>
    <mergeCell ref="Z138:AC138"/>
    <mergeCell ref="AD138:AF138"/>
    <mergeCell ref="AG138:AI138"/>
    <mergeCell ref="AJ138:AK138"/>
    <mergeCell ref="A133:B133"/>
    <mergeCell ref="C133:E133"/>
    <mergeCell ref="H133:I133"/>
    <mergeCell ref="J133:K133"/>
    <mergeCell ref="L133:O133"/>
    <mergeCell ref="P133:Q133"/>
    <mergeCell ref="R133:U133"/>
    <mergeCell ref="V133:Y133"/>
    <mergeCell ref="Z133:AC133"/>
    <mergeCell ref="AD133:AF133"/>
    <mergeCell ref="AG133:AI133"/>
    <mergeCell ref="AJ133:AK133"/>
    <mergeCell ref="A134:B134"/>
    <mergeCell ref="C134:E134"/>
    <mergeCell ref="H134:I134"/>
    <mergeCell ref="J134:K134"/>
    <mergeCell ref="L134:O134"/>
    <mergeCell ref="P134:Q134"/>
    <mergeCell ref="R134:U134"/>
    <mergeCell ref="V134:Y134"/>
    <mergeCell ref="Z134:AC134"/>
    <mergeCell ref="AD134:AF134"/>
    <mergeCell ref="AG134:AI134"/>
    <mergeCell ref="AJ134:AK134"/>
    <mergeCell ref="A135:B135"/>
    <mergeCell ref="C135:E135"/>
    <mergeCell ref="H135:I135"/>
    <mergeCell ref="J135:K135"/>
    <mergeCell ref="L135:O135"/>
    <mergeCell ref="P135:Q135"/>
    <mergeCell ref="R135:U135"/>
    <mergeCell ref="V135:Y135"/>
    <mergeCell ref="Z135:AC135"/>
    <mergeCell ref="AD135:AF135"/>
    <mergeCell ref="AG135:AI135"/>
    <mergeCell ref="AJ135:AK135"/>
    <mergeCell ref="A130:B130"/>
    <mergeCell ref="C130:E130"/>
    <mergeCell ref="H130:I130"/>
    <mergeCell ref="J130:K130"/>
    <mergeCell ref="L130:O130"/>
    <mergeCell ref="P130:Q130"/>
    <mergeCell ref="R130:U130"/>
    <mergeCell ref="V130:Y130"/>
    <mergeCell ref="Z130:AC130"/>
    <mergeCell ref="AD130:AF130"/>
    <mergeCell ref="AG130:AI130"/>
    <mergeCell ref="AJ130:AK130"/>
    <mergeCell ref="A131:B131"/>
    <mergeCell ref="C131:E131"/>
    <mergeCell ref="H131:I131"/>
    <mergeCell ref="J131:K131"/>
    <mergeCell ref="L131:O131"/>
    <mergeCell ref="P131:Q131"/>
    <mergeCell ref="R131:U131"/>
    <mergeCell ref="V131:Y131"/>
    <mergeCell ref="Z131:AC131"/>
    <mergeCell ref="AD131:AF131"/>
    <mergeCell ref="AG131:AI131"/>
    <mergeCell ref="AJ131:AK131"/>
    <mergeCell ref="A132:B132"/>
    <mergeCell ref="C132:E132"/>
    <mergeCell ref="H132:I132"/>
    <mergeCell ref="J132:K132"/>
    <mergeCell ref="L132:O132"/>
    <mergeCell ref="P132:Q132"/>
    <mergeCell ref="R132:U132"/>
    <mergeCell ref="V132:Y132"/>
    <mergeCell ref="Z132:AC132"/>
    <mergeCell ref="AD132:AF132"/>
    <mergeCell ref="AG132:AI132"/>
    <mergeCell ref="AJ132:AK132"/>
    <mergeCell ref="A127:B127"/>
    <mergeCell ref="C127:E127"/>
    <mergeCell ref="H127:I127"/>
    <mergeCell ref="J127:K127"/>
    <mergeCell ref="L127:O127"/>
    <mergeCell ref="P127:Q127"/>
    <mergeCell ref="R127:U127"/>
    <mergeCell ref="V127:Y127"/>
    <mergeCell ref="Z127:AC127"/>
    <mergeCell ref="AD127:AF127"/>
    <mergeCell ref="AG127:AI127"/>
    <mergeCell ref="AJ127:AK127"/>
    <mergeCell ref="A128:B128"/>
    <mergeCell ref="C128:E128"/>
    <mergeCell ref="H128:I128"/>
    <mergeCell ref="J128:K128"/>
    <mergeCell ref="L128:O128"/>
    <mergeCell ref="P128:Q128"/>
    <mergeCell ref="R128:U128"/>
    <mergeCell ref="V128:Y128"/>
    <mergeCell ref="Z128:AC128"/>
    <mergeCell ref="AD128:AF128"/>
    <mergeCell ref="AG128:AI128"/>
    <mergeCell ref="AJ128:AK128"/>
    <mergeCell ref="A129:B129"/>
    <mergeCell ref="C129:E129"/>
    <mergeCell ref="H129:I129"/>
    <mergeCell ref="J129:K129"/>
    <mergeCell ref="L129:O129"/>
    <mergeCell ref="P129:Q129"/>
    <mergeCell ref="R129:U129"/>
    <mergeCell ref="V129:Y129"/>
    <mergeCell ref="Z129:AC129"/>
    <mergeCell ref="AD129:AF129"/>
    <mergeCell ref="AG129:AI129"/>
    <mergeCell ref="AJ129:AK129"/>
    <mergeCell ref="A124:B124"/>
    <mergeCell ref="C124:E124"/>
    <mergeCell ref="H124:I124"/>
    <mergeCell ref="J124:K124"/>
    <mergeCell ref="L124:O124"/>
    <mergeCell ref="P124:Q124"/>
    <mergeCell ref="R124:U124"/>
    <mergeCell ref="V124:Y124"/>
    <mergeCell ref="Z124:AC124"/>
    <mergeCell ref="AD124:AF124"/>
    <mergeCell ref="AG124:AI124"/>
    <mergeCell ref="AJ124:AK124"/>
    <mergeCell ref="A125:B125"/>
    <mergeCell ref="C125:E125"/>
    <mergeCell ref="H125:I125"/>
    <mergeCell ref="J125:K125"/>
    <mergeCell ref="L125:O125"/>
    <mergeCell ref="P125:Q125"/>
    <mergeCell ref="R125:U125"/>
    <mergeCell ref="V125:Y125"/>
    <mergeCell ref="Z125:AC125"/>
    <mergeCell ref="AD125:AF125"/>
    <mergeCell ref="AG125:AI125"/>
    <mergeCell ref="AJ125:AK125"/>
    <mergeCell ref="A126:B126"/>
    <mergeCell ref="C126:E126"/>
    <mergeCell ref="H126:I126"/>
    <mergeCell ref="J126:K126"/>
    <mergeCell ref="L126:O126"/>
    <mergeCell ref="P126:Q126"/>
    <mergeCell ref="R126:U126"/>
    <mergeCell ref="V126:Y126"/>
    <mergeCell ref="Z126:AC126"/>
    <mergeCell ref="AD126:AF126"/>
    <mergeCell ref="AG126:AI126"/>
    <mergeCell ref="AJ126:AK126"/>
    <mergeCell ref="A121:B121"/>
    <mergeCell ref="C121:E121"/>
    <mergeCell ref="H121:I121"/>
    <mergeCell ref="J121:K121"/>
    <mergeCell ref="L121:O121"/>
    <mergeCell ref="P121:Q121"/>
    <mergeCell ref="R121:U121"/>
    <mergeCell ref="V121:Y121"/>
    <mergeCell ref="Z121:AC121"/>
    <mergeCell ref="AD121:AF121"/>
    <mergeCell ref="AG121:AI121"/>
    <mergeCell ref="AJ121:AK121"/>
    <mergeCell ref="A122:B122"/>
    <mergeCell ref="C122:E122"/>
    <mergeCell ref="H122:I122"/>
    <mergeCell ref="J122:K122"/>
    <mergeCell ref="L122:O122"/>
    <mergeCell ref="P122:Q122"/>
    <mergeCell ref="R122:U122"/>
    <mergeCell ref="V122:Y122"/>
    <mergeCell ref="Z122:AC122"/>
    <mergeCell ref="AD122:AF122"/>
    <mergeCell ref="AG122:AI122"/>
    <mergeCell ref="AJ122:AK122"/>
    <mergeCell ref="A123:B123"/>
    <mergeCell ref="C123:E123"/>
    <mergeCell ref="H123:I123"/>
    <mergeCell ref="J123:K123"/>
    <mergeCell ref="L123:O123"/>
    <mergeCell ref="P123:Q123"/>
    <mergeCell ref="R123:U123"/>
    <mergeCell ref="V123:Y123"/>
    <mergeCell ref="Z123:AC123"/>
    <mergeCell ref="AD123:AF123"/>
    <mergeCell ref="AG123:AI123"/>
    <mergeCell ref="AJ123:AK123"/>
    <mergeCell ref="A118:B118"/>
    <mergeCell ref="C118:E118"/>
    <mergeCell ref="H118:I118"/>
    <mergeCell ref="J118:K118"/>
    <mergeCell ref="L118:O118"/>
    <mergeCell ref="P118:Q118"/>
    <mergeCell ref="R118:U118"/>
    <mergeCell ref="V118:Y118"/>
    <mergeCell ref="Z118:AC118"/>
    <mergeCell ref="AD118:AF118"/>
    <mergeCell ref="AG118:AI118"/>
    <mergeCell ref="AJ118:AK118"/>
    <mergeCell ref="A119:B119"/>
    <mergeCell ref="C119:E119"/>
    <mergeCell ref="H119:I119"/>
    <mergeCell ref="J119:K119"/>
    <mergeCell ref="L119:O119"/>
    <mergeCell ref="P119:Q119"/>
    <mergeCell ref="R119:U119"/>
    <mergeCell ref="V119:Y119"/>
    <mergeCell ref="Z119:AC119"/>
    <mergeCell ref="AD119:AF119"/>
    <mergeCell ref="AG119:AI119"/>
    <mergeCell ref="AJ119:AK119"/>
    <mergeCell ref="A120:B120"/>
    <mergeCell ref="C120:E120"/>
    <mergeCell ref="H120:I120"/>
    <mergeCell ref="J120:K120"/>
    <mergeCell ref="L120:O120"/>
    <mergeCell ref="P120:Q120"/>
    <mergeCell ref="R120:U120"/>
    <mergeCell ref="V120:Y120"/>
    <mergeCell ref="Z120:AC120"/>
    <mergeCell ref="AD120:AF120"/>
    <mergeCell ref="AG120:AI120"/>
    <mergeCell ref="AJ120:AK120"/>
    <mergeCell ref="A115:B115"/>
    <mergeCell ref="C115:E115"/>
    <mergeCell ref="H115:I115"/>
    <mergeCell ref="J115:K115"/>
    <mergeCell ref="L115:O115"/>
    <mergeCell ref="P115:Q115"/>
    <mergeCell ref="R115:U115"/>
    <mergeCell ref="V115:Y115"/>
    <mergeCell ref="Z115:AC115"/>
    <mergeCell ref="AD115:AF115"/>
    <mergeCell ref="AG115:AI115"/>
    <mergeCell ref="AJ115:AK115"/>
    <mergeCell ref="A116:B116"/>
    <mergeCell ref="C116:E116"/>
    <mergeCell ref="H116:I116"/>
    <mergeCell ref="J116:K116"/>
    <mergeCell ref="L116:O116"/>
    <mergeCell ref="P116:Q116"/>
    <mergeCell ref="R116:U116"/>
    <mergeCell ref="V116:Y116"/>
    <mergeCell ref="Z116:AC116"/>
    <mergeCell ref="AD116:AF116"/>
    <mergeCell ref="AG116:AI116"/>
    <mergeCell ref="AJ116:AK116"/>
    <mergeCell ref="A117:B117"/>
    <mergeCell ref="C117:E117"/>
    <mergeCell ref="H117:I117"/>
    <mergeCell ref="J117:K117"/>
    <mergeCell ref="L117:O117"/>
    <mergeCell ref="P117:Q117"/>
    <mergeCell ref="R117:U117"/>
    <mergeCell ref="V117:Y117"/>
    <mergeCell ref="Z117:AC117"/>
    <mergeCell ref="AD117:AF117"/>
    <mergeCell ref="AG117:AI117"/>
    <mergeCell ref="AJ117:AK117"/>
    <mergeCell ref="A112:B112"/>
    <mergeCell ref="C112:E112"/>
    <mergeCell ref="H112:I112"/>
    <mergeCell ref="J112:K112"/>
    <mergeCell ref="L112:O112"/>
    <mergeCell ref="P112:Q112"/>
    <mergeCell ref="R112:U112"/>
    <mergeCell ref="V112:Y112"/>
    <mergeCell ref="Z112:AC112"/>
    <mergeCell ref="AD112:AF112"/>
    <mergeCell ref="AG112:AI112"/>
    <mergeCell ref="AJ112:AK112"/>
    <mergeCell ref="A113:B113"/>
    <mergeCell ref="C113:E113"/>
    <mergeCell ref="H113:I113"/>
    <mergeCell ref="J113:K113"/>
    <mergeCell ref="L113:O113"/>
    <mergeCell ref="P113:Q113"/>
    <mergeCell ref="R113:U113"/>
    <mergeCell ref="V113:Y113"/>
    <mergeCell ref="Z113:AC113"/>
    <mergeCell ref="AD113:AF113"/>
    <mergeCell ref="AG113:AI113"/>
    <mergeCell ref="AJ113:AK113"/>
    <mergeCell ref="A114:B114"/>
    <mergeCell ref="C114:E114"/>
    <mergeCell ref="H114:I114"/>
    <mergeCell ref="J114:K114"/>
    <mergeCell ref="L114:O114"/>
    <mergeCell ref="P114:Q114"/>
    <mergeCell ref="R114:U114"/>
    <mergeCell ref="V114:Y114"/>
    <mergeCell ref="Z114:AC114"/>
    <mergeCell ref="AD114:AF114"/>
    <mergeCell ref="AG114:AI114"/>
    <mergeCell ref="AJ114:AK114"/>
    <mergeCell ref="A109:B109"/>
    <mergeCell ref="C109:E109"/>
    <mergeCell ref="H109:I109"/>
    <mergeCell ref="J109:K109"/>
    <mergeCell ref="L109:O109"/>
    <mergeCell ref="P109:Q109"/>
    <mergeCell ref="R109:U109"/>
    <mergeCell ref="V109:Y109"/>
    <mergeCell ref="Z109:AC109"/>
    <mergeCell ref="AD109:AF109"/>
    <mergeCell ref="AG109:AI109"/>
    <mergeCell ref="AJ109:AK109"/>
    <mergeCell ref="A110:B110"/>
    <mergeCell ref="C110:E110"/>
    <mergeCell ref="H110:I110"/>
    <mergeCell ref="J110:K110"/>
    <mergeCell ref="L110:O110"/>
    <mergeCell ref="P110:Q110"/>
    <mergeCell ref="R110:U110"/>
    <mergeCell ref="V110:Y110"/>
    <mergeCell ref="Z110:AC110"/>
    <mergeCell ref="AD110:AF110"/>
    <mergeCell ref="AG110:AI110"/>
    <mergeCell ref="AJ110:AK110"/>
    <mergeCell ref="A111:B111"/>
    <mergeCell ref="C111:E111"/>
    <mergeCell ref="H111:I111"/>
    <mergeCell ref="J111:K111"/>
    <mergeCell ref="L111:O111"/>
    <mergeCell ref="P111:Q111"/>
    <mergeCell ref="R111:U111"/>
    <mergeCell ref="V111:Y111"/>
    <mergeCell ref="Z111:AC111"/>
    <mergeCell ref="AD111:AF111"/>
    <mergeCell ref="AG111:AI111"/>
    <mergeCell ref="AJ111:AK111"/>
    <mergeCell ref="A106:B106"/>
    <mergeCell ref="C106:E106"/>
    <mergeCell ref="H106:I106"/>
    <mergeCell ref="J106:K106"/>
    <mergeCell ref="L106:O106"/>
    <mergeCell ref="P106:Q106"/>
    <mergeCell ref="R106:U106"/>
    <mergeCell ref="V106:Y106"/>
    <mergeCell ref="Z106:AC106"/>
    <mergeCell ref="AD106:AF106"/>
    <mergeCell ref="AG106:AI106"/>
    <mergeCell ref="AJ106:AK106"/>
    <mergeCell ref="A107:B107"/>
    <mergeCell ref="C107:E107"/>
    <mergeCell ref="H107:I107"/>
    <mergeCell ref="J107:K107"/>
    <mergeCell ref="L107:O107"/>
    <mergeCell ref="P107:Q107"/>
    <mergeCell ref="R107:U107"/>
    <mergeCell ref="V107:Y107"/>
    <mergeCell ref="Z107:AC107"/>
    <mergeCell ref="AD107:AF107"/>
    <mergeCell ref="AG107:AI107"/>
    <mergeCell ref="AJ107:AK107"/>
    <mergeCell ref="A108:B108"/>
    <mergeCell ref="C108:E108"/>
    <mergeCell ref="H108:I108"/>
    <mergeCell ref="J108:K108"/>
    <mergeCell ref="L108:O108"/>
    <mergeCell ref="P108:Q108"/>
    <mergeCell ref="R108:U108"/>
    <mergeCell ref="V108:Y108"/>
    <mergeCell ref="Z108:AC108"/>
    <mergeCell ref="AD108:AF108"/>
    <mergeCell ref="AG108:AI108"/>
    <mergeCell ref="AJ108:AK108"/>
    <mergeCell ref="A103:B103"/>
    <mergeCell ref="C103:E103"/>
    <mergeCell ref="H103:I103"/>
    <mergeCell ref="J103:K103"/>
    <mergeCell ref="L103:O103"/>
    <mergeCell ref="P103:Q103"/>
    <mergeCell ref="R103:U103"/>
    <mergeCell ref="V103:Y103"/>
    <mergeCell ref="Z103:AC103"/>
    <mergeCell ref="AD103:AF103"/>
    <mergeCell ref="AG103:AI103"/>
    <mergeCell ref="AJ103:AK103"/>
    <mergeCell ref="A104:B104"/>
    <mergeCell ref="C104:E104"/>
    <mergeCell ref="H104:I104"/>
    <mergeCell ref="J104:K104"/>
    <mergeCell ref="L104:O104"/>
    <mergeCell ref="P104:Q104"/>
    <mergeCell ref="R104:U104"/>
    <mergeCell ref="V104:Y104"/>
    <mergeCell ref="Z104:AC104"/>
    <mergeCell ref="AD104:AF104"/>
    <mergeCell ref="AG104:AI104"/>
    <mergeCell ref="AJ104:AK104"/>
    <mergeCell ref="A105:B105"/>
    <mergeCell ref="C105:E105"/>
    <mergeCell ref="H105:I105"/>
    <mergeCell ref="J105:K105"/>
    <mergeCell ref="L105:O105"/>
    <mergeCell ref="P105:Q105"/>
    <mergeCell ref="R105:U105"/>
    <mergeCell ref="V105:Y105"/>
    <mergeCell ref="Z105:AC105"/>
    <mergeCell ref="AD105:AF105"/>
    <mergeCell ref="AG105:AI105"/>
    <mergeCell ref="AJ105:AK105"/>
    <mergeCell ref="A102:B102"/>
    <mergeCell ref="C102:E102"/>
    <mergeCell ref="H102:I102"/>
    <mergeCell ref="J102:K102"/>
    <mergeCell ref="L102:O102"/>
    <mergeCell ref="P102:Q102"/>
    <mergeCell ref="R102:U102"/>
    <mergeCell ref="V102:Y102"/>
    <mergeCell ref="Z102:AC102"/>
    <mergeCell ref="AD102:AF102"/>
    <mergeCell ref="AG102:AI102"/>
    <mergeCell ref="AJ102:AK102"/>
    <mergeCell ref="A99:B99"/>
    <mergeCell ref="C99:E99"/>
    <mergeCell ref="H99:I99"/>
    <mergeCell ref="J99:K99"/>
    <mergeCell ref="L99:O99"/>
    <mergeCell ref="P99:Q99"/>
    <mergeCell ref="R99:U99"/>
    <mergeCell ref="V99:Y99"/>
    <mergeCell ref="Z99:AC99"/>
    <mergeCell ref="AD99:AF99"/>
    <mergeCell ref="AG99:AI99"/>
    <mergeCell ref="AJ99:AK99"/>
    <mergeCell ref="A100:B100"/>
    <mergeCell ref="C100:E100"/>
    <mergeCell ref="H100:I100"/>
    <mergeCell ref="J100:K100"/>
    <mergeCell ref="L100:O100"/>
    <mergeCell ref="P100:Q100"/>
    <mergeCell ref="R100:U100"/>
    <mergeCell ref="V100:Y100"/>
    <mergeCell ref="Z100:AC100"/>
    <mergeCell ref="AD100:AF100"/>
    <mergeCell ref="AG100:AI100"/>
    <mergeCell ref="AJ100:AK100"/>
    <mergeCell ref="A101:B101"/>
    <mergeCell ref="C101:E101"/>
    <mergeCell ref="H101:I101"/>
    <mergeCell ref="J101:K101"/>
    <mergeCell ref="L101:O101"/>
    <mergeCell ref="P101:Q101"/>
    <mergeCell ref="R101:U101"/>
    <mergeCell ref="V101:Y101"/>
    <mergeCell ref="Z101:AC101"/>
    <mergeCell ref="AD101:AF101"/>
    <mergeCell ref="AG101:AI101"/>
    <mergeCell ref="AJ101:AK101"/>
    <mergeCell ref="A96:B96"/>
    <mergeCell ref="C96:E96"/>
    <mergeCell ref="H96:I96"/>
    <mergeCell ref="J96:K96"/>
    <mergeCell ref="L96:O96"/>
    <mergeCell ref="P96:Q96"/>
    <mergeCell ref="R96:U96"/>
    <mergeCell ref="V96:Y96"/>
    <mergeCell ref="Z96:AC96"/>
    <mergeCell ref="AD96:AF96"/>
    <mergeCell ref="AG96:AI96"/>
    <mergeCell ref="AJ96:AK96"/>
    <mergeCell ref="A97:B97"/>
    <mergeCell ref="C97:E97"/>
    <mergeCell ref="H97:I97"/>
    <mergeCell ref="J97:K97"/>
    <mergeCell ref="L97:O97"/>
    <mergeCell ref="P97:Q97"/>
    <mergeCell ref="R97:U97"/>
    <mergeCell ref="V97:Y97"/>
    <mergeCell ref="Z97:AC97"/>
    <mergeCell ref="AD97:AF97"/>
    <mergeCell ref="AG97:AI97"/>
    <mergeCell ref="AJ97:AK97"/>
    <mergeCell ref="A98:B98"/>
    <mergeCell ref="C98:E98"/>
    <mergeCell ref="H98:I98"/>
    <mergeCell ref="J98:K98"/>
    <mergeCell ref="L98:O98"/>
    <mergeCell ref="P98:Q98"/>
    <mergeCell ref="R98:U98"/>
    <mergeCell ref="V98:Y98"/>
    <mergeCell ref="Z98:AC98"/>
    <mergeCell ref="AD98:AF98"/>
    <mergeCell ref="AG98:AI98"/>
    <mergeCell ref="AJ98:AK98"/>
    <mergeCell ref="A93:B93"/>
    <mergeCell ref="C93:E93"/>
    <mergeCell ref="H93:I93"/>
    <mergeCell ref="J93:K93"/>
    <mergeCell ref="L93:O93"/>
    <mergeCell ref="P93:Q93"/>
    <mergeCell ref="R93:U93"/>
    <mergeCell ref="V93:Y93"/>
    <mergeCell ref="Z93:AC93"/>
    <mergeCell ref="AD93:AF93"/>
    <mergeCell ref="AG93:AI93"/>
    <mergeCell ref="AJ93:AK93"/>
    <mergeCell ref="A94:B94"/>
    <mergeCell ref="C94:E94"/>
    <mergeCell ref="H94:I94"/>
    <mergeCell ref="J94:K94"/>
    <mergeCell ref="L94:O94"/>
    <mergeCell ref="P94:Q94"/>
    <mergeCell ref="R94:U94"/>
    <mergeCell ref="V94:Y94"/>
    <mergeCell ref="Z94:AC94"/>
    <mergeCell ref="AD94:AF94"/>
    <mergeCell ref="AG94:AI94"/>
    <mergeCell ref="AJ94:AK94"/>
    <mergeCell ref="A95:B95"/>
    <mergeCell ref="C95:E95"/>
    <mergeCell ref="H95:I95"/>
    <mergeCell ref="J95:K95"/>
    <mergeCell ref="L95:O95"/>
    <mergeCell ref="P95:Q95"/>
    <mergeCell ref="R95:U95"/>
    <mergeCell ref="V95:Y95"/>
    <mergeCell ref="Z95:AC95"/>
    <mergeCell ref="AD95:AF95"/>
    <mergeCell ref="AG95:AI95"/>
    <mergeCell ref="AJ95:AK95"/>
    <mergeCell ref="A90:B90"/>
    <mergeCell ref="C90:E90"/>
    <mergeCell ref="H90:I90"/>
    <mergeCell ref="J90:K90"/>
    <mergeCell ref="L90:O90"/>
    <mergeCell ref="P90:Q90"/>
    <mergeCell ref="R90:U90"/>
    <mergeCell ref="V90:Y90"/>
    <mergeCell ref="Z90:AC90"/>
    <mergeCell ref="AD90:AF90"/>
    <mergeCell ref="AG90:AI90"/>
    <mergeCell ref="AJ90:AK90"/>
    <mergeCell ref="A91:B91"/>
    <mergeCell ref="C91:E91"/>
    <mergeCell ref="H91:I91"/>
    <mergeCell ref="J91:K91"/>
    <mergeCell ref="L91:O91"/>
    <mergeCell ref="P91:Q91"/>
    <mergeCell ref="R91:U91"/>
    <mergeCell ref="V91:Y91"/>
    <mergeCell ref="Z91:AC91"/>
    <mergeCell ref="AD91:AF91"/>
    <mergeCell ref="AG91:AI91"/>
    <mergeCell ref="AJ91:AK91"/>
    <mergeCell ref="A92:B92"/>
    <mergeCell ref="C92:E92"/>
    <mergeCell ref="H92:I92"/>
    <mergeCell ref="J92:K92"/>
    <mergeCell ref="L92:O92"/>
    <mergeCell ref="P92:Q92"/>
    <mergeCell ref="R92:U92"/>
    <mergeCell ref="V92:Y92"/>
    <mergeCell ref="Z92:AC92"/>
    <mergeCell ref="AD92:AF92"/>
    <mergeCell ref="AG92:AI92"/>
    <mergeCell ref="AJ92:AK92"/>
    <mergeCell ref="A87:B87"/>
    <mergeCell ref="C87:E87"/>
    <mergeCell ref="H87:I87"/>
    <mergeCell ref="J87:K87"/>
    <mergeCell ref="L87:O87"/>
    <mergeCell ref="P87:Q87"/>
    <mergeCell ref="R87:U87"/>
    <mergeCell ref="V87:Y87"/>
    <mergeCell ref="Z87:AC87"/>
    <mergeCell ref="AD87:AF87"/>
    <mergeCell ref="AG87:AI87"/>
    <mergeCell ref="AJ87:AK87"/>
    <mergeCell ref="A88:B88"/>
    <mergeCell ref="C88:E88"/>
    <mergeCell ref="H88:I88"/>
    <mergeCell ref="J88:K88"/>
    <mergeCell ref="L88:O88"/>
    <mergeCell ref="P88:Q88"/>
    <mergeCell ref="R88:U88"/>
    <mergeCell ref="V88:Y88"/>
    <mergeCell ref="Z88:AC88"/>
    <mergeCell ref="AD88:AF88"/>
    <mergeCell ref="AG88:AI88"/>
    <mergeCell ref="AJ88:AK88"/>
    <mergeCell ref="A89:B89"/>
    <mergeCell ref="C89:E89"/>
    <mergeCell ref="H89:I89"/>
    <mergeCell ref="J89:K89"/>
    <mergeCell ref="L89:O89"/>
    <mergeCell ref="P89:Q89"/>
    <mergeCell ref="R89:U89"/>
    <mergeCell ref="V89:Y89"/>
    <mergeCell ref="Z89:AC89"/>
    <mergeCell ref="AD89:AF89"/>
    <mergeCell ref="AG89:AI89"/>
    <mergeCell ref="AJ89:AK89"/>
    <mergeCell ref="A84:B84"/>
    <mergeCell ref="C84:E84"/>
    <mergeCell ref="H84:I84"/>
    <mergeCell ref="J84:K84"/>
    <mergeCell ref="L84:O84"/>
    <mergeCell ref="P84:Q84"/>
    <mergeCell ref="R84:U84"/>
    <mergeCell ref="V84:Y84"/>
    <mergeCell ref="Z84:AC84"/>
    <mergeCell ref="AD84:AF84"/>
    <mergeCell ref="AG84:AI84"/>
    <mergeCell ref="AJ84:AK84"/>
    <mergeCell ref="A85:B85"/>
    <mergeCell ref="C85:E85"/>
    <mergeCell ref="H85:I85"/>
    <mergeCell ref="J85:K85"/>
    <mergeCell ref="L85:O85"/>
    <mergeCell ref="P85:Q85"/>
    <mergeCell ref="R85:U85"/>
    <mergeCell ref="V85:Y85"/>
    <mergeCell ref="Z85:AC85"/>
    <mergeCell ref="AD85:AF85"/>
    <mergeCell ref="AG85:AI85"/>
    <mergeCell ref="AJ85:AK85"/>
    <mergeCell ref="A86:B86"/>
    <mergeCell ref="C86:E86"/>
    <mergeCell ref="H86:I86"/>
    <mergeCell ref="J86:K86"/>
    <mergeCell ref="L86:O86"/>
    <mergeCell ref="P86:Q86"/>
    <mergeCell ref="R86:U86"/>
    <mergeCell ref="V86:Y86"/>
    <mergeCell ref="Z86:AC86"/>
    <mergeCell ref="AD86:AF86"/>
    <mergeCell ref="AG86:AI86"/>
    <mergeCell ref="AJ86:AK86"/>
    <mergeCell ref="A81:B81"/>
    <mergeCell ref="C81:E81"/>
    <mergeCell ref="H81:I81"/>
    <mergeCell ref="J81:K81"/>
    <mergeCell ref="L81:O81"/>
    <mergeCell ref="P81:Q81"/>
    <mergeCell ref="R81:U81"/>
    <mergeCell ref="V81:Y81"/>
    <mergeCell ref="Z81:AC81"/>
    <mergeCell ref="AD81:AF81"/>
    <mergeCell ref="AG81:AI81"/>
    <mergeCell ref="AJ81:AK81"/>
    <mergeCell ref="A82:B82"/>
    <mergeCell ref="C82:E82"/>
    <mergeCell ref="H82:I82"/>
    <mergeCell ref="J82:K82"/>
    <mergeCell ref="L82:O82"/>
    <mergeCell ref="P82:Q82"/>
    <mergeCell ref="R82:U82"/>
    <mergeCell ref="V82:Y82"/>
    <mergeCell ref="Z82:AC82"/>
    <mergeCell ref="AD82:AF82"/>
    <mergeCell ref="AG82:AI82"/>
    <mergeCell ref="AJ82:AK82"/>
    <mergeCell ref="A83:B83"/>
    <mergeCell ref="C83:E83"/>
    <mergeCell ref="H83:I83"/>
    <mergeCell ref="J83:K83"/>
    <mergeCell ref="L83:O83"/>
    <mergeCell ref="P83:Q83"/>
    <mergeCell ref="R83:U83"/>
    <mergeCell ref="V83:Y83"/>
    <mergeCell ref="Z83:AC83"/>
    <mergeCell ref="AD83:AF83"/>
    <mergeCell ref="AG83:AI83"/>
    <mergeCell ref="AJ83:AK83"/>
    <mergeCell ref="A78:B78"/>
    <mergeCell ref="C78:E78"/>
    <mergeCell ref="H78:I78"/>
    <mergeCell ref="J78:K78"/>
    <mergeCell ref="L78:O78"/>
    <mergeCell ref="P78:Q78"/>
    <mergeCell ref="R78:U78"/>
    <mergeCell ref="V78:Y78"/>
    <mergeCell ref="Z78:AC78"/>
    <mergeCell ref="AD78:AF78"/>
    <mergeCell ref="AG78:AI78"/>
    <mergeCell ref="AJ78:AK78"/>
    <mergeCell ref="A79:B79"/>
    <mergeCell ref="C79:E79"/>
    <mergeCell ref="H79:I79"/>
    <mergeCell ref="J79:K79"/>
    <mergeCell ref="L79:O79"/>
    <mergeCell ref="P79:Q79"/>
    <mergeCell ref="R79:U79"/>
    <mergeCell ref="V79:Y79"/>
    <mergeCell ref="Z79:AC79"/>
    <mergeCell ref="AD79:AF79"/>
    <mergeCell ref="AG79:AI79"/>
    <mergeCell ref="AJ79:AK79"/>
    <mergeCell ref="A80:B80"/>
    <mergeCell ref="C80:E80"/>
    <mergeCell ref="H80:I80"/>
    <mergeCell ref="J80:K80"/>
    <mergeCell ref="L80:O80"/>
    <mergeCell ref="P80:Q80"/>
    <mergeCell ref="R80:U80"/>
    <mergeCell ref="V80:Y80"/>
    <mergeCell ref="Z80:AC80"/>
    <mergeCell ref="AD80:AF80"/>
    <mergeCell ref="AG80:AI80"/>
    <mergeCell ref="AJ80:AK80"/>
    <mergeCell ref="A75:B75"/>
    <mergeCell ref="C75:E75"/>
    <mergeCell ref="H75:I75"/>
    <mergeCell ref="J75:K75"/>
    <mergeCell ref="L75:O75"/>
    <mergeCell ref="P75:Q75"/>
    <mergeCell ref="R75:U75"/>
    <mergeCell ref="V75:Y75"/>
    <mergeCell ref="Z75:AC75"/>
    <mergeCell ref="AD75:AF75"/>
    <mergeCell ref="AG75:AI75"/>
    <mergeCell ref="AJ75:AK75"/>
    <mergeCell ref="A76:B76"/>
    <mergeCell ref="C76:E76"/>
    <mergeCell ref="H76:I76"/>
    <mergeCell ref="J76:K76"/>
    <mergeCell ref="L76:O76"/>
    <mergeCell ref="P76:Q76"/>
    <mergeCell ref="R76:U76"/>
    <mergeCell ref="V76:Y76"/>
    <mergeCell ref="Z76:AC76"/>
    <mergeCell ref="AD76:AF76"/>
    <mergeCell ref="AG76:AI76"/>
    <mergeCell ref="AJ76:AK76"/>
    <mergeCell ref="A77:B77"/>
    <mergeCell ref="C77:E77"/>
    <mergeCell ref="H77:I77"/>
    <mergeCell ref="J77:K77"/>
    <mergeCell ref="L77:O77"/>
    <mergeCell ref="P77:Q77"/>
    <mergeCell ref="R77:U77"/>
    <mergeCell ref="V77:Y77"/>
    <mergeCell ref="Z77:AC77"/>
    <mergeCell ref="AD77:AF77"/>
    <mergeCell ref="AG77:AI77"/>
    <mergeCell ref="AJ77:AK77"/>
    <mergeCell ref="A72:B72"/>
    <mergeCell ref="C72:E72"/>
    <mergeCell ref="H72:I72"/>
    <mergeCell ref="J72:K72"/>
    <mergeCell ref="L72:O72"/>
    <mergeCell ref="P72:Q72"/>
    <mergeCell ref="R72:U72"/>
    <mergeCell ref="V72:Y72"/>
    <mergeCell ref="Z72:AC72"/>
    <mergeCell ref="AD72:AF72"/>
    <mergeCell ref="AG72:AI72"/>
    <mergeCell ref="AJ72:AK72"/>
    <mergeCell ref="A73:B73"/>
    <mergeCell ref="C73:E73"/>
    <mergeCell ref="H73:I73"/>
    <mergeCell ref="J73:K73"/>
    <mergeCell ref="L73:O73"/>
    <mergeCell ref="P73:Q73"/>
    <mergeCell ref="R73:U73"/>
    <mergeCell ref="V73:Y73"/>
    <mergeCell ref="Z73:AC73"/>
    <mergeCell ref="AD73:AF73"/>
    <mergeCell ref="AG73:AI73"/>
    <mergeCell ref="AJ73:AK73"/>
    <mergeCell ref="A74:B74"/>
    <mergeCell ref="C74:E74"/>
    <mergeCell ref="H74:I74"/>
    <mergeCell ref="J74:K74"/>
    <mergeCell ref="L74:O74"/>
    <mergeCell ref="P74:Q74"/>
    <mergeCell ref="R74:U74"/>
    <mergeCell ref="V74:Y74"/>
    <mergeCell ref="Z74:AC74"/>
    <mergeCell ref="AD74:AF74"/>
    <mergeCell ref="AG74:AI74"/>
    <mergeCell ref="AJ74:AK74"/>
    <mergeCell ref="A69:B69"/>
    <mergeCell ref="C69:E69"/>
    <mergeCell ref="H69:I69"/>
    <mergeCell ref="J69:K69"/>
    <mergeCell ref="L69:O69"/>
    <mergeCell ref="P69:Q69"/>
    <mergeCell ref="R69:U69"/>
    <mergeCell ref="V69:Y69"/>
    <mergeCell ref="Z69:AC69"/>
    <mergeCell ref="AD69:AF69"/>
    <mergeCell ref="AG69:AI69"/>
    <mergeCell ref="AJ69:AK69"/>
    <mergeCell ref="A70:B70"/>
    <mergeCell ref="C70:E70"/>
    <mergeCell ref="H70:I70"/>
    <mergeCell ref="J70:K70"/>
    <mergeCell ref="L70:O70"/>
    <mergeCell ref="P70:Q70"/>
    <mergeCell ref="R70:U70"/>
    <mergeCell ref="V70:Y70"/>
    <mergeCell ref="Z70:AC70"/>
    <mergeCell ref="AD70:AF70"/>
    <mergeCell ref="AG70:AI70"/>
    <mergeCell ref="AJ70:AK70"/>
    <mergeCell ref="A71:B71"/>
    <mergeCell ref="C71:E71"/>
    <mergeCell ref="H71:I71"/>
    <mergeCell ref="J71:K71"/>
    <mergeCell ref="L71:O71"/>
    <mergeCell ref="P71:Q71"/>
    <mergeCell ref="R71:U71"/>
    <mergeCell ref="V71:Y71"/>
    <mergeCell ref="Z71:AC71"/>
    <mergeCell ref="AD71:AF71"/>
    <mergeCell ref="AG71:AI71"/>
    <mergeCell ref="AJ71:AK71"/>
    <mergeCell ref="A66:B66"/>
    <mergeCell ref="C66:E66"/>
    <mergeCell ref="H66:I66"/>
    <mergeCell ref="J66:K66"/>
    <mergeCell ref="L66:O66"/>
    <mergeCell ref="P66:Q66"/>
    <mergeCell ref="R66:U66"/>
    <mergeCell ref="V66:Y66"/>
    <mergeCell ref="Z66:AC66"/>
    <mergeCell ref="AD66:AF66"/>
    <mergeCell ref="AG66:AI66"/>
    <mergeCell ref="AJ66:AK66"/>
    <mergeCell ref="A67:B67"/>
    <mergeCell ref="C67:E67"/>
    <mergeCell ref="H67:I67"/>
    <mergeCell ref="J67:K67"/>
    <mergeCell ref="L67:O67"/>
    <mergeCell ref="P67:Q67"/>
    <mergeCell ref="R67:U67"/>
    <mergeCell ref="V67:Y67"/>
    <mergeCell ref="Z67:AC67"/>
    <mergeCell ref="AD67:AF67"/>
    <mergeCell ref="AG67:AI67"/>
    <mergeCell ref="AJ67:AK67"/>
    <mergeCell ref="A68:B68"/>
    <mergeCell ref="C68:E68"/>
    <mergeCell ref="H68:I68"/>
    <mergeCell ref="J68:K68"/>
    <mergeCell ref="L68:O68"/>
    <mergeCell ref="P68:Q68"/>
    <mergeCell ref="R68:U68"/>
    <mergeCell ref="V68:Y68"/>
    <mergeCell ref="Z68:AC68"/>
    <mergeCell ref="AD68:AF68"/>
    <mergeCell ref="AG68:AI68"/>
    <mergeCell ref="AJ68:AK68"/>
    <mergeCell ref="A63:B63"/>
    <mergeCell ref="C63:E63"/>
    <mergeCell ref="H63:I63"/>
    <mergeCell ref="J63:K63"/>
    <mergeCell ref="L63:O63"/>
    <mergeCell ref="P63:Q63"/>
    <mergeCell ref="R63:U63"/>
    <mergeCell ref="V63:Y63"/>
    <mergeCell ref="Z63:AC63"/>
    <mergeCell ref="AD63:AF63"/>
    <mergeCell ref="AG63:AI63"/>
    <mergeCell ref="AJ63:AK63"/>
    <mergeCell ref="A64:B64"/>
    <mergeCell ref="C64:E64"/>
    <mergeCell ref="H64:I64"/>
    <mergeCell ref="J64:K64"/>
    <mergeCell ref="L64:O64"/>
    <mergeCell ref="P64:Q64"/>
    <mergeCell ref="R64:U64"/>
    <mergeCell ref="V64:Y64"/>
    <mergeCell ref="Z64:AC64"/>
    <mergeCell ref="AD64:AF64"/>
    <mergeCell ref="AG64:AI64"/>
    <mergeCell ref="AJ64:AK64"/>
    <mergeCell ref="A65:B65"/>
    <mergeCell ref="C65:E65"/>
    <mergeCell ref="H65:I65"/>
    <mergeCell ref="J65:K65"/>
    <mergeCell ref="L65:O65"/>
    <mergeCell ref="P65:Q65"/>
    <mergeCell ref="R65:U65"/>
    <mergeCell ref="V65:Y65"/>
    <mergeCell ref="Z65:AC65"/>
    <mergeCell ref="AD65:AF65"/>
    <mergeCell ref="AG65:AI65"/>
    <mergeCell ref="AJ65:AK65"/>
    <mergeCell ref="A60:B60"/>
    <mergeCell ref="C60:E60"/>
    <mergeCell ref="H60:I60"/>
    <mergeCell ref="J60:K60"/>
    <mergeCell ref="L60:O60"/>
    <mergeCell ref="P60:Q60"/>
    <mergeCell ref="R60:U60"/>
    <mergeCell ref="V60:Y60"/>
    <mergeCell ref="Z60:AC60"/>
    <mergeCell ref="AD60:AF60"/>
    <mergeCell ref="AG60:AI60"/>
    <mergeCell ref="AJ60:AK60"/>
    <mergeCell ref="A61:B61"/>
    <mergeCell ref="C61:E61"/>
    <mergeCell ref="H61:I61"/>
    <mergeCell ref="J61:K61"/>
    <mergeCell ref="L61:O61"/>
    <mergeCell ref="P61:Q61"/>
    <mergeCell ref="R61:U61"/>
    <mergeCell ref="V61:Y61"/>
    <mergeCell ref="Z61:AC61"/>
    <mergeCell ref="AD61:AF61"/>
    <mergeCell ref="AG61:AI61"/>
    <mergeCell ref="AJ61:AK61"/>
    <mergeCell ref="A62:B62"/>
    <mergeCell ref="C62:E62"/>
    <mergeCell ref="H62:I62"/>
    <mergeCell ref="J62:K62"/>
    <mergeCell ref="L62:O62"/>
    <mergeCell ref="P62:Q62"/>
    <mergeCell ref="R62:U62"/>
    <mergeCell ref="V62:Y62"/>
    <mergeCell ref="Z62:AC62"/>
    <mergeCell ref="AD62:AF62"/>
    <mergeCell ref="AG62:AI62"/>
    <mergeCell ref="AJ62:AK62"/>
    <mergeCell ref="A57:B57"/>
    <mergeCell ref="C57:E57"/>
    <mergeCell ref="H57:I57"/>
    <mergeCell ref="J57:K57"/>
    <mergeCell ref="L57:O57"/>
    <mergeCell ref="P57:Q57"/>
    <mergeCell ref="R57:U57"/>
    <mergeCell ref="V57:Y57"/>
    <mergeCell ref="Z57:AC57"/>
    <mergeCell ref="AD57:AF57"/>
    <mergeCell ref="AG57:AI57"/>
    <mergeCell ref="AJ57:AK57"/>
    <mergeCell ref="A58:B58"/>
    <mergeCell ref="C58:E58"/>
    <mergeCell ref="H58:I58"/>
    <mergeCell ref="J58:K58"/>
    <mergeCell ref="L58:O58"/>
    <mergeCell ref="P58:Q58"/>
    <mergeCell ref="R58:U58"/>
    <mergeCell ref="V58:Y58"/>
    <mergeCell ref="Z58:AC58"/>
    <mergeCell ref="AD58:AF58"/>
    <mergeCell ref="AG58:AI58"/>
    <mergeCell ref="AJ58:AK58"/>
    <mergeCell ref="A59:B59"/>
    <mergeCell ref="C59:E59"/>
    <mergeCell ref="H59:I59"/>
    <mergeCell ref="J59:K59"/>
    <mergeCell ref="L59:O59"/>
    <mergeCell ref="P59:Q59"/>
    <mergeCell ref="R59:U59"/>
    <mergeCell ref="V59:Y59"/>
    <mergeCell ref="Z59:AC59"/>
    <mergeCell ref="AD59:AF59"/>
    <mergeCell ref="AG59:AI59"/>
    <mergeCell ref="AJ59:AK59"/>
    <mergeCell ref="A54:B54"/>
    <mergeCell ref="C54:E54"/>
    <mergeCell ref="H54:I54"/>
    <mergeCell ref="J54:K54"/>
    <mergeCell ref="L54:O54"/>
    <mergeCell ref="P54:Q54"/>
    <mergeCell ref="R54:U54"/>
    <mergeCell ref="V54:Y54"/>
    <mergeCell ref="Z54:AC54"/>
    <mergeCell ref="AD54:AF54"/>
    <mergeCell ref="AG54:AI54"/>
    <mergeCell ref="AJ54:AK54"/>
    <mergeCell ref="A55:B55"/>
    <mergeCell ref="C55:E55"/>
    <mergeCell ref="H55:I55"/>
    <mergeCell ref="J55:K55"/>
    <mergeCell ref="L55:O55"/>
    <mergeCell ref="P55:Q55"/>
    <mergeCell ref="R55:U55"/>
    <mergeCell ref="V55:Y55"/>
    <mergeCell ref="Z55:AC55"/>
    <mergeCell ref="AD55:AF55"/>
    <mergeCell ref="AG55:AI55"/>
    <mergeCell ref="AJ55:AK55"/>
    <mergeCell ref="A56:B56"/>
    <mergeCell ref="C56:E56"/>
    <mergeCell ref="H56:I56"/>
    <mergeCell ref="J56:K56"/>
    <mergeCell ref="L56:O56"/>
    <mergeCell ref="P56:Q56"/>
    <mergeCell ref="R56:U56"/>
    <mergeCell ref="V56:Y56"/>
    <mergeCell ref="Z56:AC56"/>
    <mergeCell ref="AD56:AF56"/>
    <mergeCell ref="AG56:AI56"/>
    <mergeCell ref="AJ56:AK56"/>
    <mergeCell ref="A53:B53"/>
    <mergeCell ref="C53:E53"/>
    <mergeCell ref="H53:I53"/>
    <mergeCell ref="J53:K53"/>
    <mergeCell ref="L53:O53"/>
    <mergeCell ref="P53:Q53"/>
    <mergeCell ref="R53:U53"/>
    <mergeCell ref="V53:Y53"/>
    <mergeCell ref="Z53:AC53"/>
    <mergeCell ref="AD53:AF53"/>
    <mergeCell ref="AG53:AI53"/>
    <mergeCell ref="AJ53:AK53"/>
    <mergeCell ref="A50:B50"/>
    <mergeCell ref="C50:E50"/>
    <mergeCell ref="H50:I50"/>
    <mergeCell ref="J50:K50"/>
    <mergeCell ref="L50:O50"/>
    <mergeCell ref="P50:Q50"/>
    <mergeCell ref="R50:U50"/>
    <mergeCell ref="V50:Y50"/>
    <mergeCell ref="Z50:AC50"/>
    <mergeCell ref="AD50:AF50"/>
    <mergeCell ref="AG50:AI50"/>
    <mergeCell ref="AJ50:AK50"/>
    <mergeCell ref="A51:B51"/>
    <mergeCell ref="C51:E51"/>
    <mergeCell ref="H51:I51"/>
    <mergeCell ref="J51:K51"/>
    <mergeCell ref="L51:O51"/>
    <mergeCell ref="P51:Q51"/>
    <mergeCell ref="R51:U51"/>
    <mergeCell ref="V51:Y51"/>
    <mergeCell ref="Z51:AC51"/>
    <mergeCell ref="AD51:AF51"/>
    <mergeCell ref="AG51:AI51"/>
    <mergeCell ref="AJ51:AK51"/>
    <mergeCell ref="A52:B52"/>
    <mergeCell ref="C52:E52"/>
    <mergeCell ref="H52:I52"/>
    <mergeCell ref="J52:K52"/>
    <mergeCell ref="L52:O52"/>
    <mergeCell ref="P52:Q52"/>
    <mergeCell ref="R52:U52"/>
    <mergeCell ref="V52:Y52"/>
    <mergeCell ref="Z52:AC52"/>
    <mergeCell ref="AD52:AF52"/>
    <mergeCell ref="AG52:AI52"/>
    <mergeCell ref="AJ52:AK52"/>
    <mergeCell ref="A47:B47"/>
    <mergeCell ref="C47:E47"/>
    <mergeCell ref="H47:I47"/>
    <mergeCell ref="J47:K47"/>
    <mergeCell ref="L47:O47"/>
    <mergeCell ref="P47:Q47"/>
    <mergeCell ref="R47:U47"/>
    <mergeCell ref="V47:Y47"/>
    <mergeCell ref="Z47:AC47"/>
    <mergeCell ref="AD47:AF47"/>
    <mergeCell ref="AG47:AI47"/>
    <mergeCell ref="AJ47:AK47"/>
    <mergeCell ref="A48:B48"/>
    <mergeCell ref="C48:E48"/>
    <mergeCell ref="H48:I48"/>
    <mergeCell ref="J48:K48"/>
    <mergeCell ref="L48:O48"/>
    <mergeCell ref="P48:Q48"/>
    <mergeCell ref="R48:U48"/>
    <mergeCell ref="V48:Y48"/>
    <mergeCell ref="Z48:AC48"/>
    <mergeCell ref="AD48:AF48"/>
    <mergeCell ref="AG48:AI48"/>
    <mergeCell ref="AJ48:AK48"/>
    <mergeCell ref="A49:B49"/>
    <mergeCell ref="C49:E49"/>
    <mergeCell ref="H49:I49"/>
    <mergeCell ref="J49:K49"/>
    <mergeCell ref="L49:O49"/>
    <mergeCell ref="P49:Q49"/>
    <mergeCell ref="R49:U49"/>
    <mergeCell ref="V49:Y49"/>
    <mergeCell ref="Z49:AC49"/>
    <mergeCell ref="AD49:AF49"/>
    <mergeCell ref="AG49:AI49"/>
    <mergeCell ref="AJ49:AK49"/>
    <mergeCell ref="A44:B44"/>
    <mergeCell ref="C44:E44"/>
    <mergeCell ref="H44:I44"/>
    <mergeCell ref="J44:K44"/>
    <mergeCell ref="L44:O44"/>
    <mergeCell ref="P44:Q44"/>
    <mergeCell ref="R44:U44"/>
    <mergeCell ref="V44:Y44"/>
    <mergeCell ref="Z44:AC44"/>
    <mergeCell ref="AD44:AF44"/>
    <mergeCell ref="AG44:AI44"/>
    <mergeCell ref="AJ44:AK44"/>
    <mergeCell ref="A45:B45"/>
    <mergeCell ref="C45:E45"/>
    <mergeCell ref="H45:I45"/>
    <mergeCell ref="J45:K45"/>
    <mergeCell ref="L45:O45"/>
    <mergeCell ref="P45:Q45"/>
    <mergeCell ref="R45:U45"/>
    <mergeCell ref="V45:Y45"/>
    <mergeCell ref="Z45:AC45"/>
    <mergeCell ref="AD45:AF45"/>
    <mergeCell ref="AG45:AI45"/>
    <mergeCell ref="AJ45:AK45"/>
    <mergeCell ref="A46:B46"/>
    <mergeCell ref="C46:E46"/>
    <mergeCell ref="H46:I46"/>
    <mergeCell ref="J46:K46"/>
    <mergeCell ref="L46:O46"/>
    <mergeCell ref="P46:Q46"/>
    <mergeCell ref="R46:U46"/>
    <mergeCell ref="V46:Y46"/>
    <mergeCell ref="Z46:AC46"/>
    <mergeCell ref="AD46:AF46"/>
    <mergeCell ref="AG46:AI46"/>
    <mergeCell ref="AJ46:AK46"/>
    <mergeCell ref="A41:B41"/>
    <mergeCell ref="C41:E41"/>
    <mergeCell ref="H41:I41"/>
    <mergeCell ref="J41:K41"/>
    <mergeCell ref="L41:O41"/>
    <mergeCell ref="P41:Q41"/>
    <mergeCell ref="R41:U41"/>
    <mergeCell ref="V41:Y41"/>
    <mergeCell ref="Z41:AC41"/>
    <mergeCell ref="AD41:AF41"/>
    <mergeCell ref="AG41:AI41"/>
    <mergeCell ref="AJ41:AK41"/>
    <mergeCell ref="A42:B42"/>
    <mergeCell ref="C42:E42"/>
    <mergeCell ref="H42:I42"/>
    <mergeCell ref="J42:K42"/>
    <mergeCell ref="L42:O42"/>
    <mergeCell ref="P42:Q42"/>
    <mergeCell ref="R42:U42"/>
    <mergeCell ref="V42:Y42"/>
    <mergeCell ref="Z42:AC42"/>
    <mergeCell ref="AD42:AF42"/>
    <mergeCell ref="AG42:AI42"/>
    <mergeCell ref="AJ42:AK42"/>
    <mergeCell ref="A43:B43"/>
    <mergeCell ref="C43:E43"/>
    <mergeCell ref="H43:I43"/>
    <mergeCell ref="J43:K43"/>
    <mergeCell ref="L43:O43"/>
    <mergeCell ref="P43:Q43"/>
    <mergeCell ref="R43:U43"/>
    <mergeCell ref="V43:Y43"/>
    <mergeCell ref="Z43:AC43"/>
    <mergeCell ref="AD43:AF43"/>
    <mergeCell ref="AG43:AI43"/>
    <mergeCell ref="AJ43:AK43"/>
    <mergeCell ref="A38:B38"/>
    <mergeCell ref="C38:E38"/>
    <mergeCell ref="H38:I38"/>
    <mergeCell ref="J38:K38"/>
    <mergeCell ref="L38:O38"/>
    <mergeCell ref="P38:Q38"/>
    <mergeCell ref="R38:U38"/>
    <mergeCell ref="V38:Y38"/>
    <mergeCell ref="Z38:AC38"/>
    <mergeCell ref="AD38:AF38"/>
    <mergeCell ref="AG38:AI38"/>
    <mergeCell ref="AJ38:AK38"/>
    <mergeCell ref="A39:B39"/>
    <mergeCell ref="C39:E39"/>
    <mergeCell ref="H39:I39"/>
    <mergeCell ref="J39:K39"/>
    <mergeCell ref="L39:O39"/>
    <mergeCell ref="P39:Q39"/>
    <mergeCell ref="R39:U39"/>
    <mergeCell ref="V39:Y39"/>
    <mergeCell ref="Z39:AC39"/>
    <mergeCell ref="AD39:AF39"/>
    <mergeCell ref="AG39:AI39"/>
    <mergeCell ref="AJ39:AK39"/>
    <mergeCell ref="A40:B40"/>
    <mergeCell ref="C40:E40"/>
    <mergeCell ref="H40:I40"/>
    <mergeCell ref="J40:K40"/>
    <mergeCell ref="L40:O40"/>
    <mergeCell ref="P40:Q40"/>
    <mergeCell ref="R40:U40"/>
    <mergeCell ref="V40:Y40"/>
    <mergeCell ref="Z40:AC40"/>
    <mergeCell ref="AD40:AF40"/>
    <mergeCell ref="AG40:AI40"/>
    <mergeCell ref="AJ40:AK40"/>
    <mergeCell ref="A35:B35"/>
    <mergeCell ref="C35:E35"/>
    <mergeCell ref="H35:I35"/>
    <mergeCell ref="J35:K35"/>
    <mergeCell ref="L35:O35"/>
    <mergeCell ref="P35:Q35"/>
    <mergeCell ref="R35:U35"/>
    <mergeCell ref="V35:Y35"/>
    <mergeCell ref="Z35:AC35"/>
    <mergeCell ref="AD35:AF35"/>
    <mergeCell ref="AG35:AI35"/>
    <mergeCell ref="AJ35:AK35"/>
    <mergeCell ref="A36:B36"/>
    <mergeCell ref="C36:E36"/>
    <mergeCell ref="H36:I36"/>
    <mergeCell ref="J36:K36"/>
    <mergeCell ref="L36:O36"/>
    <mergeCell ref="P36:Q36"/>
    <mergeCell ref="R36:U36"/>
    <mergeCell ref="V36:Y36"/>
    <mergeCell ref="Z36:AC36"/>
    <mergeCell ref="AD36:AF36"/>
    <mergeCell ref="AG36:AI36"/>
    <mergeCell ref="AJ36:AK36"/>
    <mergeCell ref="A37:B37"/>
    <mergeCell ref="C37:E37"/>
    <mergeCell ref="H37:I37"/>
    <mergeCell ref="J37:K37"/>
    <mergeCell ref="L37:O37"/>
    <mergeCell ref="P37:Q37"/>
    <mergeCell ref="R37:U37"/>
    <mergeCell ref="V37:Y37"/>
    <mergeCell ref="Z37:AC37"/>
    <mergeCell ref="AD37:AF37"/>
    <mergeCell ref="AG37:AI37"/>
    <mergeCell ref="AJ37:AK37"/>
    <mergeCell ref="A32:B32"/>
    <mergeCell ref="C32:E32"/>
    <mergeCell ref="H32:I32"/>
    <mergeCell ref="J32:K32"/>
    <mergeCell ref="L32:O32"/>
    <mergeCell ref="P32:Q32"/>
    <mergeCell ref="R32:U32"/>
    <mergeCell ref="V32:Y32"/>
    <mergeCell ref="Z32:AC32"/>
    <mergeCell ref="AD32:AF32"/>
    <mergeCell ref="AG32:AI32"/>
    <mergeCell ref="AJ32:AK32"/>
    <mergeCell ref="A33:B33"/>
    <mergeCell ref="C33:E33"/>
    <mergeCell ref="H33:I33"/>
    <mergeCell ref="J33:K33"/>
    <mergeCell ref="L33:O33"/>
    <mergeCell ref="P33:Q33"/>
    <mergeCell ref="R33:U33"/>
    <mergeCell ref="V33:Y33"/>
    <mergeCell ref="Z33:AC33"/>
    <mergeCell ref="AD33:AF33"/>
    <mergeCell ref="AG33:AI33"/>
    <mergeCell ref="AJ33:AK33"/>
    <mergeCell ref="A34:B34"/>
    <mergeCell ref="C34:E34"/>
    <mergeCell ref="H34:I34"/>
    <mergeCell ref="J34:K34"/>
    <mergeCell ref="L34:O34"/>
    <mergeCell ref="P34:Q34"/>
    <mergeCell ref="R34:U34"/>
    <mergeCell ref="V34:Y34"/>
    <mergeCell ref="Z34:AC34"/>
    <mergeCell ref="AD34:AF34"/>
    <mergeCell ref="AG34:AI34"/>
    <mergeCell ref="AJ34:AK34"/>
    <mergeCell ref="A29:B29"/>
    <mergeCell ref="C29:E29"/>
    <mergeCell ref="H29:I29"/>
    <mergeCell ref="J29:K29"/>
    <mergeCell ref="L29:O29"/>
    <mergeCell ref="P29:Q29"/>
    <mergeCell ref="R29:U29"/>
    <mergeCell ref="V29:Y29"/>
    <mergeCell ref="Z29:AC29"/>
    <mergeCell ref="AD29:AF29"/>
    <mergeCell ref="AG29:AI29"/>
    <mergeCell ref="AJ29:AK29"/>
    <mergeCell ref="A30:B30"/>
    <mergeCell ref="C30:E30"/>
    <mergeCell ref="H30:I30"/>
    <mergeCell ref="J30:K30"/>
    <mergeCell ref="L30:O30"/>
    <mergeCell ref="P30:Q30"/>
    <mergeCell ref="R30:U30"/>
    <mergeCell ref="V30:Y30"/>
    <mergeCell ref="Z30:AC30"/>
    <mergeCell ref="AD30:AF30"/>
    <mergeCell ref="AG30:AI30"/>
    <mergeCell ref="AJ30:AK30"/>
    <mergeCell ref="A31:B31"/>
    <mergeCell ref="C31:E31"/>
    <mergeCell ref="H31:I31"/>
    <mergeCell ref="J31:K31"/>
    <mergeCell ref="L31:O31"/>
    <mergeCell ref="P31:Q31"/>
    <mergeCell ref="R31:U31"/>
    <mergeCell ref="V31:Y31"/>
    <mergeCell ref="Z31:AC31"/>
    <mergeCell ref="AD31:AF31"/>
    <mergeCell ref="AG31:AI31"/>
    <mergeCell ref="AJ31:AK31"/>
    <mergeCell ref="A26:B26"/>
    <mergeCell ref="C26:E26"/>
    <mergeCell ref="H26:I26"/>
    <mergeCell ref="J26:K26"/>
    <mergeCell ref="L26:O26"/>
    <mergeCell ref="P26:Q26"/>
    <mergeCell ref="R26:U26"/>
    <mergeCell ref="V26:Y26"/>
    <mergeCell ref="Z26:AC26"/>
    <mergeCell ref="AD26:AF26"/>
    <mergeCell ref="AG26:AI26"/>
    <mergeCell ref="AJ26:AK26"/>
    <mergeCell ref="A27:B27"/>
    <mergeCell ref="C27:E27"/>
    <mergeCell ref="H27:I27"/>
    <mergeCell ref="J27:K27"/>
    <mergeCell ref="L27:O27"/>
    <mergeCell ref="P27:Q27"/>
    <mergeCell ref="R27:U27"/>
    <mergeCell ref="V27:Y27"/>
    <mergeCell ref="Z27:AC27"/>
    <mergeCell ref="AD27:AF27"/>
    <mergeCell ref="AG27:AI27"/>
    <mergeCell ref="AJ27:AK27"/>
    <mergeCell ref="A28:B28"/>
    <mergeCell ref="C28:E28"/>
    <mergeCell ref="H28:I28"/>
    <mergeCell ref="J28:K28"/>
    <mergeCell ref="L28:O28"/>
    <mergeCell ref="P28:Q28"/>
    <mergeCell ref="R28:U28"/>
    <mergeCell ref="V28:Y28"/>
    <mergeCell ref="Z28:AC28"/>
    <mergeCell ref="AD28:AF28"/>
    <mergeCell ref="AG28:AI28"/>
    <mergeCell ref="AJ28:AK28"/>
    <mergeCell ref="A23:B23"/>
    <mergeCell ref="C23:E23"/>
    <mergeCell ref="H23:I23"/>
    <mergeCell ref="J23:K23"/>
    <mergeCell ref="L23:O23"/>
    <mergeCell ref="P23:Q23"/>
    <mergeCell ref="R23:U23"/>
    <mergeCell ref="V23:Y23"/>
    <mergeCell ref="Z23:AC23"/>
    <mergeCell ref="AD23:AF23"/>
    <mergeCell ref="AG23:AI23"/>
    <mergeCell ref="AJ23:AK23"/>
    <mergeCell ref="A24:B24"/>
    <mergeCell ref="C24:E24"/>
    <mergeCell ref="H24:I24"/>
    <mergeCell ref="J24:K24"/>
    <mergeCell ref="L24:O24"/>
    <mergeCell ref="P24:Q24"/>
    <mergeCell ref="R24:U24"/>
    <mergeCell ref="V24:Y24"/>
    <mergeCell ref="Z24:AC24"/>
    <mergeCell ref="AD24:AF24"/>
    <mergeCell ref="AG24:AI24"/>
    <mergeCell ref="AJ24:AK24"/>
    <mergeCell ref="A25:B25"/>
    <mergeCell ref="C25:E25"/>
    <mergeCell ref="H25:I25"/>
    <mergeCell ref="J25:K25"/>
    <mergeCell ref="L25:O25"/>
    <mergeCell ref="P25:Q25"/>
    <mergeCell ref="R25:U25"/>
    <mergeCell ref="V25:Y25"/>
    <mergeCell ref="Z25:AC25"/>
    <mergeCell ref="AD25:AF25"/>
    <mergeCell ref="AG25:AI25"/>
    <mergeCell ref="AJ25:AK25"/>
    <mergeCell ref="A20:B20"/>
    <mergeCell ref="C20:E20"/>
    <mergeCell ref="H20:I20"/>
    <mergeCell ref="J20:K20"/>
    <mergeCell ref="L20:O20"/>
    <mergeCell ref="P20:Q20"/>
    <mergeCell ref="R20:U20"/>
    <mergeCell ref="V20:Y20"/>
    <mergeCell ref="Z20:AC20"/>
    <mergeCell ref="AD20:AF20"/>
    <mergeCell ref="AG20:AI20"/>
    <mergeCell ref="AJ20:AK20"/>
    <mergeCell ref="A21:B21"/>
    <mergeCell ref="C21:E21"/>
    <mergeCell ref="H21:I21"/>
    <mergeCell ref="J21:K21"/>
    <mergeCell ref="L21:O21"/>
    <mergeCell ref="P21:Q21"/>
    <mergeCell ref="R21:U21"/>
    <mergeCell ref="V21:Y21"/>
    <mergeCell ref="Z21:AC21"/>
    <mergeCell ref="AD21:AF21"/>
    <mergeCell ref="AG21:AI21"/>
    <mergeCell ref="AJ21:AK21"/>
    <mergeCell ref="A22:B22"/>
    <mergeCell ref="C22:E22"/>
    <mergeCell ref="H22:I22"/>
    <mergeCell ref="J22:K22"/>
    <mergeCell ref="L22:O22"/>
    <mergeCell ref="P22:Q22"/>
    <mergeCell ref="R22:U22"/>
    <mergeCell ref="V22:Y22"/>
    <mergeCell ref="Z22:AC22"/>
    <mergeCell ref="AD22:AF22"/>
    <mergeCell ref="AG22:AI22"/>
    <mergeCell ref="AJ22:AK22"/>
    <mergeCell ref="A17:B17"/>
    <mergeCell ref="C17:E17"/>
    <mergeCell ref="H17:I17"/>
    <mergeCell ref="J17:K17"/>
    <mergeCell ref="L17:O17"/>
    <mergeCell ref="P17:Q17"/>
    <mergeCell ref="R17:U17"/>
    <mergeCell ref="V17:Y17"/>
    <mergeCell ref="Z17:AC17"/>
    <mergeCell ref="AD17:AF17"/>
    <mergeCell ref="AG17:AI17"/>
    <mergeCell ref="AJ17:AK17"/>
    <mergeCell ref="A18:B18"/>
    <mergeCell ref="C18:E18"/>
    <mergeCell ref="H18:I18"/>
    <mergeCell ref="J18:K18"/>
    <mergeCell ref="L18:O18"/>
    <mergeCell ref="P18:Q18"/>
    <mergeCell ref="R18:U18"/>
    <mergeCell ref="V18:Y18"/>
    <mergeCell ref="Z18:AC18"/>
    <mergeCell ref="AD18:AF18"/>
    <mergeCell ref="AG18:AI18"/>
    <mergeCell ref="AJ18:AK18"/>
    <mergeCell ref="A19:B19"/>
    <mergeCell ref="C19:E19"/>
    <mergeCell ref="H19:I19"/>
    <mergeCell ref="J19:K19"/>
    <mergeCell ref="L19:O19"/>
    <mergeCell ref="P19:Q19"/>
    <mergeCell ref="R19:U19"/>
    <mergeCell ref="V19:Y19"/>
    <mergeCell ref="Z19:AC19"/>
    <mergeCell ref="AD19:AF19"/>
    <mergeCell ref="AG19:AI19"/>
    <mergeCell ref="AJ19:AK19"/>
    <mergeCell ref="A14:B14"/>
    <mergeCell ref="C14:E14"/>
    <mergeCell ref="H14:I14"/>
    <mergeCell ref="J14:K14"/>
    <mergeCell ref="L14:O14"/>
    <mergeCell ref="P14:Q14"/>
    <mergeCell ref="R14:U14"/>
    <mergeCell ref="V14:Y14"/>
    <mergeCell ref="Z14:AC14"/>
    <mergeCell ref="AD14:AF14"/>
    <mergeCell ref="AG14:AI14"/>
    <mergeCell ref="AJ14:AK14"/>
    <mergeCell ref="A15:B15"/>
    <mergeCell ref="C15:E15"/>
    <mergeCell ref="H15:I15"/>
    <mergeCell ref="J15:K15"/>
    <mergeCell ref="L15:O15"/>
    <mergeCell ref="P15:Q15"/>
    <mergeCell ref="R15:U15"/>
    <mergeCell ref="V15:Y15"/>
    <mergeCell ref="Z15:AC15"/>
    <mergeCell ref="AD15:AF15"/>
    <mergeCell ref="AG15:AI15"/>
    <mergeCell ref="AJ15:AK15"/>
    <mergeCell ref="A16:B16"/>
    <mergeCell ref="C16:E16"/>
    <mergeCell ref="H16:I16"/>
    <mergeCell ref="J16:K16"/>
    <mergeCell ref="L16:O16"/>
    <mergeCell ref="P16:Q16"/>
    <mergeCell ref="R16:U16"/>
    <mergeCell ref="V16:Y16"/>
    <mergeCell ref="Z16:AC16"/>
    <mergeCell ref="AD16:AF16"/>
    <mergeCell ref="AG16:AI16"/>
    <mergeCell ref="AJ16:AK16"/>
    <mergeCell ref="A11:B11"/>
    <mergeCell ref="C11:E11"/>
    <mergeCell ref="H11:I11"/>
    <mergeCell ref="J11:K11"/>
    <mergeCell ref="L11:O11"/>
    <mergeCell ref="P11:Q11"/>
    <mergeCell ref="R11:U11"/>
    <mergeCell ref="V11:Y11"/>
    <mergeCell ref="Z11:AC11"/>
    <mergeCell ref="AD11:AF11"/>
    <mergeCell ref="AG11:AI11"/>
    <mergeCell ref="AJ11:AK11"/>
    <mergeCell ref="A12:B12"/>
    <mergeCell ref="C12:E12"/>
    <mergeCell ref="H12:I12"/>
    <mergeCell ref="J12:K12"/>
    <mergeCell ref="L12:O12"/>
    <mergeCell ref="P12:Q12"/>
    <mergeCell ref="R12:U12"/>
    <mergeCell ref="V12:Y12"/>
    <mergeCell ref="Z12:AC12"/>
    <mergeCell ref="AD12:AF12"/>
    <mergeCell ref="AG12:AI12"/>
    <mergeCell ref="AJ12:AK12"/>
    <mergeCell ref="A13:B13"/>
    <mergeCell ref="C13:E13"/>
    <mergeCell ref="H13:I13"/>
    <mergeCell ref="J13:K13"/>
    <mergeCell ref="L13:O13"/>
    <mergeCell ref="P13:Q13"/>
    <mergeCell ref="R13:U13"/>
    <mergeCell ref="V13:Y13"/>
    <mergeCell ref="Z13:AC13"/>
    <mergeCell ref="AD13:AF13"/>
    <mergeCell ref="AG13:AI13"/>
    <mergeCell ref="AJ13:AK13"/>
    <mergeCell ref="A8:B8"/>
    <mergeCell ref="C8:E8"/>
    <mergeCell ref="H8:I8"/>
    <mergeCell ref="J8:K8"/>
    <mergeCell ref="L8:O8"/>
    <mergeCell ref="P8:Q8"/>
    <mergeCell ref="R8:U8"/>
    <mergeCell ref="V8:Y8"/>
    <mergeCell ref="Z8:AC8"/>
    <mergeCell ref="AD8:AF8"/>
    <mergeCell ref="AG8:AI8"/>
    <mergeCell ref="AJ8:AK8"/>
    <mergeCell ref="A9:B9"/>
    <mergeCell ref="C9:E9"/>
    <mergeCell ref="H9:I9"/>
    <mergeCell ref="J9:K9"/>
    <mergeCell ref="L9:O9"/>
    <mergeCell ref="P9:Q9"/>
    <mergeCell ref="R9:U9"/>
    <mergeCell ref="V9:Y9"/>
    <mergeCell ref="Z9:AC9"/>
    <mergeCell ref="AD9:AF9"/>
    <mergeCell ref="AG9:AI9"/>
    <mergeCell ref="AJ9:AK9"/>
    <mergeCell ref="A10:B10"/>
    <mergeCell ref="C10:E10"/>
    <mergeCell ref="H10:I10"/>
    <mergeCell ref="J10:K10"/>
    <mergeCell ref="L10:O10"/>
    <mergeCell ref="P10:Q10"/>
    <mergeCell ref="R10:U10"/>
    <mergeCell ref="V10:Y10"/>
    <mergeCell ref="Z10:AC10"/>
    <mergeCell ref="AD10:AF10"/>
    <mergeCell ref="AG10:AI10"/>
    <mergeCell ref="AJ10:AK10"/>
    <mergeCell ref="A5:B5"/>
    <mergeCell ref="C5:E5"/>
    <mergeCell ref="H5:I5"/>
    <mergeCell ref="J5:K5"/>
    <mergeCell ref="L5:O5"/>
    <mergeCell ref="P5:Q5"/>
    <mergeCell ref="R5:U5"/>
    <mergeCell ref="V5:Y5"/>
    <mergeCell ref="Z5:AC5"/>
    <mergeCell ref="AD5:AF5"/>
    <mergeCell ref="AG5:AI5"/>
    <mergeCell ref="AJ5:AK5"/>
    <mergeCell ref="A6:B6"/>
    <mergeCell ref="C6:E6"/>
    <mergeCell ref="H6:I6"/>
    <mergeCell ref="J6:K6"/>
    <mergeCell ref="L6:O6"/>
    <mergeCell ref="P6:Q6"/>
    <mergeCell ref="R6:U6"/>
    <mergeCell ref="V6:Y6"/>
    <mergeCell ref="Z6:AC6"/>
    <mergeCell ref="AD6:AF6"/>
    <mergeCell ref="AG6:AI6"/>
    <mergeCell ref="AJ6:AK6"/>
    <mergeCell ref="A7:B7"/>
    <mergeCell ref="C7:E7"/>
    <mergeCell ref="H7:I7"/>
    <mergeCell ref="J7:K7"/>
    <mergeCell ref="L7:O7"/>
    <mergeCell ref="P7:Q7"/>
    <mergeCell ref="R7:U7"/>
    <mergeCell ref="V7:Y7"/>
    <mergeCell ref="Z7:AC7"/>
    <mergeCell ref="AD7:AF7"/>
    <mergeCell ref="AG7:AI7"/>
    <mergeCell ref="AJ7:AK7"/>
    <mergeCell ref="A1:I1"/>
    <mergeCell ref="J1:K1"/>
    <mergeCell ref="L1:O1"/>
    <mergeCell ref="P1:Q1"/>
    <mergeCell ref="R1:U1"/>
    <mergeCell ref="V1:Y1"/>
    <mergeCell ref="Z1:AC1"/>
    <mergeCell ref="AD1:AF1"/>
    <mergeCell ref="AG1:AI1"/>
    <mergeCell ref="AJ1:AK1"/>
    <mergeCell ref="A2:I2"/>
    <mergeCell ref="J2:K2"/>
    <mergeCell ref="L2:O2"/>
    <mergeCell ref="P2:Q2"/>
    <mergeCell ref="R2:U2"/>
    <mergeCell ref="V2:Y2"/>
    <mergeCell ref="Z2:AC2"/>
    <mergeCell ref="AD2:AF2"/>
    <mergeCell ref="AG2:AI2"/>
    <mergeCell ref="AJ2:AK2"/>
    <mergeCell ref="A3:AL3"/>
    <mergeCell ref="A4:B4"/>
    <mergeCell ref="C4:E4"/>
    <mergeCell ref="H4:I4"/>
    <mergeCell ref="J4:K4"/>
    <mergeCell ref="L4:O4"/>
    <mergeCell ref="P4:Q4"/>
    <mergeCell ref="R4:U4"/>
    <mergeCell ref="V4:Y4"/>
    <mergeCell ref="Z4:AC4"/>
    <mergeCell ref="AD4:AF4"/>
    <mergeCell ref="AG4:AI4"/>
    <mergeCell ref="AJ4:A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4A76-7FD2-4040-B0C8-DF08CA550B41}">
  <dimension ref="A4:K11"/>
  <sheetViews>
    <sheetView workbookViewId="0">
      <selection activeCell="C23" sqref="C23"/>
    </sheetView>
  </sheetViews>
  <sheetFormatPr defaultColWidth="9.35546875" defaultRowHeight="14.25" x14ac:dyDescent="0.4"/>
  <cols>
    <col min="1" max="2" width="9.35546875" style="67"/>
    <col min="3" max="3" width="38" style="68" customWidth="1"/>
    <col min="4" max="4" width="14.640625" style="67" customWidth="1"/>
    <col min="5" max="5" width="22.640625" style="67" customWidth="1"/>
    <col min="6" max="6" width="15.35546875" style="67" customWidth="1"/>
    <col min="7" max="7" width="16.85546875" style="73" customWidth="1"/>
    <col min="8" max="8" width="9.35546875" style="70"/>
    <col min="9" max="16384" width="9.35546875" style="67"/>
  </cols>
  <sheetData>
    <row r="4" spans="1:11" x14ac:dyDescent="0.4">
      <c r="A4" s="108" t="s">
        <v>731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" customHeight="1" x14ac:dyDescent="0.4">
      <c r="A5" s="25"/>
      <c r="B5" s="24">
        <v>1366</v>
      </c>
      <c r="C5" s="20" t="s">
        <v>745</v>
      </c>
      <c r="D5" s="21">
        <v>42186</v>
      </c>
      <c r="E5" s="22">
        <v>22975</v>
      </c>
      <c r="F5" s="22"/>
      <c r="G5" s="71">
        <v>2297.5</v>
      </c>
      <c r="H5" s="28"/>
      <c r="I5" s="23">
        <v>5</v>
      </c>
      <c r="J5" s="23"/>
      <c r="K5" s="25"/>
    </row>
    <row r="6" spans="1:11" ht="15" customHeight="1" x14ac:dyDescent="0.4">
      <c r="A6" s="27"/>
      <c r="B6" s="24">
        <v>1402</v>
      </c>
      <c r="C6" s="20" t="s">
        <v>746</v>
      </c>
      <c r="D6" s="21">
        <v>43209</v>
      </c>
      <c r="E6" s="22">
        <v>28149</v>
      </c>
      <c r="F6" s="22"/>
      <c r="G6" s="71">
        <v>5629.8</v>
      </c>
      <c r="H6" s="28"/>
      <c r="I6" s="23">
        <v>5</v>
      </c>
      <c r="J6" s="23"/>
      <c r="K6" s="27"/>
    </row>
    <row r="7" spans="1:11" ht="15" customHeight="1" x14ac:dyDescent="0.4">
      <c r="A7" s="27"/>
      <c r="B7" s="24">
        <v>1405</v>
      </c>
      <c r="C7" s="20" t="s">
        <v>747</v>
      </c>
      <c r="D7" s="21">
        <v>43587</v>
      </c>
      <c r="E7" s="22">
        <v>23961</v>
      </c>
      <c r="F7" s="22"/>
      <c r="G7" s="71">
        <v>3423</v>
      </c>
      <c r="H7" s="28"/>
      <c r="I7" s="23">
        <v>7</v>
      </c>
      <c r="J7" s="23"/>
      <c r="K7" s="27"/>
    </row>
    <row r="8" spans="1:11" ht="15" customHeight="1" x14ac:dyDescent="0.4">
      <c r="A8" s="27"/>
      <c r="B8" s="24">
        <v>1406</v>
      </c>
      <c r="C8" s="20" t="s">
        <v>747</v>
      </c>
      <c r="D8" s="21">
        <v>43605</v>
      </c>
      <c r="E8" s="22">
        <v>23961</v>
      </c>
      <c r="F8" s="22"/>
      <c r="G8" s="71">
        <v>3423</v>
      </c>
      <c r="H8" s="28"/>
      <c r="I8" s="23">
        <v>7</v>
      </c>
      <c r="J8" s="23"/>
      <c r="K8" s="27"/>
    </row>
    <row r="9" spans="1:11" ht="15" customHeight="1" x14ac:dyDescent="0.4">
      <c r="A9" s="27"/>
      <c r="B9" s="24">
        <v>1415</v>
      </c>
      <c r="C9" s="20" t="s">
        <v>815</v>
      </c>
      <c r="D9" s="21">
        <v>44130</v>
      </c>
      <c r="E9" s="22">
        <v>27354</v>
      </c>
      <c r="F9" s="22"/>
      <c r="G9" s="71">
        <v>911.8</v>
      </c>
      <c r="H9" s="29"/>
      <c r="I9" s="23">
        <v>5</v>
      </c>
      <c r="J9" s="23"/>
      <c r="K9" s="27"/>
    </row>
    <row r="10" spans="1:11" ht="15" customHeight="1" x14ac:dyDescent="0.4">
      <c r="A10" s="27"/>
      <c r="B10" s="24">
        <v>1416</v>
      </c>
      <c r="C10" s="20" t="s">
        <v>816</v>
      </c>
      <c r="D10" s="21">
        <v>44130</v>
      </c>
      <c r="E10" s="30">
        <v>27354</v>
      </c>
      <c r="F10" s="22"/>
      <c r="G10" s="74">
        <v>911.8</v>
      </c>
      <c r="H10" s="31"/>
      <c r="I10" s="23">
        <v>5</v>
      </c>
      <c r="J10" s="23"/>
      <c r="K10" s="27"/>
    </row>
    <row r="11" spans="1:11" x14ac:dyDescent="0.4">
      <c r="A11" s="27"/>
      <c r="B11" s="24"/>
      <c r="C11" s="20"/>
      <c r="D11" s="21"/>
      <c r="E11" s="22">
        <f>SUM(E5:E10)</f>
        <v>153754</v>
      </c>
      <c r="F11" s="22"/>
      <c r="G11" s="72">
        <f>SUM(G5:G10)</f>
        <v>16596.899999999998</v>
      </c>
      <c r="H11" s="69"/>
      <c r="I11" s="23"/>
      <c r="J11" s="27"/>
      <c r="K11" s="27"/>
    </row>
  </sheetData>
  <mergeCells count="1"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1B247-7119-437C-8869-C6447604DBE9}">
  <dimension ref="A1:M68"/>
  <sheetViews>
    <sheetView topLeftCell="A14" workbookViewId="0">
      <selection activeCell="O28" sqref="O28"/>
    </sheetView>
  </sheetViews>
  <sheetFormatPr defaultColWidth="9.35546875" defaultRowHeight="15.4" x14ac:dyDescent="0.4"/>
  <cols>
    <col min="1" max="1" width="9.5" style="50" customWidth="1"/>
    <col min="2" max="2" width="36.140625" style="42" customWidth="1"/>
    <col min="3" max="3" width="9.35546875" style="34"/>
    <col min="4" max="4" width="16.640625" style="42" customWidth="1"/>
    <col min="5" max="5" width="11.640625" style="42" bestFit="1" customWidth="1"/>
    <col min="6" max="6" width="11.640625" style="42" customWidth="1"/>
    <col min="7" max="8" width="9.35546875" style="42"/>
    <col min="9" max="9" width="11.5" style="42" customWidth="1"/>
    <col min="10" max="16384" width="9.35546875" style="42"/>
  </cols>
  <sheetData>
    <row r="1" spans="1:10" ht="25.5" x14ac:dyDescent="0.4">
      <c r="A1" s="136" t="s">
        <v>762</v>
      </c>
      <c r="B1" s="136"/>
      <c r="C1" s="136"/>
      <c r="D1" s="136"/>
      <c r="E1" s="41" t="s">
        <v>763</v>
      </c>
      <c r="F1" s="41"/>
      <c r="G1" s="41" t="s">
        <v>764</v>
      </c>
      <c r="H1" s="41"/>
      <c r="I1" s="41" t="s">
        <v>763</v>
      </c>
    </row>
    <row r="2" spans="1:10" ht="25.9" x14ac:dyDescent="0.4">
      <c r="A2" s="135" t="s">
        <v>765</v>
      </c>
      <c r="B2" s="135"/>
      <c r="C2" s="135"/>
      <c r="D2" s="135"/>
      <c r="E2" s="43" t="s">
        <v>766</v>
      </c>
      <c r="F2" s="43"/>
      <c r="G2" s="41" t="s">
        <v>767</v>
      </c>
      <c r="H2" s="41"/>
      <c r="I2" s="41" t="s">
        <v>768</v>
      </c>
    </row>
    <row r="3" spans="1:10" ht="13.15" x14ac:dyDescent="0.4">
      <c r="A3" s="134" t="s">
        <v>769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4">
      <c r="A4" s="44">
        <v>415</v>
      </c>
      <c r="B4" s="55" t="s">
        <v>772</v>
      </c>
      <c r="C4" s="32" t="s">
        <v>758</v>
      </c>
      <c r="D4" s="54">
        <v>36777</v>
      </c>
      <c r="E4" s="45">
        <v>1677.34</v>
      </c>
      <c r="F4" s="45"/>
      <c r="G4" s="46">
        <v>33.549999999999997</v>
      </c>
      <c r="H4" s="46"/>
      <c r="I4" s="46">
        <v>50</v>
      </c>
    </row>
    <row r="5" spans="1:10" x14ac:dyDescent="0.4">
      <c r="A5" s="44">
        <v>1363</v>
      </c>
      <c r="B5" s="55" t="s">
        <v>793</v>
      </c>
      <c r="C5" s="32" t="s">
        <v>758</v>
      </c>
      <c r="D5" s="54">
        <v>42003</v>
      </c>
      <c r="E5" s="45">
        <v>11460.89</v>
      </c>
      <c r="F5" s="45"/>
      <c r="G5" s="45">
        <v>1146.0899999999999</v>
      </c>
      <c r="H5" s="45"/>
      <c r="I5" s="46">
        <v>10</v>
      </c>
    </row>
    <row r="6" spans="1:10" x14ac:dyDescent="0.4">
      <c r="A6" s="44">
        <v>1382</v>
      </c>
      <c r="B6" s="56" t="s">
        <v>127</v>
      </c>
      <c r="C6" s="32" t="s">
        <v>758</v>
      </c>
      <c r="D6" s="54">
        <v>42541</v>
      </c>
      <c r="E6" s="45">
        <v>6034</v>
      </c>
      <c r="F6" s="45"/>
      <c r="G6" s="46">
        <v>603.4</v>
      </c>
      <c r="H6" s="46"/>
      <c r="I6" s="46">
        <v>10</v>
      </c>
    </row>
    <row r="7" spans="1:10" x14ac:dyDescent="0.4">
      <c r="A7" s="44">
        <v>1383</v>
      </c>
      <c r="B7" s="55" t="s">
        <v>798</v>
      </c>
      <c r="C7" s="32" t="s">
        <v>758</v>
      </c>
      <c r="D7" s="54">
        <v>42598</v>
      </c>
      <c r="E7" s="46">
        <v>739.97</v>
      </c>
      <c r="F7" s="46"/>
      <c r="G7" s="46">
        <v>147.99</v>
      </c>
      <c r="H7" s="46"/>
      <c r="I7" s="46">
        <v>5</v>
      </c>
    </row>
    <row r="8" spans="1:10" x14ac:dyDescent="0.4">
      <c r="A8" s="44">
        <v>1384</v>
      </c>
      <c r="B8" s="55" t="s">
        <v>799</v>
      </c>
      <c r="C8" s="32" t="s">
        <v>758</v>
      </c>
      <c r="D8" s="54">
        <v>42653</v>
      </c>
      <c r="E8" s="46">
        <v>230</v>
      </c>
      <c r="F8" s="46"/>
      <c r="G8" s="46">
        <v>46</v>
      </c>
      <c r="H8" s="46"/>
      <c r="I8" s="46">
        <v>5</v>
      </c>
    </row>
    <row r="9" spans="1:10" x14ac:dyDescent="0.4">
      <c r="A9" s="44">
        <v>1403</v>
      </c>
      <c r="B9" s="55" t="s">
        <v>802</v>
      </c>
      <c r="C9" s="32" t="s">
        <v>758</v>
      </c>
      <c r="D9" s="54">
        <v>43409</v>
      </c>
      <c r="E9" s="45">
        <v>6851</v>
      </c>
      <c r="F9" s="45"/>
      <c r="G9" s="45">
        <v>1370.2</v>
      </c>
      <c r="H9" s="45"/>
      <c r="I9" s="46">
        <v>5</v>
      </c>
    </row>
    <row r="10" spans="1:10" x14ac:dyDescent="0.4">
      <c r="A10" s="44">
        <v>1407</v>
      </c>
      <c r="B10" s="55" t="s">
        <v>803</v>
      </c>
      <c r="C10" s="32" t="s">
        <v>758</v>
      </c>
      <c r="D10" s="54">
        <v>43805</v>
      </c>
      <c r="E10" s="46">
        <v>456.87</v>
      </c>
      <c r="F10" s="46"/>
      <c r="G10" s="46">
        <v>91.37</v>
      </c>
      <c r="H10" s="46"/>
      <c r="I10" s="46">
        <v>5</v>
      </c>
    </row>
    <row r="11" spans="1:10" x14ac:dyDescent="0.4">
      <c r="A11" s="44">
        <v>1425</v>
      </c>
      <c r="B11" s="55" t="s">
        <v>807</v>
      </c>
      <c r="C11" s="32" t="s">
        <v>758</v>
      </c>
      <c r="D11" s="54">
        <v>43850</v>
      </c>
      <c r="E11" s="52">
        <v>991.44</v>
      </c>
      <c r="F11" s="52"/>
      <c r="G11" s="46">
        <v>181.76</v>
      </c>
      <c r="H11" s="46"/>
      <c r="I11" s="46">
        <v>5</v>
      </c>
    </row>
    <row r="12" spans="1:10" x14ac:dyDescent="0.4">
      <c r="A12" s="44"/>
      <c r="B12" s="55"/>
      <c r="C12" s="32"/>
      <c r="D12" s="54"/>
      <c r="E12" s="59">
        <f>SUM(E4:E11)</f>
        <v>28441.51</v>
      </c>
      <c r="F12" s="52"/>
      <c r="G12" s="59">
        <f>SUM(G4:G11)</f>
        <v>3620.3599999999997</v>
      </c>
      <c r="H12" s="46"/>
      <c r="I12" s="59"/>
    </row>
    <row r="13" spans="1:10" x14ac:dyDescent="0.4">
      <c r="A13" s="44"/>
      <c r="B13" s="55"/>
      <c r="C13" s="32"/>
      <c r="D13" s="54"/>
      <c r="E13" s="52"/>
      <c r="F13" s="52"/>
      <c r="G13" s="46"/>
      <c r="H13" s="46"/>
      <c r="I13" s="46"/>
    </row>
    <row r="14" spans="1:10" x14ac:dyDescent="0.4">
      <c r="A14" s="44">
        <v>1322</v>
      </c>
      <c r="B14" s="55" t="s">
        <v>781</v>
      </c>
      <c r="C14" s="32" t="s">
        <v>760</v>
      </c>
      <c r="D14" s="54">
        <v>40980</v>
      </c>
      <c r="E14" s="46">
        <v>350</v>
      </c>
      <c r="F14" s="46"/>
      <c r="G14" s="46">
        <v>35</v>
      </c>
      <c r="H14" s="46"/>
      <c r="I14" s="46">
        <v>10</v>
      </c>
    </row>
    <row r="15" spans="1:10" x14ac:dyDescent="0.4">
      <c r="A15" s="44">
        <v>1323</v>
      </c>
      <c r="B15" s="55" t="s">
        <v>782</v>
      </c>
      <c r="C15" s="32" t="s">
        <v>760</v>
      </c>
      <c r="D15" s="54">
        <v>40952</v>
      </c>
      <c r="E15" s="46">
        <v>300</v>
      </c>
      <c r="F15" s="46"/>
      <c r="G15" s="46">
        <v>30</v>
      </c>
      <c r="H15" s="46"/>
      <c r="I15" s="46">
        <v>10</v>
      </c>
    </row>
    <row r="16" spans="1:10" x14ac:dyDescent="0.4">
      <c r="A16" s="44">
        <v>1324</v>
      </c>
      <c r="B16" s="55" t="s">
        <v>783</v>
      </c>
      <c r="C16" s="32" t="s">
        <v>760</v>
      </c>
      <c r="D16" s="54">
        <v>40980</v>
      </c>
      <c r="E16" s="45">
        <v>9600.41</v>
      </c>
      <c r="F16" s="45"/>
      <c r="G16" s="46">
        <v>960.04</v>
      </c>
      <c r="H16" s="46"/>
      <c r="I16" s="46">
        <v>10</v>
      </c>
    </row>
    <row r="17" spans="1:9" x14ac:dyDescent="0.4">
      <c r="A17" s="44">
        <v>1334</v>
      </c>
      <c r="B17" s="55" t="s">
        <v>784</v>
      </c>
      <c r="C17" s="32" t="s">
        <v>760</v>
      </c>
      <c r="D17" s="54">
        <v>40931</v>
      </c>
      <c r="E17" s="45">
        <v>3725</v>
      </c>
      <c r="F17" s="45"/>
      <c r="G17" s="46">
        <v>248.33</v>
      </c>
      <c r="H17" s="46"/>
      <c r="I17" s="46">
        <v>15</v>
      </c>
    </row>
    <row r="18" spans="1:9" x14ac:dyDescent="0.4">
      <c r="A18" s="44">
        <v>1337</v>
      </c>
      <c r="B18" s="55" t="s">
        <v>785</v>
      </c>
      <c r="C18" s="32" t="s">
        <v>760</v>
      </c>
      <c r="D18" s="54">
        <v>40933</v>
      </c>
      <c r="E18" s="45">
        <v>2147.58</v>
      </c>
      <c r="F18" s="45"/>
      <c r="G18" s="46">
        <v>214.76</v>
      </c>
      <c r="H18" s="46"/>
      <c r="I18" s="46">
        <v>10</v>
      </c>
    </row>
    <row r="19" spans="1:9" x14ac:dyDescent="0.4">
      <c r="A19" s="44"/>
      <c r="B19" s="55"/>
      <c r="C19" s="32"/>
      <c r="D19" s="54"/>
      <c r="E19" s="45">
        <f>SUM(E14:E18)</f>
        <v>16122.99</v>
      </c>
      <c r="F19" s="45"/>
      <c r="G19" s="45">
        <f>SUM(G14:G18)</f>
        <v>1488.1299999999999</v>
      </c>
      <c r="H19" s="46"/>
      <c r="I19" s="46"/>
    </row>
    <row r="20" spans="1:9" x14ac:dyDescent="0.4">
      <c r="A20" s="44"/>
      <c r="B20" s="55"/>
      <c r="C20" s="32"/>
      <c r="D20" s="54"/>
      <c r="E20" s="45"/>
      <c r="F20" s="45"/>
      <c r="G20" s="46"/>
      <c r="H20" s="46"/>
      <c r="I20" s="46"/>
    </row>
    <row r="21" spans="1:9" x14ac:dyDescent="0.4">
      <c r="A21" s="44">
        <v>1218</v>
      </c>
      <c r="B21" s="55" t="s">
        <v>777</v>
      </c>
      <c r="C21" s="32" t="s">
        <v>759</v>
      </c>
      <c r="D21" s="54">
        <v>39638</v>
      </c>
      <c r="E21" s="45">
        <v>1813.11</v>
      </c>
      <c r="F21" s="45"/>
      <c r="G21" s="46">
        <v>120.87</v>
      </c>
      <c r="H21" s="46"/>
      <c r="I21" s="46">
        <v>15</v>
      </c>
    </row>
    <row r="22" spans="1:9" x14ac:dyDescent="0.4">
      <c r="A22" s="44">
        <v>1259</v>
      </c>
      <c r="B22" s="55" t="s">
        <v>778</v>
      </c>
      <c r="C22" s="32" t="s">
        <v>759</v>
      </c>
      <c r="D22" s="54">
        <v>40337</v>
      </c>
      <c r="E22" s="45">
        <v>8360.9</v>
      </c>
      <c r="F22" s="45"/>
      <c r="G22" s="46">
        <v>348.37</v>
      </c>
      <c r="H22" s="46"/>
      <c r="I22" s="46">
        <v>10</v>
      </c>
    </row>
    <row r="23" spans="1:9" x14ac:dyDescent="0.4">
      <c r="A23" s="44">
        <v>1277</v>
      </c>
      <c r="B23" s="55" t="s">
        <v>779</v>
      </c>
      <c r="C23" s="32" t="s">
        <v>759</v>
      </c>
      <c r="D23" s="54">
        <v>40368</v>
      </c>
      <c r="E23" s="45">
        <v>70094</v>
      </c>
      <c r="F23" s="45"/>
      <c r="G23" s="45">
        <v>3504.7</v>
      </c>
      <c r="H23" s="45"/>
      <c r="I23" s="46">
        <v>10</v>
      </c>
    </row>
    <row r="24" spans="1:9" x14ac:dyDescent="0.4">
      <c r="A24" s="44">
        <v>1295</v>
      </c>
      <c r="B24" s="55" t="s">
        <v>780</v>
      </c>
      <c r="C24" s="32" t="s">
        <v>759</v>
      </c>
      <c r="D24" s="54">
        <v>40623</v>
      </c>
      <c r="E24" s="45">
        <v>54480</v>
      </c>
      <c r="F24" s="45"/>
      <c r="G24" s="45">
        <v>5448</v>
      </c>
      <c r="H24" s="45"/>
      <c r="I24" s="46">
        <v>10</v>
      </c>
    </row>
    <row r="25" spans="1:9" x14ac:dyDescent="0.4">
      <c r="A25" s="44">
        <v>1344</v>
      </c>
      <c r="B25" s="55" t="s">
        <v>788</v>
      </c>
      <c r="C25" s="32" t="s">
        <v>759</v>
      </c>
      <c r="D25" s="54">
        <v>41536</v>
      </c>
      <c r="E25" s="45">
        <v>81617.3</v>
      </c>
      <c r="F25" s="45"/>
      <c r="G25" s="45">
        <v>8161.73</v>
      </c>
      <c r="H25" s="45"/>
      <c r="I25" s="46">
        <v>10</v>
      </c>
    </row>
    <row r="26" spans="1:9" x14ac:dyDescent="0.4">
      <c r="A26" s="44">
        <v>1345</v>
      </c>
      <c r="B26" s="55" t="s">
        <v>789</v>
      </c>
      <c r="C26" s="32" t="s">
        <v>759</v>
      </c>
      <c r="D26" s="54">
        <v>41498</v>
      </c>
      <c r="E26" s="45">
        <v>5694.97</v>
      </c>
      <c r="F26" s="45"/>
      <c r="G26" s="46">
        <v>569.5</v>
      </c>
      <c r="H26" s="46"/>
      <c r="I26" s="46">
        <v>10</v>
      </c>
    </row>
    <row r="27" spans="1:9" x14ac:dyDescent="0.4">
      <c r="A27" s="44">
        <v>1359</v>
      </c>
      <c r="B27" s="55" t="s">
        <v>790</v>
      </c>
      <c r="C27" s="32" t="s">
        <v>759</v>
      </c>
      <c r="D27" s="54">
        <v>41694</v>
      </c>
      <c r="E27" s="45">
        <v>4200</v>
      </c>
      <c r="F27" s="45"/>
      <c r="G27" s="46">
        <v>420</v>
      </c>
      <c r="H27" s="46"/>
      <c r="I27" s="46">
        <v>10</v>
      </c>
    </row>
    <row r="28" spans="1:9" x14ac:dyDescent="0.4">
      <c r="A28" s="44">
        <v>1360</v>
      </c>
      <c r="B28" s="55" t="s">
        <v>791</v>
      </c>
      <c r="C28" s="32" t="s">
        <v>759</v>
      </c>
      <c r="D28" s="54">
        <v>41715</v>
      </c>
      <c r="E28" s="45">
        <v>4500</v>
      </c>
      <c r="F28" s="45"/>
      <c r="G28" s="46">
        <v>450</v>
      </c>
      <c r="H28" s="46"/>
      <c r="I28" s="46">
        <v>10</v>
      </c>
    </row>
    <row r="29" spans="1:9" x14ac:dyDescent="0.4">
      <c r="A29" s="44">
        <v>1361</v>
      </c>
      <c r="B29" s="55" t="s">
        <v>792</v>
      </c>
      <c r="C29" s="32" t="s">
        <v>759</v>
      </c>
      <c r="D29" s="54">
        <v>41743</v>
      </c>
      <c r="E29" s="45">
        <v>5620</v>
      </c>
      <c r="F29" s="45"/>
      <c r="G29" s="46">
        <v>562</v>
      </c>
      <c r="H29" s="46"/>
      <c r="I29" s="46">
        <v>10</v>
      </c>
    </row>
    <row r="30" spans="1:9" x14ac:dyDescent="0.4">
      <c r="A30" s="44">
        <v>1362</v>
      </c>
      <c r="B30" s="55" t="s">
        <v>789</v>
      </c>
      <c r="C30" s="32" t="s">
        <v>759</v>
      </c>
      <c r="D30" s="54">
        <v>41841</v>
      </c>
      <c r="E30" s="45">
        <v>6064.89</v>
      </c>
      <c r="F30" s="45"/>
      <c r="G30" s="46">
        <v>606.49</v>
      </c>
      <c r="H30" s="46"/>
      <c r="I30" s="46">
        <v>10</v>
      </c>
    </row>
    <row r="31" spans="1:9" x14ac:dyDescent="0.4">
      <c r="A31" s="44">
        <v>1397</v>
      </c>
      <c r="B31" s="55" t="s">
        <v>800</v>
      </c>
      <c r="C31" s="32" t="s">
        <v>759</v>
      </c>
      <c r="D31" s="54">
        <v>42951</v>
      </c>
      <c r="E31" s="45">
        <v>35030</v>
      </c>
      <c r="F31" s="45"/>
      <c r="G31" s="45">
        <v>3503</v>
      </c>
      <c r="H31" s="45"/>
      <c r="I31" s="46">
        <v>10</v>
      </c>
    </row>
    <row r="32" spans="1:9" x14ac:dyDescent="0.4">
      <c r="A32" s="44">
        <v>1398</v>
      </c>
      <c r="B32" s="55" t="s">
        <v>801</v>
      </c>
      <c r="C32" s="32" t="s">
        <v>759</v>
      </c>
      <c r="D32" s="54">
        <v>43010</v>
      </c>
      <c r="E32" s="45">
        <v>4239.7700000000004</v>
      </c>
      <c r="F32" s="45"/>
      <c r="G32" s="46">
        <v>423.98</v>
      </c>
      <c r="H32" s="46"/>
      <c r="I32" s="46">
        <v>10</v>
      </c>
    </row>
    <row r="33" spans="1:9" x14ac:dyDescent="0.4">
      <c r="A33" s="44">
        <v>1417</v>
      </c>
      <c r="B33" s="55" t="s">
        <v>806</v>
      </c>
      <c r="C33" s="32" t="s">
        <v>759</v>
      </c>
      <c r="D33" s="54">
        <v>43832</v>
      </c>
      <c r="E33" s="45">
        <v>6511</v>
      </c>
      <c r="F33" s="45"/>
      <c r="G33" s="46">
        <v>651.1</v>
      </c>
      <c r="H33" s="46"/>
      <c r="I33" s="46">
        <v>10</v>
      </c>
    </row>
    <row r="34" spans="1:9" x14ac:dyDescent="0.4">
      <c r="A34" s="44"/>
      <c r="B34" s="55"/>
      <c r="C34" s="32"/>
      <c r="D34" s="54"/>
      <c r="E34" s="45">
        <f>SUM(E21:E33)</f>
        <v>288225.94000000006</v>
      </c>
      <c r="F34" s="45"/>
      <c r="G34" s="45">
        <f>SUM(G21:G33)</f>
        <v>24769.739999999998</v>
      </c>
      <c r="H34" s="46"/>
      <c r="I34" s="46"/>
    </row>
    <row r="35" spans="1:9" x14ac:dyDescent="0.4">
      <c r="A35" s="44"/>
      <c r="B35" s="55"/>
      <c r="C35" s="32"/>
      <c r="D35" s="54"/>
      <c r="E35" s="45"/>
      <c r="F35" s="45"/>
      <c r="G35" s="46"/>
      <c r="H35" s="46"/>
      <c r="I35" s="46"/>
    </row>
    <row r="36" spans="1:9" ht="15.75" customHeight="1" x14ac:dyDescent="0.4">
      <c r="A36" s="44">
        <v>278</v>
      </c>
      <c r="B36" s="55" t="s">
        <v>770</v>
      </c>
      <c r="C36" s="32" t="s">
        <v>757</v>
      </c>
      <c r="D36" s="54">
        <v>32660</v>
      </c>
      <c r="E36" s="45">
        <v>91096</v>
      </c>
      <c r="F36" s="45"/>
      <c r="G36" s="45">
        <v>2277.4</v>
      </c>
      <c r="H36" s="45"/>
      <c r="I36" s="46">
        <v>40</v>
      </c>
    </row>
    <row r="37" spans="1:9" x14ac:dyDescent="0.4">
      <c r="A37" s="44">
        <v>279</v>
      </c>
      <c r="B37" s="55" t="s">
        <v>770</v>
      </c>
      <c r="C37" s="32" t="s">
        <v>757</v>
      </c>
      <c r="D37" s="54">
        <v>32508</v>
      </c>
      <c r="E37" s="45">
        <v>5000</v>
      </c>
      <c r="F37" s="45"/>
      <c r="G37" s="46">
        <v>0</v>
      </c>
      <c r="H37" s="46"/>
      <c r="I37" s="46">
        <v>0</v>
      </c>
    </row>
    <row r="38" spans="1:9" x14ac:dyDescent="0.4">
      <c r="A38" s="44">
        <v>280</v>
      </c>
      <c r="B38" s="55" t="s">
        <v>770</v>
      </c>
      <c r="C38" s="32" t="s">
        <v>757</v>
      </c>
      <c r="D38" s="54">
        <v>32660</v>
      </c>
      <c r="E38" s="45">
        <v>20579.36</v>
      </c>
      <c r="F38" s="45"/>
      <c r="G38" s="46">
        <v>514.48</v>
      </c>
      <c r="H38" s="46"/>
      <c r="I38" s="46">
        <v>40</v>
      </c>
    </row>
    <row r="39" spans="1:9" x14ac:dyDescent="0.4">
      <c r="A39" s="44">
        <v>282</v>
      </c>
      <c r="B39" s="55" t="s">
        <v>770</v>
      </c>
      <c r="C39" s="32" t="s">
        <v>757</v>
      </c>
      <c r="D39" s="54">
        <v>32752</v>
      </c>
      <c r="E39" s="45">
        <v>30663.62</v>
      </c>
      <c r="F39" s="45"/>
      <c r="G39" s="46">
        <v>766.59</v>
      </c>
      <c r="H39" s="46"/>
      <c r="I39" s="46">
        <v>40</v>
      </c>
    </row>
    <row r="40" spans="1:9" x14ac:dyDescent="0.4">
      <c r="A40" s="44">
        <v>340</v>
      </c>
      <c r="B40" s="55" t="s">
        <v>771</v>
      </c>
      <c r="C40" s="32" t="s">
        <v>757</v>
      </c>
      <c r="D40" s="54">
        <v>35858</v>
      </c>
      <c r="E40" s="46">
        <v>205</v>
      </c>
      <c r="F40" s="46"/>
      <c r="G40" s="46">
        <v>4.0999999999999996</v>
      </c>
      <c r="H40" s="46"/>
      <c r="I40" s="46">
        <v>50</v>
      </c>
    </row>
    <row r="41" spans="1:9" x14ac:dyDescent="0.4">
      <c r="A41" s="44">
        <v>1103</v>
      </c>
      <c r="B41" s="55" t="s">
        <v>773</v>
      </c>
      <c r="C41" s="32" t="s">
        <v>757</v>
      </c>
      <c r="D41" s="54">
        <v>39377</v>
      </c>
      <c r="E41" s="45">
        <v>1669.91</v>
      </c>
      <c r="F41" s="45"/>
      <c r="G41" s="46">
        <v>111.33</v>
      </c>
      <c r="H41" s="46"/>
      <c r="I41" s="46">
        <v>15</v>
      </c>
    </row>
    <row r="42" spans="1:9" x14ac:dyDescent="0.4">
      <c r="A42" s="44">
        <v>1104</v>
      </c>
      <c r="B42" s="55" t="s">
        <v>774</v>
      </c>
      <c r="C42" s="32" t="s">
        <v>757</v>
      </c>
      <c r="D42" s="54">
        <v>39419</v>
      </c>
      <c r="E42" s="46">
        <v>800</v>
      </c>
      <c r="F42" s="46"/>
      <c r="G42" s="46">
        <v>20</v>
      </c>
      <c r="H42" s="46"/>
      <c r="I42" s="46">
        <v>40</v>
      </c>
    </row>
    <row r="43" spans="1:9" x14ac:dyDescent="0.4">
      <c r="A43" s="44">
        <v>1105</v>
      </c>
      <c r="B43" s="55" t="s">
        <v>775</v>
      </c>
      <c r="C43" s="32" t="s">
        <v>757</v>
      </c>
      <c r="D43" s="54">
        <v>39420</v>
      </c>
      <c r="E43" s="45">
        <v>8065</v>
      </c>
      <c r="F43" s="45"/>
      <c r="G43" s="46">
        <v>201.63</v>
      </c>
      <c r="H43" s="46"/>
      <c r="I43" s="46">
        <v>40</v>
      </c>
    </row>
    <row r="44" spans="1:9" ht="15.75" customHeight="1" x14ac:dyDescent="0.4">
      <c r="A44" s="44">
        <v>1216</v>
      </c>
      <c r="B44" s="55" t="s">
        <v>776</v>
      </c>
      <c r="C44" s="32" t="s">
        <v>757</v>
      </c>
      <c r="D44" s="54">
        <v>39723</v>
      </c>
      <c r="E44" s="45">
        <v>9486</v>
      </c>
      <c r="F44" s="45"/>
      <c r="G44" s="46">
        <v>379.44</v>
      </c>
      <c r="H44" s="46"/>
      <c r="I44" s="46">
        <v>25</v>
      </c>
    </row>
    <row r="45" spans="1:9" x14ac:dyDescent="0.4">
      <c r="A45" s="44">
        <v>1286</v>
      </c>
      <c r="B45" s="55" t="s">
        <v>770</v>
      </c>
      <c r="C45" s="32" t="s">
        <v>757</v>
      </c>
      <c r="D45" s="54">
        <v>40885</v>
      </c>
      <c r="E45" s="45">
        <v>594344.68000000005</v>
      </c>
      <c r="F45" s="45"/>
      <c r="G45" s="45">
        <v>14858.62</v>
      </c>
      <c r="H45" s="45"/>
      <c r="I45" s="46">
        <v>40</v>
      </c>
    </row>
    <row r="46" spans="1:9" x14ac:dyDescent="0.4">
      <c r="A46" s="44">
        <v>1338</v>
      </c>
      <c r="B46" s="55" t="s">
        <v>786</v>
      </c>
      <c r="C46" s="32" t="s">
        <v>757</v>
      </c>
      <c r="D46" s="54">
        <v>40961</v>
      </c>
      <c r="E46" s="46">
        <v>591</v>
      </c>
      <c r="F46" s="46"/>
      <c r="G46" s="46">
        <v>29.55</v>
      </c>
      <c r="H46" s="46"/>
      <c r="I46" s="46">
        <v>20</v>
      </c>
    </row>
    <row r="47" spans="1:9" x14ac:dyDescent="0.4">
      <c r="A47" s="44">
        <v>1347</v>
      </c>
      <c r="B47" s="55" t="s">
        <v>786</v>
      </c>
      <c r="C47" s="32" t="s">
        <v>757</v>
      </c>
      <c r="D47" s="54">
        <v>41494</v>
      </c>
      <c r="E47" s="45">
        <v>12341.39</v>
      </c>
      <c r="F47" s="45"/>
      <c r="G47" s="46">
        <v>617.07000000000005</v>
      </c>
      <c r="H47" s="46"/>
      <c r="I47" s="46">
        <v>20</v>
      </c>
    </row>
    <row r="48" spans="1:9" x14ac:dyDescent="0.4">
      <c r="A48" s="44">
        <v>1368</v>
      </c>
      <c r="B48" s="55" t="s">
        <v>794</v>
      </c>
      <c r="C48" s="32" t="s">
        <v>757</v>
      </c>
      <c r="D48" s="54">
        <v>42152</v>
      </c>
      <c r="E48" s="45">
        <v>7531</v>
      </c>
      <c r="F48" s="45"/>
      <c r="G48" s="46">
        <v>376.55</v>
      </c>
      <c r="H48" s="46"/>
      <c r="I48" s="46">
        <v>20</v>
      </c>
    </row>
    <row r="49" spans="1:9" x14ac:dyDescent="0.4">
      <c r="A49" s="44">
        <v>1369</v>
      </c>
      <c r="B49" s="55" t="s">
        <v>795</v>
      </c>
      <c r="C49" s="32" t="s">
        <v>757</v>
      </c>
      <c r="D49" s="54">
        <v>42223</v>
      </c>
      <c r="E49" s="45">
        <v>13360.73</v>
      </c>
      <c r="F49" s="45"/>
      <c r="G49" s="46">
        <v>334.02</v>
      </c>
      <c r="H49" s="46"/>
      <c r="I49" s="46">
        <v>40</v>
      </c>
    </row>
    <row r="50" spans="1:9" x14ac:dyDescent="0.4">
      <c r="A50" s="44"/>
      <c r="B50" s="55"/>
      <c r="C50" s="32"/>
      <c r="D50" s="54"/>
      <c r="E50" s="45">
        <f>SUM(E36:E49)</f>
        <v>795733.69000000006</v>
      </c>
      <c r="F50" s="45"/>
      <c r="G50" s="45">
        <f>SUM(G36:G49)</f>
        <v>20490.78</v>
      </c>
      <c r="H50" s="46"/>
      <c r="I50" s="46"/>
    </row>
    <row r="51" spans="1:9" x14ac:dyDescent="0.4">
      <c r="A51" s="44"/>
      <c r="B51" s="55"/>
      <c r="C51" s="32"/>
      <c r="D51" s="54"/>
      <c r="E51" s="45"/>
      <c r="F51" s="45"/>
      <c r="G51" s="46"/>
      <c r="H51" s="46"/>
      <c r="I51" s="46"/>
    </row>
    <row r="52" spans="1:9" x14ac:dyDescent="0.4">
      <c r="A52" s="44">
        <v>1343</v>
      </c>
      <c r="B52" s="55" t="s">
        <v>787</v>
      </c>
      <c r="C52" s="32" t="s">
        <v>761</v>
      </c>
      <c r="D52" s="54">
        <v>41353</v>
      </c>
      <c r="E52" s="46">
        <v>900</v>
      </c>
      <c r="F52" s="46"/>
      <c r="G52" s="46">
        <v>32.15</v>
      </c>
      <c r="H52" s="46"/>
      <c r="I52" s="46">
        <v>7</v>
      </c>
    </row>
    <row r="53" spans="1:9" x14ac:dyDescent="0.4">
      <c r="A53" s="44">
        <v>1370</v>
      </c>
      <c r="B53" s="55" t="s">
        <v>796</v>
      </c>
      <c r="C53" s="32" t="s">
        <v>761</v>
      </c>
      <c r="D53" s="54">
        <v>42359</v>
      </c>
      <c r="E53" s="45">
        <v>8065</v>
      </c>
      <c r="F53" s="45"/>
      <c r="G53" s="46">
        <v>806.5</v>
      </c>
      <c r="H53" s="46"/>
      <c r="I53" s="46">
        <v>10</v>
      </c>
    </row>
    <row r="54" spans="1:9" x14ac:dyDescent="0.4">
      <c r="A54" s="44">
        <v>1381</v>
      </c>
      <c r="B54" s="55" t="s">
        <v>797</v>
      </c>
      <c r="C54" s="32" t="s">
        <v>761</v>
      </c>
      <c r="D54" s="54">
        <v>42385</v>
      </c>
      <c r="E54" s="46">
        <v>301.97000000000003</v>
      </c>
      <c r="F54" s="46"/>
      <c r="G54" s="46">
        <v>30.2</v>
      </c>
      <c r="H54" s="46"/>
      <c r="I54" s="46">
        <v>10</v>
      </c>
    </row>
    <row r="55" spans="1:9" x14ac:dyDescent="0.4">
      <c r="A55" s="44"/>
      <c r="B55" s="55"/>
      <c r="C55" s="32"/>
      <c r="D55" s="54"/>
      <c r="E55" s="46">
        <f>SUM(E52:E54)</f>
        <v>9266.9699999999993</v>
      </c>
      <c r="F55" s="46"/>
      <c r="G55" s="46">
        <f>SUM(G52:G54)</f>
        <v>868.85</v>
      </c>
      <c r="H55" s="46"/>
      <c r="I55" s="46"/>
    </row>
    <row r="56" spans="1:9" x14ac:dyDescent="0.4">
      <c r="A56" s="44"/>
      <c r="B56" s="55"/>
      <c r="C56" s="32"/>
      <c r="D56" s="54"/>
      <c r="E56" s="46"/>
      <c r="F56" s="46"/>
      <c r="G56" s="46"/>
      <c r="H56" s="46"/>
      <c r="I56" s="46"/>
    </row>
    <row r="57" spans="1:9" x14ac:dyDescent="0.4">
      <c r="A57" s="44">
        <v>1409</v>
      </c>
      <c r="B57" s="55" t="s">
        <v>804</v>
      </c>
      <c r="C57" s="32" t="s">
        <v>808</v>
      </c>
      <c r="D57" s="54">
        <v>43787</v>
      </c>
      <c r="E57" s="45">
        <v>107685</v>
      </c>
      <c r="F57" s="45"/>
      <c r="G57" s="45">
        <v>2692.13</v>
      </c>
      <c r="H57" s="45"/>
      <c r="I57" s="46">
        <v>40</v>
      </c>
    </row>
    <row r="58" spans="1:9" x14ac:dyDescent="0.4">
      <c r="A58" s="44">
        <v>1410</v>
      </c>
      <c r="B58" s="55" t="s">
        <v>805</v>
      </c>
      <c r="C58" s="32" t="s">
        <v>808</v>
      </c>
      <c r="D58" s="54">
        <v>43815</v>
      </c>
      <c r="E58" s="45">
        <v>15075.9</v>
      </c>
      <c r="F58" s="45"/>
      <c r="G58" s="46">
        <v>376.9</v>
      </c>
      <c r="H58" s="46"/>
      <c r="I58" s="46">
        <v>40</v>
      </c>
    </row>
    <row r="59" spans="1:9" x14ac:dyDescent="0.4">
      <c r="A59" s="44"/>
      <c r="B59" s="55"/>
      <c r="C59" s="32"/>
      <c r="D59" s="54"/>
      <c r="E59" s="45">
        <f>SUM(E57:E58)</f>
        <v>122760.9</v>
      </c>
      <c r="F59" s="45"/>
      <c r="G59" s="45">
        <f>SUM(G57:G58)</f>
        <v>3069.03</v>
      </c>
      <c r="H59" s="46"/>
      <c r="I59" s="46"/>
    </row>
    <row r="60" spans="1:9" x14ac:dyDescent="0.4">
      <c r="A60" s="44"/>
      <c r="B60" s="55"/>
      <c r="C60" s="32"/>
      <c r="D60" s="54"/>
      <c r="E60" s="45"/>
      <c r="F60" s="45"/>
      <c r="G60" s="45"/>
      <c r="H60" s="46"/>
      <c r="I60" s="46"/>
    </row>
    <row r="61" spans="1:9" x14ac:dyDescent="0.4">
      <c r="A61" s="44"/>
      <c r="B61" s="55"/>
      <c r="C61" s="32"/>
      <c r="D61" s="54"/>
      <c r="E61" s="45">
        <f>E59+E55+E50+E34+E19+E12</f>
        <v>1260552</v>
      </c>
      <c r="F61" s="45"/>
      <c r="G61" s="45">
        <f>G59+G55+G50+G34+G19+G12</f>
        <v>54306.889999999992</v>
      </c>
      <c r="H61" s="46"/>
      <c r="I61" s="46"/>
    </row>
    <row r="62" spans="1:9" x14ac:dyDescent="0.4">
      <c r="A62" s="44"/>
      <c r="B62" s="55"/>
      <c r="C62" s="32"/>
      <c r="D62" s="54"/>
      <c r="E62" s="45"/>
      <c r="F62" s="45"/>
      <c r="G62" s="46"/>
      <c r="H62" s="46"/>
      <c r="I62" s="46"/>
    </row>
    <row r="63" spans="1:9" x14ac:dyDescent="0.4">
      <c r="A63" s="44"/>
      <c r="B63" s="55"/>
      <c r="C63" s="33"/>
      <c r="D63" s="47"/>
      <c r="E63" s="51"/>
      <c r="F63" s="51"/>
      <c r="G63" s="46"/>
      <c r="H63" s="46"/>
      <c r="I63" s="46"/>
    </row>
    <row r="64" spans="1:9" x14ac:dyDescent="0.4">
      <c r="A64" s="44"/>
      <c r="B64" s="55"/>
      <c r="C64" s="33"/>
      <c r="D64" s="47"/>
      <c r="G64" s="46"/>
      <c r="H64" s="46"/>
      <c r="I64" s="46"/>
    </row>
    <row r="65" spans="1:13" ht="15.75" x14ac:dyDescent="0.4">
      <c r="A65" s="38"/>
      <c r="B65" s="57"/>
      <c r="C65" s="37"/>
      <c r="D65" s="39"/>
      <c r="E65" s="40"/>
      <c r="F65" s="40"/>
      <c r="G65" s="40"/>
      <c r="H65" s="40"/>
      <c r="I65" s="40"/>
      <c r="J65" s="36"/>
      <c r="K65" s="36"/>
      <c r="L65" s="36"/>
      <c r="M65" s="36"/>
    </row>
    <row r="66" spans="1:13" ht="15.75" x14ac:dyDescent="0.4">
      <c r="A66" s="38"/>
      <c r="B66" s="57"/>
      <c r="C66" s="37"/>
      <c r="D66" s="39"/>
      <c r="E66" s="40"/>
      <c r="F66" s="40"/>
      <c r="G66" s="40"/>
      <c r="H66" s="40"/>
      <c r="I66" s="40"/>
      <c r="J66" s="36"/>
      <c r="K66" s="36"/>
      <c r="L66" s="36"/>
      <c r="M66" s="36"/>
    </row>
    <row r="67" spans="1:13" ht="15.75" x14ac:dyDescent="0.4">
      <c r="A67" s="38"/>
      <c r="B67" s="57"/>
      <c r="C67" s="37"/>
      <c r="D67" s="39"/>
      <c r="E67" s="40"/>
      <c r="F67" s="40"/>
      <c r="G67" s="40">
        <f>G68*2</f>
        <v>108613.78</v>
      </c>
      <c r="H67" s="40"/>
      <c r="I67" s="40"/>
      <c r="J67" s="36"/>
      <c r="K67" s="36"/>
      <c r="L67" s="36"/>
      <c r="M67" s="36"/>
    </row>
    <row r="68" spans="1:13" ht="13.15" x14ac:dyDescent="0.4">
      <c r="A68" s="48"/>
      <c r="B68" s="58"/>
      <c r="C68" s="133"/>
      <c r="D68" s="133"/>
      <c r="E68" s="49">
        <v>1591426.73</v>
      </c>
      <c r="F68" s="49"/>
      <c r="G68" s="49">
        <v>54306.89</v>
      </c>
      <c r="H68" s="49"/>
      <c r="I68" s="53"/>
    </row>
  </sheetData>
  <sortState xmlns:xlrd2="http://schemas.microsoft.com/office/spreadsheetml/2017/richdata2" ref="A4:I58">
    <sortCondition ref="C4:C58"/>
  </sortState>
  <mergeCells count="4">
    <mergeCell ref="C68:D68"/>
    <mergeCell ref="A3:J3"/>
    <mergeCell ref="A2:D2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3B57-0090-4E5D-9B04-1085FEA0C952}">
  <dimension ref="A3:G33"/>
  <sheetViews>
    <sheetView workbookViewId="0">
      <selection activeCell="B32" sqref="B32"/>
    </sheetView>
  </sheetViews>
  <sheetFormatPr defaultRowHeight="13.15" x14ac:dyDescent="0.4"/>
  <cols>
    <col min="2" max="2" width="34.35546875" customWidth="1"/>
    <col min="4" max="4" width="14.140625" customWidth="1"/>
    <col min="5" max="5" width="12.140625" customWidth="1"/>
    <col min="6" max="6" width="16.85546875" customWidth="1"/>
    <col min="7" max="7" width="16" customWidth="1"/>
  </cols>
  <sheetData>
    <row r="3" spans="1:7" x14ac:dyDescent="0.4">
      <c r="A3" s="75" t="s">
        <v>0</v>
      </c>
      <c r="B3" s="75"/>
      <c r="C3" s="75"/>
      <c r="D3" s="75"/>
      <c r="E3" s="1" t="s">
        <v>1</v>
      </c>
      <c r="F3" s="1" t="s">
        <v>4</v>
      </c>
      <c r="G3" s="1" t="s">
        <v>1</v>
      </c>
    </row>
    <row r="4" spans="1:7" x14ac:dyDescent="0.4">
      <c r="A4" s="78" t="s">
        <v>6</v>
      </c>
      <c r="B4" s="78"/>
      <c r="C4" s="78"/>
      <c r="D4" s="78"/>
      <c r="E4" s="3" t="s">
        <v>7</v>
      </c>
      <c r="F4" s="1" t="s">
        <v>10</v>
      </c>
      <c r="G4" s="1" t="s">
        <v>14</v>
      </c>
    </row>
    <row r="5" spans="1:7" x14ac:dyDescent="0.4">
      <c r="A5" s="2"/>
      <c r="B5" s="2"/>
      <c r="C5" s="2"/>
      <c r="D5" s="2"/>
      <c r="E5" s="3"/>
      <c r="F5" s="1"/>
      <c r="G5" s="1"/>
    </row>
    <row r="6" spans="1:7" x14ac:dyDescent="0.4">
      <c r="A6" s="10">
        <v>430</v>
      </c>
      <c r="B6" s="56" t="s">
        <v>168</v>
      </c>
      <c r="C6" s="5" t="s">
        <v>758</v>
      </c>
      <c r="D6" s="6">
        <v>36971</v>
      </c>
      <c r="E6" s="7">
        <v>1200</v>
      </c>
      <c r="F6" s="8">
        <v>30</v>
      </c>
      <c r="G6" s="8">
        <v>40</v>
      </c>
    </row>
    <row r="7" spans="1:7" x14ac:dyDescent="0.4">
      <c r="A7" s="10"/>
      <c r="B7" s="56"/>
      <c r="C7" s="5"/>
      <c r="D7" s="6"/>
      <c r="E7" s="7"/>
      <c r="F7" s="8"/>
      <c r="G7" s="8"/>
    </row>
    <row r="8" spans="1:7" x14ac:dyDescent="0.4">
      <c r="A8" s="10">
        <v>11</v>
      </c>
      <c r="B8" s="56" t="s">
        <v>151</v>
      </c>
      <c r="C8" s="5" t="s">
        <v>809</v>
      </c>
      <c r="D8" s="6">
        <v>32204</v>
      </c>
      <c r="E8" s="7">
        <v>5645</v>
      </c>
      <c r="F8" s="8">
        <v>141.13</v>
      </c>
      <c r="G8" s="8">
        <v>40</v>
      </c>
    </row>
    <row r="9" spans="1:7" x14ac:dyDescent="0.4">
      <c r="A9" s="10">
        <v>15</v>
      </c>
      <c r="B9" s="56" t="s">
        <v>153</v>
      </c>
      <c r="C9" s="5" t="s">
        <v>809</v>
      </c>
      <c r="D9" s="6">
        <v>33785</v>
      </c>
      <c r="E9" s="7">
        <v>60121.47</v>
      </c>
      <c r="F9" s="7">
        <v>1503.04</v>
      </c>
      <c r="G9" s="8">
        <v>40</v>
      </c>
    </row>
    <row r="10" spans="1:7" x14ac:dyDescent="0.4">
      <c r="A10" s="10">
        <v>16</v>
      </c>
      <c r="B10" s="56" t="s">
        <v>154</v>
      </c>
      <c r="C10" s="5" t="s">
        <v>809</v>
      </c>
      <c r="D10" s="6">
        <v>33817</v>
      </c>
      <c r="E10" s="7">
        <v>5274.1</v>
      </c>
      <c r="F10" s="8">
        <v>131.85</v>
      </c>
      <c r="G10" s="8">
        <v>40</v>
      </c>
    </row>
    <row r="11" spans="1:7" x14ac:dyDescent="0.4">
      <c r="A11" s="10">
        <v>18</v>
      </c>
      <c r="B11" s="56" t="s">
        <v>155</v>
      </c>
      <c r="C11" s="5" t="s">
        <v>809</v>
      </c>
      <c r="D11" s="6">
        <v>34151</v>
      </c>
      <c r="E11" s="7">
        <v>60518.29</v>
      </c>
      <c r="F11" s="7">
        <v>1512.96</v>
      </c>
      <c r="G11" s="8">
        <v>40</v>
      </c>
    </row>
    <row r="12" spans="1:7" x14ac:dyDescent="0.4">
      <c r="A12" s="10">
        <v>21</v>
      </c>
      <c r="B12" s="56" t="s">
        <v>158</v>
      </c>
      <c r="C12" s="5" t="s">
        <v>809</v>
      </c>
      <c r="D12" s="6">
        <v>34973</v>
      </c>
      <c r="E12" s="7">
        <v>55656.93</v>
      </c>
      <c r="F12" s="7">
        <v>1391.42</v>
      </c>
      <c r="G12" s="8">
        <v>40</v>
      </c>
    </row>
    <row r="13" spans="1:7" x14ac:dyDescent="0.4">
      <c r="A13" s="10">
        <v>27</v>
      </c>
      <c r="B13" s="56" t="s">
        <v>160</v>
      </c>
      <c r="C13" s="5" t="s">
        <v>809</v>
      </c>
      <c r="D13" s="6">
        <v>36280</v>
      </c>
      <c r="E13" s="7">
        <v>1476.96</v>
      </c>
      <c r="F13" s="8">
        <v>36.92</v>
      </c>
      <c r="G13" s="8">
        <v>40</v>
      </c>
    </row>
    <row r="14" spans="1:7" x14ac:dyDescent="0.4">
      <c r="A14" s="10">
        <v>373</v>
      </c>
      <c r="B14" s="56" t="s">
        <v>163</v>
      </c>
      <c r="C14" s="5" t="s">
        <v>809</v>
      </c>
      <c r="D14" s="6">
        <v>36861</v>
      </c>
      <c r="E14" s="7">
        <v>230941.4</v>
      </c>
      <c r="F14" s="7">
        <v>5773.54</v>
      </c>
      <c r="G14" s="8">
        <v>40</v>
      </c>
    </row>
    <row r="15" spans="1:7" x14ac:dyDescent="0.4">
      <c r="A15" s="10">
        <v>374</v>
      </c>
      <c r="B15" s="56" t="s">
        <v>164</v>
      </c>
      <c r="C15" s="5" t="s">
        <v>809</v>
      </c>
      <c r="D15" s="6">
        <v>36526</v>
      </c>
      <c r="E15" s="7">
        <v>241566.91</v>
      </c>
      <c r="F15" s="7">
        <v>6039.17</v>
      </c>
      <c r="G15" s="8">
        <v>40</v>
      </c>
    </row>
    <row r="16" spans="1:7" x14ac:dyDescent="0.4">
      <c r="A16" s="10">
        <v>427</v>
      </c>
      <c r="B16" s="56" t="s">
        <v>165</v>
      </c>
      <c r="C16" s="5" t="s">
        <v>809</v>
      </c>
      <c r="D16" s="6">
        <v>36892</v>
      </c>
      <c r="E16" s="7">
        <v>35338.120000000003</v>
      </c>
      <c r="F16" s="8">
        <v>883.45</v>
      </c>
      <c r="G16" s="8">
        <v>40</v>
      </c>
    </row>
    <row r="17" spans="1:7" x14ac:dyDescent="0.4">
      <c r="A17" s="10">
        <v>428</v>
      </c>
      <c r="B17" s="56" t="s">
        <v>166</v>
      </c>
      <c r="C17" s="5" t="s">
        <v>809</v>
      </c>
      <c r="D17" s="6">
        <v>36971</v>
      </c>
      <c r="E17" s="7">
        <v>1447.25</v>
      </c>
      <c r="F17" s="8">
        <v>36.18</v>
      </c>
      <c r="G17" s="8">
        <v>40</v>
      </c>
    </row>
    <row r="18" spans="1:7" x14ac:dyDescent="0.4">
      <c r="A18" s="10">
        <v>429</v>
      </c>
      <c r="B18" s="56" t="s">
        <v>167</v>
      </c>
      <c r="C18" s="5" t="s">
        <v>809</v>
      </c>
      <c r="D18" s="6">
        <v>36906</v>
      </c>
      <c r="E18" s="7">
        <v>2065.64</v>
      </c>
      <c r="F18" s="8">
        <v>51.64</v>
      </c>
      <c r="G18" s="8">
        <v>40</v>
      </c>
    </row>
    <row r="19" spans="1:7" x14ac:dyDescent="0.4">
      <c r="A19" s="10">
        <v>1365</v>
      </c>
      <c r="B19" s="56" t="s">
        <v>172</v>
      </c>
      <c r="C19" s="5" t="s">
        <v>809</v>
      </c>
      <c r="D19" s="6">
        <v>41778</v>
      </c>
      <c r="E19" s="7">
        <v>1609</v>
      </c>
      <c r="F19" s="8">
        <v>40.229999999999997</v>
      </c>
      <c r="G19" s="8">
        <v>40</v>
      </c>
    </row>
    <row r="20" spans="1:7" x14ac:dyDescent="0.4">
      <c r="A20" s="10"/>
      <c r="B20" s="56"/>
      <c r="C20" s="5"/>
      <c r="D20" s="6"/>
      <c r="E20" s="7">
        <f>SUM(E8:E19)</f>
        <v>701661.07000000007</v>
      </c>
      <c r="F20" s="7">
        <f>SUM(F8:F19)</f>
        <v>17541.53</v>
      </c>
      <c r="G20" s="8"/>
    </row>
    <row r="21" spans="1:7" x14ac:dyDescent="0.4">
      <c r="A21" s="10"/>
      <c r="B21" s="56"/>
      <c r="C21" s="5"/>
      <c r="D21" s="6"/>
      <c r="E21" s="7"/>
      <c r="F21" s="8"/>
      <c r="G21" s="8"/>
    </row>
    <row r="22" spans="1:7" x14ac:dyDescent="0.4">
      <c r="A22" s="10"/>
      <c r="B22" s="56"/>
      <c r="C22" s="5"/>
      <c r="D22" s="6"/>
      <c r="E22" s="7"/>
      <c r="F22" s="8"/>
      <c r="G22" s="8"/>
    </row>
    <row r="23" spans="1:7" x14ac:dyDescent="0.4">
      <c r="A23" s="10">
        <v>14</v>
      </c>
      <c r="B23" s="56" t="s">
        <v>152</v>
      </c>
      <c r="C23" s="5" t="s">
        <v>757</v>
      </c>
      <c r="D23" s="6">
        <v>33055</v>
      </c>
      <c r="E23" s="7">
        <v>52046.2</v>
      </c>
      <c r="F23" s="7">
        <v>1301.1600000000001</v>
      </c>
      <c r="G23" s="8">
        <v>40</v>
      </c>
    </row>
    <row r="24" spans="1:7" x14ac:dyDescent="0.4">
      <c r="A24" s="10">
        <v>20</v>
      </c>
      <c r="B24" s="56" t="s">
        <v>157</v>
      </c>
      <c r="C24" s="5" t="s">
        <v>757</v>
      </c>
      <c r="D24" s="6">
        <v>34973</v>
      </c>
      <c r="E24" s="7">
        <v>51555.839999999997</v>
      </c>
      <c r="F24" s="7">
        <v>1288.9000000000001</v>
      </c>
      <c r="G24" s="8">
        <v>40</v>
      </c>
    </row>
    <row r="25" spans="1:7" x14ac:dyDescent="0.4">
      <c r="A25" s="10">
        <v>371</v>
      </c>
      <c r="B25" s="56" t="s">
        <v>161</v>
      </c>
      <c r="C25" s="5" t="s">
        <v>757</v>
      </c>
      <c r="D25" s="6">
        <v>36861</v>
      </c>
      <c r="E25" s="7">
        <v>34955.81</v>
      </c>
      <c r="F25" s="8">
        <v>873.9</v>
      </c>
      <c r="G25" s="8">
        <v>40</v>
      </c>
    </row>
    <row r="26" spans="1:7" x14ac:dyDescent="0.4">
      <c r="A26" s="10">
        <v>372</v>
      </c>
      <c r="B26" s="56" t="s">
        <v>162</v>
      </c>
      <c r="C26" s="5" t="s">
        <v>757</v>
      </c>
      <c r="D26" s="6">
        <v>36526</v>
      </c>
      <c r="E26" s="7">
        <v>33114.03</v>
      </c>
      <c r="F26" s="8">
        <v>827.85</v>
      </c>
      <c r="G26" s="8">
        <v>40</v>
      </c>
    </row>
    <row r="27" spans="1:7" x14ac:dyDescent="0.4">
      <c r="A27" s="10">
        <v>1217</v>
      </c>
      <c r="B27" s="56" t="s">
        <v>171</v>
      </c>
      <c r="C27" s="5" t="s">
        <v>757</v>
      </c>
      <c r="D27" s="6">
        <v>39759</v>
      </c>
      <c r="E27" s="7">
        <v>1082</v>
      </c>
      <c r="F27" s="8">
        <v>43.28</v>
      </c>
      <c r="G27" s="8">
        <v>25</v>
      </c>
    </row>
    <row r="28" spans="1:7" x14ac:dyDescent="0.4">
      <c r="A28" s="10"/>
      <c r="B28" s="56"/>
      <c r="C28" s="5"/>
      <c r="D28" s="6"/>
      <c r="E28" s="7">
        <f>SUM(E23:E27)</f>
        <v>172753.87999999998</v>
      </c>
      <c r="F28" s="8">
        <f>SUM(F23:F27)</f>
        <v>4335.09</v>
      </c>
      <c r="G28" s="8"/>
    </row>
    <row r="29" spans="1:7" x14ac:dyDescent="0.4">
      <c r="A29" s="10"/>
      <c r="B29" s="56"/>
      <c r="C29" s="5"/>
      <c r="D29" s="6"/>
      <c r="E29" s="7"/>
      <c r="F29" s="8"/>
      <c r="G29" s="8"/>
    </row>
    <row r="30" spans="1:7" x14ac:dyDescent="0.4">
      <c r="A30" s="10"/>
      <c r="B30" s="56"/>
      <c r="C30" s="5"/>
      <c r="D30" s="60">
        <f>D31/2</f>
        <v>875614.95000000007</v>
      </c>
      <c r="F30" s="8">
        <f>F28+F20+F6</f>
        <v>21906.62</v>
      </c>
      <c r="G30" s="8"/>
    </row>
    <row r="31" spans="1:7" x14ac:dyDescent="0.4">
      <c r="A31" s="10"/>
      <c r="B31" s="56"/>
      <c r="C31" s="5"/>
      <c r="D31" s="7">
        <f>SUM(E8:E28)+2400</f>
        <v>1751229.9000000001</v>
      </c>
      <c r="E31" s="7"/>
      <c r="F31" s="8"/>
      <c r="G31" s="8"/>
    </row>
    <row r="32" spans="1:7" x14ac:dyDescent="0.4">
      <c r="A32" s="10"/>
      <c r="B32" s="56"/>
      <c r="C32" s="5"/>
      <c r="D32" s="6"/>
      <c r="E32" s="7"/>
      <c r="F32" s="8"/>
      <c r="G32" s="8"/>
    </row>
    <row r="33" spans="1:7" x14ac:dyDescent="0.4">
      <c r="A33" s="100" t="s">
        <v>173</v>
      </c>
      <c r="B33" s="100"/>
      <c r="C33" s="100"/>
      <c r="D33" s="100"/>
      <c r="E33" s="15">
        <v>1079325.8500000001</v>
      </c>
      <c r="F33" s="15">
        <v>21906.62</v>
      </c>
      <c r="G33" s="16"/>
    </row>
  </sheetData>
  <sortState xmlns:xlrd2="http://schemas.microsoft.com/office/spreadsheetml/2017/richdata2" ref="A6:G27">
    <sortCondition ref="C6:C27"/>
  </sortState>
  <mergeCells count="3">
    <mergeCell ref="A33:D33"/>
    <mergeCell ref="A4:D4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E0C0-A5D5-4E09-9418-EA3C6212FF04}">
  <dimension ref="A1:K603"/>
  <sheetViews>
    <sheetView topLeftCell="C1" zoomScale="125" zoomScaleNormal="125" workbookViewId="0">
      <pane ySplit="2" topLeftCell="A570" activePane="bottomLeft" state="frozen"/>
      <selection pane="bottomLeft" activeCell="E600" sqref="E600"/>
    </sheetView>
  </sheetViews>
  <sheetFormatPr defaultRowHeight="13.15" x14ac:dyDescent="0.4"/>
  <cols>
    <col min="2" max="2" width="9.35546875" style="35"/>
    <col min="3" max="3" width="30" customWidth="1"/>
    <col min="5" max="5" width="16.35546875" customWidth="1"/>
    <col min="6" max="6" width="15.640625" customWidth="1"/>
    <col min="8" max="8" width="11.5" customWidth="1"/>
    <col min="9" max="9" width="16.35546875" customWidth="1"/>
  </cols>
  <sheetData>
    <row r="1" spans="1:11" x14ac:dyDescent="0.4">
      <c r="A1" s="75" t="s">
        <v>0</v>
      </c>
      <c r="B1" s="75"/>
      <c r="C1" s="75"/>
      <c r="D1" s="75"/>
      <c r="E1" s="75"/>
      <c r="F1" s="1" t="s">
        <v>1</v>
      </c>
      <c r="G1" s="76" t="s">
        <v>4</v>
      </c>
      <c r="H1" s="76"/>
      <c r="I1" s="19" t="s">
        <v>1</v>
      </c>
    </row>
    <row r="2" spans="1:11" x14ac:dyDescent="0.4">
      <c r="A2" s="78" t="s">
        <v>6</v>
      </c>
      <c r="B2" s="78"/>
      <c r="C2" s="78"/>
      <c r="D2" s="78"/>
      <c r="E2" s="78"/>
      <c r="F2" s="3" t="s">
        <v>7</v>
      </c>
      <c r="G2" s="76" t="s">
        <v>10</v>
      </c>
      <c r="H2" s="76"/>
      <c r="I2" s="19" t="s">
        <v>14</v>
      </c>
    </row>
    <row r="3" spans="1:11" x14ac:dyDescent="0.4">
      <c r="A3" s="2"/>
      <c r="B3" s="2"/>
      <c r="C3" s="63"/>
      <c r="D3" s="2"/>
      <c r="E3" s="2"/>
      <c r="F3" s="3"/>
      <c r="G3" s="1"/>
      <c r="H3" s="1"/>
      <c r="I3" s="1"/>
    </row>
    <row r="5" spans="1:11" x14ac:dyDescent="0.4">
      <c r="A5" s="102" t="s">
        <v>174</v>
      </c>
      <c r="B5" s="102"/>
      <c r="C5" s="102"/>
      <c r="D5" s="102"/>
      <c r="E5" s="102"/>
      <c r="F5" s="102"/>
      <c r="G5" s="102"/>
      <c r="H5" s="102"/>
      <c r="I5" s="102"/>
    </row>
    <row r="6" spans="1:11" x14ac:dyDescent="0.4">
      <c r="B6" s="17">
        <v>104</v>
      </c>
      <c r="C6" s="56" t="s">
        <v>204</v>
      </c>
      <c r="D6" s="5" t="s">
        <v>812</v>
      </c>
      <c r="E6" s="6">
        <v>34435</v>
      </c>
      <c r="F6" s="23">
        <v>200</v>
      </c>
      <c r="G6" s="23"/>
      <c r="H6" s="8">
        <v>4</v>
      </c>
      <c r="I6" s="23">
        <v>50</v>
      </c>
    </row>
    <row r="7" spans="1:11" x14ac:dyDescent="0.4">
      <c r="B7" s="17">
        <v>823</v>
      </c>
      <c r="C7" s="56" t="s">
        <v>389</v>
      </c>
      <c r="D7" s="5" t="s">
        <v>812</v>
      </c>
      <c r="E7" s="6">
        <v>38050</v>
      </c>
      <c r="F7" s="8">
        <v>330</v>
      </c>
      <c r="G7" s="23"/>
      <c r="H7" s="8">
        <v>6.6</v>
      </c>
      <c r="I7" s="23">
        <v>50</v>
      </c>
    </row>
    <row r="8" spans="1:11" x14ac:dyDescent="0.4">
      <c r="B8" s="17">
        <v>237</v>
      </c>
      <c r="C8" s="56" t="s">
        <v>278</v>
      </c>
      <c r="D8" s="5" t="s">
        <v>812</v>
      </c>
      <c r="E8" s="6">
        <v>36461</v>
      </c>
      <c r="F8" s="23">
        <v>318</v>
      </c>
      <c r="G8" s="23"/>
      <c r="H8" s="8">
        <v>6.36</v>
      </c>
      <c r="I8" s="23">
        <v>50</v>
      </c>
    </row>
    <row r="9" spans="1:11" x14ac:dyDescent="0.4">
      <c r="B9" s="17">
        <v>230</v>
      </c>
      <c r="C9" s="56" t="s">
        <v>271</v>
      </c>
      <c r="D9" s="5" t="s">
        <v>812</v>
      </c>
      <c r="E9" s="6">
        <v>36446</v>
      </c>
      <c r="F9" s="23">
        <v>318</v>
      </c>
      <c r="G9" s="23"/>
      <c r="H9" s="23">
        <v>6.36</v>
      </c>
      <c r="I9" s="23">
        <v>50</v>
      </c>
    </row>
    <row r="10" spans="1:11" x14ac:dyDescent="0.4">
      <c r="A10" s="18"/>
      <c r="B10" s="17">
        <v>181</v>
      </c>
      <c r="C10" s="56" t="s">
        <v>234</v>
      </c>
      <c r="D10" s="5" t="s">
        <v>812</v>
      </c>
      <c r="E10" s="6">
        <v>35431</v>
      </c>
      <c r="F10" s="7">
        <v>4250</v>
      </c>
      <c r="G10" s="7"/>
      <c r="H10" s="8">
        <v>85</v>
      </c>
      <c r="I10" s="23">
        <v>50</v>
      </c>
      <c r="J10" s="105"/>
      <c r="K10" s="105"/>
    </row>
    <row r="11" spans="1:11" x14ac:dyDescent="0.4">
      <c r="A11" s="18"/>
      <c r="B11" s="17">
        <v>182</v>
      </c>
      <c r="C11" s="56" t="s">
        <v>234</v>
      </c>
      <c r="D11" s="5" t="s">
        <v>812</v>
      </c>
      <c r="E11" s="6">
        <v>35431</v>
      </c>
      <c r="F11" s="8">
        <v>747.89</v>
      </c>
      <c r="G11" s="8"/>
      <c r="H11" s="8">
        <v>14.96</v>
      </c>
      <c r="I11" s="23">
        <v>50</v>
      </c>
      <c r="J11" s="105"/>
      <c r="K11" s="105"/>
    </row>
    <row r="12" spans="1:11" x14ac:dyDescent="0.4">
      <c r="A12" s="18"/>
      <c r="B12" s="17">
        <v>183</v>
      </c>
      <c r="C12" s="56" t="s">
        <v>235</v>
      </c>
      <c r="D12" s="5" t="s">
        <v>812</v>
      </c>
      <c r="E12" s="6">
        <v>35431</v>
      </c>
      <c r="F12" s="23">
        <v>695.5</v>
      </c>
      <c r="G12" s="23"/>
      <c r="H12" s="8">
        <v>13.91</v>
      </c>
      <c r="I12" s="23">
        <v>50</v>
      </c>
      <c r="J12" s="105"/>
      <c r="K12" s="105"/>
    </row>
    <row r="13" spans="1:11" x14ac:dyDescent="0.4">
      <c r="A13" s="18"/>
      <c r="B13" s="17">
        <v>161</v>
      </c>
      <c r="C13" s="56" t="s">
        <v>224</v>
      </c>
      <c r="D13" s="5" t="s">
        <v>812</v>
      </c>
      <c r="E13" s="6">
        <v>35300</v>
      </c>
      <c r="F13" s="23">
        <v>315</v>
      </c>
      <c r="G13" s="23"/>
      <c r="H13" s="8">
        <v>6.3</v>
      </c>
      <c r="I13" s="23">
        <v>50</v>
      </c>
      <c r="J13" s="105"/>
      <c r="K13" s="105"/>
    </row>
    <row r="14" spans="1:11" x14ac:dyDescent="0.4">
      <c r="A14" s="18"/>
      <c r="B14" s="17">
        <v>1211</v>
      </c>
      <c r="C14" s="56" t="s">
        <v>639</v>
      </c>
      <c r="D14" s="5" t="s">
        <v>812</v>
      </c>
      <c r="E14" s="6">
        <v>39625</v>
      </c>
      <c r="F14" s="23">
        <v>914.48</v>
      </c>
      <c r="G14" s="23"/>
      <c r="H14" s="8">
        <v>18.29</v>
      </c>
      <c r="I14" s="23">
        <v>50</v>
      </c>
      <c r="J14" s="105"/>
      <c r="K14" s="105"/>
    </row>
    <row r="15" spans="1:11" x14ac:dyDescent="0.4">
      <c r="A15" s="18"/>
      <c r="B15" s="17">
        <v>1210</v>
      </c>
      <c r="C15" s="56" t="s">
        <v>638</v>
      </c>
      <c r="D15" s="5" t="s">
        <v>812</v>
      </c>
      <c r="E15" s="6">
        <v>39588</v>
      </c>
      <c r="F15" s="23">
        <v>943.33</v>
      </c>
      <c r="G15" s="23"/>
      <c r="H15" s="8">
        <v>18.87</v>
      </c>
      <c r="I15" s="23">
        <v>50</v>
      </c>
      <c r="J15" s="105"/>
      <c r="K15" s="105"/>
    </row>
    <row r="16" spans="1:11" x14ac:dyDescent="0.4">
      <c r="A16" s="18"/>
      <c r="B16" s="17">
        <v>1209</v>
      </c>
      <c r="C16" s="56" t="s">
        <v>637</v>
      </c>
      <c r="D16" s="5" t="s">
        <v>812</v>
      </c>
      <c r="E16" s="6">
        <v>39561</v>
      </c>
      <c r="F16" s="7">
        <v>1072.24</v>
      </c>
      <c r="G16" s="23"/>
      <c r="H16" s="8">
        <v>21.44</v>
      </c>
      <c r="I16" s="23">
        <v>50</v>
      </c>
      <c r="J16" s="105"/>
      <c r="K16" s="105"/>
    </row>
    <row r="17" spans="1:11" x14ac:dyDescent="0.4">
      <c r="A17" s="18"/>
      <c r="B17" s="17">
        <v>29</v>
      </c>
      <c r="C17" s="56" t="s">
        <v>177</v>
      </c>
      <c r="D17" s="5" t="s">
        <v>812</v>
      </c>
      <c r="E17" s="6">
        <v>31593</v>
      </c>
      <c r="F17" s="23">
        <v>580</v>
      </c>
      <c r="H17" s="8">
        <v>11.6</v>
      </c>
      <c r="I17" s="23">
        <v>50</v>
      </c>
      <c r="J17" s="105"/>
      <c r="K17" s="105"/>
    </row>
    <row r="18" spans="1:11" x14ac:dyDescent="0.4">
      <c r="A18" s="18"/>
      <c r="B18" s="17">
        <v>38</v>
      </c>
      <c r="C18" s="56" t="s">
        <v>177</v>
      </c>
      <c r="D18" s="5" t="s">
        <v>812</v>
      </c>
      <c r="E18" s="6">
        <v>32602</v>
      </c>
      <c r="F18" s="8">
        <v>225.57</v>
      </c>
      <c r="G18" s="8"/>
      <c r="H18" s="8">
        <v>4.51</v>
      </c>
      <c r="I18" s="23">
        <v>50</v>
      </c>
      <c r="J18" s="105"/>
      <c r="K18" s="105"/>
    </row>
    <row r="19" spans="1:11" x14ac:dyDescent="0.4">
      <c r="A19" s="18"/>
      <c r="B19" s="17">
        <v>49</v>
      </c>
      <c r="C19" s="56" t="s">
        <v>177</v>
      </c>
      <c r="D19" s="5" t="s">
        <v>812</v>
      </c>
      <c r="E19" s="6">
        <v>33088</v>
      </c>
      <c r="F19" s="7">
        <v>1000</v>
      </c>
      <c r="G19" s="23"/>
      <c r="H19" s="23">
        <v>20</v>
      </c>
      <c r="I19" s="23">
        <v>50</v>
      </c>
      <c r="J19" s="105"/>
      <c r="K19" s="105"/>
    </row>
    <row r="20" spans="1:11" x14ac:dyDescent="0.4">
      <c r="A20" s="18"/>
      <c r="B20" s="17">
        <v>50</v>
      </c>
      <c r="C20" s="56" t="s">
        <v>177</v>
      </c>
      <c r="D20" s="5" t="s">
        <v>812</v>
      </c>
      <c r="E20" s="6">
        <v>33056</v>
      </c>
      <c r="F20" s="23">
        <v>642</v>
      </c>
      <c r="G20" s="23"/>
      <c r="H20" s="23">
        <v>12.84</v>
      </c>
      <c r="I20" s="23">
        <v>50</v>
      </c>
      <c r="J20" s="105"/>
      <c r="K20" s="105"/>
    </row>
    <row r="21" spans="1:11" x14ac:dyDescent="0.4">
      <c r="A21" s="18"/>
      <c r="B21" s="17">
        <v>180</v>
      </c>
      <c r="C21" s="56" t="s">
        <v>177</v>
      </c>
      <c r="D21" s="5" t="s">
        <v>812</v>
      </c>
      <c r="E21" s="6">
        <v>35611</v>
      </c>
      <c r="F21" s="23">
        <v>907</v>
      </c>
      <c r="G21" s="23"/>
      <c r="H21" s="8">
        <v>18.14</v>
      </c>
      <c r="I21" s="23">
        <v>50</v>
      </c>
      <c r="J21" s="105"/>
      <c r="K21" s="105"/>
    </row>
    <row r="22" spans="1:11" x14ac:dyDescent="0.4">
      <c r="A22" s="18"/>
      <c r="B22" s="17">
        <v>267</v>
      </c>
      <c r="C22" s="56" t="s">
        <v>177</v>
      </c>
      <c r="D22" s="5" t="s">
        <v>812</v>
      </c>
      <c r="E22" s="6">
        <v>28307</v>
      </c>
      <c r="F22" s="7">
        <v>22147.31</v>
      </c>
      <c r="G22" s="7"/>
      <c r="H22" s="8">
        <v>442.95</v>
      </c>
      <c r="I22" s="23">
        <v>50</v>
      </c>
      <c r="J22" s="105"/>
      <c r="K22" s="105"/>
    </row>
    <row r="23" spans="1:11" x14ac:dyDescent="0.4">
      <c r="A23" s="18"/>
      <c r="B23" s="17">
        <v>268</v>
      </c>
      <c r="C23" s="56" t="s">
        <v>177</v>
      </c>
      <c r="D23" s="5" t="s">
        <v>812</v>
      </c>
      <c r="E23" s="6">
        <v>30864</v>
      </c>
      <c r="F23" s="7">
        <v>25057</v>
      </c>
      <c r="G23" s="7"/>
      <c r="H23" s="23">
        <v>501.14</v>
      </c>
      <c r="I23" s="23">
        <v>50</v>
      </c>
      <c r="J23" s="105"/>
      <c r="K23" s="105"/>
    </row>
    <row r="24" spans="1:11" x14ac:dyDescent="0.4">
      <c r="A24" s="18"/>
      <c r="B24" s="17">
        <v>60</v>
      </c>
      <c r="C24" s="56" t="s">
        <v>193</v>
      </c>
      <c r="D24" s="5" t="s">
        <v>812</v>
      </c>
      <c r="E24" s="6">
        <v>33785</v>
      </c>
      <c r="F24" s="7">
        <v>2260.9899999999998</v>
      </c>
      <c r="G24" s="7"/>
      <c r="H24" s="23">
        <v>45.22</v>
      </c>
      <c r="I24" s="23">
        <v>50</v>
      </c>
      <c r="J24" s="105"/>
      <c r="K24" s="105"/>
    </row>
    <row r="25" spans="1:11" x14ac:dyDescent="0.4">
      <c r="A25" s="18"/>
      <c r="B25" s="17">
        <v>74</v>
      </c>
      <c r="C25" s="56" t="s">
        <v>198</v>
      </c>
      <c r="D25" s="5" t="s">
        <v>812</v>
      </c>
      <c r="E25" s="6">
        <v>33817</v>
      </c>
      <c r="F25" s="7">
        <v>2445.4899999999998</v>
      </c>
      <c r="G25" s="7"/>
      <c r="H25" s="8">
        <v>48.91</v>
      </c>
      <c r="I25" s="23">
        <v>50</v>
      </c>
      <c r="J25" s="105"/>
      <c r="K25" s="105"/>
    </row>
    <row r="26" spans="1:11" x14ac:dyDescent="0.4">
      <c r="A26" s="18"/>
      <c r="B26" s="17">
        <v>153</v>
      </c>
      <c r="C26" s="56" t="s">
        <v>220</v>
      </c>
      <c r="D26" s="5" t="s">
        <v>812</v>
      </c>
      <c r="E26" s="6">
        <v>35399</v>
      </c>
      <c r="F26" s="22">
        <v>8090.86</v>
      </c>
      <c r="G26" s="22"/>
      <c r="H26" s="8">
        <v>161.82</v>
      </c>
      <c r="I26" s="23">
        <v>50</v>
      </c>
      <c r="J26" s="105"/>
      <c r="K26" s="105"/>
    </row>
    <row r="27" spans="1:11" x14ac:dyDescent="0.4">
      <c r="A27" s="18"/>
      <c r="B27" s="17">
        <v>234</v>
      </c>
      <c r="C27" s="56" t="s">
        <v>275</v>
      </c>
      <c r="D27" s="5" t="s">
        <v>812</v>
      </c>
      <c r="E27" s="6">
        <v>36501</v>
      </c>
      <c r="F27" s="23">
        <v>318</v>
      </c>
      <c r="G27" s="23"/>
      <c r="H27" s="23">
        <v>6.36</v>
      </c>
      <c r="I27" s="23">
        <v>50</v>
      </c>
      <c r="J27" s="105"/>
      <c r="K27" s="105"/>
    </row>
    <row r="28" spans="1:11" x14ac:dyDescent="0.4">
      <c r="A28" s="18"/>
      <c r="B28" s="17">
        <v>231</v>
      </c>
      <c r="C28" s="56" t="s">
        <v>272</v>
      </c>
      <c r="D28" s="5" t="s">
        <v>812</v>
      </c>
      <c r="E28" s="6">
        <v>36468</v>
      </c>
      <c r="F28" s="7">
        <v>2184.7199999999998</v>
      </c>
      <c r="G28" s="23"/>
      <c r="H28" s="8">
        <v>43.69</v>
      </c>
      <c r="I28" s="23">
        <v>50</v>
      </c>
      <c r="J28" s="105"/>
      <c r="K28" s="105"/>
    </row>
    <row r="29" spans="1:11" x14ac:dyDescent="0.4">
      <c r="A29" s="18"/>
      <c r="B29" s="17">
        <v>229</v>
      </c>
      <c r="C29" s="56" t="s">
        <v>270</v>
      </c>
      <c r="D29" s="5" t="s">
        <v>812</v>
      </c>
      <c r="E29" s="6">
        <v>36445</v>
      </c>
      <c r="F29" s="23">
        <v>318</v>
      </c>
      <c r="G29" s="23"/>
      <c r="H29" s="8">
        <v>6.36</v>
      </c>
      <c r="I29" s="23">
        <v>50</v>
      </c>
      <c r="J29" s="105"/>
      <c r="K29" s="105"/>
    </row>
    <row r="30" spans="1:11" x14ac:dyDescent="0.4">
      <c r="A30" s="18"/>
      <c r="B30" s="17">
        <v>232</v>
      </c>
      <c r="C30" s="56" t="s">
        <v>273</v>
      </c>
      <c r="D30" s="5" t="s">
        <v>812</v>
      </c>
      <c r="E30" s="6">
        <v>36524</v>
      </c>
      <c r="F30" s="23">
        <v>318</v>
      </c>
      <c r="G30" s="8"/>
      <c r="H30" s="8">
        <v>6.36</v>
      </c>
      <c r="I30" s="23">
        <v>50</v>
      </c>
      <c r="J30" s="105"/>
      <c r="K30" s="105"/>
    </row>
    <row r="31" spans="1:11" x14ac:dyDescent="0.4">
      <c r="A31" s="18"/>
      <c r="B31" s="17">
        <v>226</v>
      </c>
      <c r="C31" s="56" t="s">
        <v>267</v>
      </c>
      <c r="D31" s="5" t="s">
        <v>812</v>
      </c>
      <c r="E31" s="6">
        <v>36291</v>
      </c>
      <c r="F31" s="23">
        <v>933.34</v>
      </c>
      <c r="G31" s="23"/>
      <c r="H31" s="23">
        <v>18.670000000000002</v>
      </c>
      <c r="I31" s="23">
        <v>50</v>
      </c>
      <c r="J31" s="105"/>
      <c r="K31" s="105"/>
    </row>
    <row r="32" spans="1:11" x14ac:dyDescent="0.4">
      <c r="A32" s="18"/>
      <c r="B32" s="17">
        <v>235</v>
      </c>
      <c r="C32" s="56" t="s">
        <v>276</v>
      </c>
      <c r="D32" s="5" t="s">
        <v>812</v>
      </c>
      <c r="E32" s="6">
        <v>36424</v>
      </c>
      <c r="F32" s="23">
        <v>318</v>
      </c>
      <c r="G32" s="23"/>
      <c r="H32" s="8">
        <v>6.36</v>
      </c>
      <c r="I32" s="23">
        <v>50</v>
      </c>
      <c r="J32" s="105"/>
      <c r="K32" s="105"/>
    </row>
    <row r="33" spans="1:11" x14ac:dyDescent="0.4">
      <c r="A33" s="18"/>
      <c r="B33" s="17">
        <v>233</v>
      </c>
      <c r="C33" s="56" t="s">
        <v>274</v>
      </c>
      <c r="D33" s="5" t="s">
        <v>812</v>
      </c>
      <c r="E33" s="6">
        <v>36418</v>
      </c>
      <c r="F33" s="7">
        <v>1456.48</v>
      </c>
      <c r="G33" s="23"/>
      <c r="H33" s="23">
        <v>29.13</v>
      </c>
      <c r="I33" s="23">
        <v>50</v>
      </c>
      <c r="J33" s="105"/>
      <c r="K33" s="105"/>
    </row>
    <row r="34" spans="1:11" x14ac:dyDescent="0.4">
      <c r="A34" s="18"/>
      <c r="B34" s="17">
        <v>236</v>
      </c>
      <c r="C34" s="56" t="s">
        <v>277</v>
      </c>
      <c r="D34" s="5" t="s">
        <v>812</v>
      </c>
      <c r="E34" s="6">
        <v>36370</v>
      </c>
      <c r="F34" s="23">
        <v>318</v>
      </c>
      <c r="G34" s="23"/>
      <c r="H34" s="8">
        <v>6.36</v>
      </c>
      <c r="I34" s="23">
        <v>50</v>
      </c>
      <c r="J34" s="105"/>
      <c r="K34" s="105"/>
    </row>
    <row r="35" spans="1:11" x14ac:dyDescent="0.4">
      <c r="A35" s="18"/>
      <c r="B35" s="17">
        <v>224</v>
      </c>
      <c r="C35" s="56" t="s">
        <v>265</v>
      </c>
      <c r="D35" s="5" t="s">
        <v>812</v>
      </c>
      <c r="E35" s="6">
        <v>36238</v>
      </c>
      <c r="F35" s="8">
        <v>305</v>
      </c>
      <c r="G35" s="8"/>
      <c r="H35" s="8">
        <v>6.1</v>
      </c>
      <c r="I35" s="23">
        <v>50</v>
      </c>
      <c r="J35" s="105"/>
      <c r="K35" s="105"/>
    </row>
    <row r="36" spans="1:11" x14ac:dyDescent="0.4">
      <c r="A36" s="18"/>
      <c r="B36" s="17">
        <v>227</v>
      </c>
      <c r="C36" s="56" t="s">
        <v>268</v>
      </c>
      <c r="D36" s="5" t="s">
        <v>812</v>
      </c>
      <c r="E36" s="6">
        <v>36522</v>
      </c>
      <c r="F36" s="7">
        <v>2707.58</v>
      </c>
      <c r="G36" s="7"/>
      <c r="H36" s="8">
        <v>54.15</v>
      </c>
      <c r="I36" s="23">
        <v>50</v>
      </c>
      <c r="J36" s="105"/>
      <c r="K36" s="105"/>
    </row>
    <row r="37" spans="1:11" x14ac:dyDescent="0.4">
      <c r="A37" s="18"/>
      <c r="B37" s="17">
        <v>228</v>
      </c>
      <c r="C37" s="56" t="s">
        <v>269</v>
      </c>
      <c r="D37" s="5" t="s">
        <v>812</v>
      </c>
      <c r="E37" s="6">
        <v>36525</v>
      </c>
      <c r="F37" s="23">
        <v>318</v>
      </c>
      <c r="G37" s="23"/>
      <c r="H37" s="8">
        <v>6.36</v>
      </c>
      <c r="I37" s="23">
        <v>50</v>
      </c>
      <c r="J37" s="105"/>
      <c r="K37" s="105"/>
    </row>
    <row r="38" spans="1:11" x14ac:dyDescent="0.4">
      <c r="A38" s="18"/>
      <c r="B38" s="17">
        <v>225</v>
      </c>
      <c r="C38" s="56" t="s">
        <v>266</v>
      </c>
      <c r="D38" s="5" t="s">
        <v>812</v>
      </c>
      <c r="E38" s="6">
        <v>36258</v>
      </c>
      <c r="F38" s="8">
        <v>225</v>
      </c>
      <c r="G38" s="8"/>
      <c r="H38" s="8">
        <v>4.5</v>
      </c>
      <c r="I38" s="23">
        <v>50</v>
      </c>
      <c r="J38" s="105"/>
      <c r="K38" s="105"/>
    </row>
    <row r="39" spans="1:11" x14ac:dyDescent="0.4">
      <c r="A39" s="18"/>
      <c r="B39" s="17">
        <v>238</v>
      </c>
      <c r="C39" s="56" t="s">
        <v>279</v>
      </c>
      <c r="D39" s="5" t="s">
        <v>812</v>
      </c>
      <c r="E39" s="6">
        <v>36511</v>
      </c>
      <c r="F39" s="23">
        <v>318</v>
      </c>
      <c r="G39" s="23"/>
      <c r="H39" s="8">
        <v>6.36</v>
      </c>
      <c r="I39" s="23">
        <v>50</v>
      </c>
      <c r="J39" s="105"/>
      <c r="K39" s="105"/>
    </row>
    <row r="40" spans="1:11" x14ac:dyDescent="0.4">
      <c r="A40" s="18"/>
      <c r="B40" s="17">
        <v>131</v>
      </c>
      <c r="C40" s="56" t="s">
        <v>212</v>
      </c>
      <c r="D40" s="5" t="s">
        <v>812</v>
      </c>
      <c r="E40" s="6">
        <v>34973</v>
      </c>
      <c r="F40" s="7">
        <v>18454.71</v>
      </c>
      <c r="G40" s="7"/>
      <c r="H40" s="23">
        <v>369.09</v>
      </c>
      <c r="I40" s="23">
        <v>50</v>
      </c>
      <c r="J40" s="105"/>
      <c r="K40" s="105"/>
    </row>
    <row r="41" spans="1:11" x14ac:dyDescent="0.4">
      <c r="A41" s="18"/>
      <c r="B41" s="17">
        <v>132</v>
      </c>
      <c r="C41" s="56" t="s">
        <v>213</v>
      </c>
      <c r="D41" s="5" t="s">
        <v>812</v>
      </c>
      <c r="E41" s="6">
        <v>34973</v>
      </c>
      <c r="F41" s="7">
        <v>18278.810000000001</v>
      </c>
      <c r="G41" s="7"/>
      <c r="H41" s="23">
        <v>365.58</v>
      </c>
      <c r="I41" s="23">
        <v>50</v>
      </c>
      <c r="J41" s="105"/>
      <c r="K41" s="105"/>
    </row>
    <row r="42" spans="1:11" x14ac:dyDescent="0.4">
      <c r="A42" s="18"/>
      <c r="B42" s="17">
        <v>413</v>
      </c>
      <c r="C42" s="56" t="s">
        <v>320</v>
      </c>
      <c r="D42" s="5" t="s">
        <v>812</v>
      </c>
      <c r="E42" s="6">
        <v>36560</v>
      </c>
      <c r="F42" s="23">
        <v>960.5</v>
      </c>
      <c r="G42" s="23"/>
      <c r="H42" s="8">
        <v>19.21</v>
      </c>
      <c r="I42" s="23">
        <v>50</v>
      </c>
      <c r="J42" s="105"/>
      <c r="K42" s="105"/>
    </row>
    <row r="43" spans="1:11" x14ac:dyDescent="0.4">
      <c r="A43" s="18"/>
      <c r="B43" s="17">
        <v>55</v>
      </c>
      <c r="C43" s="56" t="s">
        <v>190</v>
      </c>
      <c r="D43" s="5" t="s">
        <v>812</v>
      </c>
      <c r="E43" s="6">
        <v>33055</v>
      </c>
      <c r="F43" s="7">
        <v>43244.6</v>
      </c>
      <c r="G43" s="7"/>
      <c r="H43" s="8">
        <v>864.89</v>
      </c>
      <c r="I43" s="23">
        <v>50</v>
      </c>
      <c r="J43" s="105"/>
      <c r="K43" s="105"/>
    </row>
    <row r="44" spans="1:11" x14ac:dyDescent="0.4">
      <c r="A44" s="18"/>
      <c r="B44" s="17">
        <v>1226</v>
      </c>
      <c r="C44" s="56" t="s">
        <v>645</v>
      </c>
      <c r="D44" s="5" t="s">
        <v>812</v>
      </c>
      <c r="E44" s="6">
        <v>40178</v>
      </c>
      <c r="F44" s="7">
        <v>199580.53</v>
      </c>
      <c r="G44" s="7"/>
      <c r="H44" s="22">
        <v>3991.61</v>
      </c>
      <c r="I44" s="23">
        <v>50</v>
      </c>
      <c r="J44" s="105"/>
      <c r="K44" s="105"/>
    </row>
    <row r="45" spans="1:11" x14ac:dyDescent="0.4">
      <c r="A45" s="18"/>
      <c r="B45" s="17">
        <v>412</v>
      </c>
      <c r="C45" s="56" t="s">
        <v>319</v>
      </c>
      <c r="D45" s="5" t="s">
        <v>812</v>
      </c>
      <c r="E45" s="6">
        <v>36526</v>
      </c>
      <c r="F45" s="7">
        <v>113474.23</v>
      </c>
      <c r="G45" s="7"/>
      <c r="H45" s="22">
        <v>2269.48</v>
      </c>
      <c r="I45" s="23">
        <v>50</v>
      </c>
      <c r="J45" s="105"/>
      <c r="K45" s="105"/>
    </row>
    <row r="46" spans="1:11" x14ac:dyDescent="0.4">
      <c r="A46" s="18"/>
      <c r="B46" s="17">
        <v>411</v>
      </c>
      <c r="C46" s="56" t="s">
        <v>318</v>
      </c>
      <c r="D46" s="5" t="s">
        <v>812</v>
      </c>
      <c r="E46" s="6">
        <v>36861</v>
      </c>
      <c r="F46" s="64">
        <v>188383.69</v>
      </c>
      <c r="G46" s="7"/>
      <c r="H46" s="64">
        <v>3767.67</v>
      </c>
      <c r="I46" s="23">
        <v>50</v>
      </c>
      <c r="J46" s="105"/>
      <c r="K46" s="105"/>
    </row>
    <row r="47" spans="1:11" x14ac:dyDescent="0.4">
      <c r="A47" s="27"/>
      <c r="B47" s="26"/>
      <c r="C47" s="56"/>
      <c r="D47" s="20"/>
      <c r="E47" s="21"/>
      <c r="F47" s="22">
        <f>SUM(F6:F46)</f>
        <v>665875.85</v>
      </c>
      <c r="G47" s="22"/>
      <c r="H47" s="22">
        <f>SUM(H6:H46)</f>
        <v>13317.51</v>
      </c>
      <c r="I47" s="23"/>
      <c r="J47" s="27"/>
      <c r="K47" s="27"/>
    </row>
    <row r="48" spans="1:11" x14ac:dyDescent="0.4">
      <c r="A48" s="27"/>
      <c r="B48" s="26"/>
      <c r="C48" s="56"/>
      <c r="D48" s="20"/>
      <c r="E48" s="21"/>
      <c r="F48" s="22"/>
      <c r="G48" s="22"/>
      <c r="H48" s="22"/>
      <c r="I48" s="23"/>
      <c r="J48" s="27"/>
      <c r="K48" s="27"/>
    </row>
    <row r="49" spans="1:11" x14ac:dyDescent="0.4">
      <c r="A49" s="27"/>
      <c r="B49" s="26"/>
      <c r="C49" s="56"/>
      <c r="D49" s="20"/>
      <c r="E49" s="21"/>
      <c r="F49" s="22"/>
      <c r="G49" s="22"/>
      <c r="H49" s="22"/>
      <c r="I49" s="23"/>
      <c r="J49" s="27"/>
      <c r="K49" s="27"/>
    </row>
    <row r="50" spans="1:11" x14ac:dyDescent="0.4">
      <c r="A50" s="18"/>
      <c r="B50" s="17">
        <v>34</v>
      </c>
      <c r="C50" s="56" t="s">
        <v>178</v>
      </c>
      <c r="D50" s="5" t="s">
        <v>811</v>
      </c>
      <c r="E50" s="6">
        <v>32143</v>
      </c>
      <c r="F50" s="7">
        <v>33089.58</v>
      </c>
      <c r="H50" s="8">
        <v>661.79</v>
      </c>
      <c r="I50" s="23">
        <v>50</v>
      </c>
      <c r="J50" s="105"/>
      <c r="K50" s="105"/>
    </row>
    <row r="51" spans="1:11" x14ac:dyDescent="0.4">
      <c r="A51" s="18"/>
      <c r="B51" s="17">
        <v>212</v>
      </c>
      <c r="C51" s="56" t="s">
        <v>256</v>
      </c>
      <c r="D51" s="5" t="s">
        <v>811</v>
      </c>
      <c r="E51" s="6">
        <v>36461</v>
      </c>
      <c r="F51" s="7">
        <v>3502.98</v>
      </c>
      <c r="G51" s="7"/>
      <c r="H51" s="8">
        <v>70.06</v>
      </c>
      <c r="I51" s="23">
        <v>50</v>
      </c>
      <c r="J51" s="105"/>
      <c r="K51" s="105"/>
    </row>
    <row r="52" spans="1:11" x14ac:dyDescent="0.4">
      <c r="A52" s="18"/>
      <c r="B52" s="17">
        <v>208</v>
      </c>
      <c r="C52" s="56" t="s">
        <v>252</v>
      </c>
      <c r="D52" s="5" t="s">
        <v>811</v>
      </c>
      <c r="E52" s="6">
        <v>36501</v>
      </c>
      <c r="F52" s="7">
        <v>10245.35</v>
      </c>
      <c r="G52" s="22"/>
      <c r="H52" s="8">
        <v>204.91</v>
      </c>
      <c r="I52" s="23">
        <v>50</v>
      </c>
      <c r="J52" s="105"/>
      <c r="K52" s="105"/>
    </row>
    <row r="53" spans="1:11" x14ac:dyDescent="0.4">
      <c r="A53" s="18"/>
      <c r="B53" s="17">
        <v>853</v>
      </c>
      <c r="C53" s="56" t="s">
        <v>409</v>
      </c>
      <c r="D53" s="5" t="s">
        <v>811</v>
      </c>
      <c r="E53" s="6">
        <v>38687</v>
      </c>
      <c r="F53" s="22">
        <v>33300</v>
      </c>
      <c r="G53" s="22"/>
      <c r="H53" s="8">
        <v>666</v>
      </c>
      <c r="I53" s="23">
        <v>50</v>
      </c>
      <c r="J53" s="105"/>
      <c r="K53" s="105"/>
    </row>
    <row r="54" spans="1:11" x14ac:dyDescent="0.4">
      <c r="A54" s="18"/>
      <c r="B54" s="17">
        <v>848</v>
      </c>
      <c r="C54" s="56" t="s">
        <v>407</v>
      </c>
      <c r="D54" s="5" t="s">
        <v>811</v>
      </c>
      <c r="E54" s="6">
        <v>38687</v>
      </c>
      <c r="F54" s="7">
        <v>14827.93</v>
      </c>
      <c r="G54" s="7"/>
      <c r="H54" s="8">
        <v>296.56</v>
      </c>
      <c r="I54" s="23">
        <v>50</v>
      </c>
      <c r="J54" s="105"/>
      <c r="K54" s="105"/>
    </row>
    <row r="55" spans="1:11" x14ac:dyDescent="0.4">
      <c r="A55" s="18"/>
      <c r="B55" s="17">
        <v>849</v>
      </c>
      <c r="C55" s="56" t="s">
        <v>408</v>
      </c>
      <c r="D55" s="5" t="s">
        <v>811</v>
      </c>
      <c r="E55" s="6">
        <v>38687</v>
      </c>
      <c r="F55" s="7">
        <v>311949.12</v>
      </c>
      <c r="G55" s="7"/>
      <c r="H55" s="22">
        <v>6238.98</v>
      </c>
      <c r="I55" s="23">
        <v>50</v>
      </c>
      <c r="J55" s="105"/>
      <c r="K55" s="105"/>
    </row>
    <row r="56" spans="1:11" x14ac:dyDescent="0.4">
      <c r="A56" s="18"/>
      <c r="B56" s="17">
        <v>1400</v>
      </c>
      <c r="C56" s="56" t="s">
        <v>716</v>
      </c>
      <c r="D56" s="5" t="s">
        <v>811</v>
      </c>
      <c r="E56" s="6">
        <v>43396</v>
      </c>
      <c r="F56" s="7">
        <v>9495</v>
      </c>
      <c r="G56" s="23"/>
      <c r="H56" s="23">
        <v>189.9</v>
      </c>
      <c r="I56" s="23">
        <v>50</v>
      </c>
      <c r="J56" s="105"/>
      <c r="K56" s="105"/>
    </row>
    <row r="57" spans="1:11" x14ac:dyDescent="0.4">
      <c r="A57" s="18"/>
      <c r="B57" s="17">
        <v>1399</v>
      </c>
      <c r="C57" s="56" t="s">
        <v>715</v>
      </c>
      <c r="D57" s="5" t="s">
        <v>811</v>
      </c>
      <c r="E57" s="6">
        <v>43343</v>
      </c>
      <c r="F57" s="7">
        <v>9215</v>
      </c>
      <c r="G57" s="23"/>
      <c r="H57" s="8">
        <v>184.3</v>
      </c>
      <c r="I57" s="23">
        <v>50</v>
      </c>
      <c r="J57" s="105"/>
      <c r="K57" s="105"/>
    </row>
    <row r="58" spans="1:11" x14ac:dyDescent="0.4">
      <c r="A58" s="18"/>
      <c r="B58" s="17">
        <v>1352</v>
      </c>
      <c r="C58" s="56" t="s">
        <v>689</v>
      </c>
      <c r="D58" s="5" t="s">
        <v>811</v>
      </c>
      <c r="E58" s="6">
        <v>41900</v>
      </c>
      <c r="F58" s="7">
        <v>30710.04</v>
      </c>
      <c r="G58" s="7"/>
      <c r="H58" s="8">
        <v>614.20000000000005</v>
      </c>
      <c r="I58" s="23">
        <v>50</v>
      </c>
      <c r="J58" s="105"/>
      <c r="K58" s="105"/>
    </row>
    <row r="59" spans="1:11" x14ac:dyDescent="0.4">
      <c r="A59" s="18"/>
      <c r="B59" s="17">
        <v>189</v>
      </c>
      <c r="C59" s="56" t="s">
        <v>240</v>
      </c>
      <c r="D59" s="5" t="s">
        <v>811</v>
      </c>
      <c r="E59" s="6">
        <v>35901</v>
      </c>
      <c r="F59" s="7">
        <v>2422.71</v>
      </c>
      <c r="G59" s="7"/>
      <c r="H59" s="8">
        <v>48.45</v>
      </c>
      <c r="I59" s="23">
        <v>50</v>
      </c>
      <c r="J59" s="105"/>
      <c r="K59" s="105"/>
    </row>
    <row r="60" spans="1:11" x14ac:dyDescent="0.4">
      <c r="A60" s="18"/>
      <c r="B60" s="17">
        <v>1374</v>
      </c>
      <c r="C60" s="56" t="s">
        <v>700</v>
      </c>
      <c r="D60" s="5" t="s">
        <v>811</v>
      </c>
      <c r="E60" s="6">
        <v>42275</v>
      </c>
      <c r="F60" s="7">
        <v>11414.61</v>
      </c>
      <c r="G60" s="23"/>
      <c r="H60" s="8">
        <v>228.29</v>
      </c>
      <c r="I60" s="23">
        <v>50</v>
      </c>
      <c r="J60" s="105"/>
      <c r="K60" s="105"/>
    </row>
    <row r="61" spans="1:11" x14ac:dyDescent="0.4">
      <c r="A61" s="18"/>
      <c r="B61" s="17">
        <v>1288</v>
      </c>
      <c r="C61" s="56" t="s">
        <v>670</v>
      </c>
      <c r="D61" s="5" t="s">
        <v>811</v>
      </c>
      <c r="E61" s="6">
        <v>40618</v>
      </c>
      <c r="F61" s="7">
        <v>46486.43</v>
      </c>
      <c r="G61" s="22"/>
      <c r="H61" s="8">
        <v>929.73</v>
      </c>
      <c r="I61" s="23">
        <v>50</v>
      </c>
      <c r="J61" s="105"/>
      <c r="K61" s="105"/>
    </row>
    <row r="62" spans="1:11" x14ac:dyDescent="0.4">
      <c r="A62" s="18"/>
      <c r="B62" s="17">
        <v>499</v>
      </c>
      <c r="C62" s="56" t="s">
        <v>359</v>
      </c>
      <c r="D62" s="5" t="s">
        <v>811</v>
      </c>
      <c r="E62" s="6">
        <v>37621</v>
      </c>
      <c r="F62" s="22">
        <v>55891.95</v>
      </c>
      <c r="G62" s="22"/>
      <c r="H62" s="22">
        <v>1117.8399999999999</v>
      </c>
      <c r="I62" s="23">
        <v>50</v>
      </c>
      <c r="J62" s="105"/>
      <c r="K62" s="105"/>
    </row>
    <row r="63" spans="1:11" x14ac:dyDescent="0.4">
      <c r="A63" s="18"/>
      <c r="B63" s="17">
        <v>710</v>
      </c>
      <c r="C63" s="56" t="s">
        <v>378</v>
      </c>
      <c r="D63" s="5" t="s">
        <v>811</v>
      </c>
      <c r="E63" s="6">
        <v>37622</v>
      </c>
      <c r="F63" s="23">
        <v>616.22</v>
      </c>
      <c r="G63" s="23"/>
      <c r="H63" s="8">
        <v>12.32</v>
      </c>
      <c r="I63" s="23">
        <v>50</v>
      </c>
      <c r="J63" s="105"/>
      <c r="K63" s="105"/>
    </row>
    <row r="64" spans="1:11" x14ac:dyDescent="0.4">
      <c r="A64" s="18"/>
      <c r="B64" s="17">
        <v>833</v>
      </c>
      <c r="C64" s="56" t="s">
        <v>394</v>
      </c>
      <c r="D64" s="5" t="s">
        <v>811</v>
      </c>
      <c r="E64" s="6">
        <v>38372</v>
      </c>
      <c r="F64" s="8">
        <v>726.19</v>
      </c>
      <c r="G64" s="8"/>
      <c r="H64" s="8">
        <v>14.52</v>
      </c>
      <c r="I64" s="23">
        <v>50</v>
      </c>
      <c r="J64" s="105"/>
      <c r="K64" s="105"/>
    </row>
    <row r="65" spans="1:11" x14ac:dyDescent="0.4">
      <c r="A65" s="18"/>
      <c r="B65" s="17">
        <v>839</v>
      </c>
      <c r="C65" s="56" t="s">
        <v>400</v>
      </c>
      <c r="D65" s="5" t="s">
        <v>811</v>
      </c>
      <c r="E65" s="6">
        <v>38579</v>
      </c>
      <c r="F65" s="22">
        <v>6016.52</v>
      </c>
      <c r="G65" s="22"/>
      <c r="H65" s="8">
        <v>120.33</v>
      </c>
      <c r="I65" s="23">
        <v>50</v>
      </c>
      <c r="J65" s="105"/>
      <c r="K65" s="105"/>
    </row>
    <row r="66" spans="1:11" x14ac:dyDescent="0.4">
      <c r="A66" s="18"/>
      <c r="B66" s="17">
        <v>882</v>
      </c>
      <c r="C66" s="56" t="s">
        <v>400</v>
      </c>
      <c r="D66" s="5" t="s">
        <v>811</v>
      </c>
      <c r="E66" s="6">
        <v>38947</v>
      </c>
      <c r="F66" s="23">
        <v>751.23</v>
      </c>
      <c r="G66" s="23"/>
      <c r="H66" s="8">
        <v>15.02</v>
      </c>
      <c r="I66" s="23">
        <v>50</v>
      </c>
      <c r="J66" s="105"/>
      <c r="K66" s="105"/>
    </row>
    <row r="67" spans="1:11" x14ac:dyDescent="0.4">
      <c r="A67" s="18"/>
      <c r="B67" s="17">
        <v>382</v>
      </c>
      <c r="C67" s="56" t="s">
        <v>300</v>
      </c>
      <c r="D67" s="5" t="s">
        <v>811</v>
      </c>
      <c r="E67" s="6">
        <v>36722</v>
      </c>
      <c r="F67" s="7">
        <v>3409.72</v>
      </c>
      <c r="G67" s="7"/>
      <c r="H67" s="8">
        <v>68.19</v>
      </c>
      <c r="I67" s="23">
        <v>50</v>
      </c>
      <c r="J67" s="105"/>
      <c r="K67" s="105"/>
    </row>
    <row r="68" spans="1:11" x14ac:dyDescent="0.4">
      <c r="A68" s="18"/>
      <c r="B68" s="17">
        <v>1246</v>
      </c>
      <c r="C68" s="56" t="s">
        <v>655</v>
      </c>
      <c r="D68" s="5" t="s">
        <v>811</v>
      </c>
      <c r="E68" s="6">
        <v>39909</v>
      </c>
      <c r="F68" s="22">
        <v>9748.1</v>
      </c>
      <c r="G68" s="22"/>
      <c r="H68" s="8">
        <v>194.96</v>
      </c>
      <c r="I68" s="23">
        <v>50</v>
      </c>
      <c r="J68" s="105"/>
      <c r="K68" s="105"/>
    </row>
    <row r="69" spans="1:11" x14ac:dyDescent="0.4">
      <c r="A69" s="18"/>
      <c r="B69" s="17">
        <v>444</v>
      </c>
      <c r="C69" s="56" t="s">
        <v>336</v>
      </c>
      <c r="D69" s="5" t="s">
        <v>811</v>
      </c>
      <c r="E69" s="6">
        <v>37084</v>
      </c>
      <c r="F69" s="22">
        <v>3705.69</v>
      </c>
      <c r="G69" s="22"/>
      <c r="H69" s="8">
        <v>74.11</v>
      </c>
      <c r="I69" s="23">
        <v>50</v>
      </c>
      <c r="J69" s="105"/>
      <c r="K69" s="105"/>
    </row>
    <row r="70" spans="1:11" x14ac:dyDescent="0.4">
      <c r="A70" s="18"/>
      <c r="B70" s="17">
        <v>875</v>
      </c>
      <c r="C70" s="56" t="s">
        <v>336</v>
      </c>
      <c r="D70" s="5" t="s">
        <v>811</v>
      </c>
      <c r="E70" s="6">
        <v>39082</v>
      </c>
      <c r="F70" s="7">
        <v>4480.8100000000004</v>
      </c>
      <c r="G70" s="22"/>
      <c r="H70" s="8">
        <v>89.62</v>
      </c>
      <c r="I70" s="23">
        <v>50</v>
      </c>
      <c r="J70" s="105"/>
      <c r="K70" s="105"/>
    </row>
    <row r="71" spans="1:11" x14ac:dyDescent="0.4">
      <c r="A71" s="18"/>
      <c r="B71" s="17">
        <v>1102</v>
      </c>
      <c r="C71" s="56" t="s">
        <v>547</v>
      </c>
      <c r="D71" s="5" t="s">
        <v>811</v>
      </c>
      <c r="E71" s="6">
        <v>39315</v>
      </c>
      <c r="F71" s="7">
        <v>2539.8000000000002</v>
      </c>
      <c r="G71" s="8"/>
      <c r="H71" s="8">
        <v>50.8</v>
      </c>
      <c r="I71" s="23">
        <v>50</v>
      </c>
      <c r="J71" s="105"/>
      <c r="K71" s="105"/>
    </row>
    <row r="72" spans="1:11" x14ac:dyDescent="0.4">
      <c r="A72" s="18"/>
      <c r="B72" s="17">
        <v>447</v>
      </c>
      <c r="C72" s="56" t="s">
        <v>339</v>
      </c>
      <c r="D72" s="5" t="s">
        <v>811</v>
      </c>
      <c r="E72" s="6">
        <v>37196</v>
      </c>
      <c r="F72" s="7">
        <v>36670.67</v>
      </c>
      <c r="G72" s="7"/>
      <c r="H72" s="8">
        <v>733.41</v>
      </c>
      <c r="I72" s="23">
        <v>50</v>
      </c>
      <c r="J72" s="105"/>
      <c r="K72" s="105"/>
    </row>
    <row r="73" spans="1:11" x14ac:dyDescent="0.4">
      <c r="A73" s="18"/>
      <c r="B73" s="17">
        <v>1242</v>
      </c>
      <c r="C73" s="56" t="s">
        <v>652</v>
      </c>
      <c r="D73" s="5" t="s">
        <v>811</v>
      </c>
      <c r="E73" s="6">
        <v>40008</v>
      </c>
      <c r="F73" s="7">
        <v>9757.1</v>
      </c>
      <c r="G73" s="7"/>
      <c r="H73" s="23">
        <v>195.14</v>
      </c>
      <c r="I73" s="23">
        <v>50</v>
      </c>
      <c r="J73" s="105"/>
      <c r="K73" s="105"/>
    </row>
    <row r="74" spans="1:11" x14ac:dyDescent="0.4">
      <c r="A74" s="18"/>
      <c r="B74" s="17">
        <v>166</v>
      </c>
      <c r="C74" s="56" t="s">
        <v>226</v>
      </c>
      <c r="D74" s="5" t="s">
        <v>811</v>
      </c>
      <c r="E74" s="6">
        <v>35487</v>
      </c>
      <c r="F74" s="23">
        <v>301</v>
      </c>
      <c r="G74" s="23"/>
      <c r="H74" s="8">
        <v>6.02</v>
      </c>
      <c r="I74" s="23">
        <v>50</v>
      </c>
      <c r="J74" s="105"/>
      <c r="K74" s="105"/>
    </row>
    <row r="75" spans="1:11" x14ac:dyDescent="0.4">
      <c r="A75" s="18"/>
      <c r="B75" s="17">
        <v>1388</v>
      </c>
      <c r="C75" s="56" t="s">
        <v>708</v>
      </c>
      <c r="D75" s="5" t="s">
        <v>811</v>
      </c>
      <c r="E75" s="6">
        <v>42531</v>
      </c>
      <c r="F75" s="22">
        <v>6192.52</v>
      </c>
      <c r="G75" s="8"/>
      <c r="H75" s="8">
        <v>123.85</v>
      </c>
      <c r="I75" s="23">
        <v>50</v>
      </c>
      <c r="J75" s="105"/>
      <c r="K75" s="105"/>
    </row>
    <row r="76" spans="1:11" x14ac:dyDescent="0.4">
      <c r="A76" s="18"/>
      <c r="B76" s="17">
        <v>438</v>
      </c>
      <c r="C76" s="56" t="s">
        <v>330</v>
      </c>
      <c r="D76" s="5" t="s">
        <v>811</v>
      </c>
      <c r="E76" s="6">
        <v>37122</v>
      </c>
      <c r="F76" s="22">
        <v>12531.4</v>
      </c>
      <c r="G76" s="22"/>
      <c r="H76" s="8">
        <v>250.63</v>
      </c>
      <c r="I76" s="23">
        <v>50</v>
      </c>
      <c r="J76" s="105"/>
      <c r="K76" s="105"/>
    </row>
    <row r="77" spans="1:11" x14ac:dyDescent="0.4">
      <c r="A77" s="18"/>
      <c r="B77" s="17">
        <v>209</v>
      </c>
      <c r="C77" s="56" t="s">
        <v>253</v>
      </c>
      <c r="D77" s="5" t="s">
        <v>811</v>
      </c>
      <c r="E77" s="6">
        <v>36446</v>
      </c>
      <c r="F77" s="7">
        <v>6606.09</v>
      </c>
      <c r="G77" s="7"/>
      <c r="H77" s="8">
        <v>132.12</v>
      </c>
      <c r="I77" s="23">
        <v>50</v>
      </c>
      <c r="J77" s="105"/>
      <c r="K77" s="105"/>
    </row>
    <row r="78" spans="1:11" x14ac:dyDescent="0.4">
      <c r="A78" s="18"/>
      <c r="B78" s="17">
        <v>171</v>
      </c>
      <c r="C78" s="56" t="s">
        <v>231</v>
      </c>
      <c r="D78" s="5" t="s">
        <v>811</v>
      </c>
      <c r="E78" s="6">
        <v>35431</v>
      </c>
      <c r="F78" s="22">
        <v>59132.59</v>
      </c>
      <c r="G78" s="22"/>
      <c r="H78" s="22">
        <v>1182.6500000000001</v>
      </c>
      <c r="I78" s="23">
        <v>50</v>
      </c>
      <c r="J78" s="105"/>
      <c r="K78" s="105"/>
    </row>
    <row r="79" spans="1:11" x14ac:dyDescent="0.4">
      <c r="A79" s="18"/>
      <c r="B79" s="17">
        <v>445</v>
      </c>
      <c r="C79" s="56" t="s">
        <v>337</v>
      </c>
      <c r="D79" s="5" t="s">
        <v>811</v>
      </c>
      <c r="E79" s="6">
        <v>37256</v>
      </c>
      <c r="F79" s="22">
        <v>11350.66</v>
      </c>
      <c r="G79" s="22"/>
      <c r="H79" s="8">
        <v>227.01</v>
      </c>
      <c r="I79" s="23">
        <v>50</v>
      </c>
      <c r="J79" s="105"/>
      <c r="K79" s="105"/>
    </row>
    <row r="80" spans="1:11" x14ac:dyDescent="0.4">
      <c r="A80" s="18"/>
      <c r="B80" s="17">
        <v>1379</v>
      </c>
      <c r="C80" s="56" t="s">
        <v>704</v>
      </c>
      <c r="D80" s="5" t="s">
        <v>811</v>
      </c>
      <c r="E80" s="6">
        <v>42284</v>
      </c>
      <c r="F80" s="22">
        <v>9116.7099999999991</v>
      </c>
      <c r="G80" s="8"/>
      <c r="H80" s="8">
        <v>182.33</v>
      </c>
      <c r="I80" s="23">
        <v>50</v>
      </c>
      <c r="J80" s="105"/>
      <c r="K80" s="105"/>
    </row>
    <row r="81" spans="1:11" x14ac:dyDescent="0.4">
      <c r="A81" s="18"/>
      <c r="B81" s="17">
        <v>497</v>
      </c>
      <c r="C81" s="56" t="s">
        <v>357</v>
      </c>
      <c r="D81" s="5" t="s">
        <v>811</v>
      </c>
      <c r="E81" s="6">
        <v>37552</v>
      </c>
      <c r="F81" s="7">
        <v>4788.92</v>
      </c>
      <c r="G81" s="7"/>
      <c r="H81" s="8">
        <v>95.78</v>
      </c>
      <c r="I81" s="23">
        <v>50</v>
      </c>
      <c r="J81" s="105"/>
      <c r="K81" s="105"/>
    </row>
    <row r="82" spans="1:11" x14ac:dyDescent="0.4">
      <c r="A82" s="18"/>
      <c r="B82" s="17">
        <v>838</v>
      </c>
      <c r="C82" s="56" t="s">
        <v>399</v>
      </c>
      <c r="D82" s="5" t="s">
        <v>811</v>
      </c>
      <c r="E82" s="6">
        <v>38560</v>
      </c>
      <c r="F82" s="7">
        <v>4659.95</v>
      </c>
      <c r="G82" s="7"/>
      <c r="H82" s="8">
        <v>93.2</v>
      </c>
      <c r="I82" s="23">
        <v>50</v>
      </c>
      <c r="J82" s="105"/>
      <c r="K82" s="105"/>
    </row>
    <row r="83" spans="1:11" x14ac:dyDescent="0.4">
      <c r="A83" s="18"/>
      <c r="B83" s="17">
        <v>1394</v>
      </c>
      <c r="C83" s="56" t="s">
        <v>712</v>
      </c>
      <c r="D83" s="5" t="s">
        <v>811</v>
      </c>
      <c r="E83" s="6">
        <v>42779</v>
      </c>
      <c r="F83" s="7">
        <v>14223.59</v>
      </c>
      <c r="G83" s="23"/>
      <c r="H83" s="8">
        <v>284.47000000000003</v>
      </c>
      <c r="I83" s="23">
        <v>50</v>
      </c>
      <c r="J83" s="105"/>
      <c r="K83" s="105"/>
    </row>
    <row r="84" spans="1:11" x14ac:dyDescent="0.4">
      <c r="A84" s="18"/>
      <c r="B84" s="17">
        <v>707</v>
      </c>
      <c r="C84" s="56" t="s">
        <v>375</v>
      </c>
      <c r="D84" s="5" t="s">
        <v>811</v>
      </c>
      <c r="E84" s="6">
        <v>37889</v>
      </c>
      <c r="F84" s="22">
        <v>3552.68</v>
      </c>
      <c r="G84" s="22"/>
      <c r="H84" s="8">
        <v>71.05</v>
      </c>
      <c r="I84" s="23">
        <v>50</v>
      </c>
      <c r="J84" s="105"/>
      <c r="K84" s="105"/>
    </row>
    <row r="85" spans="1:11" x14ac:dyDescent="0.4">
      <c r="A85" s="18"/>
      <c r="B85" s="17">
        <v>865</v>
      </c>
      <c r="C85" s="56" t="s">
        <v>413</v>
      </c>
      <c r="D85" s="5" t="s">
        <v>811</v>
      </c>
      <c r="E85" s="6">
        <v>38926</v>
      </c>
      <c r="F85" s="22">
        <v>11955.51</v>
      </c>
      <c r="G85" s="22"/>
      <c r="H85" s="8">
        <v>239.11</v>
      </c>
      <c r="I85" s="23">
        <v>50</v>
      </c>
      <c r="J85" s="105"/>
      <c r="K85" s="105"/>
    </row>
    <row r="86" spans="1:11" x14ac:dyDescent="0.4">
      <c r="A86" s="18"/>
      <c r="B86" s="17">
        <v>843</v>
      </c>
      <c r="C86" s="56" t="s">
        <v>403</v>
      </c>
      <c r="D86" s="5" t="s">
        <v>811</v>
      </c>
      <c r="E86" s="6">
        <v>38656</v>
      </c>
      <c r="F86" s="7">
        <v>5836.5</v>
      </c>
      <c r="G86" s="7"/>
      <c r="H86" s="8">
        <v>116.73</v>
      </c>
      <c r="I86" s="23">
        <v>50</v>
      </c>
      <c r="J86" s="105"/>
      <c r="K86" s="105"/>
    </row>
    <row r="87" spans="1:11" x14ac:dyDescent="0.4">
      <c r="A87" s="18"/>
      <c r="B87" s="17">
        <v>870</v>
      </c>
      <c r="C87" s="56" t="s">
        <v>418</v>
      </c>
      <c r="D87" s="5" t="s">
        <v>811</v>
      </c>
      <c r="E87" s="6">
        <v>38953</v>
      </c>
      <c r="F87" s="7">
        <v>6951.98</v>
      </c>
      <c r="G87" s="7"/>
      <c r="H87" s="8">
        <v>139.04</v>
      </c>
      <c r="I87" s="23">
        <v>50</v>
      </c>
      <c r="J87" s="105"/>
      <c r="K87" s="105"/>
    </row>
    <row r="88" spans="1:11" x14ac:dyDescent="0.4">
      <c r="A88" s="18"/>
      <c r="B88" s="17">
        <v>1411</v>
      </c>
      <c r="C88" s="56" t="s">
        <v>720</v>
      </c>
      <c r="D88" s="5" t="s">
        <v>811</v>
      </c>
      <c r="E88" s="6">
        <v>43480</v>
      </c>
      <c r="F88" s="7">
        <v>10305</v>
      </c>
      <c r="G88" s="23"/>
      <c r="H88" s="8">
        <v>206.1</v>
      </c>
      <c r="I88" s="23">
        <v>50</v>
      </c>
      <c r="J88" s="105"/>
      <c r="K88" s="105"/>
    </row>
    <row r="89" spans="1:11" x14ac:dyDescent="0.4">
      <c r="A89" s="18"/>
      <c r="B89" s="17">
        <v>492</v>
      </c>
      <c r="C89" s="56" t="s">
        <v>352</v>
      </c>
      <c r="D89" s="5" t="s">
        <v>811</v>
      </c>
      <c r="E89" s="6">
        <v>37431</v>
      </c>
      <c r="F89" s="7">
        <v>2792.06</v>
      </c>
      <c r="G89" s="23"/>
      <c r="H89" s="8">
        <v>55.84</v>
      </c>
      <c r="I89" s="23">
        <v>50</v>
      </c>
      <c r="J89" s="105"/>
      <c r="K89" s="105"/>
    </row>
    <row r="90" spans="1:11" x14ac:dyDescent="0.4">
      <c r="A90" s="18"/>
      <c r="B90" s="17">
        <v>985</v>
      </c>
      <c r="C90" s="56" t="s">
        <v>439</v>
      </c>
      <c r="D90" s="5" t="s">
        <v>811</v>
      </c>
      <c r="E90" s="6">
        <v>39325</v>
      </c>
      <c r="F90" s="7">
        <v>2973.88</v>
      </c>
      <c r="G90" s="23"/>
      <c r="H90" s="23">
        <v>59.48</v>
      </c>
      <c r="I90" s="23">
        <v>50</v>
      </c>
      <c r="J90" s="105"/>
      <c r="K90" s="105"/>
    </row>
    <row r="91" spans="1:11" x14ac:dyDescent="0.4">
      <c r="A91" s="18"/>
      <c r="B91" s="17">
        <v>491</v>
      </c>
      <c r="C91" s="56" t="s">
        <v>351</v>
      </c>
      <c r="D91" s="5" t="s">
        <v>811</v>
      </c>
      <c r="E91" s="6">
        <v>37510</v>
      </c>
      <c r="F91" s="7">
        <v>8977.43</v>
      </c>
      <c r="G91" s="7"/>
      <c r="H91" s="8">
        <v>179.55</v>
      </c>
      <c r="I91" s="23">
        <v>50</v>
      </c>
      <c r="J91" s="105"/>
      <c r="K91" s="105"/>
    </row>
    <row r="92" spans="1:11" x14ac:dyDescent="0.4">
      <c r="A92" s="18"/>
      <c r="B92" s="17">
        <v>810</v>
      </c>
      <c r="C92" s="56" t="s">
        <v>351</v>
      </c>
      <c r="D92" s="5" t="s">
        <v>811</v>
      </c>
      <c r="E92" s="6">
        <v>38128</v>
      </c>
      <c r="F92" s="7">
        <v>5065.9799999999996</v>
      </c>
      <c r="G92" s="7"/>
      <c r="H92" s="8">
        <v>101.32</v>
      </c>
      <c r="I92" s="23">
        <v>50</v>
      </c>
      <c r="J92" s="105"/>
      <c r="K92" s="105"/>
    </row>
    <row r="93" spans="1:11" x14ac:dyDescent="0.4">
      <c r="A93" s="18"/>
      <c r="B93" s="17">
        <v>842</v>
      </c>
      <c r="C93" s="56" t="s">
        <v>402</v>
      </c>
      <c r="D93" s="5" t="s">
        <v>811</v>
      </c>
      <c r="E93" s="6">
        <v>38649</v>
      </c>
      <c r="F93" s="7">
        <v>16951</v>
      </c>
      <c r="G93" s="22"/>
      <c r="H93" s="8">
        <v>339.02</v>
      </c>
      <c r="I93" s="23">
        <v>50</v>
      </c>
      <c r="J93" s="105"/>
      <c r="K93" s="105"/>
    </row>
    <row r="94" spans="1:11" x14ac:dyDescent="0.4">
      <c r="A94" s="18"/>
      <c r="B94" s="17">
        <v>1373</v>
      </c>
      <c r="C94" s="56" t="s">
        <v>699</v>
      </c>
      <c r="D94" s="5" t="s">
        <v>811</v>
      </c>
      <c r="E94" s="6">
        <v>42044</v>
      </c>
      <c r="F94" s="7">
        <v>9064.26</v>
      </c>
      <c r="G94" s="23"/>
      <c r="H94" s="8">
        <v>181.29</v>
      </c>
      <c r="I94" s="23">
        <v>50</v>
      </c>
      <c r="J94" s="105"/>
      <c r="K94" s="105"/>
    </row>
    <row r="95" spans="1:11" x14ac:dyDescent="0.4">
      <c r="A95" s="18"/>
      <c r="B95" s="17">
        <v>1414</v>
      </c>
      <c r="C95" s="56" t="s">
        <v>723</v>
      </c>
      <c r="D95" s="5" t="s">
        <v>811</v>
      </c>
      <c r="E95" s="6">
        <v>43781</v>
      </c>
      <c r="F95" s="7">
        <v>13754</v>
      </c>
      <c r="G95" s="23"/>
      <c r="H95" s="8">
        <v>275.08</v>
      </c>
      <c r="I95" s="23">
        <v>50</v>
      </c>
      <c r="J95" s="105"/>
      <c r="K95" s="105"/>
    </row>
    <row r="96" spans="1:11" x14ac:dyDescent="0.4">
      <c r="A96" s="18"/>
      <c r="B96" s="17">
        <v>1290</v>
      </c>
      <c r="C96" s="56" t="s">
        <v>672</v>
      </c>
      <c r="D96" s="5" t="s">
        <v>811</v>
      </c>
      <c r="E96" s="6">
        <v>40618</v>
      </c>
      <c r="F96" s="7">
        <v>15423.01</v>
      </c>
      <c r="G96" s="7"/>
      <c r="H96" s="8">
        <v>308.45999999999998</v>
      </c>
      <c r="I96" s="23">
        <v>50</v>
      </c>
      <c r="J96" s="105"/>
      <c r="K96" s="105"/>
    </row>
    <row r="97" spans="1:11" x14ac:dyDescent="0.4">
      <c r="A97" s="18"/>
      <c r="B97" s="17">
        <v>1357</v>
      </c>
      <c r="C97" s="56" t="s">
        <v>693</v>
      </c>
      <c r="D97" s="5" t="s">
        <v>811</v>
      </c>
      <c r="E97" s="6">
        <v>41976</v>
      </c>
      <c r="F97" s="7">
        <v>7564.04</v>
      </c>
      <c r="G97" s="23"/>
      <c r="H97" s="23">
        <v>151.28</v>
      </c>
      <c r="I97" s="23">
        <v>50</v>
      </c>
      <c r="J97" s="105"/>
      <c r="K97" s="105"/>
    </row>
    <row r="98" spans="1:11" x14ac:dyDescent="0.4">
      <c r="A98" s="18"/>
      <c r="B98" s="17">
        <v>837</v>
      </c>
      <c r="C98" s="56" t="s">
        <v>398</v>
      </c>
      <c r="D98" s="5" t="s">
        <v>811</v>
      </c>
      <c r="E98" s="6">
        <v>38520</v>
      </c>
      <c r="F98" s="7">
        <v>4699.3</v>
      </c>
      <c r="G98" s="7"/>
      <c r="H98" s="8">
        <v>93.99</v>
      </c>
      <c r="I98" s="23">
        <v>50</v>
      </c>
      <c r="J98" s="105"/>
      <c r="K98" s="105"/>
    </row>
    <row r="99" spans="1:11" x14ac:dyDescent="0.4">
      <c r="A99" s="18"/>
      <c r="B99" s="17">
        <v>709</v>
      </c>
      <c r="C99" s="56" t="s">
        <v>377</v>
      </c>
      <c r="D99" s="5" t="s">
        <v>811</v>
      </c>
      <c r="E99" s="6">
        <v>37921</v>
      </c>
      <c r="F99" s="7">
        <v>7348.14</v>
      </c>
      <c r="G99" s="22"/>
      <c r="H99" s="8">
        <v>146.96</v>
      </c>
      <c r="I99" s="23">
        <v>50</v>
      </c>
      <c r="J99" s="105"/>
      <c r="K99" s="105"/>
    </row>
    <row r="100" spans="1:11" x14ac:dyDescent="0.4">
      <c r="A100" s="18"/>
      <c r="B100" s="17">
        <v>441</v>
      </c>
      <c r="C100" s="56" t="s">
        <v>333</v>
      </c>
      <c r="D100" s="5" t="s">
        <v>811</v>
      </c>
      <c r="E100" s="6">
        <v>37222</v>
      </c>
      <c r="F100" s="7">
        <v>22275.5</v>
      </c>
      <c r="G100" s="7"/>
      <c r="H100" s="8">
        <v>445.51</v>
      </c>
      <c r="I100" s="23">
        <v>50</v>
      </c>
      <c r="J100" s="105"/>
      <c r="K100" s="105"/>
    </row>
    <row r="101" spans="1:11" x14ac:dyDescent="0.4">
      <c r="A101" s="18"/>
      <c r="B101" s="17">
        <v>86</v>
      </c>
      <c r="C101" s="56" t="s">
        <v>200</v>
      </c>
      <c r="D101" s="5" t="s">
        <v>811</v>
      </c>
      <c r="E101" s="6">
        <v>34151</v>
      </c>
      <c r="F101" s="7">
        <v>7502.5</v>
      </c>
      <c r="G101" s="7"/>
      <c r="H101" s="8">
        <v>150.05000000000001</v>
      </c>
      <c r="I101" s="23">
        <v>50</v>
      </c>
      <c r="J101" s="105"/>
      <c r="K101" s="105"/>
    </row>
    <row r="102" spans="1:11" x14ac:dyDescent="0.4">
      <c r="A102" s="18"/>
      <c r="B102" s="17">
        <v>253</v>
      </c>
      <c r="C102" s="56" t="s">
        <v>286</v>
      </c>
      <c r="D102" s="5" t="s">
        <v>811</v>
      </c>
      <c r="E102" s="6">
        <v>29034</v>
      </c>
      <c r="F102" s="7">
        <v>1650</v>
      </c>
      <c r="G102" s="22"/>
      <c r="H102" s="8">
        <v>33</v>
      </c>
      <c r="I102" s="23">
        <v>50</v>
      </c>
      <c r="J102" s="105"/>
      <c r="K102" s="105"/>
    </row>
    <row r="103" spans="1:11" x14ac:dyDescent="0.4">
      <c r="A103" s="18"/>
      <c r="B103" s="17">
        <v>136</v>
      </c>
      <c r="C103" s="56" t="s">
        <v>217</v>
      </c>
      <c r="D103" s="5" t="s">
        <v>811</v>
      </c>
      <c r="E103" s="6">
        <v>35321</v>
      </c>
      <c r="F103" s="7">
        <v>5375</v>
      </c>
      <c r="G103" s="7"/>
      <c r="H103" s="8">
        <v>107.5</v>
      </c>
      <c r="I103" s="23">
        <v>50</v>
      </c>
      <c r="J103" s="105"/>
      <c r="K103" s="105"/>
    </row>
    <row r="104" spans="1:11" x14ac:dyDescent="0.4">
      <c r="A104" s="18"/>
      <c r="B104" s="17">
        <v>160</v>
      </c>
      <c r="C104" s="56" t="s">
        <v>217</v>
      </c>
      <c r="D104" s="5" t="s">
        <v>811</v>
      </c>
      <c r="E104" s="6">
        <v>35187</v>
      </c>
      <c r="F104" s="7">
        <v>2213</v>
      </c>
      <c r="G104" s="7"/>
      <c r="H104" s="8">
        <v>44.26</v>
      </c>
      <c r="I104" s="23">
        <v>50</v>
      </c>
      <c r="J104" s="105"/>
      <c r="K104" s="105"/>
    </row>
    <row r="105" spans="1:11" x14ac:dyDescent="0.4">
      <c r="A105" s="18"/>
      <c r="B105" s="17">
        <v>106</v>
      </c>
      <c r="C105" s="56" t="s">
        <v>205</v>
      </c>
      <c r="D105" s="5" t="s">
        <v>811</v>
      </c>
      <c r="E105" s="6">
        <v>34592</v>
      </c>
      <c r="F105" s="7">
        <v>15940</v>
      </c>
      <c r="G105" s="7"/>
      <c r="H105" s="8">
        <v>318.8</v>
      </c>
      <c r="I105" s="23">
        <v>50</v>
      </c>
      <c r="J105" s="105"/>
      <c r="K105" s="105"/>
    </row>
    <row r="106" spans="1:11" x14ac:dyDescent="0.4">
      <c r="A106" s="18"/>
      <c r="B106" s="17">
        <v>87</v>
      </c>
      <c r="C106" s="56" t="s">
        <v>201</v>
      </c>
      <c r="D106" s="5" t="s">
        <v>811</v>
      </c>
      <c r="E106" s="6">
        <v>34182</v>
      </c>
      <c r="F106" s="23">
        <v>725</v>
      </c>
      <c r="G106" s="23"/>
      <c r="H106" s="8">
        <v>14.5</v>
      </c>
      <c r="I106" s="23">
        <v>50</v>
      </c>
      <c r="J106" s="105"/>
      <c r="K106" s="105"/>
    </row>
    <row r="107" spans="1:11" x14ac:dyDescent="0.4">
      <c r="A107" s="18"/>
      <c r="B107" s="17">
        <v>157</v>
      </c>
      <c r="C107" s="56" t="s">
        <v>222</v>
      </c>
      <c r="D107" s="5" t="s">
        <v>811</v>
      </c>
      <c r="E107" s="6">
        <v>35125</v>
      </c>
      <c r="F107" s="22">
        <v>7613.75</v>
      </c>
      <c r="G107" s="22"/>
      <c r="H107" s="8">
        <v>152.28</v>
      </c>
      <c r="I107" s="23">
        <v>50</v>
      </c>
      <c r="J107" s="105"/>
      <c r="K107" s="105"/>
    </row>
    <row r="108" spans="1:11" x14ac:dyDescent="0.4">
      <c r="A108" s="18"/>
      <c r="B108" s="17">
        <v>110</v>
      </c>
      <c r="C108" s="56" t="s">
        <v>208</v>
      </c>
      <c r="D108" s="5" t="s">
        <v>811</v>
      </c>
      <c r="E108" s="6">
        <v>34726</v>
      </c>
      <c r="F108" s="22">
        <v>9810.5</v>
      </c>
      <c r="G108" s="22"/>
      <c r="H108" s="8">
        <v>196.21</v>
      </c>
      <c r="I108" s="23">
        <v>50</v>
      </c>
      <c r="J108" s="105"/>
      <c r="K108" s="105"/>
    </row>
    <row r="109" spans="1:11" x14ac:dyDescent="0.4">
      <c r="A109" s="18"/>
      <c r="B109" s="17">
        <v>111</v>
      </c>
      <c r="C109" s="56" t="s">
        <v>209</v>
      </c>
      <c r="D109" s="5" t="s">
        <v>811</v>
      </c>
      <c r="E109" s="6">
        <v>34880</v>
      </c>
      <c r="F109" s="22">
        <v>12652.9</v>
      </c>
      <c r="G109" s="22"/>
      <c r="H109" s="8">
        <v>253.06</v>
      </c>
      <c r="I109" s="23">
        <v>50</v>
      </c>
      <c r="J109" s="105"/>
      <c r="K109" s="105"/>
    </row>
    <row r="110" spans="1:11" x14ac:dyDescent="0.4">
      <c r="A110" s="18"/>
      <c r="B110" s="17">
        <v>1378</v>
      </c>
      <c r="C110" s="56" t="s">
        <v>703</v>
      </c>
      <c r="D110" s="5" t="s">
        <v>811</v>
      </c>
      <c r="E110" s="6">
        <v>42355</v>
      </c>
      <c r="F110" s="7">
        <v>13105.06</v>
      </c>
      <c r="G110" s="7"/>
      <c r="H110" s="8">
        <v>262.10000000000002</v>
      </c>
      <c r="I110" s="23">
        <v>50</v>
      </c>
      <c r="J110" s="105"/>
      <c r="K110" s="105"/>
    </row>
    <row r="111" spans="1:11" x14ac:dyDescent="0.4">
      <c r="A111" s="18"/>
      <c r="B111" s="17">
        <v>1118</v>
      </c>
      <c r="C111" s="56" t="s">
        <v>560</v>
      </c>
      <c r="D111" s="5" t="s">
        <v>811</v>
      </c>
      <c r="E111" s="6">
        <v>39448</v>
      </c>
      <c r="F111" s="22">
        <v>2432.86</v>
      </c>
      <c r="G111" s="8"/>
      <c r="H111" s="8">
        <v>48.66</v>
      </c>
      <c r="I111" s="23">
        <v>50</v>
      </c>
      <c r="J111" s="105"/>
      <c r="K111" s="105"/>
    </row>
    <row r="112" spans="1:11" x14ac:dyDescent="0.4">
      <c r="A112" s="18"/>
      <c r="B112" s="17">
        <v>198</v>
      </c>
      <c r="C112" s="56" t="s">
        <v>247</v>
      </c>
      <c r="D112" s="5" t="s">
        <v>811</v>
      </c>
      <c r="E112" s="6">
        <v>36160</v>
      </c>
      <c r="F112" s="22">
        <v>3002.44</v>
      </c>
      <c r="G112" s="22"/>
      <c r="H112" s="8">
        <v>60.05</v>
      </c>
      <c r="I112" s="23">
        <v>50</v>
      </c>
      <c r="J112" s="105"/>
      <c r="K112" s="105"/>
    </row>
    <row r="113" spans="1:11" x14ac:dyDescent="0.4">
      <c r="A113" s="18"/>
      <c r="B113" s="17">
        <v>987</v>
      </c>
      <c r="C113" s="56" t="s">
        <v>247</v>
      </c>
      <c r="D113" s="5" t="s">
        <v>811</v>
      </c>
      <c r="E113" s="6">
        <v>39325</v>
      </c>
      <c r="F113" s="22">
        <v>95234.95</v>
      </c>
      <c r="G113" s="22"/>
      <c r="H113" s="22">
        <v>1904.7</v>
      </c>
      <c r="I113" s="23">
        <v>50</v>
      </c>
      <c r="J113" s="105"/>
      <c r="K113" s="105"/>
    </row>
    <row r="114" spans="1:11" x14ac:dyDescent="0.4">
      <c r="A114" s="18"/>
      <c r="B114" s="17">
        <v>1420</v>
      </c>
      <c r="C114" s="56" t="s">
        <v>725</v>
      </c>
      <c r="D114" s="5" t="s">
        <v>811</v>
      </c>
      <c r="E114" s="6">
        <v>44056</v>
      </c>
      <c r="F114" s="7">
        <v>4550</v>
      </c>
      <c r="G114" s="8"/>
      <c r="H114" s="8">
        <v>37.92</v>
      </c>
      <c r="I114" s="23">
        <v>50</v>
      </c>
      <c r="J114" s="105"/>
      <c r="K114" s="105"/>
    </row>
    <row r="115" spans="1:11" x14ac:dyDescent="0.4">
      <c r="A115" s="18"/>
      <c r="B115" s="17">
        <v>439</v>
      </c>
      <c r="C115" s="56" t="s">
        <v>331</v>
      </c>
      <c r="D115" s="5" t="s">
        <v>811</v>
      </c>
      <c r="E115" s="6">
        <v>37001</v>
      </c>
      <c r="F115" s="22">
        <v>13678.9</v>
      </c>
      <c r="G115" s="22"/>
      <c r="H115" s="8">
        <v>273.58</v>
      </c>
      <c r="I115" s="23">
        <v>50</v>
      </c>
      <c r="J115" s="105"/>
      <c r="K115" s="105"/>
    </row>
    <row r="116" spans="1:11" x14ac:dyDescent="0.4">
      <c r="A116" s="18"/>
      <c r="B116" s="17">
        <v>449</v>
      </c>
      <c r="C116" s="56" t="s">
        <v>341</v>
      </c>
      <c r="D116" s="5" t="s">
        <v>811</v>
      </c>
      <c r="E116" s="6">
        <v>37144</v>
      </c>
      <c r="F116" s="7">
        <v>2343.9299999999998</v>
      </c>
      <c r="G116" s="8"/>
      <c r="H116" s="8">
        <v>46.88</v>
      </c>
      <c r="I116" s="23">
        <v>50</v>
      </c>
      <c r="J116" s="105"/>
      <c r="K116" s="105"/>
    </row>
    <row r="117" spans="1:11" x14ac:dyDescent="0.4">
      <c r="A117" s="18"/>
      <c r="B117" s="17">
        <v>1376</v>
      </c>
      <c r="C117" s="56" t="s">
        <v>701</v>
      </c>
      <c r="D117" s="5" t="s">
        <v>811</v>
      </c>
      <c r="E117" s="6">
        <v>42271</v>
      </c>
      <c r="F117" s="22">
        <v>5150.71</v>
      </c>
      <c r="G117" s="8"/>
      <c r="H117" s="8">
        <v>103.01</v>
      </c>
      <c r="I117" s="23">
        <v>50</v>
      </c>
      <c r="J117" s="105"/>
      <c r="K117" s="105"/>
    </row>
    <row r="118" spans="1:11" x14ac:dyDescent="0.4">
      <c r="A118" s="18"/>
      <c r="B118" s="17">
        <v>1250</v>
      </c>
      <c r="C118" s="56" t="s">
        <v>659</v>
      </c>
      <c r="D118" s="5" t="s">
        <v>811</v>
      </c>
      <c r="E118" s="6">
        <v>40267</v>
      </c>
      <c r="F118" s="8">
        <v>750</v>
      </c>
      <c r="G118" s="8"/>
      <c r="H118" s="8">
        <v>15</v>
      </c>
      <c r="I118" s="23">
        <v>50</v>
      </c>
      <c r="J118" s="105"/>
      <c r="K118" s="105"/>
    </row>
    <row r="119" spans="1:11" x14ac:dyDescent="0.4">
      <c r="A119" s="18"/>
      <c r="B119" s="17">
        <v>1350</v>
      </c>
      <c r="C119" s="56" t="s">
        <v>659</v>
      </c>
      <c r="D119" s="5" t="s">
        <v>811</v>
      </c>
      <c r="E119" s="6">
        <v>41639</v>
      </c>
      <c r="F119" s="22">
        <v>3980.22</v>
      </c>
      <c r="G119" s="8"/>
      <c r="H119" s="8">
        <v>79.599999999999994</v>
      </c>
      <c r="I119" s="23">
        <v>50</v>
      </c>
      <c r="J119" s="105"/>
      <c r="K119" s="105"/>
    </row>
    <row r="120" spans="1:11" x14ac:dyDescent="0.4">
      <c r="A120" s="18"/>
      <c r="B120" s="17">
        <v>1389</v>
      </c>
      <c r="C120" s="56" t="s">
        <v>709</v>
      </c>
      <c r="D120" s="5" t="s">
        <v>811</v>
      </c>
      <c r="E120" s="6">
        <v>42495</v>
      </c>
      <c r="F120" s="22">
        <v>12754.07</v>
      </c>
      <c r="G120" s="8"/>
      <c r="H120" s="8">
        <v>255.08</v>
      </c>
      <c r="I120" s="23">
        <v>50</v>
      </c>
      <c r="J120" s="105"/>
      <c r="K120" s="105"/>
    </row>
    <row r="121" spans="1:11" x14ac:dyDescent="0.4">
      <c r="A121" s="18"/>
      <c r="B121" s="17">
        <v>446</v>
      </c>
      <c r="C121" s="56" t="s">
        <v>338</v>
      </c>
      <c r="D121" s="5" t="s">
        <v>811</v>
      </c>
      <c r="E121" s="6">
        <v>37118</v>
      </c>
      <c r="F121" s="22">
        <v>18544.46</v>
      </c>
      <c r="G121" s="22"/>
      <c r="H121" s="8">
        <v>370.89</v>
      </c>
      <c r="I121" s="23">
        <v>50</v>
      </c>
      <c r="J121" s="105"/>
      <c r="K121" s="105"/>
    </row>
    <row r="122" spans="1:11" x14ac:dyDescent="0.4">
      <c r="A122" s="18"/>
      <c r="B122" s="17">
        <v>1101</v>
      </c>
      <c r="C122" s="56" t="s">
        <v>546</v>
      </c>
      <c r="D122" s="5" t="s">
        <v>811</v>
      </c>
      <c r="E122" s="6">
        <v>39253</v>
      </c>
      <c r="F122" s="7">
        <v>1771.85</v>
      </c>
      <c r="G122" s="23"/>
      <c r="H122" s="8">
        <v>35.44</v>
      </c>
      <c r="I122" s="23">
        <v>50</v>
      </c>
      <c r="J122" s="105"/>
      <c r="K122" s="105"/>
    </row>
    <row r="123" spans="1:11" x14ac:dyDescent="0.4">
      <c r="A123" s="18"/>
      <c r="B123" s="17">
        <v>221</v>
      </c>
      <c r="C123" s="56" t="s">
        <v>264</v>
      </c>
      <c r="D123" s="5" t="s">
        <v>811</v>
      </c>
      <c r="E123" s="6">
        <v>36424</v>
      </c>
      <c r="F123" s="7">
        <v>3590.32</v>
      </c>
      <c r="G123" s="7"/>
      <c r="H123" s="8">
        <v>71.81</v>
      </c>
      <c r="I123" s="23">
        <v>50</v>
      </c>
      <c r="J123" s="105"/>
      <c r="K123" s="105"/>
    </row>
    <row r="124" spans="1:11" x14ac:dyDescent="0.4">
      <c r="A124" s="18"/>
      <c r="B124" s="17">
        <v>1245</v>
      </c>
      <c r="C124" s="56" t="s">
        <v>654</v>
      </c>
      <c r="D124" s="5" t="s">
        <v>811</v>
      </c>
      <c r="E124" s="6">
        <v>40076</v>
      </c>
      <c r="F124" s="7">
        <v>3024.52</v>
      </c>
      <c r="G124" s="23"/>
      <c r="H124" s="23">
        <v>60.49</v>
      </c>
      <c r="I124" s="23">
        <v>50</v>
      </c>
      <c r="J124" s="105"/>
      <c r="K124" s="105"/>
    </row>
    <row r="125" spans="1:11" x14ac:dyDescent="0.4">
      <c r="A125" s="18"/>
      <c r="B125" s="17">
        <v>1390</v>
      </c>
      <c r="C125" s="56" t="s">
        <v>710</v>
      </c>
      <c r="D125" s="5" t="s">
        <v>811</v>
      </c>
      <c r="E125" s="6">
        <v>42487</v>
      </c>
      <c r="F125" s="7">
        <v>3252.34</v>
      </c>
      <c r="G125" s="23"/>
      <c r="H125" s="8">
        <v>65.05</v>
      </c>
      <c r="I125" s="23">
        <v>50</v>
      </c>
      <c r="J125" s="105"/>
      <c r="K125" s="105"/>
    </row>
    <row r="126" spans="1:11" x14ac:dyDescent="0.4">
      <c r="A126" s="18"/>
      <c r="B126" s="17">
        <v>500</v>
      </c>
      <c r="C126" s="56" t="s">
        <v>360</v>
      </c>
      <c r="D126" s="5" t="s">
        <v>811</v>
      </c>
      <c r="E126" s="6">
        <v>37621</v>
      </c>
      <c r="F126" s="7">
        <v>11992.09</v>
      </c>
      <c r="G126" s="7"/>
      <c r="H126" s="23">
        <v>239.84</v>
      </c>
      <c r="I126" s="23">
        <v>50</v>
      </c>
      <c r="J126" s="105"/>
      <c r="K126" s="105"/>
    </row>
    <row r="127" spans="1:11" x14ac:dyDescent="0.4">
      <c r="A127" s="18"/>
      <c r="B127" s="17">
        <v>874</v>
      </c>
      <c r="C127" s="56" t="s">
        <v>422</v>
      </c>
      <c r="D127" s="5" t="s">
        <v>811</v>
      </c>
      <c r="E127" s="6">
        <v>39082</v>
      </c>
      <c r="F127" s="7">
        <v>9585.17</v>
      </c>
      <c r="G127" s="7"/>
      <c r="H127" s="8">
        <v>191.7</v>
      </c>
      <c r="I127" s="23">
        <v>50</v>
      </c>
      <c r="J127" s="105"/>
      <c r="K127" s="105"/>
    </row>
    <row r="128" spans="1:11" x14ac:dyDescent="0.4">
      <c r="A128" s="18"/>
      <c r="B128" s="17">
        <v>982</v>
      </c>
      <c r="C128" s="56" t="s">
        <v>422</v>
      </c>
      <c r="D128" s="5" t="s">
        <v>811</v>
      </c>
      <c r="E128" s="6">
        <v>39355</v>
      </c>
      <c r="F128" s="7">
        <v>10953.88</v>
      </c>
      <c r="G128" s="7"/>
      <c r="H128" s="23">
        <v>219.08</v>
      </c>
      <c r="I128" s="23">
        <v>50</v>
      </c>
      <c r="J128" s="105"/>
      <c r="K128" s="105"/>
    </row>
    <row r="129" spans="1:11" x14ac:dyDescent="0.4">
      <c r="A129" s="18"/>
      <c r="B129" s="17">
        <v>841</v>
      </c>
      <c r="C129" s="56" t="s">
        <v>401</v>
      </c>
      <c r="D129" s="5" t="s">
        <v>811</v>
      </c>
      <c r="E129" s="6">
        <v>38624</v>
      </c>
      <c r="F129" s="7">
        <v>4706.8</v>
      </c>
      <c r="G129" s="7"/>
      <c r="H129" s="23">
        <v>94.14</v>
      </c>
      <c r="I129" s="23">
        <v>50</v>
      </c>
      <c r="J129" s="105"/>
      <c r="K129" s="105"/>
    </row>
    <row r="130" spans="1:11" x14ac:dyDescent="0.4">
      <c r="A130" s="18"/>
      <c r="B130" s="17">
        <v>701</v>
      </c>
      <c r="C130" s="56" t="s">
        <v>369</v>
      </c>
      <c r="D130" s="5" t="s">
        <v>811</v>
      </c>
      <c r="E130" s="6">
        <v>37648</v>
      </c>
      <c r="F130" s="7">
        <v>5573.66</v>
      </c>
      <c r="G130" s="7"/>
      <c r="H130" s="23">
        <v>111.47</v>
      </c>
      <c r="I130" s="23">
        <v>50</v>
      </c>
      <c r="J130" s="105"/>
      <c r="K130" s="105"/>
    </row>
    <row r="131" spans="1:11" x14ac:dyDescent="0.4">
      <c r="A131" s="18"/>
      <c r="B131" s="17">
        <v>871</v>
      </c>
      <c r="C131" s="56" t="s">
        <v>419</v>
      </c>
      <c r="D131" s="5" t="s">
        <v>811</v>
      </c>
      <c r="E131" s="6">
        <v>39020</v>
      </c>
      <c r="F131" s="7">
        <v>18980.04</v>
      </c>
      <c r="G131" s="7"/>
      <c r="H131" s="8">
        <v>379.6</v>
      </c>
      <c r="I131" s="23">
        <v>50</v>
      </c>
      <c r="J131" s="105"/>
      <c r="K131" s="105"/>
    </row>
    <row r="132" spans="1:11" x14ac:dyDescent="0.4">
      <c r="A132" s="18"/>
      <c r="B132" s="17">
        <v>490</v>
      </c>
      <c r="C132" s="56" t="s">
        <v>350</v>
      </c>
      <c r="D132" s="5" t="s">
        <v>811</v>
      </c>
      <c r="E132" s="6">
        <v>37534</v>
      </c>
      <c r="F132" s="7">
        <v>15060.07</v>
      </c>
      <c r="G132" s="7"/>
      <c r="H132" s="8">
        <v>301.2</v>
      </c>
      <c r="I132" s="23">
        <v>50</v>
      </c>
      <c r="J132" s="105"/>
      <c r="K132" s="105"/>
    </row>
    <row r="133" spans="1:11" x14ac:dyDescent="0.4">
      <c r="A133" s="18"/>
      <c r="B133" s="17">
        <v>815</v>
      </c>
      <c r="C133" s="56" t="s">
        <v>387</v>
      </c>
      <c r="D133" s="5" t="s">
        <v>811</v>
      </c>
      <c r="E133" s="6">
        <v>38313</v>
      </c>
      <c r="F133" s="7">
        <v>2724.54</v>
      </c>
      <c r="G133" s="23"/>
      <c r="H133" s="23">
        <v>54.49</v>
      </c>
      <c r="I133" s="23">
        <v>50</v>
      </c>
      <c r="J133" s="105"/>
      <c r="K133" s="105"/>
    </row>
    <row r="134" spans="1:11" x14ac:dyDescent="0.4">
      <c r="A134" s="18"/>
      <c r="B134" s="17">
        <v>397</v>
      </c>
      <c r="C134" s="56" t="s">
        <v>315</v>
      </c>
      <c r="D134" s="5" t="s">
        <v>811</v>
      </c>
      <c r="E134" s="6">
        <v>36725</v>
      </c>
      <c r="F134" s="7">
        <v>35060.19</v>
      </c>
      <c r="G134" s="7"/>
      <c r="H134" s="23">
        <v>701.2</v>
      </c>
      <c r="I134" s="23">
        <v>50</v>
      </c>
      <c r="J134" s="105"/>
      <c r="K134" s="105"/>
    </row>
    <row r="135" spans="1:11" x14ac:dyDescent="0.4">
      <c r="A135" s="18"/>
      <c r="B135" s="17">
        <v>36</v>
      </c>
      <c r="C135" s="56" t="s">
        <v>181</v>
      </c>
      <c r="D135" s="5" t="s">
        <v>811</v>
      </c>
      <c r="E135" s="6">
        <v>32654</v>
      </c>
      <c r="F135" s="7">
        <v>12060.95</v>
      </c>
      <c r="G135" s="7"/>
      <c r="H135" s="23">
        <v>241.22</v>
      </c>
      <c r="I135" s="23">
        <v>50</v>
      </c>
      <c r="J135" s="105"/>
      <c r="K135" s="105"/>
    </row>
    <row r="136" spans="1:11" x14ac:dyDescent="0.4">
      <c r="A136" s="18"/>
      <c r="B136" s="17">
        <v>989</v>
      </c>
      <c r="C136" s="56" t="s">
        <v>442</v>
      </c>
      <c r="D136" s="5" t="s">
        <v>811</v>
      </c>
      <c r="E136" s="6">
        <v>39447</v>
      </c>
      <c r="F136" s="7">
        <v>5500</v>
      </c>
      <c r="G136" s="7"/>
      <c r="H136" s="23">
        <v>110</v>
      </c>
      <c r="I136" s="23">
        <v>50</v>
      </c>
      <c r="J136" s="105"/>
      <c r="K136" s="105"/>
    </row>
    <row r="137" spans="1:11" x14ac:dyDescent="0.4">
      <c r="A137" s="18"/>
      <c r="B137" s="17">
        <v>1375</v>
      </c>
      <c r="C137" s="56" t="s">
        <v>442</v>
      </c>
      <c r="D137" s="5" t="s">
        <v>811</v>
      </c>
      <c r="E137" s="6">
        <v>42313</v>
      </c>
      <c r="F137" s="7">
        <v>15934.48</v>
      </c>
      <c r="G137" s="7"/>
      <c r="H137" s="23">
        <v>318.69</v>
      </c>
      <c r="I137" s="23">
        <v>50</v>
      </c>
      <c r="J137" s="105"/>
      <c r="K137" s="105"/>
    </row>
    <row r="138" spans="1:11" x14ac:dyDescent="0.4">
      <c r="A138" s="18"/>
      <c r="B138" s="17">
        <v>1385</v>
      </c>
      <c r="C138" s="56" t="s">
        <v>706</v>
      </c>
      <c r="D138" s="5" t="s">
        <v>811</v>
      </c>
      <c r="E138" s="6">
        <v>42405</v>
      </c>
      <c r="F138" s="23">
        <v>327.05</v>
      </c>
      <c r="G138" s="23"/>
      <c r="H138" s="8">
        <v>6.54</v>
      </c>
      <c r="I138" s="23">
        <v>50</v>
      </c>
      <c r="J138" s="105"/>
      <c r="K138" s="105"/>
    </row>
    <row r="139" spans="1:11" x14ac:dyDescent="0.4">
      <c r="A139" s="18"/>
      <c r="B139" s="17">
        <v>1252</v>
      </c>
      <c r="C139" s="56" t="s">
        <v>661</v>
      </c>
      <c r="D139" s="5" t="s">
        <v>811</v>
      </c>
      <c r="E139" s="6">
        <v>40493</v>
      </c>
      <c r="F139" s="7">
        <v>6907.26</v>
      </c>
      <c r="G139" s="22"/>
      <c r="H139" s="8">
        <v>138.15</v>
      </c>
      <c r="I139" s="23">
        <v>50</v>
      </c>
      <c r="J139" s="105"/>
      <c r="K139" s="105"/>
    </row>
    <row r="140" spans="1:11" x14ac:dyDescent="0.4">
      <c r="A140" s="18"/>
      <c r="B140" s="17">
        <v>215</v>
      </c>
      <c r="C140" s="56" t="s">
        <v>258</v>
      </c>
      <c r="D140" s="5" t="s">
        <v>811</v>
      </c>
      <c r="E140" s="6">
        <v>36468</v>
      </c>
      <c r="F140" s="7">
        <v>7128.48</v>
      </c>
      <c r="G140" s="7"/>
      <c r="H140" s="8">
        <v>142.57</v>
      </c>
      <c r="I140" s="23">
        <v>50</v>
      </c>
      <c r="J140" s="105"/>
      <c r="K140" s="105"/>
    </row>
    <row r="141" spans="1:11" x14ac:dyDescent="0.4">
      <c r="A141" s="18"/>
      <c r="B141" s="17">
        <v>1377</v>
      </c>
      <c r="C141" s="56" t="s">
        <v>702</v>
      </c>
      <c r="D141" s="5" t="s">
        <v>811</v>
      </c>
      <c r="E141" s="6">
        <v>42355</v>
      </c>
      <c r="F141" s="7">
        <v>11666.29</v>
      </c>
      <c r="G141" s="23"/>
      <c r="H141" s="8">
        <v>233.33</v>
      </c>
      <c r="I141" s="23">
        <v>50</v>
      </c>
      <c r="J141" s="105"/>
      <c r="K141" s="105"/>
    </row>
    <row r="142" spans="1:11" x14ac:dyDescent="0.4">
      <c r="A142" s="18"/>
      <c r="B142" s="17">
        <v>220</v>
      </c>
      <c r="C142" s="56" t="s">
        <v>263</v>
      </c>
      <c r="D142" s="5" t="s">
        <v>811</v>
      </c>
      <c r="E142" s="6">
        <v>36445</v>
      </c>
      <c r="F142" s="7">
        <v>8849.42</v>
      </c>
      <c r="G142" s="7"/>
      <c r="H142" s="8">
        <v>176.99</v>
      </c>
      <c r="I142" s="23">
        <v>50</v>
      </c>
      <c r="J142" s="105"/>
      <c r="K142" s="105"/>
    </row>
    <row r="143" spans="1:11" x14ac:dyDescent="0.4">
      <c r="A143" s="18"/>
      <c r="B143" s="17">
        <v>200</v>
      </c>
      <c r="C143" s="56" t="s">
        <v>248</v>
      </c>
      <c r="D143" s="5" t="s">
        <v>811</v>
      </c>
      <c r="E143" s="6">
        <v>36027</v>
      </c>
      <c r="F143" s="7">
        <v>152490.73000000001</v>
      </c>
      <c r="G143" s="22"/>
      <c r="H143" s="22">
        <v>3049.81</v>
      </c>
      <c r="I143" s="23">
        <v>50</v>
      </c>
      <c r="J143" s="105"/>
      <c r="K143" s="105"/>
    </row>
    <row r="144" spans="1:11" x14ac:dyDescent="0.4">
      <c r="A144" s="18"/>
      <c r="B144" s="17">
        <v>873</v>
      </c>
      <c r="C144" s="56" t="s">
        <v>421</v>
      </c>
      <c r="D144" s="5" t="s">
        <v>811</v>
      </c>
      <c r="E144" s="6">
        <v>39010</v>
      </c>
      <c r="F144" s="7">
        <v>12374.03</v>
      </c>
      <c r="G144" s="7"/>
      <c r="H144" s="8">
        <v>247.48</v>
      </c>
      <c r="I144" s="23">
        <v>50</v>
      </c>
      <c r="J144" s="105"/>
      <c r="K144" s="105"/>
    </row>
    <row r="145" spans="1:11" x14ac:dyDescent="0.4">
      <c r="A145" s="18"/>
      <c r="B145" s="17">
        <v>206</v>
      </c>
      <c r="C145" s="56" t="s">
        <v>250</v>
      </c>
      <c r="D145" s="5" t="s">
        <v>811</v>
      </c>
      <c r="E145" s="6">
        <v>36192</v>
      </c>
      <c r="F145" s="7">
        <v>8345.83</v>
      </c>
      <c r="G145" s="22"/>
      <c r="H145" s="8">
        <v>166.92</v>
      </c>
      <c r="I145" s="23">
        <v>50</v>
      </c>
      <c r="J145" s="105"/>
      <c r="K145" s="105"/>
    </row>
    <row r="146" spans="1:11" x14ac:dyDescent="0.4">
      <c r="A146" s="18"/>
      <c r="B146" s="17">
        <v>450</v>
      </c>
      <c r="C146" s="56" t="s">
        <v>342</v>
      </c>
      <c r="D146" s="5" t="s">
        <v>811</v>
      </c>
      <c r="E146" s="6">
        <v>37204</v>
      </c>
      <c r="F146" s="7">
        <v>4482.75</v>
      </c>
      <c r="G146" s="7"/>
      <c r="H146" s="8">
        <v>89.66</v>
      </c>
      <c r="I146" s="23">
        <v>50</v>
      </c>
      <c r="J146" s="105"/>
      <c r="K146" s="105"/>
    </row>
    <row r="147" spans="1:11" x14ac:dyDescent="0.4">
      <c r="A147" s="18"/>
      <c r="B147" s="17">
        <v>844</v>
      </c>
      <c r="C147" s="56" t="s">
        <v>404</v>
      </c>
      <c r="D147" s="5" t="s">
        <v>811</v>
      </c>
      <c r="E147" s="6">
        <v>38704</v>
      </c>
      <c r="F147" s="7">
        <v>5084.8999999999996</v>
      </c>
      <c r="G147" s="7"/>
      <c r="H147" s="8">
        <v>101.7</v>
      </c>
      <c r="I147" s="23">
        <v>50</v>
      </c>
      <c r="J147" s="105"/>
      <c r="K147" s="105"/>
    </row>
    <row r="148" spans="1:11" x14ac:dyDescent="0.4">
      <c r="A148" s="18"/>
      <c r="B148" s="17">
        <v>706</v>
      </c>
      <c r="C148" s="56" t="s">
        <v>374</v>
      </c>
      <c r="D148" s="5" t="s">
        <v>811</v>
      </c>
      <c r="E148" s="6">
        <v>37981</v>
      </c>
      <c r="F148" s="7">
        <v>3168.08</v>
      </c>
      <c r="G148" s="7"/>
      <c r="H148" s="8">
        <v>63.36</v>
      </c>
      <c r="I148" s="23">
        <v>50</v>
      </c>
      <c r="J148" s="105"/>
      <c r="K148" s="105"/>
    </row>
    <row r="149" spans="1:11" x14ac:dyDescent="0.4">
      <c r="A149" s="18"/>
      <c r="B149" s="17">
        <v>1329</v>
      </c>
      <c r="C149" s="56" t="s">
        <v>681</v>
      </c>
      <c r="D149" s="5" t="s">
        <v>811</v>
      </c>
      <c r="E149" s="6">
        <v>41022</v>
      </c>
      <c r="F149" s="22">
        <v>9559.7000000000007</v>
      </c>
      <c r="G149" s="22"/>
      <c r="H149" s="8">
        <v>191.19</v>
      </c>
      <c r="I149" s="23">
        <v>50</v>
      </c>
      <c r="J149" s="105"/>
      <c r="K149" s="105"/>
    </row>
    <row r="150" spans="1:11" x14ac:dyDescent="0.4">
      <c r="A150" s="18"/>
      <c r="B150" s="17">
        <v>1413</v>
      </c>
      <c r="C150" s="56" t="s">
        <v>722</v>
      </c>
      <c r="D150" s="5" t="s">
        <v>811</v>
      </c>
      <c r="E150" s="6">
        <v>43691</v>
      </c>
      <c r="F150" s="7">
        <v>10881</v>
      </c>
      <c r="G150" s="23"/>
      <c r="H150" s="8">
        <v>217.62</v>
      </c>
      <c r="I150" s="23">
        <v>50</v>
      </c>
      <c r="J150" s="105"/>
      <c r="K150" s="105"/>
    </row>
    <row r="151" spans="1:11" x14ac:dyDescent="0.4">
      <c r="A151" s="18"/>
      <c r="B151" s="17">
        <v>270</v>
      </c>
      <c r="C151" s="56" t="s">
        <v>291</v>
      </c>
      <c r="D151" s="5" t="s">
        <v>811</v>
      </c>
      <c r="E151" s="6">
        <v>31639</v>
      </c>
      <c r="F151" s="7">
        <v>68595.45</v>
      </c>
      <c r="G151" s="22"/>
      <c r="H151" s="22">
        <v>1371.91</v>
      </c>
      <c r="I151" s="23">
        <v>50</v>
      </c>
      <c r="J151" s="105"/>
      <c r="K151" s="105"/>
    </row>
    <row r="152" spans="1:11" x14ac:dyDescent="0.4">
      <c r="A152" s="18"/>
      <c r="B152" s="17">
        <v>1111</v>
      </c>
      <c r="C152" s="56" t="s">
        <v>553</v>
      </c>
      <c r="D152" s="5" t="s">
        <v>811</v>
      </c>
      <c r="E152" s="6">
        <v>39679</v>
      </c>
      <c r="F152" s="7">
        <v>2966.2</v>
      </c>
      <c r="G152" s="8"/>
      <c r="H152" s="8">
        <v>59.32</v>
      </c>
      <c r="I152" s="23">
        <v>50</v>
      </c>
      <c r="J152" s="105"/>
      <c r="K152" s="105"/>
    </row>
    <row r="153" spans="1:11" x14ac:dyDescent="0.4">
      <c r="A153" s="18"/>
      <c r="B153" s="17">
        <v>704</v>
      </c>
      <c r="C153" s="56" t="s">
        <v>372</v>
      </c>
      <c r="D153" s="5" t="s">
        <v>811</v>
      </c>
      <c r="E153" s="6">
        <v>37943</v>
      </c>
      <c r="F153" s="7">
        <v>3535.41</v>
      </c>
      <c r="G153" s="7"/>
      <c r="H153" s="8">
        <v>70.709999999999994</v>
      </c>
      <c r="I153" s="23">
        <v>50</v>
      </c>
      <c r="J153" s="105"/>
      <c r="K153" s="105"/>
    </row>
    <row r="154" spans="1:11" x14ac:dyDescent="0.4">
      <c r="A154" s="18"/>
      <c r="B154" s="17">
        <v>1391</v>
      </c>
      <c r="C154" s="56" t="s">
        <v>711</v>
      </c>
      <c r="D154" s="5" t="s">
        <v>811</v>
      </c>
      <c r="E154" s="6">
        <v>42712</v>
      </c>
      <c r="F154" s="7">
        <v>6227.98</v>
      </c>
      <c r="G154" s="23"/>
      <c r="H154" s="8">
        <v>124.56</v>
      </c>
      <c r="I154" s="23">
        <v>50</v>
      </c>
      <c r="J154" s="105"/>
      <c r="K154" s="105"/>
    </row>
    <row r="155" spans="1:11" x14ac:dyDescent="0.4">
      <c r="A155" s="18"/>
      <c r="B155" s="17">
        <v>699</v>
      </c>
      <c r="C155" s="56" t="s">
        <v>367</v>
      </c>
      <c r="D155" s="5" t="s">
        <v>811</v>
      </c>
      <c r="E155" s="6">
        <v>37981</v>
      </c>
      <c r="F155" s="7">
        <v>32662.84</v>
      </c>
      <c r="G155" s="7"/>
      <c r="H155" s="8">
        <v>653.26</v>
      </c>
      <c r="I155" s="23">
        <v>50</v>
      </c>
      <c r="J155" s="105"/>
      <c r="K155" s="105"/>
    </row>
    <row r="156" spans="1:11" x14ac:dyDescent="0.4">
      <c r="A156" s="18"/>
      <c r="B156" s="17">
        <v>1116</v>
      </c>
      <c r="C156" s="56" t="s">
        <v>558</v>
      </c>
      <c r="D156" s="5" t="s">
        <v>811</v>
      </c>
      <c r="E156" s="6">
        <v>39672</v>
      </c>
      <c r="F156" s="7">
        <v>7999.83</v>
      </c>
      <c r="G156" s="7"/>
      <c r="H156" s="8">
        <v>160</v>
      </c>
      <c r="I156" s="23">
        <v>50</v>
      </c>
      <c r="J156" s="105"/>
      <c r="K156" s="105"/>
    </row>
    <row r="157" spans="1:11" x14ac:dyDescent="0.4">
      <c r="A157" s="18"/>
      <c r="B157" s="17">
        <v>1392</v>
      </c>
      <c r="C157" s="56" t="s">
        <v>558</v>
      </c>
      <c r="D157" s="5" t="s">
        <v>811</v>
      </c>
      <c r="E157" s="6">
        <v>42664</v>
      </c>
      <c r="F157" s="7">
        <v>16483.43</v>
      </c>
      <c r="G157" s="7"/>
      <c r="H157" s="23">
        <v>329.67</v>
      </c>
      <c r="I157" s="23">
        <v>50</v>
      </c>
      <c r="J157" s="105"/>
      <c r="K157" s="105"/>
    </row>
    <row r="158" spans="1:11" x14ac:dyDescent="0.4">
      <c r="A158" s="18"/>
      <c r="B158" s="17">
        <v>1412</v>
      </c>
      <c r="C158" s="56" t="s">
        <v>721</v>
      </c>
      <c r="D158" s="5" t="s">
        <v>811</v>
      </c>
      <c r="E158" s="6">
        <v>43622</v>
      </c>
      <c r="F158" s="7">
        <v>13191</v>
      </c>
      <c r="G158" s="23"/>
      <c r="H158" s="8">
        <v>263.82</v>
      </c>
      <c r="I158" s="23">
        <v>50</v>
      </c>
      <c r="J158" s="105"/>
      <c r="K158" s="105"/>
    </row>
    <row r="159" spans="1:11" x14ac:dyDescent="0.4">
      <c r="A159" s="18"/>
      <c r="B159" s="17">
        <v>1239</v>
      </c>
      <c r="C159" s="56" t="s">
        <v>649</v>
      </c>
      <c r="D159" s="5" t="s">
        <v>811</v>
      </c>
      <c r="E159" s="6">
        <v>39920</v>
      </c>
      <c r="F159" s="7">
        <v>5187.6099999999997</v>
      </c>
      <c r="G159" s="7"/>
      <c r="H159" s="23">
        <v>103.75</v>
      </c>
      <c r="I159" s="23">
        <v>50</v>
      </c>
      <c r="J159" s="105"/>
      <c r="K159" s="105"/>
    </row>
    <row r="160" spans="1:11" x14ac:dyDescent="0.4">
      <c r="A160" s="18"/>
      <c r="B160" s="17">
        <v>1247</v>
      </c>
      <c r="C160" s="56" t="s">
        <v>656</v>
      </c>
      <c r="D160" s="5" t="s">
        <v>811</v>
      </c>
      <c r="E160" s="6">
        <v>40199</v>
      </c>
      <c r="F160" s="7">
        <v>5756.75</v>
      </c>
      <c r="G160" s="7"/>
      <c r="H160" s="23">
        <v>115.14</v>
      </c>
      <c r="I160" s="23">
        <v>50</v>
      </c>
      <c r="J160" s="105"/>
      <c r="K160" s="105"/>
    </row>
    <row r="161" spans="1:11" x14ac:dyDescent="0.4">
      <c r="A161" s="18"/>
      <c r="B161" s="17">
        <v>1249</v>
      </c>
      <c r="C161" s="56" t="s">
        <v>658</v>
      </c>
      <c r="D161" s="5" t="s">
        <v>811</v>
      </c>
      <c r="E161" s="6">
        <v>40394</v>
      </c>
      <c r="F161" s="22">
        <v>7607.63</v>
      </c>
      <c r="G161" s="22"/>
      <c r="H161" s="8">
        <v>152.15</v>
      </c>
      <c r="I161" s="23">
        <v>50</v>
      </c>
      <c r="J161" s="105"/>
      <c r="K161" s="105"/>
    </row>
    <row r="162" spans="1:11" x14ac:dyDescent="0.4">
      <c r="A162" s="18"/>
      <c r="B162" s="17">
        <v>396</v>
      </c>
      <c r="C162" s="56" t="s">
        <v>314</v>
      </c>
      <c r="D162" s="5" t="s">
        <v>811</v>
      </c>
      <c r="E162" s="6">
        <v>36601</v>
      </c>
      <c r="F162" s="7">
        <v>6813.19</v>
      </c>
      <c r="G162" s="7"/>
      <c r="H162" s="23">
        <v>136.26</v>
      </c>
      <c r="I162" s="23">
        <v>50</v>
      </c>
      <c r="J162" s="105"/>
      <c r="K162" s="105"/>
    </row>
    <row r="163" spans="1:11" x14ac:dyDescent="0.4">
      <c r="A163" s="18"/>
      <c r="B163" s="17">
        <v>385</v>
      </c>
      <c r="C163" s="56" t="s">
        <v>303</v>
      </c>
      <c r="D163" s="5" t="s">
        <v>811</v>
      </c>
      <c r="E163" s="6">
        <v>36831</v>
      </c>
      <c r="F163" s="22">
        <v>2799.21</v>
      </c>
      <c r="G163" s="22"/>
      <c r="H163" s="8">
        <v>55.98</v>
      </c>
      <c r="I163" s="23">
        <v>50</v>
      </c>
      <c r="J163" s="105"/>
      <c r="K163" s="105"/>
    </row>
    <row r="164" spans="1:11" x14ac:dyDescent="0.4">
      <c r="A164" s="18"/>
      <c r="B164" s="17">
        <v>1241</v>
      </c>
      <c r="C164" s="56" t="s">
        <v>651</v>
      </c>
      <c r="D164" s="5" t="s">
        <v>811</v>
      </c>
      <c r="E164" s="6">
        <v>39939</v>
      </c>
      <c r="F164" s="7">
        <v>16016.01</v>
      </c>
      <c r="G164" s="7"/>
      <c r="H164" s="8">
        <v>320.32</v>
      </c>
      <c r="I164" s="23">
        <v>50</v>
      </c>
      <c r="J164" s="105"/>
      <c r="K164" s="105"/>
    </row>
    <row r="165" spans="1:11" x14ac:dyDescent="0.4">
      <c r="A165" s="18"/>
      <c r="B165" s="17">
        <v>1353</v>
      </c>
      <c r="C165" s="56" t="s">
        <v>690</v>
      </c>
      <c r="D165" s="5" t="s">
        <v>811</v>
      </c>
      <c r="E165" s="6">
        <v>41925</v>
      </c>
      <c r="F165" s="7">
        <v>7080.81</v>
      </c>
      <c r="G165" s="23"/>
      <c r="H165" s="23">
        <v>141.62</v>
      </c>
      <c r="I165" s="23">
        <v>50</v>
      </c>
      <c r="J165" s="105"/>
      <c r="K165" s="105"/>
    </row>
    <row r="166" spans="1:11" x14ac:dyDescent="0.4">
      <c r="A166" s="18"/>
      <c r="B166" s="17">
        <v>135</v>
      </c>
      <c r="C166" s="56" t="s">
        <v>216</v>
      </c>
      <c r="D166" s="5" t="s">
        <v>811</v>
      </c>
      <c r="E166" s="6">
        <v>35300</v>
      </c>
      <c r="F166" s="23">
        <v>990</v>
      </c>
      <c r="G166" s="23"/>
      <c r="H166" s="8">
        <v>19.8</v>
      </c>
      <c r="I166" s="23">
        <v>50</v>
      </c>
      <c r="J166" s="105"/>
      <c r="K166" s="105"/>
    </row>
    <row r="167" spans="1:11" x14ac:dyDescent="0.4">
      <c r="A167" s="18"/>
      <c r="B167" s="17">
        <v>158</v>
      </c>
      <c r="C167" s="56" t="s">
        <v>216</v>
      </c>
      <c r="D167" s="5" t="s">
        <v>811</v>
      </c>
      <c r="E167" s="6">
        <v>35300</v>
      </c>
      <c r="F167" s="7">
        <v>2046</v>
      </c>
      <c r="G167" s="23"/>
      <c r="H167" s="8">
        <v>40.92</v>
      </c>
      <c r="I167" s="23">
        <v>50</v>
      </c>
      <c r="J167" s="105"/>
      <c r="K167" s="105"/>
    </row>
    <row r="168" spans="1:11" x14ac:dyDescent="0.4">
      <c r="A168" s="18"/>
      <c r="B168" s="17">
        <v>219</v>
      </c>
      <c r="C168" s="56" t="s">
        <v>262</v>
      </c>
      <c r="D168" s="5" t="s">
        <v>811</v>
      </c>
      <c r="E168" s="6">
        <v>36524</v>
      </c>
      <c r="F168" s="7">
        <v>9838.1</v>
      </c>
      <c r="G168" s="7"/>
      <c r="H168" s="8">
        <v>196.76</v>
      </c>
      <c r="I168" s="23">
        <v>50</v>
      </c>
      <c r="J168" s="105"/>
      <c r="K168" s="105"/>
    </row>
    <row r="169" spans="1:11" x14ac:dyDescent="0.4">
      <c r="A169" s="18"/>
      <c r="B169" s="17">
        <v>390</v>
      </c>
      <c r="C169" s="56" t="s">
        <v>308</v>
      </c>
      <c r="D169" s="5" t="s">
        <v>811</v>
      </c>
      <c r="E169" s="6">
        <v>36540</v>
      </c>
      <c r="F169" s="23">
        <v>863.59</v>
      </c>
      <c r="G169" s="23"/>
      <c r="H169" s="8">
        <v>17.27</v>
      </c>
      <c r="I169" s="23">
        <v>50</v>
      </c>
      <c r="J169" s="105"/>
      <c r="K169" s="105"/>
    </row>
    <row r="170" spans="1:11" x14ac:dyDescent="0.4">
      <c r="A170" s="18"/>
      <c r="B170" s="17">
        <v>489</v>
      </c>
      <c r="C170" s="56" t="s">
        <v>308</v>
      </c>
      <c r="D170" s="5" t="s">
        <v>811</v>
      </c>
      <c r="E170" s="6">
        <v>37544</v>
      </c>
      <c r="F170" s="7">
        <v>10954.55</v>
      </c>
      <c r="G170" s="7"/>
      <c r="H170" s="8">
        <v>219.09</v>
      </c>
      <c r="I170" s="23">
        <v>50</v>
      </c>
      <c r="J170" s="105"/>
      <c r="K170" s="105"/>
    </row>
    <row r="171" spans="1:11" x14ac:dyDescent="0.4">
      <c r="A171" s="18"/>
      <c r="B171" s="17">
        <v>986</v>
      </c>
      <c r="C171" s="56" t="s">
        <v>440</v>
      </c>
      <c r="D171" s="5" t="s">
        <v>811</v>
      </c>
      <c r="E171" s="6">
        <v>39360</v>
      </c>
      <c r="F171" s="7">
        <v>3966.1</v>
      </c>
      <c r="G171" s="23"/>
      <c r="H171" s="8">
        <v>79.319999999999993</v>
      </c>
      <c r="I171" s="23">
        <v>50</v>
      </c>
      <c r="J171" s="105"/>
      <c r="K171" s="105"/>
    </row>
    <row r="172" spans="1:11" x14ac:dyDescent="0.4">
      <c r="A172" s="18"/>
      <c r="B172" s="17">
        <v>393</v>
      </c>
      <c r="C172" s="56" t="s">
        <v>311</v>
      </c>
      <c r="D172" s="5" t="s">
        <v>811</v>
      </c>
      <c r="E172" s="6">
        <v>36799</v>
      </c>
      <c r="F172" s="7">
        <v>2460.9</v>
      </c>
      <c r="G172" s="23"/>
      <c r="H172" s="8">
        <v>49.22</v>
      </c>
      <c r="I172" s="23">
        <v>50</v>
      </c>
      <c r="J172" s="105"/>
      <c r="K172" s="105"/>
    </row>
    <row r="173" spans="1:11" x14ac:dyDescent="0.4">
      <c r="A173" s="18"/>
      <c r="B173" s="17">
        <v>813</v>
      </c>
      <c r="C173" s="56" t="s">
        <v>385</v>
      </c>
      <c r="D173" s="5" t="s">
        <v>811</v>
      </c>
      <c r="E173" s="6">
        <v>38285</v>
      </c>
      <c r="F173" s="7">
        <v>6239.92</v>
      </c>
      <c r="G173" s="22"/>
      <c r="H173" s="8">
        <v>124.8</v>
      </c>
      <c r="I173" s="23">
        <v>50</v>
      </c>
      <c r="J173" s="105"/>
      <c r="K173" s="105"/>
    </row>
    <row r="174" spans="1:11" x14ac:dyDescent="0.4">
      <c r="A174" s="18"/>
      <c r="B174" s="17">
        <v>1251</v>
      </c>
      <c r="C174" s="56" t="s">
        <v>660</v>
      </c>
      <c r="D174" s="5" t="s">
        <v>811</v>
      </c>
      <c r="E174" s="6">
        <v>40382</v>
      </c>
      <c r="F174" s="7">
        <v>11139.95</v>
      </c>
      <c r="G174" s="7"/>
      <c r="H174" s="8">
        <v>222.8</v>
      </c>
      <c r="I174" s="23">
        <v>50</v>
      </c>
      <c r="J174" s="105"/>
      <c r="K174" s="105"/>
    </row>
    <row r="175" spans="1:11" x14ac:dyDescent="0.4">
      <c r="A175" s="18"/>
      <c r="B175" s="17">
        <v>1109</v>
      </c>
      <c r="C175" s="56" t="s">
        <v>551</v>
      </c>
      <c r="D175" s="5" t="s">
        <v>811</v>
      </c>
      <c r="E175" s="6">
        <v>39651</v>
      </c>
      <c r="F175" s="7">
        <v>6088.23</v>
      </c>
      <c r="G175" s="7"/>
      <c r="H175" s="8">
        <v>121.76</v>
      </c>
      <c r="I175" s="23">
        <v>50</v>
      </c>
      <c r="J175" s="105"/>
      <c r="K175" s="105"/>
    </row>
    <row r="176" spans="1:11" x14ac:dyDescent="0.4">
      <c r="A176" s="18"/>
      <c r="B176" s="17">
        <v>812</v>
      </c>
      <c r="C176" s="56" t="s">
        <v>384</v>
      </c>
      <c r="D176" s="5" t="s">
        <v>811</v>
      </c>
      <c r="E176" s="6">
        <v>38078</v>
      </c>
      <c r="F176" s="7">
        <v>11249.53</v>
      </c>
      <c r="G176" s="7"/>
      <c r="H176" s="8">
        <v>224.99</v>
      </c>
      <c r="I176" s="23">
        <v>50</v>
      </c>
      <c r="J176" s="105"/>
      <c r="K176" s="105"/>
    </row>
    <row r="177" spans="1:11" x14ac:dyDescent="0.4">
      <c r="A177" s="18"/>
      <c r="B177" s="17">
        <v>487</v>
      </c>
      <c r="C177" s="56" t="s">
        <v>348</v>
      </c>
      <c r="D177" s="5" t="s">
        <v>811</v>
      </c>
      <c r="E177" s="6">
        <v>37302</v>
      </c>
      <c r="F177" s="7">
        <v>18454.03</v>
      </c>
      <c r="G177" s="7"/>
      <c r="H177" s="8">
        <v>369.08</v>
      </c>
      <c r="I177" s="23">
        <v>50</v>
      </c>
      <c r="J177" s="105"/>
      <c r="K177" s="105"/>
    </row>
    <row r="178" spans="1:11" x14ac:dyDescent="0.4">
      <c r="A178" s="18"/>
      <c r="B178" s="17">
        <v>498</v>
      </c>
      <c r="C178" s="56" t="s">
        <v>358</v>
      </c>
      <c r="D178" s="5" t="s">
        <v>811</v>
      </c>
      <c r="E178" s="6">
        <v>37572</v>
      </c>
      <c r="F178" s="7">
        <v>6594.23</v>
      </c>
      <c r="G178" s="7"/>
      <c r="H178" s="8">
        <v>131.88</v>
      </c>
      <c r="I178" s="23">
        <v>50</v>
      </c>
      <c r="J178" s="105"/>
      <c r="K178" s="105"/>
    </row>
    <row r="179" spans="1:11" x14ac:dyDescent="0.4">
      <c r="A179" s="18"/>
      <c r="B179" s="17">
        <v>193</v>
      </c>
      <c r="C179" s="56" t="s">
        <v>243</v>
      </c>
      <c r="D179" s="5" t="s">
        <v>811</v>
      </c>
      <c r="E179" s="6">
        <v>36004</v>
      </c>
      <c r="F179" s="23">
        <v>750</v>
      </c>
      <c r="G179" s="23"/>
      <c r="H179" s="8">
        <v>15</v>
      </c>
      <c r="I179" s="23">
        <v>50</v>
      </c>
      <c r="J179" s="105"/>
      <c r="K179" s="105"/>
    </row>
    <row r="180" spans="1:11" x14ac:dyDescent="0.4">
      <c r="A180" s="18"/>
      <c r="B180" s="17">
        <v>448</v>
      </c>
      <c r="C180" s="56" t="s">
        <v>340</v>
      </c>
      <c r="D180" s="5" t="s">
        <v>811</v>
      </c>
      <c r="E180" s="6">
        <v>37133</v>
      </c>
      <c r="F180" s="7">
        <v>31517.119999999999</v>
      </c>
      <c r="G180" s="22"/>
      <c r="H180" s="8">
        <v>630.34</v>
      </c>
      <c r="I180" s="23">
        <v>50</v>
      </c>
      <c r="J180" s="105"/>
      <c r="K180" s="105"/>
    </row>
    <row r="181" spans="1:11" x14ac:dyDescent="0.4">
      <c r="A181" s="18"/>
      <c r="B181" s="17">
        <v>502</v>
      </c>
      <c r="C181" s="56" t="s">
        <v>340</v>
      </c>
      <c r="D181" s="5" t="s">
        <v>811</v>
      </c>
      <c r="E181" s="6">
        <v>37384</v>
      </c>
      <c r="F181" s="7">
        <v>48450.69</v>
      </c>
      <c r="G181" s="7"/>
      <c r="H181" s="8">
        <v>969.01</v>
      </c>
      <c r="I181" s="23">
        <v>50</v>
      </c>
      <c r="J181" s="105"/>
      <c r="K181" s="105"/>
    </row>
    <row r="182" spans="1:11" x14ac:dyDescent="0.4">
      <c r="A182" s="18"/>
      <c r="B182" s="17">
        <v>1386</v>
      </c>
      <c r="C182" s="56" t="s">
        <v>707</v>
      </c>
      <c r="D182" s="5" t="s">
        <v>811</v>
      </c>
      <c r="E182" s="6">
        <v>42369</v>
      </c>
      <c r="F182" s="7">
        <v>8902.5499999999993</v>
      </c>
      <c r="G182" s="23"/>
      <c r="H182" s="8">
        <v>178.05</v>
      </c>
      <c r="I182" s="23">
        <v>50</v>
      </c>
      <c r="J182" s="105"/>
      <c r="K182" s="105"/>
    </row>
    <row r="183" spans="1:11" x14ac:dyDescent="0.4">
      <c r="A183" s="18"/>
      <c r="B183" s="17">
        <v>196</v>
      </c>
      <c r="C183" s="56" t="s">
        <v>246</v>
      </c>
      <c r="D183" s="5" t="s">
        <v>811</v>
      </c>
      <c r="E183" s="6">
        <v>36112</v>
      </c>
      <c r="F183" s="7">
        <v>2834.58</v>
      </c>
      <c r="G183" s="7"/>
      <c r="H183" s="8">
        <v>56.69</v>
      </c>
      <c r="I183" s="23">
        <v>50</v>
      </c>
      <c r="J183" s="105"/>
      <c r="K183" s="105"/>
    </row>
    <row r="184" spans="1:11" x14ac:dyDescent="0.4">
      <c r="A184" s="18"/>
      <c r="B184" s="17">
        <v>1292</v>
      </c>
      <c r="C184" s="56" t="s">
        <v>246</v>
      </c>
      <c r="D184" s="5" t="s">
        <v>811</v>
      </c>
      <c r="E184" s="6">
        <v>40891</v>
      </c>
      <c r="F184" s="7">
        <v>8103.92</v>
      </c>
      <c r="G184" s="7"/>
      <c r="H184" s="8">
        <v>162.08000000000001</v>
      </c>
      <c r="I184" s="23">
        <v>50</v>
      </c>
      <c r="J184" s="105"/>
      <c r="K184" s="105"/>
    </row>
    <row r="185" spans="1:11" x14ac:dyDescent="0.4">
      <c r="A185" s="18"/>
      <c r="B185" s="17">
        <v>1351</v>
      </c>
      <c r="C185" s="56" t="s">
        <v>246</v>
      </c>
      <c r="D185" s="5" t="s">
        <v>811</v>
      </c>
      <c r="E185" s="6">
        <v>41639</v>
      </c>
      <c r="F185" s="7">
        <v>19700.79</v>
      </c>
      <c r="G185" s="7"/>
      <c r="H185" s="8">
        <v>394.02</v>
      </c>
      <c r="I185" s="23">
        <v>50</v>
      </c>
      <c r="J185" s="105"/>
      <c r="K185" s="105"/>
    </row>
    <row r="186" spans="1:11" x14ac:dyDescent="0.4">
      <c r="A186" s="18"/>
      <c r="B186" s="17">
        <v>1328</v>
      </c>
      <c r="C186" s="56" t="s">
        <v>680</v>
      </c>
      <c r="D186" s="5" t="s">
        <v>811</v>
      </c>
      <c r="E186" s="6">
        <v>40954</v>
      </c>
      <c r="F186" s="7">
        <v>2580.6799999999998</v>
      </c>
      <c r="G186" s="23"/>
      <c r="H186" s="8">
        <v>51.61</v>
      </c>
      <c r="I186" s="23">
        <v>50</v>
      </c>
      <c r="J186" s="105"/>
      <c r="K186" s="105"/>
    </row>
    <row r="187" spans="1:11" x14ac:dyDescent="0.4">
      <c r="A187" s="18"/>
      <c r="B187" s="17">
        <v>391</v>
      </c>
      <c r="C187" s="56" t="s">
        <v>309</v>
      </c>
      <c r="D187" s="20" t="s">
        <v>811</v>
      </c>
      <c r="E187" s="6">
        <v>36814</v>
      </c>
      <c r="F187" s="7">
        <v>13974.82</v>
      </c>
      <c r="G187" s="7"/>
      <c r="H187" s="8">
        <v>279.5</v>
      </c>
      <c r="I187" s="23">
        <v>50</v>
      </c>
      <c r="J187" s="105"/>
      <c r="K187" s="105"/>
    </row>
    <row r="188" spans="1:11" x14ac:dyDescent="0.4">
      <c r="A188" s="18"/>
      <c r="B188" s="17">
        <v>1291</v>
      </c>
      <c r="C188" s="56" t="s">
        <v>673</v>
      </c>
      <c r="D188" s="20" t="s">
        <v>811</v>
      </c>
      <c r="E188" s="6">
        <v>40820</v>
      </c>
      <c r="F188" s="7">
        <v>1964.04</v>
      </c>
      <c r="G188" s="23"/>
      <c r="H188" s="8">
        <v>39.28</v>
      </c>
      <c r="I188" s="23">
        <v>50</v>
      </c>
      <c r="J188" s="105"/>
      <c r="K188" s="105"/>
    </row>
    <row r="189" spans="1:11" x14ac:dyDescent="0.4">
      <c r="A189" s="18"/>
      <c r="B189" s="17">
        <v>847</v>
      </c>
      <c r="C189" s="56" t="s">
        <v>406</v>
      </c>
      <c r="D189" s="20" t="s">
        <v>811</v>
      </c>
      <c r="E189" s="6">
        <v>38595</v>
      </c>
      <c r="F189" s="23">
        <v>221.9</v>
      </c>
      <c r="G189" s="23"/>
      <c r="H189" s="8">
        <v>4.4400000000000004</v>
      </c>
      <c r="I189" s="23">
        <v>50</v>
      </c>
      <c r="J189" s="105"/>
      <c r="K189" s="105"/>
    </row>
    <row r="190" spans="1:11" x14ac:dyDescent="0.4">
      <c r="A190" s="18"/>
      <c r="B190" s="17">
        <v>451</v>
      </c>
      <c r="C190" s="56" t="s">
        <v>343</v>
      </c>
      <c r="D190" s="20" t="s">
        <v>811</v>
      </c>
      <c r="E190" s="6">
        <v>37187</v>
      </c>
      <c r="F190" s="7">
        <v>7028.41</v>
      </c>
      <c r="G190" s="7"/>
      <c r="H190" s="8">
        <v>140.57</v>
      </c>
      <c r="I190" s="23">
        <v>50</v>
      </c>
      <c r="J190" s="105"/>
      <c r="K190" s="105"/>
    </row>
    <row r="191" spans="1:11" x14ac:dyDescent="0.4">
      <c r="A191" s="18"/>
      <c r="B191" s="17">
        <v>711</v>
      </c>
      <c r="C191" s="56" t="s">
        <v>379</v>
      </c>
      <c r="D191" s="20" t="s">
        <v>811</v>
      </c>
      <c r="E191" s="6">
        <v>37749</v>
      </c>
      <c r="F191" s="23">
        <v>936.72</v>
      </c>
      <c r="G191" s="8"/>
      <c r="H191" s="8">
        <v>18.73</v>
      </c>
      <c r="I191" s="23">
        <v>50</v>
      </c>
      <c r="J191" s="105"/>
      <c r="K191" s="105"/>
    </row>
    <row r="192" spans="1:11" x14ac:dyDescent="0.4">
      <c r="A192" s="18"/>
      <c r="B192" s="17">
        <v>63</v>
      </c>
      <c r="C192" s="56" t="s">
        <v>195</v>
      </c>
      <c r="D192" s="20" t="s">
        <v>811</v>
      </c>
      <c r="E192" s="6">
        <v>33785</v>
      </c>
      <c r="F192" s="7">
        <v>409518.72</v>
      </c>
      <c r="G192" s="7"/>
      <c r="H192" s="22">
        <v>8190.37</v>
      </c>
      <c r="I192" s="23">
        <v>50</v>
      </c>
      <c r="J192" s="105"/>
      <c r="K192" s="105"/>
    </row>
    <row r="193" spans="1:11" x14ac:dyDescent="0.4">
      <c r="A193" s="18"/>
      <c r="B193" s="17">
        <v>102</v>
      </c>
      <c r="C193" s="56" t="s">
        <v>202</v>
      </c>
      <c r="D193" s="20" t="s">
        <v>811</v>
      </c>
      <c r="E193" s="6">
        <v>34455</v>
      </c>
      <c r="F193" s="7">
        <v>48813.58</v>
      </c>
      <c r="G193" s="7"/>
      <c r="H193" s="8">
        <v>976.27</v>
      </c>
      <c r="I193" s="23">
        <v>50</v>
      </c>
      <c r="J193" s="105"/>
      <c r="K193" s="105"/>
    </row>
    <row r="194" spans="1:11" x14ac:dyDescent="0.4">
      <c r="A194" s="18"/>
      <c r="B194" s="17">
        <v>108</v>
      </c>
      <c r="C194" s="56" t="s">
        <v>206</v>
      </c>
      <c r="D194" s="20" t="s">
        <v>811</v>
      </c>
      <c r="E194" s="6">
        <v>34973</v>
      </c>
      <c r="F194" s="7">
        <v>303292.28999999998</v>
      </c>
      <c r="G194" s="7"/>
      <c r="H194" s="22">
        <v>6065.85</v>
      </c>
      <c r="I194" s="23">
        <v>50</v>
      </c>
      <c r="J194" s="105"/>
      <c r="K194" s="105"/>
    </row>
    <row r="195" spans="1:11" x14ac:dyDescent="0.4">
      <c r="A195" s="18"/>
      <c r="B195" s="17">
        <v>109</v>
      </c>
      <c r="C195" s="56" t="s">
        <v>207</v>
      </c>
      <c r="D195" s="20" t="s">
        <v>811</v>
      </c>
      <c r="E195" s="6">
        <v>34973</v>
      </c>
      <c r="F195" s="7">
        <v>800100.47</v>
      </c>
      <c r="G195" s="7"/>
      <c r="H195" s="22">
        <v>16002.01</v>
      </c>
      <c r="I195" s="23">
        <v>50</v>
      </c>
      <c r="J195" s="105"/>
      <c r="K195" s="105"/>
    </row>
    <row r="196" spans="1:11" x14ac:dyDescent="0.4">
      <c r="A196" s="18"/>
      <c r="B196" s="17">
        <v>1115</v>
      </c>
      <c r="C196" s="56" t="s">
        <v>557</v>
      </c>
      <c r="D196" s="20" t="s">
        <v>811</v>
      </c>
      <c r="E196" s="6">
        <v>39510</v>
      </c>
      <c r="F196" s="7">
        <v>8958.7099999999991</v>
      </c>
      <c r="G196" s="7"/>
      <c r="H196" s="8">
        <v>179.17</v>
      </c>
      <c r="I196" s="23">
        <v>50</v>
      </c>
      <c r="J196" s="105"/>
      <c r="K196" s="105"/>
    </row>
    <row r="197" spans="1:11" x14ac:dyDescent="0.4">
      <c r="A197" s="18"/>
      <c r="B197" s="17">
        <v>159</v>
      </c>
      <c r="C197" s="56" t="s">
        <v>223</v>
      </c>
      <c r="D197" s="20" t="s">
        <v>811</v>
      </c>
      <c r="E197" s="6">
        <v>35223</v>
      </c>
      <c r="F197" s="23">
        <v>600</v>
      </c>
      <c r="G197" s="23"/>
      <c r="H197" s="8">
        <v>12</v>
      </c>
      <c r="I197" s="23">
        <v>50</v>
      </c>
      <c r="J197" s="105"/>
      <c r="K197" s="105"/>
    </row>
    <row r="198" spans="1:11" x14ac:dyDescent="0.4">
      <c r="A198" s="18"/>
      <c r="B198" s="17">
        <v>1248</v>
      </c>
      <c r="C198" s="56" t="s">
        <v>657</v>
      </c>
      <c r="D198" s="20" t="s">
        <v>811</v>
      </c>
      <c r="E198" s="6">
        <v>40431</v>
      </c>
      <c r="F198" s="7">
        <v>6947.57</v>
      </c>
      <c r="G198" s="7"/>
      <c r="H198" s="23">
        <v>138.94999999999999</v>
      </c>
      <c r="I198" s="23">
        <v>50</v>
      </c>
      <c r="J198" s="105"/>
      <c r="K198" s="105"/>
    </row>
    <row r="199" spans="1:11" x14ac:dyDescent="0.4">
      <c r="A199" s="18"/>
      <c r="B199" s="17">
        <v>170</v>
      </c>
      <c r="C199" s="56" t="s">
        <v>230</v>
      </c>
      <c r="D199" s="20" t="s">
        <v>811</v>
      </c>
      <c r="E199" s="6">
        <v>35779</v>
      </c>
      <c r="F199" s="7">
        <v>4205.24</v>
      </c>
      <c r="G199" s="7"/>
      <c r="H199" s="8">
        <v>84.1</v>
      </c>
      <c r="I199" s="23">
        <v>50</v>
      </c>
      <c r="J199" s="105"/>
      <c r="K199" s="105"/>
    </row>
    <row r="200" spans="1:11" x14ac:dyDescent="0.4">
      <c r="A200" s="18"/>
      <c r="B200" s="17">
        <v>878</v>
      </c>
      <c r="C200" s="56" t="s">
        <v>425</v>
      </c>
      <c r="D200" s="20" t="s">
        <v>811</v>
      </c>
      <c r="E200" s="6">
        <v>38979</v>
      </c>
      <c r="F200" s="7">
        <v>7810.57</v>
      </c>
      <c r="G200" s="7"/>
      <c r="H200" s="8">
        <v>156.21</v>
      </c>
      <c r="I200" s="23">
        <v>50</v>
      </c>
      <c r="J200" s="105"/>
      <c r="K200" s="105"/>
    </row>
    <row r="201" spans="1:11" x14ac:dyDescent="0.4">
      <c r="A201" s="18"/>
      <c r="B201" s="17">
        <v>1332</v>
      </c>
      <c r="C201" s="56" t="s">
        <v>684</v>
      </c>
      <c r="D201" s="20" t="s">
        <v>811</v>
      </c>
      <c r="E201" s="6">
        <v>41261</v>
      </c>
      <c r="F201" s="7">
        <v>11619.07</v>
      </c>
      <c r="G201" s="7"/>
      <c r="H201" s="8">
        <v>232.38</v>
      </c>
      <c r="I201" s="23">
        <v>50</v>
      </c>
      <c r="J201" s="105"/>
      <c r="K201" s="105"/>
    </row>
    <row r="202" spans="1:11" x14ac:dyDescent="0.4">
      <c r="A202" s="18"/>
      <c r="B202" s="17">
        <v>835</v>
      </c>
      <c r="C202" s="56" t="s">
        <v>396</v>
      </c>
      <c r="D202" s="20" t="s">
        <v>811</v>
      </c>
      <c r="E202" s="6">
        <v>38622</v>
      </c>
      <c r="F202" s="7">
        <v>7373.2</v>
      </c>
      <c r="G202" s="7"/>
      <c r="H202" s="8">
        <v>147.46</v>
      </c>
      <c r="I202" s="23">
        <v>50</v>
      </c>
      <c r="J202" s="105"/>
      <c r="K202" s="105"/>
    </row>
    <row r="203" spans="1:11" x14ac:dyDescent="0.4">
      <c r="A203" s="18"/>
      <c r="B203" s="17">
        <v>1356</v>
      </c>
      <c r="C203" s="56" t="s">
        <v>692</v>
      </c>
      <c r="D203" s="20" t="s">
        <v>811</v>
      </c>
      <c r="E203" s="6">
        <v>41961</v>
      </c>
      <c r="F203" s="7">
        <v>12346.57</v>
      </c>
      <c r="G203" s="7"/>
      <c r="H203" s="8">
        <v>246.93</v>
      </c>
      <c r="I203" s="23">
        <v>50</v>
      </c>
      <c r="J203" s="105"/>
      <c r="K203" s="105"/>
    </row>
    <row r="204" spans="1:11" x14ac:dyDescent="0.4">
      <c r="A204" s="18"/>
      <c r="B204" s="17">
        <v>1371</v>
      </c>
      <c r="C204" s="56" t="s">
        <v>697</v>
      </c>
      <c r="D204" s="20" t="s">
        <v>811</v>
      </c>
      <c r="E204" s="6">
        <v>42369</v>
      </c>
      <c r="F204" s="7">
        <v>11046.47</v>
      </c>
      <c r="G204" s="23"/>
      <c r="H204" s="8">
        <v>220.93</v>
      </c>
      <c r="I204" s="23">
        <v>50</v>
      </c>
      <c r="J204" s="105"/>
      <c r="K204" s="105"/>
    </row>
    <row r="205" spans="1:11" x14ac:dyDescent="0.4">
      <c r="A205" s="18"/>
      <c r="B205" s="17">
        <v>1240</v>
      </c>
      <c r="C205" s="56" t="s">
        <v>650</v>
      </c>
      <c r="D205" s="20" t="s">
        <v>811</v>
      </c>
      <c r="E205" s="6">
        <v>39966</v>
      </c>
      <c r="F205" s="7">
        <v>12697.16</v>
      </c>
      <c r="G205" s="7"/>
      <c r="H205" s="23">
        <v>253.94</v>
      </c>
      <c r="I205" s="23">
        <v>50</v>
      </c>
      <c r="J205" s="105"/>
      <c r="K205" s="105"/>
    </row>
    <row r="206" spans="1:11" x14ac:dyDescent="0.4">
      <c r="A206" s="18"/>
      <c r="B206" s="17">
        <v>1354</v>
      </c>
      <c r="C206" s="56" t="s">
        <v>691</v>
      </c>
      <c r="D206" s="20" t="s">
        <v>811</v>
      </c>
      <c r="E206" s="6">
        <v>41967</v>
      </c>
      <c r="F206" s="7">
        <v>12857.19</v>
      </c>
      <c r="G206" s="7"/>
      <c r="H206" s="8">
        <v>257.14</v>
      </c>
      <c r="I206" s="23">
        <v>50</v>
      </c>
      <c r="J206" s="105"/>
      <c r="K206" s="105"/>
    </row>
    <row r="207" spans="1:11" x14ac:dyDescent="0.4">
      <c r="A207" s="18"/>
      <c r="B207" s="17">
        <v>1331</v>
      </c>
      <c r="C207" s="56" t="s">
        <v>683</v>
      </c>
      <c r="D207" s="20" t="s">
        <v>811</v>
      </c>
      <c r="E207" s="6">
        <v>41204</v>
      </c>
      <c r="F207" s="7">
        <v>10738.73</v>
      </c>
      <c r="G207" s="7"/>
      <c r="H207" s="8">
        <v>214.77</v>
      </c>
      <c r="I207" s="23">
        <v>50</v>
      </c>
      <c r="J207" s="105"/>
      <c r="K207" s="105"/>
    </row>
    <row r="208" spans="1:11" x14ac:dyDescent="0.4">
      <c r="A208" s="18"/>
      <c r="B208" s="17">
        <v>979</v>
      </c>
      <c r="C208" s="56" t="s">
        <v>434</v>
      </c>
      <c r="D208" s="20" t="s">
        <v>811</v>
      </c>
      <c r="E208" s="6">
        <v>39216</v>
      </c>
      <c r="F208" s="22">
        <v>5583.64</v>
      </c>
      <c r="G208" s="22"/>
      <c r="H208" s="8">
        <v>111.67</v>
      </c>
      <c r="I208" s="23">
        <v>50</v>
      </c>
      <c r="J208" s="105"/>
      <c r="K208" s="105"/>
    </row>
    <row r="209" spans="1:11" x14ac:dyDescent="0.4">
      <c r="A209" s="18"/>
      <c r="B209" s="17">
        <v>205</v>
      </c>
      <c r="C209" s="56" t="s">
        <v>249</v>
      </c>
      <c r="D209" s="20" t="s">
        <v>811</v>
      </c>
      <c r="E209" s="6">
        <v>36368</v>
      </c>
      <c r="F209" s="7">
        <v>34273.589999999997</v>
      </c>
      <c r="G209" s="7"/>
      <c r="H209" s="8">
        <v>685.47</v>
      </c>
      <c r="I209" s="23">
        <v>50</v>
      </c>
      <c r="J209" s="105"/>
      <c r="K209" s="105"/>
    </row>
    <row r="210" spans="1:11" x14ac:dyDescent="0.4">
      <c r="A210" s="18"/>
      <c r="B210" s="17">
        <v>703</v>
      </c>
      <c r="C210" s="56" t="s">
        <v>371</v>
      </c>
      <c r="D210" s="20" t="s">
        <v>811</v>
      </c>
      <c r="E210" s="6">
        <v>37707</v>
      </c>
      <c r="F210" s="23">
        <v>485.21</v>
      </c>
      <c r="G210" s="8"/>
      <c r="H210" s="8">
        <v>9.6999999999999993</v>
      </c>
      <c r="I210" s="23">
        <v>50</v>
      </c>
      <c r="J210" s="105"/>
      <c r="K210" s="105"/>
    </row>
    <row r="211" spans="1:11" x14ac:dyDescent="0.4">
      <c r="A211" s="18"/>
      <c r="B211" s="17">
        <v>981</v>
      </c>
      <c r="C211" s="56" t="s">
        <v>436</v>
      </c>
      <c r="D211" s="20" t="s">
        <v>811</v>
      </c>
      <c r="E211" s="6">
        <v>39262</v>
      </c>
      <c r="F211" s="7">
        <v>1451.61</v>
      </c>
      <c r="G211" s="23"/>
      <c r="H211" s="8">
        <v>29.03</v>
      </c>
      <c r="I211" s="23">
        <v>50</v>
      </c>
      <c r="J211" s="105"/>
      <c r="K211" s="105"/>
    </row>
    <row r="212" spans="1:11" x14ac:dyDescent="0.4">
      <c r="A212" s="18"/>
      <c r="B212" s="17">
        <v>394</v>
      </c>
      <c r="C212" s="56" t="s">
        <v>312</v>
      </c>
      <c r="D212" s="20" t="s">
        <v>811</v>
      </c>
      <c r="E212" s="6">
        <v>36790</v>
      </c>
      <c r="F212" s="7">
        <v>5106.8599999999997</v>
      </c>
      <c r="G212" s="7"/>
      <c r="H212" s="8">
        <v>102.14</v>
      </c>
      <c r="I212" s="23">
        <v>50</v>
      </c>
      <c r="J212" s="105"/>
      <c r="K212" s="105"/>
    </row>
    <row r="213" spans="1:11" x14ac:dyDescent="0.4">
      <c r="A213" s="18"/>
      <c r="B213" s="17">
        <v>380</v>
      </c>
      <c r="C213" s="56" t="s">
        <v>298</v>
      </c>
      <c r="D213" s="20" t="s">
        <v>811</v>
      </c>
      <c r="E213" s="6">
        <v>36584</v>
      </c>
      <c r="F213" s="7">
        <v>1250.29</v>
      </c>
      <c r="G213" s="23"/>
      <c r="H213" s="8">
        <v>25.01</v>
      </c>
      <c r="I213" s="23">
        <v>50</v>
      </c>
      <c r="J213" s="105"/>
      <c r="K213" s="105"/>
    </row>
    <row r="214" spans="1:11" x14ac:dyDescent="0.4">
      <c r="A214" s="18"/>
      <c r="B214" s="17">
        <v>436</v>
      </c>
      <c r="C214" s="56" t="s">
        <v>328</v>
      </c>
      <c r="D214" s="20" t="s">
        <v>811</v>
      </c>
      <c r="E214" s="6">
        <v>37224</v>
      </c>
      <c r="F214" s="7">
        <v>8502.33</v>
      </c>
      <c r="G214" s="7"/>
      <c r="H214" s="8">
        <v>170.05</v>
      </c>
      <c r="I214" s="23">
        <v>50</v>
      </c>
      <c r="J214" s="105"/>
      <c r="K214" s="105"/>
    </row>
    <row r="215" spans="1:11" x14ac:dyDescent="0.4">
      <c r="A215" s="18"/>
      <c r="B215" s="17">
        <v>811</v>
      </c>
      <c r="C215" s="56" t="s">
        <v>328</v>
      </c>
      <c r="D215" s="20" t="s">
        <v>811</v>
      </c>
      <c r="E215" s="6">
        <v>38104</v>
      </c>
      <c r="F215" s="22">
        <v>3092.96</v>
      </c>
      <c r="G215" s="8"/>
      <c r="H215" s="8">
        <v>61.86</v>
      </c>
      <c r="I215" s="23">
        <v>50</v>
      </c>
      <c r="J215" s="105"/>
      <c r="K215" s="105"/>
    </row>
    <row r="216" spans="1:11" x14ac:dyDescent="0.4">
      <c r="A216" s="18"/>
      <c r="B216" s="17">
        <v>1421</v>
      </c>
      <c r="C216" s="56" t="s">
        <v>726</v>
      </c>
      <c r="D216" s="20" t="s">
        <v>811</v>
      </c>
      <c r="E216" s="6">
        <v>44085</v>
      </c>
      <c r="F216" s="22">
        <v>5674</v>
      </c>
      <c r="G216" s="8"/>
      <c r="H216" s="8">
        <v>37.83</v>
      </c>
      <c r="I216" s="23">
        <v>50</v>
      </c>
      <c r="J216" s="105"/>
      <c r="K216" s="105"/>
    </row>
    <row r="217" spans="1:11" x14ac:dyDescent="0.4">
      <c r="A217" s="18"/>
      <c r="B217" s="17">
        <v>698</v>
      </c>
      <c r="C217" s="56" t="s">
        <v>366</v>
      </c>
      <c r="D217" s="5" t="s">
        <v>811</v>
      </c>
      <c r="E217" s="6">
        <v>37841</v>
      </c>
      <c r="F217" s="7">
        <v>3229.67</v>
      </c>
      <c r="G217" s="7"/>
      <c r="H217" s="23">
        <v>64.59</v>
      </c>
      <c r="I217" s="23">
        <v>50</v>
      </c>
      <c r="J217" s="105"/>
      <c r="K217" s="105"/>
    </row>
    <row r="218" spans="1:11" x14ac:dyDescent="0.4">
      <c r="A218" s="18"/>
      <c r="B218" s="17">
        <v>1297</v>
      </c>
      <c r="C218" s="56" t="s">
        <v>675</v>
      </c>
      <c r="D218" s="20" t="s">
        <v>811</v>
      </c>
      <c r="E218" s="6">
        <v>40827</v>
      </c>
      <c r="F218" s="7">
        <v>8035.1</v>
      </c>
      <c r="G218" s="7"/>
      <c r="H218" s="8">
        <v>160.69999999999999</v>
      </c>
      <c r="I218" s="23">
        <v>50</v>
      </c>
      <c r="J218" s="105"/>
      <c r="K218" s="105"/>
    </row>
    <row r="219" spans="1:11" x14ac:dyDescent="0.4">
      <c r="A219" s="18"/>
      <c r="B219" s="17">
        <v>1298</v>
      </c>
      <c r="C219" s="56" t="s">
        <v>675</v>
      </c>
      <c r="D219" s="20" t="s">
        <v>811</v>
      </c>
      <c r="E219" s="6">
        <v>40885</v>
      </c>
      <c r="F219" s="7">
        <v>18539.5</v>
      </c>
      <c r="G219" s="7"/>
      <c r="H219" s="8">
        <v>370.79</v>
      </c>
      <c r="I219" s="23">
        <v>50</v>
      </c>
      <c r="J219" s="105"/>
      <c r="K219" s="105"/>
    </row>
    <row r="220" spans="1:11" x14ac:dyDescent="0.4">
      <c r="A220" s="18"/>
      <c r="B220" s="17">
        <v>66</v>
      </c>
      <c r="C220" s="56" t="s">
        <v>196</v>
      </c>
      <c r="D220" s="20" t="s">
        <v>811</v>
      </c>
      <c r="E220" s="6">
        <v>33717</v>
      </c>
      <c r="F220" s="7">
        <v>3731</v>
      </c>
      <c r="G220" s="7"/>
      <c r="H220" s="8">
        <v>74.62</v>
      </c>
      <c r="I220" s="23">
        <v>50</v>
      </c>
      <c r="J220" s="105"/>
      <c r="K220" s="105"/>
    </row>
    <row r="221" spans="1:11" x14ac:dyDescent="0.4">
      <c r="A221" s="18"/>
      <c r="B221" s="17">
        <v>67</v>
      </c>
      <c r="C221" s="56" t="s">
        <v>196</v>
      </c>
      <c r="D221" s="20" t="s">
        <v>811</v>
      </c>
      <c r="E221" s="6">
        <v>33310</v>
      </c>
      <c r="F221" s="7">
        <v>3322</v>
      </c>
      <c r="G221" s="22"/>
      <c r="H221" s="8">
        <v>66.44</v>
      </c>
      <c r="I221" s="23">
        <v>50</v>
      </c>
      <c r="J221" s="105"/>
      <c r="K221" s="105"/>
    </row>
    <row r="222" spans="1:11" x14ac:dyDescent="0.4">
      <c r="A222" s="18"/>
      <c r="B222" s="17">
        <v>72</v>
      </c>
      <c r="C222" s="56" t="s">
        <v>196</v>
      </c>
      <c r="D222" s="20" t="s">
        <v>811</v>
      </c>
      <c r="E222" s="6">
        <v>33877</v>
      </c>
      <c r="F222" s="7">
        <v>1250.2</v>
      </c>
      <c r="G222" s="23"/>
      <c r="H222" s="8">
        <v>25</v>
      </c>
      <c r="I222" s="23">
        <v>50</v>
      </c>
      <c r="J222" s="105"/>
      <c r="K222" s="105"/>
    </row>
    <row r="223" spans="1:11" x14ac:dyDescent="0.4">
      <c r="A223" s="18"/>
      <c r="B223" s="17">
        <v>28</v>
      </c>
      <c r="C223" s="56" t="s">
        <v>176</v>
      </c>
      <c r="D223" s="20" t="s">
        <v>811</v>
      </c>
      <c r="E223" s="6">
        <v>31593</v>
      </c>
      <c r="F223" s="7">
        <v>36793.71</v>
      </c>
      <c r="H223" s="8">
        <v>735.87</v>
      </c>
      <c r="I223" s="23">
        <v>50</v>
      </c>
      <c r="J223" s="105"/>
      <c r="K223" s="105"/>
    </row>
    <row r="224" spans="1:11" x14ac:dyDescent="0.4">
      <c r="A224" s="18"/>
      <c r="B224" s="17">
        <v>42</v>
      </c>
      <c r="C224" s="56" t="s">
        <v>183</v>
      </c>
      <c r="D224" s="20" t="s">
        <v>811</v>
      </c>
      <c r="E224" s="6">
        <v>32721</v>
      </c>
      <c r="F224" s="7">
        <v>4950.6499999999996</v>
      </c>
      <c r="G224" s="22"/>
      <c r="H224" s="8">
        <v>99.01</v>
      </c>
      <c r="I224" s="23">
        <v>50</v>
      </c>
      <c r="J224" s="105"/>
      <c r="K224" s="105"/>
    </row>
    <row r="225" spans="1:11" x14ac:dyDescent="0.4">
      <c r="A225" s="18"/>
      <c r="B225" s="17">
        <v>395</v>
      </c>
      <c r="C225" s="56" t="s">
        <v>313</v>
      </c>
      <c r="D225" s="20" t="s">
        <v>811</v>
      </c>
      <c r="E225" s="6">
        <v>36891</v>
      </c>
      <c r="F225" s="7">
        <v>4608.9399999999996</v>
      </c>
      <c r="G225" s="22"/>
      <c r="H225" s="8">
        <v>92.18</v>
      </c>
      <c r="I225" s="23">
        <v>50</v>
      </c>
      <c r="J225" s="105"/>
      <c r="K225" s="105"/>
    </row>
    <row r="226" spans="1:11" x14ac:dyDescent="0.4">
      <c r="A226" s="18"/>
      <c r="B226" s="17">
        <v>836</v>
      </c>
      <c r="C226" s="56" t="s">
        <v>397</v>
      </c>
      <c r="D226" s="5" t="s">
        <v>811</v>
      </c>
      <c r="E226" s="6">
        <v>38502</v>
      </c>
      <c r="F226" s="7">
        <v>5592.23</v>
      </c>
      <c r="G226" s="7"/>
      <c r="H226" s="23">
        <v>111.84</v>
      </c>
      <c r="I226" s="23">
        <v>50</v>
      </c>
      <c r="J226" s="105"/>
      <c r="K226" s="105"/>
    </row>
    <row r="227" spans="1:11" x14ac:dyDescent="0.4">
      <c r="A227" s="18"/>
      <c r="B227" s="17">
        <v>1393</v>
      </c>
      <c r="C227" s="56" t="s">
        <v>397</v>
      </c>
      <c r="D227" s="5" t="s">
        <v>811</v>
      </c>
      <c r="E227" s="6">
        <v>42711</v>
      </c>
      <c r="F227" s="22">
        <v>5024.92</v>
      </c>
      <c r="G227" s="8"/>
      <c r="H227" s="8">
        <v>100.5</v>
      </c>
      <c r="I227" s="23">
        <v>50</v>
      </c>
      <c r="J227" s="105"/>
      <c r="K227" s="105"/>
    </row>
    <row r="228" spans="1:11" x14ac:dyDescent="0.4">
      <c r="A228" s="18"/>
      <c r="B228" s="17">
        <v>1114</v>
      </c>
      <c r="C228" s="56" t="s">
        <v>556</v>
      </c>
      <c r="D228" s="20" t="s">
        <v>811</v>
      </c>
      <c r="E228" s="6">
        <v>39567</v>
      </c>
      <c r="F228" s="7">
        <v>133760.42000000001</v>
      </c>
      <c r="G228" s="7"/>
      <c r="H228" s="7">
        <v>2675.21</v>
      </c>
      <c r="I228" s="23">
        <v>50</v>
      </c>
      <c r="J228" s="105"/>
      <c r="K228" s="105"/>
    </row>
    <row r="229" spans="1:11" x14ac:dyDescent="0.4">
      <c r="A229" s="18"/>
      <c r="B229" s="17">
        <v>496</v>
      </c>
      <c r="C229" s="56" t="s">
        <v>356</v>
      </c>
      <c r="D229" s="20" t="s">
        <v>811</v>
      </c>
      <c r="E229" s="6">
        <v>37483</v>
      </c>
      <c r="F229" s="7">
        <v>3002.71</v>
      </c>
      <c r="G229" s="22"/>
      <c r="H229" s="8">
        <v>60.05</v>
      </c>
      <c r="I229" s="23">
        <v>50</v>
      </c>
      <c r="J229" s="105"/>
      <c r="K229" s="105"/>
    </row>
    <row r="230" spans="1:11" x14ac:dyDescent="0.4">
      <c r="A230" s="18"/>
      <c r="B230" s="17">
        <v>443</v>
      </c>
      <c r="C230" s="56" t="s">
        <v>335</v>
      </c>
      <c r="D230" s="20" t="s">
        <v>811</v>
      </c>
      <c r="E230" s="6">
        <v>37239</v>
      </c>
      <c r="F230" s="22">
        <v>14204.14</v>
      </c>
      <c r="G230" s="22"/>
      <c r="H230" s="8">
        <v>284.08</v>
      </c>
      <c r="I230" s="23">
        <v>50</v>
      </c>
      <c r="J230" s="105"/>
      <c r="K230" s="105"/>
    </row>
    <row r="231" spans="1:11" x14ac:dyDescent="0.4">
      <c r="A231" s="18"/>
      <c r="B231" s="17">
        <v>1349</v>
      </c>
      <c r="C231" s="56" t="s">
        <v>688</v>
      </c>
      <c r="D231" s="20" t="s">
        <v>811</v>
      </c>
      <c r="E231" s="6">
        <v>41639</v>
      </c>
      <c r="F231" s="7">
        <v>4211.1499999999996</v>
      </c>
      <c r="G231" s="23"/>
      <c r="H231" s="8">
        <v>84.22</v>
      </c>
      <c r="I231" s="23">
        <v>50</v>
      </c>
      <c r="J231" s="105"/>
      <c r="K231" s="105"/>
    </row>
    <row r="232" spans="1:11" x14ac:dyDescent="0.4">
      <c r="A232" s="18"/>
      <c r="B232" s="17">
        <v>73</v>
      </c>
      <c r="C232" s="56" t="s">
        <v>197</v>
      </c>
      <c r="D232" s="20" t="s">
        <v>811</v>
      </c>
      <c r="E232" s="6">
        <v>33817</v>
      </c>
      <c r="F232" s="7">
        <v>59685.66</v>
      </c>
      <c r="G232" s="7"/>
      <c r="H232" s="22">
        <v>1193.71</v>
      </c>
      <c r="I232" s="23">
        <v>50</v>
      </c>
      <c r="J232" s="105"/>
      <c r="K232" s="105"/>
    </row>
    <row r="233" spans="1:11" x14ac:dyDescent="0.4">
      <c r="A233" s="18"/>
      <c r="B233" s="17">
        <v>255</v>
      </c>
      <c r="C233" s="56" t="s">
        <v>288</v>
      </c>
      <c r="D233" s="20" t="s">
        <v>811</v>
      </c>
      <c r="E233" s="6">
        <v>30864</v>
      </c>
      <c r="F233" s="7">
        <v>769728.08</v>
      </c>
      <c r="G233" s="7"/>
      <c r="H233" s="22">
        <v>15394.56</v>
      </c>
      <c r="I233" s="23">
        <v>50</v>
      </c>
      <c r="J233" s="105"/>
      <c r="K233" s="105"/>
    </row>
    <row r="234" spans="1:11" x14ac:dyDescent="0.4">
      <c r="A234" s="18"/>
      <c r="B234" s="17">
        <v>256</v>
      </c>
      <c r="C234" s="56" t="s">
        <v>289</v>
      </c>
      <c r="D234" s="20" t="s">
        <v>811</v>
      </c>
      <c r="E234" s="6">
        <v>31048</v>
      </c>
      <c r="F234" s="7">
        <v>276514.52</v>
      </c>
      <c r="G234" s="7"/>
      <c r="H234" s="22">
        <v>5530.29</v>
      </c>
      <c r="I234" s="23">
        <v>50</v>
      </c>
      <c r="J234" s="105"/>
      <c r="K234" s="105"/>
    </row>
    <row r="235" spans="1:11" x14ac:dyDescent="0.4">
      <c r="A235" s="18"/>
      <c r="B235" s="17">
        <v>867</v>
      </c>
      <c r="C235" s="56" t="s">
        <v>415</v>
      </c>
      <c r="D235" s="20" t="s">
        <v>811</v>
      </c>
      <c r="E235" s="6">
        <v>38950</v>
      </c>
      <c r="F235" s="7">
        <v>13533.62</v>
      </c>
      <c r="G235" s="7"/>
      <c r="H235" s="8">
        <v>270.67</v>
      </c>
      <c r="I235" s="23">
        <v>50</v>
      </c>
      <c r="J235" s="105"/>
      <c r="K235" s="105"/>
    </row>
    <row r="236" spans="1:11" x14ac:dyDescent="0.4">
      <c r="A236" s="18"/>
      <c r="B236" s="17">
        <v>440</v>
      </c>
      <c r="C236" s="56" t="s">
        <v>332</v>
      </c>
      <c r="D236" s="20" t="s">
        <v>811</v>
      </c>
      <c r="E236" s="6">
        <v>37226</v>
      </c>
      <c r="F236" s="7">
        <v>30938.97</v>
      </c>
      <c r="G236" s="7"/>
      <c r="H236" s="8">
        <v>618.78</v>
      </c>
      <c r="I236" s="23">
        <v>50</v>
      </c>
      <c r="J236" s="105"/>
      <c r="K236" s="105"/>
    </row>
    <row r="237" spans="1:11" x14ac:dyDescent="0.4">
      <c r="A237" s="18"/>
      <c r="B237" s="17">
        <v>191</v>
      </c>
      <c r="C237" s="56" t="s">
        <v>242</v>
      </c>
      <c r="D237" s="20" t="s">
        <v>811</v>
      </c>
      <c r="E237" s="6">
        <v>35968</v>
      </c>
      <c r="F237" s="23">
        <v>206.7</v>
      </c>
      <c r="G237" s="23"/>
      <c r="H237" s="8">
        <v>4.13</v>
      </c>
      <c r="I237" s="23">
        <v>50</v>
      </c>
      <c r="J237" s="105"/>
      <c r="K237" s="105"/>
    </row>
    <row r="238" spans="1:11" x14ac:dyDescent="0.4">
      <c r="A238" s="18"/>
      <c r="B238" s="17">
        <v>1110</v>
      </c>
      <c r="C238" s="56" t="s">
        <v>552</v>
      </c>
      <c r="D238" s="20" t="s">
        <v>811</v>
      </c>
      <c r="E238" s="6">
        <v>39548</v>
      </c>
      <c r="F238" s="7">
        <v>9055.98</v>
      </c>
      <c r="G238" s="7"/>
      <c r="H238" s="8">
        <v>181.12</v>
      </c>
      <c r="I238" s="23">
        <v>50</v>
      </c>
      <c r="J238" s="105"/>
      <c r="K238" s="105"/>
    </row>
    <row r="239" spans="1:11" x14ac:dyDescent="0.4">
      <c r="A239" s="18"/>
      <c r="B239" s="17">
        <v>383</v>
      </c>
      <c r="C239" s="56" t="s">
        <v>301</v>
      </c>
      <c r="D239" s="20" t="s">
        <v>811</v>
      </c>
      <c r="E239" s="6">
        <v>36631</v>
      </c>
      <c r="F239" s="7">
        <v>6989.36</v>
      </c>
      <c r="G239" s="7"/>
      <c r="H239" s="8">
        <v>139.79</v>
      </c>
      <c r="I239" s="23">
        <v>50</v>
      </c>
      <c r="J239" s="105"/>
      <c r="K239" s="105"/>
    </row>
    <row r="240" spans="1:11" x14ac:dyDescent="0.4">
      <c r="A240" s="18"/>
      <c r="B240" s="17">
        <v>488</v>
      </c>
      <c r="C240" s="56" t="s">
        <v>349</v>
      </c>
      <c r="D240" s="20" t="s">
        <v>811</v>
      </c>
      <c r="E240" s="6">
        <v>37621</v>
      </c>
      <c r="F240" s="7">
        <v>3090.04</v>
      </c>
      <c r="G240" s="7"/>
      <c r="H240" s="8">
        <v>61.8</v>
      </c>
      <c r="I240" s="23">
        <v>50</v>
      </c>
      <c r="J240" s="105"/>
      <c r="K240" s="105"/>
    </row>
    <row r="241" spans="1:11" x14ac:dyDescent="0.4">
      <c r="A241" s="18"/>
      <c r="B241" s="17">
        <v>188</v>
      </c>
      <c r="C241" s="56" t="s">
        <v>239</v>
      </c>
      <c r="D241" s="20" t="s">
        <v>811</v>
      </c>
      <c r="E241" s="6">
        <v>36060</v>
      </c>
      <c r="F241" s="7">
        <v>3512.97</v>
      </c>
      <c r="G241" s="7"/>
      <c r="H241" s="8">
        <v>70.260000000000005</v>
      </c>
      <c r="I241" s="23">
        <v>50</v>
      </c>
      <c r="J241" s="105"/>
      <c r="K241" s="105"/>
    </row>
    <row r="242" spans="1:11" x14ac:dyDescent="0.4">
      <c r="A242" s="18"/>
      <c r="B242" s="17">
        <v>210</v>
      </c>
      <c r="C242" s="56" t="s">
        <v>254</v>
      </c>
      <c r="D242" s="20" t="s">
        <v>811</v>
      </c>
      <c r="E242" s="6">
        <v>36408</v>
      </c>
      <c r="F242" s="7">
        <v>13598.73</v>
      </c>
      <c r="G242" s="7"/>
      <c r="H242" s="8">
        <v>271.97000000000003</v>
      </c>
      <c r="I242" s="23">
        <v>50</v>
      </c>
      <c r="J242" s="105"/>
      <c r="K242" s="105"/>
    </row>
    <row r="243" spans="1:11" x14ac:dyDescent="0.4">
      <c r="A243" s="18"/>
      <c r="B243" s="17">
        <v>1112</v>
      </c>
      <c r="C243" s="56" t="s">
        <v>554</v>
      </c>
      <c r="D243" s="20" t="s">
        <v>811</v>
      </c>
      <c r="E243" s="6">
        <v>39618</v>
      </c>
      <c r="F243" s="7">
        <v>31240.66</v>
      </c>
      <c r="G243" s="7"/>
      <c r="H243" s="23">
        <v>624.80999999999995</v>
      </c>
      <c r="I243" s="23">
        <v>50</v>
      </c>
      <c r="J243" s="105"/>
      <c r="K243" s="105"/>
    </row>
    <row r="244" spans="1:11" x14ac:dyDescent="0.4">
      <c r="A244" s="18"/>
      <c r="B244" s="17">
        <v>435</v>
      </c>
      <c r="C244" s="56" t="s">
        <v>327</v>
      </c>
      <c r="D244" s="20" t="s">
        <v>811</v>
      </c>
      <c r="E244" s="6">
        <v>37053</v>
      </c>
      <c r="F244" s="22">
        <v>14270.38</v>
      </c>
      <c r="G244" s="22"/>
      <c r="H244" s="8">
        <v>285.41000000000003</v>
      </c>
      <c r="I244" s="23">
        <v>50</v>
      </c>
      <c r="J244" s="105"/>
      <c r="K244" s="105"/>
    </row>
    <row r="245" spans="1:11" x14ac:dyDescent="0.4">
      <c r="A245" s="18"/>
      <c r="B245" s="17">
        <v>137</v>
      </c>
      <c r="C245" s="56" t="s">
        <v>218</v>
      </c>
      <c r="D245" s="20" t="s">
        <v>811</v>
      </c>
      <c r="E245" s="6">
        <v>35391</v>
      </c>
      <c r="F245" s="7">
        <v>18565.61</v>
      </c>
      <c r="G245" s="7"/>
      <c r="H245" s="8">
        <v>371.31</v>
      </c>
      <c r="I245" s="23">
        <v>50</v>
      </c>
      <c r="J245" s="105"/>
      <c r="K245" s="105"/>
    </row>
    <row r="246" spans="1:11" x14ac:dyDescent="0.4">
      <c r="A246" s="18"/>
      <c r="B246" s="17">
        <v>156</v>
      </c>
      <c r="C246" s="56" t="s">
        <v>218</v>
      </c>
      <c r="D246" s="20" t="s">
        <v>811</v>
      </c>
      <c r="E246" s="6">
        <v>35430</v>
      </c>
      <c r="F246" s="7">
        <v>2449</v>
      </c>
      <c r="G246" s="7"/>
      <c r="H246" s="23">
        <v>48.98</v>
      </c>
      <c r="I246" s="23">
        <v>50</v>
      </c>
      <c r="J246" s="105"/>
      <c r="K246" s="105"/>
    </row>
    <row r="247" spans="1:11" x14ac:dyDescent="0.4">
      <c r="A247" s="18"/>
      <c r="B247" s="17">
        <v>1253</v>
      </c>
      <c r="C247" s="56" t="s">
        <v>662</v>
      </c>
      <c r="D247" s="20" t="s">
        <v>811</v>
      </c>
      <c r="E247" s="6">
        <v>40532</v>
      </c>
      <c r="F247" s="7">
        <v>24275.26</v>
      </c>
      <c r="G247" s="7"/>
      <c r="H247" s="8">
        <v>485.51</v>
      </c>
      <c r="I247" s="23">
        <v>50</v>
      </c>
      <c r="J247" s="105"/>
      <c r="K247" s="105"/>
    </row>
    <row r="248" spans="1:11" x14ac:dyDescent="0.4">
      <c r="A248" s="18"/>
      <c r="B248" s="17">
        <v>1293</v>
      </c>
      <c r="C248" s="56" t="s">
        <v>662</v>
      </c>
      <c r="D248" s="20" t="s">
        <v>811</v>
      </c>
      <c r="E248" s="6">
        <v>40544</v>
      </c>
      <c r="F248" s="7">
        <v>2091.5500000000002</v>
      </c>
      <c r="G248" s="23"/>
      <c r="H248" s="23">
        <v>41.83</v>
      </c>
      <c r="I248" s="23">
        <v>50</v>
      </c>
      <c r="J248" s="105"/>
      <c r="K248" s="105"/>
    </row>
    <row r="249" spans="1:11" x14ac:dyDescent="0.4">
      <c r="A249" s="18"/>
      <c r="B249" s="17">
        <v>213</v>
      </c>
      <c r="C249" s="56" t="s">
        <v>257</v>
      </c>
      <c r="D249" s="20" t="s">
        <v>811</v>
      </c>
      <c r="E249" s="6">
        <v>36370</v>
      </c>
      <c r="F249" s="7">
        <v>1252.6600000000001</v>
      </c>
      <c r="G249" s="23"/>
      <c r="H249" s="8">
        <v>25.05</v>
      </c>
      <c r="I249" s="23">
        <v>50</v>
      </c>
      <c r="J249" s="105"/>
      <c r="K249" s="105"/>
    </row>
    <row r="250" spans="1:11" x14ac:dyDescent="0.4">
      <c r="A250" s="18"/>
      <c r="B250" s="17">
        <v>700</v>
      </c>
      <c r="C250" s="56" t="s">
        <v>368</v>
      </c>
      <c r="D250" s="20" t="s">
        <v>811</v>
      </c>
      <c r="E250" s="6">
        <v>37943</v>
      </c>
      <c r="F250" s="7">
        <v>52504.72</v>
      </c>
      <c r="G250" s="7"/>
      <c r="H250" s="22">
        <v>1050.0899999999999</v>
      </c>
      <c r="I250" s="23">
        <v>50</v>
      </c>
      <c r="J250" s="105"/>
      <c r="K250" s="105"/>
    </row>
    <row r="251" spans="1:11" x14ac:dyDescent="0.4">
      <c r="A251" s="18"/>
      <c r="B251" s="17">
        <v>167</v>
      </c>
      <c r="C251" s="56" t="s">
        <v>227</v>
      </c>
      <c r="D251" s="20" t="s">
        <v>811</v>
      </c>
      <c r="E251" s="6">
        <v>35523</v>
      </c>
      <c r="F251" s="23">
        <v>900</v>
      </c>
      <c r="G251" s="23"/>
      <c r="H251" s="8">
        <v>18</v>
      </c>
      <c r="I251" s="23">
        <v>50</v>
      </c>
      <c r="J251" s="105"/>
      <c r="K251" s="105"/>
    </row>
    <row r="252" spans="1:11" x14ac:dyDescent="0.4">
      <c r="A252" s="18"/>
      <c r="B252" s="17">
        <v>1272</v>
      </c>
      <c r="C252" s="56" t="s">
        <v>664</v>
      </c>
      <c r="D252" s="20" t="s">
        <v>811</v>
      </c>
      <c r="E252" s="6">
        <v>40542</v>
      </c>
      <c r="F252" s="7">
        <v>1257</v>
      </c>
      <c r="G252" s="23"/>
      <c r="H252" s="8">
        <v>25.14</v>
      </c>
      <c r="I252" s="23">
        <v>50</v>
      </c>
      <c r="J252" s="105"/>
      <c r="K252" s="105"/>
    </row>
    <row r="253" spans="1:11" x14ac:dyDescent="0.4">
      <c r="A253" s="18"/>
      <c r="B253" s="17">
        <v>381</v>
      </c>
      <c r="C253" s="56" t="s">
        <v>299</v>
      </c>
      <c r="D253" s="20" t="s">
        <v>811</v>
      </c>
      <c r="E253" s="6">
        <v>36599</v>
      </c>
      <c r="F253" s="7">
        <v>6471.76</v>
      </c>
      <c r="G253" s="7"/>
      <c r="H253" s="8">
        <v>129.44</v>
      </c>
      <c r="I253" s="23">
        <v>50</v>
      </c>
      <c r="J253" s="105"/>
      <c r="K253" s="105"/>
    </row>
    <row r="254" spans="1:11" x14ac:dyDescent="0.4">
      <c r="A254" s="18"/>
      <c r="B254" s="17">
        <v>494</v>
      </c>
      <c r="C254" s="56" t="s">
        <v>354</v>
      </c>
      <c r="D254" s="20" t="s">
        <v>811</v>
      </c>
      <c r="E254" s="6">
        <v>37431</v>
      </c>
      <c r="F254" s="7">
        <v>7444.55</v>
      </c>
      <c r="G254" s="7"/>
      <c r="H254" s="8">
        <v>148.88999999999999</v>
      </c>
      <c r="I254" s="23">
        <v>50</v>
      </c>
      <c r="J254" s="105"/>
      <c r="K254" s="105"/>
    </row>
    <row r="255" spans="1:11" x14ac:dyDescent="0.4">
      <c r="A255" s="18"/>
      <c r="B255" s="17">
        <v>1243</v>
      </c>
      <c r="C255" s="56" t="s">
        <v>354</v>
      </c>
      <c r="D255" s="20" t="s">
        <v>811</v>
      </c>
      <c r="E255" s="6">
        <v>40036</v>
      </c>
      <c r="F255" s="7">
        <v>1870.89</v>
      </c>
      <c r="G255" s="23"/>
      <c r="H255" s="8">
        <v>37.42</v>
      </c>
      <c r="I255" s="23">
        <v>50</v>
      </c>
      <c r="J255" s="105"/>
      <c r="K255" s="105"/>
    </row>
    <row r="256" spans="1:11" x14ac:dyDescent="0.4">
      <c r="A256" s="18"/>
      <c r="B256" s="17">
        <v>1422</v>
      </c>
      <c r="C256" s="56" t="s">
        <v>727</v>
      </c>
      <c r="D256" s="20" t="s">
        <v>811</v>
      </c>
      <c r="E256" s="6">
        <v>44116</v>
      </c>
      <c r="F256" s="7">
        <v>10752</v>
      </c>
      <c r="G256" s="23"/>
      <c r="H256" s="8">
        <v>53.76</v>
      </c>
      <c r="I256" s="23">
        <v>50</v>
      </c>
      <c r="J256" s="105"/>
      <c r="K256" s="105"/>
    </row>
    <row r="257" spans="1:11" x14ac:dyDescent="0.4">
      <c r="A257" s="18"/>
      <c r="B257" s="17">
        <v>832</v>
      </c>
      <c r="C257" s="56" t="s">
        <v>393</v>
      </c>
      <c r="D257" s="20" t="s">
        <v>811</v>
      </c>
      <c r="E257" s="6">
        <v>38555</v>
      </c>
      <c r="F257" s="7">
        <v>3139.14</v>
      </c>
      <c r="G257" s="23"/>
      <c r="H257" s="8">
        <v>62.78</v>
      </c>
      <c r="I257" s="23">
        <v>50</v>
      </c>
      <c r="J257" s="105"/>
      <c r="K257" s="105"/>
    </row>
    <row r="258" spans="1:11" x14ac:dyDescent="0.4">
      <c r="A258" s="18"/>
      <c r="B258" s="17">
        <v>187</v>
      </c>
      <c r="C258" s="56" t="s">
        <v>238</v>
      </c>
      <c r="D258" s="20" t="s">
        <v>811</v>
      </c>
      <c r="E258" s="6">
        <v>35866</v>
      </c>
      <c r="F258" s="23">
        <v>880.77</v>
      </c>
      <c r="G258" s="23"/>
      <c r="H258" s="8">
        <v>17.62</v>
      </c>
      <c r="I258" s="23">
        <v>50</v>
      </c>
      <c r="J258" s="105"/>
      <c r="K258" s="105"/>
    </row>
    <row r="259" spans="1:11" x14ac:dyDescent="0.4">
      <c r="A259" s="18"/>
      <c r="B259" s="17">
        <v>834</v>
      </c>
      <c r="C259" s="56" t="s">
        <v>395</v>
      </c>
      <c r="D259" s="20" t="s">
        <v>811</v>
      </c>
      <c r="E259" s="6">
        <v>38558</v>
      </c>
      <c r="F259" s="7">
        <v>10814.38</v>
      </c>
      <c r="G259" s="7"/>
      <c r="H259" s="8">
        <v>216.29</v>
      </c>
      <c r="I259" s="23">
        <v>50</v>
      </c>
      <c r="J259" s="105"/>
      <c r="K259" s="105"/>
    </row>
    <row r="260" spans="1:11" x14ac:dyDescent="0.4">
      <c r="A260" s="18"/>
      <c r="B260" s="17">
        <v>453</v>
      </c>
      <c r="C260" s="56" t="s">
        <v>345</v>
      </c>
      <c r="D260" s="20" t="s">
        <v>811</v>
      </c>
      <c r="E260" s="6">
        <v>37240</v>
      </c>
      <c r="F260" s="7">
        <v>16609.439999999999</v>
      </c>
      <c r="G260" s="7"/>
      <c r="H260" s="8">
        <v>332.19</v>
      </c>
      <c r="I260" s="23">
        <v>50</v>
      </c>
      <c r="J260" s="105"/>
      <c r="K260" s="105"/>
    </row>
    <row r="261" spans="1:11" x14ac:dyDescent="0.4">
      <c r="A261" s="18"/>
      <c r="B261" s="17">
        <v>1330</v>
      </c>
      <c r="C261" s="56" t="s">
        <v>682</v>
      </c>
      <c r="D261" s="20" t="s">
        <v>811</v>
      </c>
      <c r="E261" s="6">
        <v>41261</v>
      </c>
      <c r="F261" s="7">
        <v>19788.38</v>
      </c>
      <c r="G261" s="7"/>
      <c r="H261" s="23">
        <v>395.77</v>
      </c>
      <c r="I261" s="23">
        <v>50</v>
      </c>
      <c r="J261" s="105"/>
      <c r="K261" s="105"/>
    </row>
    <row r="262" spans="1:11" x14ac:dyDescent="0.4">
      <c r="A262" s="18"/>
      <c r="B262" s="17">
        <v>980</v>
      </c>
      <c r="C262" s="56" t="s">
        <v>435</v>
      </c>
      <c r="D262" s="20" t="s">
        <v>811</v>
      </c>
      <c r="E262" s="6">
        <v>39216</v>
      </c>
      <c r="F262" s="7">
        <v>7897.07</v>
      </c>
      <c r="G262" s="7"/>
      <c r="H262" s="8">
        <v>157.94</v>
      </c>
      <c r="I262" s="23">
        <v>50</v>
      </c>
      <c r="J262" s="105"/>
      <c r="K262" s="105"/>
    </row>
    <row r="263" spans="1:11" x14ac:dyDescent="0.4">
      <c r="A263" s="18"/>
      <c r="B263" s="17">
        <v>442</v>
      </c>
      <c r="C263" s="56" t="s">
        <v>334</v>
      </c>
      <c r="D263" s="20" t="s">
        <v>811</v>
      </c>
      <c r="E263" s="6">
        <v>37084</v>
      </c>
      <c r="F263" s="22">
        <v>1532.19</v>
      </c>
      <c r="G263" s="8"/>
      <c r="H263" s="8">
        <v>30.64</v>
      </c>
      <c r="I263" s="23">
        <v>50</v>
      </c>
      <c r="J263" s="105"/>
      <c r="K263" s="105"/>
    </row>
    <row r="264" spans="1:11" x14ac:dyDescent="0.4">
      <c r="A264" s="18"/>
      <c r="B264" s="17">
        <v>452</v>
      </c>
      <c r="C264" s="56" t="s">
        <v>344</v>
      </c>
      <c r="D264" s="5" t="s">
        <v>811</v>
      </c>
      <c r="E264" s="6">
        <v>37251</v>
      </c>
      <c r="F264" s="22">
        <v>8527.2900000000009</v>
      </c>
      <c r="G264" s="22"/>
      <c r="H264" s="8">
        <v>170.55</v>
      </c>
      <c r="I264" s="23">
        <v>50</v>
      </c>
      <c r="J264" s="105"/>
      <c r="K264" s="105"/>
    </row>
    <row r="265" spans="1:11" x14ac:dyDescent="0.4">
      <c r="A265" s="18"/>
      <c r="B265" s="17">
        <v>269</v>
      </c>
      <c r="C265" s="56" t="s">
        <v>290</v>
      </c>
      <c r="D265" s="5" t="s">
        <v>811</v>
      </c>
      <c r="E265" s="6">
        <v>31578</v>
      </c>
      <c r="F265" s="22">
        <v>190195.31</v>
      </c>
      <c r="G265" s="22"/>
      <c r="H265" s="22">
        <v>3803.91</v>
      </c>
      <c r="I265" s="23">
        <v>50</v>
      </c>
      <c r="J265" s="105"/>
      <c r="K265" s="105"/>
    </row>
    <row r="266" spans="1:11" x14ac:dyDescent="0.4">
      <c r="A266" s="18"/>
      <c r="B266" s="17">
        <v>217</v>
      </c>
      <c r="C266" s="56" t="s">
        <v>260</v>
      </c>
      <c r="D266" s="5" t="s">
        <v>811</v>
      </c>
      <c r="E266" s="6">
        <v>36339</v>
      </c>
      <c r="F266" s="22">
        <v>1624.5</v>
      </c>
      <c r="G266" s="8"/>
      <c r="H266" s="8">
        <v>32.49</v>
      </c>
      <c r="I266" s="23">
        <v>50</v>
      </c>
      <c r="J266" s="105"/>
      <c r="K266" s="105"/>
    </row>
    <row r="267" spans="1:11" x14ac:dyDescent="0.4">
      <c r="A267" s="18"/>
      <c r="B267" s="17">
        <v>387</v>
      </c>
      <c r="C267" s="56" t="s">
        <v>305</v>
      </c>
      <c r="D267" s="5" t="s">
        <v>811</v>
      </c>
      <c r="E267" s="6">
        <v>36557</v>
      </c>
      <c r="F267" s="22">
        <v>9298.7199999999993</v>
      </c>
      <c r="G267" s="22"/>
      <c r="H267" s="8">
        <v>185.97</v>
      </c>
      <c r="I267" s="23">
        <v>50</v>
      </c>
      <c r="J267" s="105"/>
      <c r="K267" s="105"/>
    </row>
    <row r="268" spans="1:11" x14ac:dyDescent="0.4">
      <c r="A268" s="18"/>
      <c r="B268" s="17">
        <v>46</v>
      </c>
      <c r="C268" s="56" t="s">
        <v>186</v>
      </c>
      <c r="D268" s="20" t="s">
        <v>811</v>
      </c>
      <c r="E268" s="6">
        <v>33395</v>
      </c>
      <c r="F268" s="7">
        <v>19205.5</v>
      </c>
      <c r="G268" s="7"/>
      <c r="H268" s="8">
        <v>384.11</v>
      </c>
      <c r="I268" s="23">
        <v>50</v>
      </c>
      <c r="J268" s="105"/>
      <c r="K268" s="105"/>
    </row>
    <row r="269" spans="1:11" x14ac:dyDescent="0.4">
      <c r="A269" s="18"/>
      <c r="B269" s="17">
        <v>840</v>
      </c>
      <c r="C269" s="56" t="s">
        <v>186</v>
      </c>
      <c r="D269" s="20" t="s">
        <v>811</v>
      </c>
      <c r="E269" s="6">
        <v>38589</v>
      </c>
      <c r="F269" s="7">
        <v>7688.69</v>
      </c>
      <c r="G269" s="7"/>
      <c r="H269" s="8">
        <v>153.77000000000001</v>
      </c>
      <c r="I269" s="23">
        <v>50</v>
      </c>
      <c r="J269" s="105"/>
      <c r="K269" s="105"/>
    </row>
    <row r="270" spans="1:11" x14ac:dyDescent="0.4">
      <c r="A270" s="18"/>
      <c r="B270" s="17">
        <v>877</v>
      </c>
      <c r="C270" s="56" t="s">
        <v>424</v>
      </c>
      <c r="D270" s="20" t="s">
        <v>811</v>
      </c>
      <c r="E270" s="6">
        <v>38896</v>
      </c>
      <c r="F270" s="7">
        <v>60244.46</v>
      </c>
      <c r="G270" s="22"/>
      <c r="H270" s="22">
        <v>1204.8900000000001</v>
      </c>
      <c r="I270" s="23">
        <v>50</v>
      </c>
      <c r="J270" s="105"/>
      <c r="K270" s="105"/>
    </row>
    <row r="271" spans="1:11" x14ac:dyDescent="0.4">
      <c r="A271" s="18"/>
      <c r="B271" s="17">
        <v>869</v>
      </c>
      <c r="C271" s="56" t="s">
        <v>417</v>
      </c>
      <c r="D271" s="20" t="s">
        <v>811</v>
      </c>
      <c r="E271" s="6">
        <v>38950</v>
      </c>
      <c r="F271" s="7">
        <v>35673.81</v>
      </c>
      <c r="G271" s="7"/>
      <c r="H271" s="8">
        <v>713.48</v>
      </c>
      <c r="I271" s="23">
        <v>50</v>
      </c>
      <c r="J271" s="105"/>
      <c r="K271" s="105"/>
    </row>
    <row r="272" spans="1:11" x14ac:dyDescent="0.4">
      <c r="A272" s="18"/>
      <c r="B272" s="17">
        <v>379</v>
      </c>
      <c r="C272" s="56" t="s">
        <v>297</v>
      </c>
      <c r="D272" s="20" t="s">
        <v>811</v>
      </c>
      <c r="E272" s="6">
        <v>36557</v>
      </c>
      <c r="F272" s="7">
        <v>12157.33</v>
      </c>
      <c r="G272" s="7"/>
      <c r="H272" s="8">
        <v>243.15</v>
      </c>
      <c r="I272" s="23">
        <v>50</v>
      </c>
      <c r="J272" s="105"/>
      <c r="K272" s="105"/>
    </row>
    <row r="273" spans="1:11" x14ac:dyDescent="0.4">
      <c r="A273" s="18"/>
      <c r="B273" s="17">
        <v>1333</v>
      </c>
      <c r="C273" s="56" t="s">
        <v>685</v>
      </c>
      <c r="D273" s="20" t="s">
        <v>811</v>
      </c>
      <c r="E273" s="6">
        <v>41241</v>
      </c>
      <c r="F273" s="7">
        <v>27779.759999999998</v>
      </c>
      <c r="G273" s="7"/>
      <c r="H273" s="8">
        <v>555.6</v>
      </c>
      <c r="I273" s="23">
        <v>50</v>
      </c>
      <c r="J273" s="105"/>
      <c r="K273" s="105"/>
    </row>
    <row r="274" spans="1:11" x14ac:dyDescent="0.4">
      <c r="A274" s="18"/>
      <c r="B274" s="17">
        <v>58</v>
      </c>
      <c r="C274" s="56" t="s">
        <v>191</v>
      </c>
      <c r="D274" s="20" t="s">
        <v>811</v>
      </c>
      <c r="E274" s="6">
        <v>33785</v>
      </c>
      <c r="F274" s="7">
        <v>56871.12</v>
      </c>
      <c r="G274" s="22"/>
      <c r="H274" s="22">
        <v>1137.42</v>
      </c>
      <c r="I274" s="23">
        <v>50</v>
      </c>
      <c r="J274" s="105"/>
      <c r="K274" s="105"/>
    </row>
    <row r="275" spans="1:11" x14ac:dyDescent="0.4">
      <c r="A275" s="18"/>
      <c r="B275" s="17">
        <v>52</v>
      </c>
      <c r="C275" s="56" t="s">
        <v>188</v>
      </c>
      <c r="D275" s="20" t="s">
        <v>811</v>
      </c>
      <c r="E275" s="6">
        <v>33055</v>
      </c>
      <c r="F275" s="7">
        <v>748211.71</v>
      </c>
      <c r="G275" s="22"/>
      <c r="H275" s="22">
        <v>14964.23</v>
      </c>
      <c r="I275" s="23">
        <v>50</v>
      </c>
      <c r="J275" s="105"/>
      <c r="K275" s="105"/>
    </row>
    <row r="276" spans="1:11" x14ac:dyDescent="0.4">
      <c r="A276" s="18"/>
      <c r="B276" s="17">
        <v>51</v>
      </c>
      <c r="C276" s="56" t="s">
        <v>187</v>
      </c>
      <c r="D276" s="20" t="s">
        <v>811</v>
      </c>
      <c r="E276" s="6">
        <v>33055</v>
      </c>
      <c r="F276" s="7">
        <v>440864.51</v>
      </c>
      <c r="G276" s="7"/>
      <c r="H276" s="7">
        <v>8817.2900000000009</v>
      </c>
      <c r="I276" s="23">
        <v>50</v>
      </c>
      <c r="J276" s="105"/>
      <c r="K276" s="105"/>
    </row>
    <row r="277" spans="1:11" x14ac:dyDescent="0.4">
      <c r="A277" s="18"/>
      <c r="B277" s="17">
        <v>59</v>
      </c>
      <c r="C277" s="56" t="s">
        <v>192</v>
      </c>
      <c r="D277" s="20" t="s">
        <v>811</v>
      </c>
      <c r="E277" s="6">
        <v>33785</v>
      </c>
      <c r="F277" s="7">
        <v>284125.15999999997</v>
      </c>
      <c r="G277" s="7"/>
      <c r="H277" s="22">
        <v>5682.5</v>
      </c>
      <c r="I277" s="23">
        <v>50</v>
      </c>
      <c r="J277" s="105"/>
      <c r="K277" s="105"/>
    </row>
    <row r="278" spans="1:11" x14ac:dyDescent="0.4">
      <c r="A278" s="18"/>
      <c r="B278" s="17">
        <v>85</v>
      </c>
      <c r="C278" s="56" t="s">
        <v>199</v>
      </c>
      <c r="D278" s="20" t="s">
        <v>811</v>
      </c>
      <c r="E278" s="6">
        <v>34151</v>
      </c>
      <c r="F278" s="7">
        <v>323350.01</v>
      </c>
      <c r="G278" s="7"/>
      <c r="H278" s="22">
        <v>6467</v>
      </c>
      <c r="I278" s="23">
        <v>50</v>
      </c>
      <c r="J278" s="105"/>
      <c r="K278" s="105"/>
    </row>
    <row r="279" spans="1:11" x14ac:dyDescent="0.4">
      <c r="A279" s="18"/>
      <c r="B279" s="17">
        <v>172</v>
      </c>
      <c r="C279" s="56" t="s">
        <v>232</v>
      </c>
      <c r="D279" s="5" t="s">
        <v>811</v>
      </c>
      <c r="E279" s="6">
        <v>35431</v>
      </c>
      <c r="F279" s="22">
        <v>7906.78</v>
      </c>
      <c r="G279" s="22"/>
      <c r="H279" s="8">
        <v>158.13999999999999</v>
      </c>
      <c r="I279" s="23">
        <v>50</v>
      </c>
      <c r="J279" s="105"/>
      <c r="K279" s="105"/>
    </row>
    <row r="280" spans="1:11" x14ac:dyDescent="0.4">
      <c r="A280" s="18"/>
      <c r="B280" s="17">
        <v>138</v>
      </c>
      <c r="C280" s="56" t="s">
        <v>219</v>
      </c>
      <c r="D280" s="5" t="s">
        <v>811</v>
      </c>
      <c r="E280" s="6">
        <v>35399</v>
      </c>
      <c r="F280" s="22">
        <v>91925.52</v>
      </c>
      <c r="G280" s="22"/>
      <c r="H280" s="22">
        <v>1838.51</v>
      </c>
      <c r="I280" s="23">
        <v>50</v>
      </c>
      <c r="J280" s="105"/>
      <c r="K280" s="105"/>
    </row>
    <row r="281" spans="1:11" x14ac:dyDescent="0.4">
      <c r="A281" s="18"/>
      <c r="B281" s="17">
        <v>433</v>
      </c>
      <c r="C281" s="56" t="s">
        <v>325</v>
      </c>
      <c r="D281" s="5" t="s">
        <v>811</v>
      </c>
      <c r="E281" s="6">
        <v>36892</v>
      </c>
      <c r="F281" s="22">
        <v>24687.23</v>
      </c>
      <c r="G281" s="22"/>
      <c r="H281" s="8">
        <v>493.74</v>
      </c>
      <c r="I281" s="23">
        <v>50</v>
      </c>
      <c r="J281" s="105"/>
      <c r="K281" s="105"/>
    </row>
    <row r="282" spans="1:11" x14ac:dyDescent="0.4">
      <c r="A282" s="18"/>
      <c r="B282" s="17">
        <v>434</v>
      </c>
      <c r="C282" s="56" t="s">
        <v>326</v>
      </c>
      <c r="D282" s="5" t="s">
        <v>811</v>
      </c>
      <c r="E282" s="6">
        <v>36892</v>
      </c>
      <c r="F282" s="22">
        <v>69442.09</v>
      </c>
      <c r="G282" s="22"/>
      <c r="H282" s="22">
        <v>1388.84</v>
      </c>
      <c r="I282" s="23">
        <v>50</v>
      </c>
      <c r="J282" s="105"/>
      <c r="K282" s="105"/>
    </row>
    <row r="283" spans="1:11" x14ac:dyDescent="0.4">
      <c r="A283" s="18"/>
      <c r="B283" s="17">
        <v>831</v>
      </c>
      <c r="C283" s="56" t="s">
        <v>391</v>
      </c>
      <c r="D283" s="5" t="s">
        <v>811</v>
      </c>
      <c r="E283" s="6">
        <v>38717</v>
      </c>
      <c r="F283" s="22">
        <v>373427.96</v>
      </c>
      <c r="G283" s="22"/>
      <c r="H283" s="22">
        <v>7468.56</v>
      </c>
      <c r="I283" s="23">
        <v>50</v>
      </c>
      <c r="J283" s="105"/>
      <c r="K283" s="105"/>
    </row>
    <row r="284" spans="1:11" x14ac:dyDescent="0.4">
      <c r="A284" s="18"/>
      <c r="B284" s="17">
        <v>846</v>
      </c>
      <c r="C284" s="56" t="s">
        <v>391</v>
      </c>
      <c r="D284" s="5" t="s">
        <v>811</v>
      </c>
      <c r="E284" s="6">
        <v>38717</v>
      </c>
      <c r="F284" s="22">
        <v>1422193.67</v>
      </c>
      <c r="G284" s="22"/>
      <c r="H284" s="22">
        <v>28443.87</v>
      </c>
      <c r="I284" s="23">
        <v>50</v>
      </c>
      <c r="J284" s="105"/>
      <c r="K284" s="105"/>
    </row>
    <row r="285" spans="1:11" x14ac:dyDescent="0.4">
      <c r="A285" s="18"/>
      <c r="B285" s="17">
        <v>854</v>
      </c>
      <c r="C285" s="56" t="s">
        <v>391</v>
      </c>
      <c r="D285" s="5" t="s">
        <v>811</v>
      </c>
      <c r="E285" s="6">
        <v>38717</v>
      </c>
      <c r="F285" s="7">
        <v>109491.82</v>
      </c>
      <c r="G285" s="7"/>
      <c r="H285" s="22">
        <v>2189.84</v>
      </c>
      <c r="I285" s="23">
        <v>50</v>
      </c>
      <c r="J285" s="105"/>
      <c r="K285" s="105"/>
    </row>
    <row r="286" spans="1:11" x14ac:dyDescent="0.4">
      <c r="A286" s="18"/>
      <c r="B286" s="17">
        <v>604</v>
      </c>
      <c r="C286" s="56" t="s">
        <v>363</v>
      </c>
      <c r="D286" s="5" t="s">
        <v>811</v>
      </c>
      <c r="E286" s="6">
        <v>37299</v>
      </c>
      <c r="F286" s="22">
        <v>10901.33</v>
      </c>
      <c r="G286" s="22"/>
      <c r="H286" s="8">
        <v>218.03</v>
      </c>
      <c r="I286" s="23">
        <v>50</v>
      </c>
      <c r="J286" s="105"/>
      <c r="K286" s="105"/>
    </row>
    <row r="287" spans="1:11" x14ac:dyDescent="0.4">
      <c r="A287" s="18"/>
      <c r="B287" s="17">
        <v>1287</v>
      </c>
      <c r="C287" s="56" t="s">
        <v>669</v>
      </c>
      <c r="D287" s="5" t="s">
        <v>811</v>
      </c>
      <c r="E287" s="6">
        <v>40544</v>
      </c>
      <c r="F287" s="22">
        <v>7718.5</v>
      </c>
      <c r="G287" s="22"/>
      <c r="H287" s="8">
        <v>154.37</v>
      </c>
      <c r="I287" s="23">
        <v>50</v>
      </c>
      <c r="J287" s="105"/>
      <c r="K287" s="105"/>
    </row>
    <row r="288" spans="1:11" x14ac:dyDescent="0.4">
      <c r="A288" s="18"/>
      <c r="B288" s="17">
        <v>1227</v>
      </c>
      <c r="C288" s="56" t="s">
        <v>646</v>
      </c>
      <c r="D288" s="5" t="s">
        <v>811</v>
      </c>
      <c r="E288" s="6">
        <v>40178</v>
      </c>
      <c r="F288" s="22">
        <v>2183000.85</v>
      </c>
      <c r="G288" s="22"/>
      <c r="H288" s="22">
        <v>43660.02</v>
      </c>
      <c r="I288" s="23">
        <v>50</v>
      </c>
      <c r="J288" s="105"/>
      <c r="K288" s="105"/>
    </row>
    <row r="289" spans="1:11" x14ac:dyDescent="0.4">
      <c r="A289" s="18"/>
      <c r="B289" s="17">
        <v>808</v>
      </c>
      <c r="C289" s="56" t="s">
        <v>383</v>
      </c>
      <c r="D289" s="5" t="s">
        <v>811</v>
      </c>
      <c r="E289" s="6">
        <v>38001</v>
      </c>
      <c r="F289" s="22">
        <v>15250.87</v>
      </c>
      <c r="G289" s="22"/>
      <c r="H289" s="8">
        <v>305.02</v>
      </c>
      <c r="I289" s="23">
        <v>50</v>
      </c>
      <c r="J289" s="105"/>
      <c r="K289" s="105"/>
    </row>
    <row r="290" spans="1:11" x14ac:dyDescent="0.4">
      <c r="A290" s="18"/>
      <c r="B290" s="17">
        <v>984</v>
      </c>
      <c r="C290" s="56" t="s">
        <v>438</v>
      </c>
      <c r="D290" s="5" t="s">
        <v>811</v>
      </c>
      <c r="E290" s="6">
        <v>39325</v>
      </c>
      <c r="F290" s="22">
        <v>20075.98</v>
      </c>
      <c r="G290" s="22"/>
      <c r="H290" s="8">
        <v>401.52</v>
      </c>
      <c r="I290" s="23">
        <v>50</v>
      </c>
      <c r="J290" s="105"/>
      <c r="K290" s="105"/>
    </row>
    <row r="291" spans="1:11" x14ac:dyDescent="0.4">
      <c r="A291" s="18"/>
      <c r="B291" s="17">
        <v>1348</v>
      </c>
      <c r="C291" s="56" t="s">
        <v>687</v>
      </c>
      <c r="D291" s="5" t="s">
        <v>811</v>
      </c>
      <c r="E291" s="6">
        <v>41639</v>
      </c>
      <c r="F291" s="22">
        <v>50407.79</v>
      </c>
      <c r="G291" s="22"/>
      <c r="H291" s="22">
        <v>1008.16</v>
      </c>
      <c r="I291" s="23">
        <v>50</v>
      </c>
      <c r="J291" s="105"/>
      <c r="K291" s="105"/>
    </row>
    <row r="292" spans="1:11" x14ac:dyDescent="0.4">
      <c r="A292" s="18"/>
      <c r="B292" s="17">
        <v>1117</v>
      </c>
      <c r="C292" s="56" t="s">
        <v>559</v>
      </c>
      <c r="D292" s="5" t="s">
        <v>811</v>
      </c>
      <c r="E292" s="6">
        <v>39618</v>
      </c>
      <c r="F292" s="8">
        <v>88.8</v>
      </c>
      <c r="G292" s="8"/>
      <c r="H292" s="8">
        <v>1.78</v>
      </c>
      <c r="I292" s="23">
        <v>50</v>
      </c>
      <c r="J292" s="105"/>
      <c r="K292" s="105"/>
    </row>
    <row r="293" spans="1:11" x14ac:dyDescent="0.4">
      <c r="A293" s="18"/>
      <c r="B293" s="17">
        <v>1120</v>
      </c>
      <c r="C293" s="56" t="s">
        <v>561</v>
      </c>
      <c r="D293" s="5" t="s">
        <v>811</v>
      </c>
      <c r="E293" s="6">
        <v>39448</v>
      </c>
      <c r="F293" s="22">
        <v>1824.64</v>
      </c>
      <c r="G293" s="8"/>
      <c r="H293" s="8">
        <v>36.49</v>
      </c>
      <c r="I293" s="23">
        <v>50</v>
      </c>
      <c r="J293" s="105"/>
      <c r="K293" s="105"/>
    </row>
    <row r="294" spans="1:11" x14ac:dyDescent="0.4">
      <c r="A294" s="18"/>
      <c r="B294" s="17">
        <v>1419</v>
      </c>
      <c r="C294" s="56" t="s">
        <v>561</v>
      </c>
      <c r="D294" s="5" t="s">
        <v>811</v>
      </c>
      <c r="E294" s="6">
        <v>44041</v>
      </c>
      <c r="F294" s="22">
        <v>7224</v>
      </c>
      <c r="G294" s="8"/>
      <c r="H294" s="8">
        <v>60.2</v>
      </c>
      <c r="I294" s="23">
        <v>50</v>
      </c>
      <c r="J294" s="105"/>
      <c r="K294" s="105"/>
    </row>
    <row r="295" spans="1:11" x14ac:dyDescent="0.4">
      <c r="A295" s="18"/>
      <c r="B295" s="17">
        <v>501</v>
      </c>
      <c r="C295" s="56" t="s">
        <v>361</v>
      </c>
      <c r="D295" s="5" t="s">
        <v>811</v>
      </c>
      <c r="E295" s="6">
        <v>37621</v>
      </c>
      <c r="F295" s="22">
        <v>3060.04</v>
      </c>
      <c r="G295" s="22"/>
      <c r="H295" s="8">
        <v>61.2</v>
      </c>
      <c r="I295" s="23">
        <v>50</v>
      </c>
      <c r="J295" s="105"/>
      <c r="K295" s="105"/>
    </row>
    <row r="296" spans="1:11" x14ac:dyDescent="0.4">
      <c r="A296" s="18"/>
      <c r="B296" s="17">
        <v>1358</v>
      </c>
      <c r="C296" s="56" t="s">
        <v>694</v>
      </c>
      <c r="D296" s="5" t="s">
        <v>811</v>
      </c>
      <c r="E296" s="6">
        <v>41715</v>
      </c>
      <c r="F296" s="22">
        <v>3987.5</v>
      </c>
      <c r="G296" s="8"/>
      <c r="H296" s="8">
        <v>79.75</v>
      </c>
      <c r="I296" s="23">
        <v>50</v>
      </c>
      <c r="J296" s="105"/>
      <c r="K296" s="105"/>
    </row>
    <row r="297" spans="1:11" x14ac:dyDescent="0.4">
      <c r="A297" s="18"/>
      <c r="B297" s="17">
        <v>988</v>
      </c>
      <c r="C297" s="56" t="s">
        <v>441</v>
      </c>
      <c r="D297" s="5" t="s">
        <v>811</v>
      </c>
      <c r="E297" s="6">
        <v>39434</v>
      </c>
      <c r="F297" s="7">
        <v>4798.1000000000004</v>
      </c>
      <c r="G297" s="7"/>
      <c r="H297" s="8">
        <v>95.96</v>
      </c>
      <c r="I297" s="23">
        <v>50</v>
      </c>
      <c r="J297" s="105"/>
      <c r="K297" s="105"/>
    </row>
    <row r="298" spans="1:11" x14ac:dyDescent="0.4">
      <c r="A298" s="18"/>
      <c r="B298" s="17">
        <v>388</v>
      </c>
      <c r="C298" s="56" t="s">
        <v>306</v>
      </c>
      <c r="D298" s="5" t="s">
        <v>811</v>
      </c>
      <c r="E298" s="6">
        <v>36676</v>
      </c>
      <c r="F298" s="22">
        <v>6921.49</v>
      </c>
      <c r="G298" s="22"/>
      <c r="H298" s="8">
        <v>138.43</v>
      </c>
      <c r="I298" s="23">
        <v>50</v>
      </c>
      <c r="J298" s="105"/>
      <c r="K298" s="105"/>
    </row>
    <row r="299" spans="1:11" x14ac:dyDescent="0.4">
      <c r="A299" s="18"/>
      <c r="B299" s="17">
        <v>1113</v>
      </c>
      <c r="C299" s="56" t="s">
        <v>555</v>
      </c>
      <c r="D299" s="5" t="s">
        <v>811</v>
      </c>
      <c r="E299" s="6">
        <v>39525</v>
      </c>
      <c r="F299" s="22">
        <v>4929.03</v>
      </c>
      <c r="G299" s="22"/>
      <c r="H299" s="8">
        <v>98.58</v>
      </c>
      <c r="I299" s="23">
        <v>50</v>
      </c>
      <c r="J299" s="105"/>
      <c r="K299" s="105"/>
    </row>
    <row r="300" spans="1:11" x14ac:dyDescent="0.4">
      <c r="A300" s="18"/>
      <c r="B300" s="17">
        <v>386</v>
      </c>
      <c r="C300" s="56" t="s">
        <v>304</v>
      </c>
      <c r="D300" s="20" t="s">
        <v>811</v>
      </c>
      <c r="E300" s="6">
        <v>36661</v>
      </c>
      <c r="F300" s="7">
        <v>1128.03</v>
      </c>
      <c r="G300" s="23"/>
      <c r="H300" s="8">
        <v>22.56</v>
      </c>
      <c r="I300" s="23">
        <v>50</v>
      </c>
      <c r="J300" s="105"/>
      <c r="K300" s="105"/>
    </row>
    <row r="301" spans="1:11" x14ac:dyDescent="0.4">
      <c r="A301" s="18"/>
      <c r="B301" s="17">
        <v>866</v>
      </c>
      <c r="C301" s="56" t="s">
        <v>414</v>
      </c>
      <c r="D301" s="20" t="s">
        <v>811</v>
      </c>
      <c r="E301" s="6">
        <v>38912</v>
      </c>
      <c r="F301" s="22">
        <v>4184.0200000000004</v>
      </c>
      <c r="G301" s="22"/>
      <c r="H301" s="8">
        <v>83.68</v>
      </c>
      <c r="I301" s="23">
        <v>50</v>
      </c>
      <c r="J301" s="105"/>
      <c r="K301" s="105"/>
    </row>
    <row r="302" spans="1:11" x14ac:dyDescent="0.4">
      <c r="A302" s="18"/>
      <c r="B302" s="17">
        <v>251</v>
      </c>
      <c r="C302" s="56" t="s">
        <v>284</v>
      </c>
      <c r="D302" s="20" t="s">
        <v>811</v>
      </c>
      <c r="E302" s="6">
        <v>30864</v>
      </c>
      <c r="F302" s="22">
        <v>17316</v>
      </c>
      <c r="G302" s="22"/>
      <c r="H302" s="8">
        <v>346.32</v>
      </c>
      <c r="I302" s="23">
        <v>50</v>
      </c>
      <c r="J302" s="105"/>
      <c r="K302" s="105"/>
    </row>
    <row r="303" spans="1:11" x14ac:dyDescent="0.4">
      <c r="A303" s="18"/>
      <c r="B303" s="17">
        <v>708</v>
      </c>
      <c r="C303" s="56" t="s">
        <v>376</v>
      </c>
      <c r="D303" s="20" t="s">
        <v>811</v>
      </c>
      <c r="E303" s="6">
        <v>37943</v>
      </c>
      <c r="F303" s="22">
        <v>5647.24</v>
      </c>
      <c r="G303" s="22"/>
      <c r="H303" s="8">
        <v>112.94</v>
      </c>
      <c r="I303" s="23">
        <v>50</v>
      </c>
      <c r="J303" s="105"/>
      <c r="K303" s="105"/>
    </row>
    <row r="304" spans="1:11" x14ac:dyDescent="0.4">
      <c r="A304" s="18"/>
      <c r="B304" s="17">
        <v>1244</v>
      </c>
      <c r="C304" s="56" t="s">
        <v>653</v>
      </c>
      <c r="D304" s="20" t="s">
        <v>811</v>
      </c>
      <c r="E304" s="6">
        <v>40151</v>
      </c>
      <c r="F304" s="22">
        <v>12760.17</v>
      </c>
      <c r="G304" s="22"/>
      <c r="H304" s="8">
        <v>255.2</v>
      </c>
      <c r="I304" s="23">
        <v>50</v>
      </c>
      <c r="J304" s="105"/>
      <c r="K304" s="105"/>
    </row>
    <row r="305" spans="1:11" x14ac:dyDescent="0.4">
      <c r="A305" s="18"/>
      <c r="B305" s="17">
        <v>1294</v>
      </c>
      <c r="C305" s="56" t="s">
        <v>674</v>
      </c>
      <c r="D305" s="20" t="s">
        <v>811</v>
      </c>
      <c r="E305" s="6">
        <v>40618</v>
      </c>
      <c r="F305" s="22">
        <v>5467.45</v>
      </c>
      <c r="G305" s="8"/>
      <c r="H305" s="8">
        <v>109.35</v>
      </c>
      <c r="I305" s="23">
        <v>50</v>
      </c>
      <c r="J305" s="105"/>
      <c r="K305" s="105"/>
    </row>
    <row r="306" spans="1:11" x14ac:dyDescent="0.4">
      <c r="A306" s="18"/>
      <c r="B306" s="17">
        <v>872</v>
      </c>
      <c r="C306" s="56" t="s">
        <v>420</v>
      </c>
      <c r="D306" s="20" t="s">
        <v>811</v>
      </c>
      <c r="E306" s="6">
        <v>39082</v>
      </c>
      <c r="F306" s="22">
        <v>6458.96</v>
      </c>
      <c r="G306" s="22"/>
      <c r="H306" s="8">
        <v>129.18</v>
      </c>
      <c r="I306" s="23">
        <v>50</v>
      </c>
      <c r="J306" s="105"/>
      <c r="K306" s="105"/>
    </row>
    <row r="307" spans="1:11" x14ac:dyDescent="0.4">
      <c r="A307" s="18"/>
      <c r="B307" s="17">
        <v>195</v>
      </c>
      <c r="C307" s="56" t="s">
        <v>245</v>
      </c>
      <c r="D307" s="20" t="s">
        <v>811</v>
      </c>
      <c r="E307" s="6">
        <v>36103</v>
      </c>
      <c r="F307" s="7">
        <v>12773.67</v>
      </c>
      <c r="G307" s="7"/>
      <c r="H307" s="8">
        <v>255.47</v>
      </c>
      <c r="I307" s="23">
        <v>50</v>
      </c>
      <c r="J307" s="105"/>
      <c r="K307" s="105"/>
    </row>
    <row r="308" spans="1:11" x14ac:dyDescent="0.4">
      <c r="A308" s="18"/>
      <c r="B308" s="17">
        <v>1108</v>
      </c>
      <c r="C308" s="56" t="s">
        <v>550</v>
      </c>
      <c r="D308" s="20" t="s">
        <v>811</v>
      </c>
      <c r="E308" s="6">
        <v>39651</v>
      </c>
      <c r="F308" s="7">
        <v>17632.79</v>
      </c>
      <c r="G308" s="22"/>
      <c r="H308" s="8">
        <v>352.66</v>
      </c>
      <c r="I308" s="23">
        <v>50</v>
      </c>
      <c r="J308" s="105"/>
      <c r="K308" s="105"/>
    </row>
    <row r="309" spans="1:11" x14ac:dyDescent="0.4">
      <c r="A309" s="18"/>
      <c r="B309" s="17">
        <v>493</v>
      </c>
      <c r="C309" s="56" t="s">
        <v>353</v>
      </c>
      <c r="D309" s="20" t="s">
        <v>811</v>
      </c>
      <c r="E309" s="6">
        <v>37442</v>
      </c>
      <c r="F309" s="22">
        <v>3478.44</v>
      </c>
      <c r="G309" s="22"/>
      <c r="H309" s="8">
        <v>69.569999999999993</v>
      </c>
      <c r="I309" s="23">
        <v>50</v>
      </c>
      <c r="J309" s="105"/>
      <c r="K309" s="105"/>
    </row>
    <row r="310" spans="1:11" x14ac:dyDescent="0.4">
      <c r="A310" s="18"/>
      <c r="B310" s="17">
        <v>1106</v>
      </c>
      <c r="C310" s="56" t="s">
        <v>548</v>
      </c>
      <c r="D310" s="20" t="s">
        <v>811</v>
      </c>
      <c r="E310" s="6">
        <v>39765</v>
      </c>
      <c r="F310" s="22">
        <v>31102.639999999999</v>
      </c>
      <c r="G310" s="22"/>
      <c r="H310" s="8">
        <v>622.04999999999995</v>
      </c>
      <c r="I310" s="23">
        <v>50</v>
      </c>
      <c r="J310" s="105"/>
      <c r="K310" s="105"/>
    </row>
    <row r="311" spans="1:11" x14ac:dyDescent="0.4">
      <c r="A311" s="18"/>
      <c r="B311" s="17">
        <v>169</v>
      </c>
      <c r="C311" s="56" t="s">
        <v>229</v>
      </c>
      <c r="D311" s="20" t="s">
        <v>811</v>
      </c>
      <c r="E311" s="6">
        <v>35587</v>
      </c>
      <c r="F311" s="22">
        <v>2155</v>
      </c>
      <c r="G311" s="8"/>
      <c r="H311" s="8">
        <v>43.1</v>
      </c>
      <c r="I311" s="23">
        <v>50</v>
      </c>
      <c r="J311" s="105"/>
      <c r="K311" s="105"/>
    </row>
    <row r="312" spans="1:11" x14ac:dyDescent="0.4">
      <c r="A312" s="18"/>
      <c r="B312" s="17">
        <v>1254</v>
      </c>
      <c r="C312" s="56" t="s">
        <v>663</v>
      </c>
      <c r="D312" s="20" t="s">
        <v>811</v>
      </c>
      <c r="E312" s="6">
        <v>40345</v>
      </c>
      <c r="F312" s="22">
        <v>11358.04</v>
      </c>
      <c r="G312" s="22"/>
      <c r="H312" s="8">
        <v>227.16</v>
      </c>
      <c r="I312" s="23">
        <v>50</v>
      </c>
      <c r="J312" s="105"/>
      <c r="K312" s="105"/>
    </row>
    <row r="313" spans="1:11" x14ac:dyDescent="0.4">
      <c r="A313" s="18"/>
      <c r="B313" s="17">
        <v>1355</v>
      </c>
      <c r="C313" s="56" t="s">
        <v>663</v>
      </c>
      <c r="D313" s="20" t="s">
        <v>811</v>
      </c>
      <c r="E313" s="6">
        <v>41841</v>
      </c>
      <c r="F313" s="22">
        <v>1253.22</v>
      </c>
      <c r="G313" s="8"/>
      <c r="H313" s="8">
        <v>25.06</v>
      </c>
      <c r="I313" s="23">
        <v>50</v>
      </c>
      <c r="J313" s="105"/>
      <c r="K313" s="105"/>
    </row>
    <row r="314" spans="1:11" x14ac:dyDescent="0.4">
      <c r="A314" s="18"/>
      <c r="B314" s="17">
        <v>168</v>
      </c>
      <c r="C314" s="56" t="s">
        <v>228</v>
      </c>
      <c r="D314" s="20" t="s">
        <v>811</v>
      </c>
      <c r="E314" s="6">
        <v>35571</v>
      </c>
      <c r="F314" s="22">
        <v>1585</v>
      </c>
      <c r="G314" s="8"/>
      <c r="H314" s="8">
        <v>31.7</v>
      </c>
      <c r="I314" s="23">
        <v>50</v>
      </c>
      <c r="J314" s="105"/>
      <c r="K314" s="105"/>
    </row>
    <row r="315" spans="1:11" x14ac:dyDescent="0.4">
      <c r="A315" s="18"/>
      <c r="B315" s="17">
        <v>207</v>
      </c>
      <c r="C315" s="56" t="s">
        <v>251</v>
      </c>
      <c r="D315" s="20" t="s">
        <v>811</v>
      </c>
      <c r="E315" s="6">
        <v>36348</v>
      </c>
      <c r="F315" s="22">
        <v>1147.82</v>
      </c>
      <c r="G315" s="8"/>
      <c r="H315" s="8">
        <v>22.96</v>
      </c>
      <c r="I315" s="23">
        <v>50</v>
      </c>
      <c r="J315" s="105"/>
      <c r="K315" s="105"/>
    </row>
    <row r="316" spans="1:11" x14ac:dyDescent="0.4">
      <c r="A316" s="18"/>
      <c r="B316" s="17">
        <v>1274</v>
      </c>
      <c r="C316" s="56" t="s">
        <v>666</v>
      </c>
      <c r="D316" s="20" t="s">
        <v>811</v>
      </c>
      <c r="E316" s="6">
        <v>40543</v>
      </c>
      <c r="F316" s="22">
        <v>1257</v>
      </c>
      <c r="G316" s="8"/>
      <c r="H316" s="8">
        <v>25.14</v>
      </c>
      <c r="I316" s="23">
        <v>50</v>
      </c>
      <c r="J316" s="105"/>
      <c r="K316" s="105"/>
    </row>
    <row r="317" spans="1:11" x14ac:dyDescent="0.4">
      <c r="A317" s="18"/>
      <c r="B317" s="17">
        <v>702</v>
      </c>
      <c r="C317" s="56" t="s">
        <v>370</v>
      </c>
      <c r="D317" s="20" t="s">
        <v>811</v>
      </c>
      <c r="E317" s="6">
        <v>37823</v>
      </c>
      <c r="F317" s="22">
        <v>21846.52</v>
      </c>
      <c r="G317" s="22"/>
      <c r="H317" s="8">
        <v>436.93</v>
      </c>
      <c r="I317" s="23">
        <v>50</v>
      </c>
      <c r="J317" s="105"/>
      <c r="K317" s="105"/>
    </row>
    <row r="318" spans="1:11" x14ac:dyDescent="0.4">
      <c r="A318" s="18"/>
      <c r="B318" s="17">
        <v>876</v>
      </c>
      <c r="C318" s="56" t="s">
        <v>423</v>
      </c>
      <c r="D318" s="20" t="s">
        <v>811</v>
      </c>
      <c r="E318" s="6">
        <v>39082</v>
      </c>
      <c r="F318" s="22">
        <v>12545.47</v>
      </c>
      <c r="G318" s="22"/>
      <c r="H318" s="8">
        <v>250.91</v>
      </c>
      <c r="I318" s="23">
        <v>50</v>
      </c>
      <c r="J318" s="105"/>
      <c r="K318" s="105"/>
    </row>
    <row r="319" spans="1:11" x14ac:dyDescent="0.4">
      <c r="A319" s="18"/>
      <c r="B319" s="17">
        <v>194</v>
      </c>
      <c r="C319" s="56" t="s">
        <v>244</v>
      </c>
      <c r="D319" s="20" t="s">
        <v>811</v>
      </c>
      <c r="E319" s="6">
        <v>36133</v>
      </c>
      <c r="F319" s="22">
        <v>9785.43</v>
      </c>
      <c r="G319" s="22"/>
      <c r="H319" s="8">
        <v>195.71</v>
      </c>
      <c r="I319" s="23">
        <v>50</v>
      </c>
      <c r="J319" s="105"/>
      <c r="K319" s="105"/>
    </row>
    <row r="320" spans="1:11" x14ac:dyDescent="0.4">
      <c r="A320" s="18"/>
      <c r="B320" s="17">
        <v>211</v>
      </c>
      <c r="C320" s="56" t="s">
        <v>255</v>
      </c>
      <c r="D320" s="20" t="s">
        <v>811</v>
      </c>
      <c r="E320" s="6">
        <v>36522</v>
      </c>
      <c r="F320" s="22">
        <v>67871.86</v>
      </c>
      <c r="G320" s="22"/>
      <c r="H320" s="22">
        <v>1357.44</v>
      </c>
      <c r="I320" s="23">
        <v>50</v>
      </c>
      <c r="J320" s="105"/>
      <c r="K320" s="105"/>
    </row>
    <row r="321" spans="1:11" x14ac:dyDescent="0.4">
      <c r="A321" s="18"/>
      <c r="B321" s="17">
        <v>809</v>
      </c>
      <c r="C321" s="56" t="s">
        <v>255</v>
      </c>
      <c r="D321" s="20" t="s">
        <v>811</v>
      </c>
      <c r="E321" s="6">
        <v>38014</v>
      </c>
      <c r="F321" s="22">
        <v>9754.59</v>
      </c>
      <c r="G321" s="22"/>
      <c r="H321" s="8">
        <v>195.09</v>
      </c>
      <c r="I321" s="23">
        <v>50</v>
      </c>
      <c r="J321" s="105"/>
      <c r="K321" s="105"/>
    </row>
    <row r="322" spans="1:11" x14ac:dyDescent="0.4">
      <c r="A322" s="18"/>
      <c r="B322" s="17">
        <v>1100</v>
      </c>
      <c r="C322" s="56" t="s">
        <v>545</v>
      </c>
      <c r="D322" s="20" t="s">
        <v>811</v>
      </c>
      <c r="E322" s="6">
        <v>39195</v>
      </c>
      <c r="F322" s="8">
        <v>699.39</v>
      </c>
      <c r="G322" s="8"/>
      <c r="H322" s="8">
        <v>13.99</v>
      </c>
      <c r="I322" s="23">
        <v>50</v>
      </c>
      <c r="J322" s="105"/>
      <c r="K322" s="105"/>
    </row>
    <row r="323" spans="1:11" x14ac:dyDescent="0.4">
      <c r="A323" s="18"/>
      <c r="B323" s="17">
        <v>1228</v>
      </c>
      <c r="C323" s="56" t="s">
        <v>647</v>
      </c>
      <c r="D323" s="20" t="s">
        <v>811</v>
      </c>
      <c r="E323" s="6">
        <v>39882</v>
      </c>
      <c r="F323" s="22">
        <v>5431.4</v>
      </c>
      <c r="G323" s="22"/>
      <c r="H323" s="8">
        <v>108.63</v>
      </c>
      <c r="I323" s="23">
        <v>50</v>
      </c>
      <c r="J323" s="105"/>
      <c r="K323" s="105"/>
    </row>
    <row r="324" spans="1:11" x14ac:dyDescent="0.4">
      <c r="A324" s="18"/>
      <c r="B324" s="17">
        <v>218</v>
      </c>
      <c r="C324" s="56" t="s">
        <v>261</v>
      </c>
      <c r="D324" s="20" t="s">
        <v>811</v>
      </c>
      <c r="E324" s="6">
        <v>36525</v>
      </c>
      <c r="F324" s="22">
        <v>5660.34</v>
      </c>
      <c r="G324" s="22"/>
      <c r="H324" s="8">
        <v>113.21</v>
      </c>
      <c r="I324" s="23">
        <v>50</v>
      </c>
      <c r="J324" s="105"/>
      <c r="K324" s="105"/>
    </row>
    <row r="325" spans="1:11" x14ac:dyDescent="0.4">
      <c r="A325" s="18"/>
      <c r="B325" s="17">
        <v>486</v>
      </c>
      <c r="C325" s="56" t="s">
        <v>347</v>
      </c>
      <c r="D325" s="20" t="s">
        <v>811</v>
      </c>
      <c r="E325" s="6">
        <v>37514</v>
      </c>
      <c r="F325" s="22">
        <v>4459.0200000000004</v>
      </c>
      <c r="G325" s="22"/>
      <c r="H325" s="8">
        <v>89.18</v>
      </c>
      <c r="I325" s="23">
        <v>50</v>
      </c>
      <c r="J325" s="105"/>
      <c r="K325" s="105"/>
    </row>
    <row r="326" spans="1:11" x14ac:dyDescent="0.4">
      <c r="A326" s="18"/>
      <c r="B326" s="17">
        <v>1289</v>
      </c>
      <c r="C326" s="56" t="s">
        <v>671</v>
      </c>
      <c r="D326" s="20" t="s">
        <v>811</v>
      </c>
      <c r="E326" s="6">
        <v>40606</v>
      </c>
      <c r="F326" s="22">
        <v>8394.7199999999993</v>
      </c>
      <c r="G326" s="22"/>
      <c r="H326" s="8">
        <v>167.89</v>
      </c>
      <c r="I326" s="23">
        <v>50</v>
      </c>
      <c r="J326" s="105"/>
      <c r="K326" s="105"/>
    </row>
    <row r="327" spans="1:11" x14ac:dyDescent="0.4">
      <c r="A327" s="18"/>
      <c r="B327" s="17">
        <v>1418</v>
      </c>
      <c r="C327" s="56" t="s">
        <v>724</v>
      </c>
      <c r="D327" s="20" t="s">
        <v>811</v>
      </c>
      <c r="E327" s="6">
        <v>44008</v>
      </c>
      <c r="F327" s="22">
        <v>14455</v>
      </c>
      <c r="G327" s="8"/>
      <c r="H327" s="8">
        <v>144.55000000000001</v>
      </c>
      <c r="I327" s="23">
        <v>50</v>
      </c>
      <c r="J327" s="105"/>
      <c r="K327" s="105"/>
    </row>
    <row r="328" spans="1:11" x14ac:dyDescent="0.4">
      <c r="A328" s="18"/>
      <c r="B328" s="17">
        <v>814</v>
      </c>
      <c r="C328" s="56" t="s">
        <v>386</v>
      </c>
      <c r="D328" s="20" t="s">
        <v>811</v>
      </c>
      <c r="E328" s="6">
        <v>38328</v>
      </c>
      <c r="F328" s="22">
        <v>2674.3</v>
      </c>
      <c r="G328" s="8"/>
      <c r="H328" s="8">
        <v>53.49</v>
      </c>
      <c r="I328" s="23">
        <v>50</v>
      </c>
      <c r="J328" s="105"/>
      <c r="K328" s="105"/>
    </row>
    <row r="329" spans="1:11" x14ac:dyDescent="0.4">
      <c r="A329" s="18"/>
      <c r="B329" s="17">
        <v>983</v>
      </c>
      <c r="C329" s="56" t="s">
        <v>437</v>
      </c>
      <c r="D329" s="20" t="s">
        <v>811</v>
      </c>
      <c r="E329" s="6">
        <v>39283</v>
      </c>
      <c r="F329" s="7">
        <v>16983.95</v>
      </c>
      <c r="G329" s="7"/>
      <c r="H329" s="8">
        <v>339.68</v>
      </c>
      <c r="I329" s="23">
        <v>50</v>
      </c>
      <c r="J329" s="105"/>
      <c r="K329" s="105"/>
    </row>
    <row r="330" spans="1:11" x14ac:dyDescent="0.4">
      <c r="A330" s="18"/>
      <c r="B330" s="17">
        <v>252</v>
      </c>
      <c r="C330" s="56" t="s">
        <v>285</v>
      </c>
      <c r="D330" s="20" t="s">
        <v>811</v>
      </c>
      <c r="E330" s="6">
        <v>28307</v>
      </c>
      <c r="F330" s="7">
        <v>1152338.8799999999</v>
      </c>
      <c r="G330" s="7"/>
      <c r="H330" s="22">
        <v>23046.78</v>
      </c>
      <c r="I330" s="23">
        <v>50</v>
      </c>
      <c r="J330" s="105"/>
      <c r="K330" s="105"/>
    </row>
    <row r="331" spans="1:11" x14ac:dyDescent="0.4">
      <c r="A331" s="18"/>
      <c r="B331" s="17">
        <v>378</v>
      </c>
      <c r="C331" s="56" t="s">
        <v>296</v>
      </c>
      <c r="D331" s="20" t="s">
        <v>811</v>
      </c>
      <c r="E331" s="6">
        <v>36526</v>
      </c>
      <c r="F331" s="22">
        <v>622947.47</v>
      </c>
      <c r="G331" s="22"/>
      <c r="H331" s="22">
        <v>12458.95</v>
      </c>
      <c r="I331" s="23">
        <v>50</v>
      </c>
      <c r="J331" s="105"/>
      <c r="K331" s="105"/>
    </row>
    <row r="332" spans="1:11" x14ac:dyDescent="0.4">
      <c r="A332" s="18"/>
      <c r="B332" s="17">
        <v>376</v>
      </c>
      <c r="C332" s="56" t="s">
        <v>295</v>
      </c>
      <c r="D332" s="20" t="s">
        <v>811</v>
      </c>
      <c r="E332" s="6">
        <v>36526</v>
      </c>
      <c r="F332" s="22">
        <v>1696113.8</v>
      </c>
      <c r="G332" s="22"/>
      <c r="H332" s="22">
        <v>33922.28</v>
      </c>
      <c r="I332" s="23">
        <v>50</v>
      </c>
      <c r="J332" s="105"/>
      <c r="K332" s="105"/>
    </row>
    <row r="333" spans="1:11" x14ac:dyDescent="0.4">
      <c r="A333" s="18"/>
      <c r="B333" s="17">
        <v>375</v>
      </c>
      <c r="C333" s="56" t="s">
        <v>294</v>
      </c>
      <c r="D333" s="20" t="s">
        <v>811</v>
      </c>
      <c r="E333" s="6">
        <v>36861</v>
      </c>
      <c r="F333" s="22">
        <v>2192549.91</v>
      </c>
      <c r="G333" s="22"/>
      <c r="H333" s="22">
        <v>43851</v>
      </c>
      <c r="I333" s="23">
        <v>50</v>
      </c>
      <c r="J333" s="105"/>
      <c r="K333" s="105"/>
    </row>
    <row r="334" spans="1:11" x14ac:dyDescent="0.4">
      <c r="A334" s="18"/>
      <c r="B334" s="17">
        <v>216</v>
      </c>
      <c r="C334" s="56" t="s">
        <v>259</v>
      </c>
      <c r="D334" s="20" t="s">
        <v>811</v>
      </c>
      <c r="E334" s="6">
        <v>36501</v>
      </c>
      <c r="F334" s="22">
        <v>5593.64</v>
      </c>
      <c r="G334" s="22"/>
      <c r="H334" s="8">
        <v>111.87</v>
      </c>
      <c r="I334" s="23">
        <v>50</v>
      </c>
      <c r="J334" s="105"/>
      <c r="K334" s="105"/>
    </row>
    <row r="335" spans="1:11" x14ac:dyDescent="0.4">
      <c r="A335" s="18"/>
      <c r="B335" s="17">
        <v>190</v>
      </c>
      <c r="C335" s="56" t="s">
        <v>241</v>
      </c>
      <c r="D335" s="20" t="s">
        <v>811</v>
      </c>
      <c r="E335" s="6">
        <v>35929</v>
      </c>
      <c r="F335" s="22">
        <v>3598.22</v>
      </c>
      <c r="G335" s="22"/>
      <c r="H335" s="8">
        <v>71.959999999999994</v>
      </c>
      <c r="I335" s="23">
        <v>50</v>
      </c>
      <c r="J335" s="105"/>
      <c r="K335" s="105"/>
    </row>
    <row r="336" spans="1:11" x14ac:dyDescent="0.4">
      <c r="A336" s="18"/>
      <c r="B336" s="17">
        <v>705</v>
      </c>
      <c r="C336" s="56" t="s">
        <v>373</v>
      </c>
      <c r="D336" s="20" t="s">
        <v>811</v>
      </c>
      <c r="E336" s="6">
        <v>37889</v>
      </c>
      <c r="F336" s="22">
        <v>2442.4499999999998</v>
      </c>
      <c r="G336" s="8"/>
      <c r="H336" s="8">
        <v>48.85</v>
      </c>
      <c r="I336" s="23">
        <v>50</v>
      </c>
      <c r="J336" s="105"/>
      <c r="K336" s="105"/>
    </row>
    <row r="337" spans="1:11" x14ac:dyDescent="0.4">
      <c r="A337" s="18"/>
      <c r="B337" s="17">
        <v>1107</v>
      </c>
      <c r="C337" s="56" t="s">
        <v>549</v>
      </c>
      <c r="D337" s="20" t="s">
        <v>811</v>
      </c>
      <c r="E337" s="6">
        <v>39741</v>
      </c>
      <c r="F337" s="22">
        <v>4805.6400000000003</v>
      </c>
      <c r="G337" s="22"/>
      <c r="H337" s="8">
        <v>96.11</v>
      </c>
      <c r="I337" s="23">
        <v>50</v>
      </c>
      <c r="J337" s="105"/>
      <c r="K337" s="105"/>
    </row>
    <row r="338" spans="1:11" x14ac:dyDescent="0.4">
      <c r="A338" s="18"/>
      <c r="B338" s="17">
        <v>1423</v>
      </c>
      <c r="C338" s="56" t="s">
        <v>728</v>
      </c>
      <c r="D338" s="20" t="s">
        <v>811</v>
      </c>
      <c r="E338" s="6">
        <v>44179</v>
      </c>
      <c r="F338" s="22">
        <v>6139</v>
      </c>
      <c r="G338" s="8"/>
      <c r="H338" s="8">
        <v>10.23</v>
      </c>
      <c r="I338" s="23">
        <v>50</v>
      </c>
      <c r="J338" s="105"/>
      <c r="K338" s="105"/>
    </row>
    <row r="339" spans="1:11" x14ac:dyDescent="0.4">
      <c r="A339" s="18"/>
      <c r="B339" s="17">
        <v>384</v>
      </c>
      <c r="C339" s="56" t="s">
        <v>302</v>
      </c>
      <c r="D339" s="20" t="s">
        <v>811</v>
      </c>
      <c r="E339" s="6">
        <v>36540</v>
      </c>
      <c r="F339" s="22">
        <v>1008.79</v>
      </c>
      <c r="G339" s="8"/>
      <c r="H339" s="8">
        <v>20.18</v>
      </c>
      <c r="I339" s="23">
        <v>50</v>
      </c>
      <c r="J339" s="105"/>
      <c r="K339" s="105"/>
    </row>
    <row r="340" spans="1:11" x14ac:dyDescent="0.4">
      <c r="A340" s="18"/>
      <c r="B340" s="17">
        <v>1099</v>
      </c>
      <c r="C340" s="56" t="s">
        <v>544</v>
      </c>
      <c r="D340" s="20" t="s">
        <v>811</v>
      </c>
      <c r="E340" s="6">
        <v>39143</v>
      </c>
      <c r="F340" s="8">
        <v>787.11</v>
      </c>
      <c r="G340" s="8"/>
      <c r="H340" s="8">
        <v>15.74</v>
      </c>
      <c r="I340" s="23">
        <v>50</v>
      </c>
      <c r="J340" s="105"/>
      <c r="K340" s="105"/>
    </row>
    <row r="341" spans="1:11" x14ac:dyDescent="0.4">
      <c r="A341" s="18"/>
      <c r="B341" s="17">
        <v>868</v>
      </c>
      <c r="C341" s="56" t="s">
        <v>416</v>
      </c>
      <c r="D341" s="20" t="s">
        <v>811</v>
      </c>
      <c r="E341" s="6">
        <v>39036</v>
      </c>
      <c r="F341" s="22">
        <v>7347.46</v>
      </c>
      <c r="G341" s="22"/>
      <c r="H341" s="8">
        <v>146.94999999999999</v>
      </c>
      <c r="I341" s="23">
        <v>50</v>
      </c>
      <c r="J341" s="105"/>
      <c r="K341" s="105"/>
    </row>
    <row r="342" spans="1:11" x14ac:dyDescent="0.4">
      <c r="A342" s="18"/>
      <c r="B342" s="17">
        <v>389</v>
      </c>
      <c r="C342" s="56" t="s">
        <v>307</v>
      </c>
      <c r="D342" s="20" t="s">
        <v>811</v>
      </c>
      <c r="E342" s="6">
        <v>36754</v>
      </c>
      <c r="F342" s="22">
        <v>3840.37</v>
      </c>
      <c r="G342" s="22"/>
      <c r="H342" s="8">
        <v>76.81</v>
      </c>
      <c r="I342" s="23">
        <v>50</v>
      </c>
      <c r="J342" s="105"/>
      <c r="K342" s="105"/>
    </row>
    <row r="343" spans="1:11" x14ac:dyDescent="0.4">
      <c r="A343" s="18"/>
      <c r="B343" s="17">
        <v>1395</v>
      </c>
      <c r="C343" s="56" t="s">
        <v>713</v>
      </c>
      <c r="D343" s="20" t="s">
        <v>811</v>
      </c>
      <c r="E343" s="6">
        <v>43053</v>
      </c>
      <c r="F343" s="22">
        <v>5852.57</v>
      </c>
      <c r="G343" s="8"/>
      <c r="H343" s="8">
        <v>117.05</v>
      </c>
      <c r="I343" s="23">
        <v>50</v>
      </c>
      <c r="J343" s="105"/>
      <c r="K343" s="105"/>
    </row>
    <row r="344" spans="1:11" x14ac:dyDescent="0.4">
      <c r="A344" s="18"/>
      <c r="B344" s="17">
        <v>45</v>
      </c>
      <c r="C344" s="56" t="s">
        <v>185</v>
      </c>
      <c r="D344" s="20" t="s">
        <v>811</v>
      </c>
      <c r="E344" s="6">
        <v>33352</v>
      </c>
      <c r="F344" s="22">
        <v>2280</v>
      </c>
      <c r="G344" s="22"/>
      <c r="H344" s="8">
        <v>45.6</v>
      </c>
      <c r="I344" s="23">
        <v>50</v>
      </c>
      <c r="J344" s="105"/>
      <c r="K344" s="105"/>
    </row>
    <row r="345" spans="1:11" x14ac:dyDescent="0.4">
      <c r="A345" s="18"/>
      <c r="B345" s="17">
        <v>437</v>
      </c>
      <c r="C345" s="56" t="s">
        <v>329</v>
      </c>
      <c r="D345" s="20" t="s">
        <v>811</v>
      </c>
      <c r="E345" s="6">
        <v>37077</v>
      </c>
      <c r="F345" s="7">
        <v>19052.7</v>
      </c>
      <c r="G345" s="7"/>
      <c r="H345" s="8">
        <v>381.05</v>
      </c>
      <c r="I345" s="23">
        <v>50</v>
      </c>
      <c r="J345" s="105"/>
      <c r="K345" s="105"/>
    </row>
    <row r="346" spans="1:11" x14ac:dyDescent="0.4">
      <c r="A346" s="18"/>
      <c r="B346" s="17">
        <v>1372</v>
      </c>
      <c r="C346" s="56" t="s">
        <v>698</v>
      </c>
      <c r="D346" s="20" t="s">
        <v>811</v>
      </c>
      <c r="E346" s="6">
        <v>42104</v>
      </c>
      <c r="F346" s="22">
        <v>5305.74</v>
      </c>
      <c r="G346" s="8"/>
      <c r="H346" s="8">
        <v>106.11</v>
      </c>
      <c r="I346" s="23">
        <v>50</v>
      </c>
      <c r="J346" s="105"/>
      <c r="K346" s="105"/>
    </row>
    <row r="347" spans="1:11" x14ac:dyDescent="0.4">
      <c r="A347" s="18"/>
      <c r="B347" s="17">
        <v>495</v>
      </c>
      <c r="C347" s="56" t="s">
        <v>355</v>
      </c>
      <c r="D347" s="20" t="s">
        <v>811</v>
      </c>
      <c r="E347" s="6">
        <v>37544</v>
      </c>
      <c r="F347" s="22">
        <v>4705.1499999999996</v>
      </c>
      <c r="G347" s="22"/>
      <c r="H347" s="8">
        <v>94.1</v>
      </c>
      <c r="I347" s="23">
        <v>50</v>
      </c>
      <c r="J347" s="105"/>
      <c r="K347" s="105"/>
    </row>
    <row r="348" spans="1:11" x14ac:dyDescent="0.4">
      <c r="A348" s="18"/>
      <c r="B348" s="17">
        <v>845</v>
      </c>
      <c r="C348" s="56" t="s">
        <v>405</v>
      </c>
      <c r="D348" s="20" t="s">
        <v>811</v>
      </c>
      <c r="E348" s="6">
        <v>38656</v>
      </c>
      <c r="F348" s="22">
        <v>4107.3100000000004</v>
      </c>
      <c r="G348" s="22"/>
      <c r="H348" s="8">
        <v>82.15</v>
      </c>
      <c r="I348" s="23">
        <v>50</v>
      </c>
      <c r="J348" s="105"/>
      <c r="K348" s="105"/>
    </row>
    <row r="349" spans="1:11" x14ac:dyDescent="0.4">
      <c r="A349" s="18"/>
      <c r="B349" s="17">
        <v>1387</v>
      </c>
      <c r="C349" s="56" t="s">
        <v>405</v>
      </c>
      <c r="D349" s="20" t="s">
        <v>811</v>
      </c>
      <c r="E349" s="6">
        <v>42686</v>
      </c>
      <c r="F349" s="22">
        <v>6963.77</v>
      </c>
      <c r="G349" s="8"/>
      <c r="H349" s="8">
        <v>139.28</v>
      </c>
      <c r="I349" s="23">
        <v>50</v>
      </c>
      <c r="J349" s="105"/>
      <c r="K349" s="105"/>
    </row>
    <row r="350" spans="1:11" x14ac:dyDescent="0.4">
      <c r="A350" s="18"/>
      <c r="B350" s="17">
        <v>392</v>
      </c>
      <c r="C350" s="56" t="s">
        <v>310</v>
      </c>
      <c r="D350" s="20" t="s">
        <v>811</v>
      </c>
      <c r="E350" s="6">
        <v>36814</v>
      </c>
      <c r="F350" s="22">
        <v>1925.8</v>
      </c>
      <c r="G350" s="8"/>
      <c r="H350" s="8">
        <v>38.520000000000003</v>
      </c>
      <c r="I350" s="23">
        <v>50</v>
      </c>
      <c r="J350" s="105"/>
      <c r="K350" s="105"/>
    </row>
    <row r="351" spans="1:11" x14ac:dyDescent="0.4">
      <c r="A351" s="18"/>
      <c r="B351" s="17">
        <v>1401</v>
      </c>
      <c r="C351" s="56" t="s">
        <v>717</v>
      </c>
      <c r="D351" s="20" t="s">
        <v>811</v>
      </c>
      <c r="E351" s="6">
        <v>43406</v>
      </c>
      <c r="F351" s="64">
        <v>5313</v>
      </c>
      <c r="H351" s="65">
        <v>106.26</v>
      </c>
      <c r="I351" s="23">
        <v>50</v>
      </c>
      <c r="J351" s="105"/>
      <c r="K351" s="105"/>
    </row>
    <row r="352" spans="1:11" x14ac:dyDescent="0.4">
      <c r="A352" s="27"/>
      <c r="B352" s="26"/>
      <c r="C352" s="56"/>
      <c r="D352" s="20"/>
      <c r="E352" s="21"/>
      <c r="F352" s="22">
        <f>SUM(F50:F351)</f>
        <v>18141020.359999996</v>
      </c>
      <c r="G352" s="23"/>
      <c r="H352" s="22">
        <f>SUM(H50:H351)</f>
        <v>362188.93999999983</v>
      </c>
      <c r="I352" s="23"/>
      <c r="J352" s="27"/>
      <c r="K352" s="27"/>
    </row>
    <row r="353" spans="1:11" x14ac:dyDescent="0.4">
      <c r="A353" s="27"/>
      <c r="B353" s="26"/>
      <c r="C353" s="56"/>
      <c r="D353" s="20"/>
      <c r="E353" s="21"/>
      <c r="F353" s="22"/>
      <c r="G353" s="23"/>
      <c r="H353" s="23"/>
      <c r="I353" s="23"/>
      <c r="J353" s="27"/>
      <c r="K353" s="27"/>
    </row>
    <row r="354" spans="1:11" x14ac:dyDescent="0.4">
      <c r="A354" s="27"/>
      <c r="B354" s="26"/>
      <c r="C354" s="56"/>
      <c r="D354" s="20"/>
      <c r="E354" s="21"/>
      <c r="F354" s="22"/>
      <c r="G354" s="23"/>
      <c r="H354" s="23"/>
      <c r="I354" s="23"/>
      <c r="J354" s="27"/>
      <c r="K354" s="27"/>
    </row>
    <row r="355" spans="1:11" x14ac:dyDescent="0.4">
      <c r="A355" s="18"/>
      <c r="B355" s="17">
        <v>1121</v>
      </c>
      <c r="C355" s="56" t="s">
        <v>562</v>
      </c>
      <c r="D355" s="20" t="s">
        <v>814</v>
      </c>
      <c r="E355" s="6">
        <v>39658</v>
      </c>
      <c r="F355" s="8">
        <v>414.51</v>
      </c>
      <c r="G355" s="8"/>
      <c r="H355" s="8">
        <v>27.63</v>
      </c>
      <c r="I355" s="23">
        <v>15</v>
      </c>
      <c r="J355" s="105"/>
      <c r="K355" s="105"/>
    </row>
    <row r="356" spans="1:11" x14ac:dyDescent="0.4">
      <c r="A356" s="18"/>
      <c r="B356" s="17">
        <v>114</v>
      </c>
      <c r="C356" s="56" t="s">
        <v>210</v>
      </c>
      <c r="D356" s="20" t="s">
        <v>814</v>
      </c>
      <c r="E356" s="6">
        <v>34802</v>
      </c>
      <c r="F356" s="22">
        <v>5892.48</v>
      </c>
      <c r="G356" s="22"/>
      <c r="H356" s="8">
        <v>117.85</v>
      </c>
      <c r="I356" s="23">
        <v>50</v>
      </c>
      <c r="J356" s="105"/>
      <c r="K356" s="105"/>
    </row>
    <row r="357" spans="1:11" x14ac:dyDescent="0.4">
      <c r="A357" s="18"/>
      <c r="B357" s="17">
        <v>1122</v>
      </c>
      <c r="C357" s="56" t="s">
        <v>563</v>
      </c>
      <c r="D357" s="20" t="s">
        <v>814</v>
      </c>
      <c r="E357" s="6">
        <v>39643</v>
      </c>
      <c r="F357" s="8">
        <v>395.12</v>
      </c>
      <c r="G357" s="8"/>
      <c r="H357" s="8">
        <v>26.34</v>
      </c>
      <c r="I357" s="23">
        <v>15</v>
      </c>
      <c r="J357" s="105"/>
      <c r="K357" s="105"/>
    </row>
    <row r="358" spans="1:11" x14ac:dyDescent="0.4">
      <c r="A358" s="18"/>
      <c r="B358" s="17">
        <v>994</v>
      </c>
      <c r="C358" s="56" t="s">
        <v>447</v>
      </c>
      <c r="D358" s="20" t="s">
        <v>814</v>
      </c>
      <c r="E358" s="6">
        <v>39275</v>
      </c>
      <c r="F358" s="8">
        <v>392.08</v>
      </c>
      <c r="G358" s="8"/>
      <c r="H358" s="8">
        <v>26.14</v>
      </c>
      <c r="I358" s="23">
        <v>15</v>
      </c>
      <c r="J358" s="105"/>
      <c r="K358" s="105"/>
    </row>
    <row r="359" spans="1:11" x14ac:dyDescent="0.4">
      <c r="A359" s="18"/>
      <c r="B359" s="17">
        <v>1123</v>
      </c>
      <c r="C359" s="56" t="s">
        <v>564</v>
      </c>
      <c r="D359" s="20" t="s">
        <v>814</v>
      </c>
      <c r="E359" s="6">
        <v>39644</v>
      </c>
      <c r="F359" s="8">
        <v>824.35</v>
      </c>
      <c r="G359" s="8"/>
      <c r="H359" s="8">
        <v>54.96</v>
      </c>
      <c r="I359" s="23">
        <v>15</v>
      </c>
      <c r="J359" s="105"/>
      <c r="K359" s="105"/>
    </row>
    <row r="360" spans="1:11" x14ac:dyDescent="0.4">
      <c r="A360" s="18"/>
      <c r="B360" s="17">
        <v>995</v>
      </c>
      <c r="C360" s="56" t="s">
        <v>448</v>
      </c>
      <c r="D360" s="20" t="s">
        <v>814</v>
      </c>
      <c r="E360" s="6">
        <v>39190</v>
      </c>
      <c r="F360" s="23">
        <v>398.59</v>
      </c>
      <c r="G360" s="23"/>
      <c r="H360" s="8">
        <v>26.57</v>
      </c>
      <c r="I360" s="23">
        <v>15</v>
      </c>
      <c r="J360" s="105"/>
      <c r="K360" s="105"/>
    </row>
    <row r="361" spans="1:11" x14ac:dyDescent="0.4">
      <c r="A361" s="18"/>
      <c r="B361" s="17">
        <v>996</v>
      </c>
      <c r="C361" s="56" t="s">
        <v>449</v>
      </c>
      <c r="D361" s="20" t="s">
        <v>814</v>
      </c>
      <c r="E361" s="6">
        <v>39443</v>
      </c>
      <c r="F361" s="23">
        <v>807.94</v>
      </c>
      <c r="G361" s="8"/>
      <c r="H361" s="8">
        <v>53.86</v>
      </c>
      <c r="I361" s="23">
        <v>15</v>
      </c>
      <c r="J361" s="105"/>
      <c r="K361" s="105"/>
    </row>
    <row r="362" spans="1:11" x14ac:dyDescent="0.4">
      <c r="A362" s="18"/>
      <c r="B362" s="17">
        <v>1124</v>
      </c>
      <c r="C362" s="56" t="s">
        <v>565</v>
      </c>
      <c r="D362" s="20" t="s">
        <v>814</v>
      </c>
      <c r="E362" s="6">
        <v>39588</v>
      </c>
      <c r="F362" s="8">
        <v>771.2</v>
      </c>
      <c r="G362" s="8"/>
      <c r="H362" s="8">
        <v>51.41</v>
      </c>
      <c r="I362" s="23">
        <v>15</v>
      </c>
      <c r="J362" s="105"/>
      <c r="K362" s="105"/>
    </row>
    <row r="363" spans="1:11" x14ac:dyDescent="0.4">
      <c r="A363" s="18"/>
      <c r="B363" s="17">
        <v>997</v>
      </c>
      <c r="C363" s="56" t="s">
        <v>450</v>
      </c>
      <c r="D363" s="20" t="s">
        <v>814</v>
      </c>
      <c r="E363" s="6">
        <v>39316</v>
      </c>
      <c r="F363" s="8">
        <v>393.35</v>
      </c>
      <c r="G363" s="8"/>
      <c r="H363" s="8">
        <v>26.22</v>
      </c>
      <c r="I363" s="23">
        <v>15</v>
      </c>
      <c r="J363" s="105"/>
      <c r="K363" s="105"/>
    </row>
    <row r="364" spans="1:11" x14ac:dyDescent="0.4">
      <c r="A364" s="18"/>
      <c r="B364" s="17">
        <v>1273</v>
      </c>
      <c r="C364" s="56" t="s">
        <v>665</v>
      </c>
      <c r="D364" s="20" t="s">
        <v>814</v>
      </c>
      <c r="E364" s="6">
        <v>40543</v>
      </c>
      <c r="F364" s="22">
        <v>3771</v>
      </c>
      <c r="G364" s="8"/>
      <c r="H364" s="8">
        <v>75.42</v>
      </c>
      <c r="I364" s="23">
        <v>50</v>
      </c>
      <c r="J364" s="105"/>
      <c r="K364" s="105"/>
    </row>
    <row r="365" spans="1:11" x14ac:dyDescent="0.4">
      <c r="A365" s="18"/>
      <c r="B365" s="17">
        <v>1125</v>
      </c>
      <c r="C365" s="56" t="s">
        <v>566</v>
      </c>
      <c r="D365" s="20" t="s">
        <v>814</v>
      </c>
      <c r="E365" s="6">
        <v>39602</v>
      </c>
      <c r="F365" s="23">
        <v>266.75</v>
      </c>
      <c r="G365" s="23"/>
      <c r="H365" s="8">
        <v>17.78</v>
      </c>
      <c r="I365" s="23">
        <v>15</v>
      </c>
      <c r="J365" s="105"/>
      <c r="K365" s="105"/>
    </row>
    <row r="366" spans="1:11" x14ac:dyDescent="0.4">
      <c r="A366" s="18"/>
      <c r="B366" s="17">
        <v>998</v>
      </c>
      <c r="C366" s="56" t="s">
        <v>451</v>
      </c>
      <c r="D366" s="20" t="s">
        <v>814</v>
      </c>
      <c r="E366" s="6">
        <v>39363</v>
      </c>
      <c r="F366" s="8">
        <v>770.04</v>
      </c>
      <c r="G366" s="8"/>
      <c r="H366" s="8">
        <v>51.34</v>
      </c>
      <c r="I366" s="23">
        <v>15</v>
      </c>
      <c r="J366" s="105"/>
      <c r="K366" s="105"/>
    </row>
    <row r="367" spans="1:11" x14ac:dyDescent="0.4">
      <c r="A367" s="18"/>
      <c r="B367" s="17">
        <v>999</v>
      </c>
      <c r="C367" s="56" t="s">
        <v>452</v>
      </c>
      <c r="D367" s="20" t="s">
        <v>814</v>
      </c>
      <c r="E367" s="6">
        <v>39295</v>
      </c>
      <c r="F367" s="8">
        <v>786.07</v>
      </c>
      <c r="G367" s="8"/>
      <c r="H367" s="8">
        <v>52.4</v>
      </c>
      <c r="I367" s="23">
        <v>15</v>
      </c>
      <c r="J367" s="105"/>
      <c r="K367" s="105"/>
    </row>
    <row r="368" spans="1:11" x14ac:dyDescent="0.4">
      <c r="A368" s="18"/>
      <c r="B368" s="17">
        <v>1000</v>
      </c>
      <c r="C368" s="56" t="s">
        <v>453</v>
      </c>
      <c r="D368" s="20" t="s">
        <v>814</v>
      </c>
      <c r="E368" s="6">
        <v>39414</v>
      </c>
      <c r="F368" s="7">
        <v>9830.9500000000007</v>
      </c>
      <c r="G368" s="22"/>
      <c r="H368" s="8">
        <v>655.4</v>
      </c>
      <c r="I368" s="23">
        <v>15</v>
      </c>
      <c r="J368" s="105"/>
      <c r="K368" s="105"/>
    </row>
    <row r="369" spans="1:11" x14ac:dyDescent="0.4">
      <c r="A369" s="18"/>
      <c r="B369" s="17">
        <v>1001</v>
      </c>
      <c r="C369" s="56" t="s">
        <v>454</v>
      </c>
      <c r="D369" s="20" t="s">
        <v>814</v>
      </c>
      <c r="E369" s="6">
        <v>39199</v>
      </c>
      <c r="F369" s="23">
        <v>780.88</v>
      </c>
      <c r="G369" s="23"/>
      <c r="H369" s="8">
        <v>52.06</v>
      </c>
      <c r="I369" s="23">
        <v>15</v>
      </c>
      <c r="J369" s="105"/>
      <c r="K369" s="105"/>
    </row>
    <row r="370" spans="1:11" x14ac:dyDescent="0.4">
      <c r="A370" s="18"/>
      <c r="B370" s="17">
        <v>1126</v>
      </c>
      <c r="C370" s="56" t="s">
        <v>567</v>
      </c>
      <c r="D370" s="20" t="s">
        <v>814</v>
      </c>
      <c r="E370" s="6">
        <v>39762</v>
      </c>
      <c r="F370" s="8">
        <v>435.69</v>
      </c>
      <c r="G370" s="8"/>
      <c r="H370" s="8">
        <v>29.05</v>
      </c>
      <c r="I370" s="23">
        <v>15</v>
      </c>
      <c r="J370" s="105"/>
      <c r="K370" s="105"/>
    </row>
    <row r="371" spans="1:11" x14ac:dyDescent="0.4">
      <c r="A371" s="18"/>
      <c r="B371" s="17">
        <v>1002</v>
      </c>
      <c r="C371" s="56" t="s">
        <v>455</v>
      </c>
      <c r="D371" s="20" t="s">
        <v>814</v>
      </c>
      <c r="E371" s="6">
        <v>39350</v>
      </c>
      <c r="F371" s="8">
        <v>390.6</v>
      </c>
      <c r="G371" s="8"/>
      <c r="H371" s="8">
        <v>26.04</v>
      </c>
      <c r="I371" s="23">
        <v>15</v>
      </c>
      <c r="J371" s="105"/>
      <c r="K371" s="105"/>
    </row>
    <row r="372" spans="1:11" x14ac:dyDescent="0.4">
      <c r="A372" s="18"/>
      <c r="B372" s="17">
        <v>1127</v>
      </c>
      <c r="C372" s="56" t="s">
        <v>568</v>
      </c>
      <c r="D372" s="20" t="s">
        <v>814</v>
      </c>
      <c r="E372" s="6">
        <v>39641</v>
      </c>
      <c r="F372" s="23">
        <v>799.42</v>
      </c>
      <c r="G372" s="8"/>
      <c r="H372" s="8">
        <v>53.29</v>
      </c>
      <c r="I372" s="23">
        <v>15</v>
      </c>
      <c r="J372" s="105"/>
      <c r="K372" s="105"/>
    </row>
    <row r="373" spans="1:11" x14ac:dyDescent="0.4">
      <c r="A373" s="18"/>
      <c r="B373" s="17">
        <v>1003</v>
      </c>
      <c r="C373" s="56" t="s">
        <v>456</v>
      </c>
      <c r="D373" s="20" t="s">
        <v>814</v>
      </c>
      <c r="E373" s="6">
        <v>39295</v>
      </c>
      <c r="F373" s="23">
        <v>759.42</v>
      </c>
      <c r="G373" s="8"/>
      <c r="H373" s="8">
        <v>50.63</v>
      </c>
      <c r="I373" s="23">
        <v>15</v>
      </c>
      <c r="J373" s="105"/>
      <c r="K373" s="105"/>
    </row>
    <row r="374" spans="1:11" x14ac:dyDescent="0.4">
      <c r="A374" s="18"/>
      <c r="B374" s="17">
        <v>1128</v>
      </c>
      <c r="C374" s="56" t="s">
        <v>569</v>
      </c>
      <c r="D374" s="20" t="s">
        <v>814</v>
      </c>
      <c r="E374" s="6">
        <v>39735</v>
      </c>
      <c r="F374" s="22">
        <v>1185.3599999999999</v>
      </c>
      <c r="G374" s="8"/>
      <c r="H374" s="8">
        <v>79.02</v>
      </c>
      <c r="I374" s="23">
        <v>15</v>
      </c>
      <c r="J374" s="105"/>
      <c r="K374" s="105"/>
    </row>
    <row r="375" spans="1:11" x14ac:dyDescent="0.4">
      <c r="A375" s="18"/>
      <c r="B375" s="17">
        <v>1004</v>
      </c>
      <c r="C375" s="56" t="s">
        <v>457</v>
      </c>
      <c r="D375" s="20" t="s">
        <v>814</v>
      </c>
      <c r="E375" s="6">
        <v>39332</v>
      </c>
      <c r="F375" s="8">
        <v>388.78</v>
      </c>
      <c r="G375" s="8"/>
      <c r="H375" s="8">
        <v>25.92</v>
      </c>
      <c r="I375" s="23">
        <v>15</v>
      </c>
      <c r="J375" s="105"/>
      <c r="K375" s="105"/>
    </row>
    <row r="376" spans="1:11" x14ac:dyDescent="0.4">
      <c r="A376" s="18"/>
      <c r="B376" s="17">
        <v>1129</v>
      </c>
      <c r="C376" s="56" t="s">
        <v>570</v>
      </c>
      <c r="D376" s="20" t="s">
        <v>814</v>
      </c>
      <c r="E376" s="6">
        <v>39540</v>
      </c>
      <c r="F376" s="8">
        <v>394.23</v>
      </c>
      <c r="G376" s="8"/>
      <c r="H376" s="8">
        <v>26.28</v>
      </c>
      <c r="I376" s="23">
        <v>15</v>
      </c>
      <c r="J376" s="105"/>
      <c r="K376" s="105"/>
    </row>
    <row r="377" spans="1:11" x14ac:dyDescent="0.4">
      <c r="A377" s="18"/>
      <c r="B377" s="17">
        <v>1005</v>
      </c>
      <c r="C377" s="56" t="s">
        <v>458</v>
      </c>
      <c r="D377" s="5" t="s">
        <v>814</v>
      </c>
      <c r="E377" s="6">
        <v>39352</v>
      </c>
      <c r="F377" s="23">
        <v>380.15</v>
      </c>
      <c r="G377" s="8"/>
      <c r="H377" s="8">
        <v>25.34</v>
      </c>
      <c r="I377" s="23">
        <v>15</v>
      </c>
      <c r="J377" s="105"/>
      <c r="K377" s="105"/>
    </row>
    <row r="378" spans="1:11" x14ac:dyDescent="0.4">
      <c r="A378" s="18"/>
      <c r="B378" s="17">
        <v>1130</v>
      </c>
      <c r="C378" s="56" t="s">
        <v>458</v>
      </c>
      <c r="D378" s="5" t="s">
        <v>814</v>
      </c>
      <c r="E378" s="6">
        <v>39749</v>
      </c>
      <c r="F378" s="23">
        <v>423.26</v>
      </c>
      <c r="G378" s="8"/>
      <c r="H378" s="8">
        <v>28.22</v>
      </c>
      <c r="I378" s="23">
        <v>15</v>
      </c>
      <c r="J378" s="105"/>
      <c r="K378" s="105"/>
    </row>
    <row r="379" spans="1:11" x14ac:dyDescent="0.4">
      <c r="A379" s="18"/>
      <c r="B379" s="17">
        <v>1006</v>
      </c>
      <c r="C379" s="56" t="s">
        <v>459</v>
      </c>
      <c r="D379" s="5" t="s">
        <v>814</v>
      </c>
      <c r="E379" s="6">
        <v>39321</v>
      </c>
      <c r="F379" s="23">
        <v>383.45</v>
      </c>
      <c r="G379" s="23"/>
      <c r="H379" s="8">
        <v>25.56</v>
      </c>
      <c r="I379" s="23">
        <v>15</v>
      </c>
      <c r="J379" s="105"/>
      <c r="K379" s="105"/>
    </row>
    <row r="380" spans="1:11" x14ac:dyDescent="0.4">
      <c r="A380" s="18"/>
      <c r="B380" s="17">
        <v>1131</v>
      </c>
      <c r="C380" s="56" t="s">
        <v>571</v>
      </c>
      <c r="D380" s="5" t="s">
        <v>814</v>
      </c>
      <c r="E380" s="6">
        <v>39661</v>
      </c>
      <c r="F380" s="23">
        <v>399.33</v>
      </c>
      <c r="G380" s="23"/>
      <c r="H380" s="8">
        <v>26.62</v>
      </c>
      <c r="I380" s="23">
        <v>15</v>
      </c>
      <c r="J380" s="105"/>
      <c r="K380" s="105"/>
    </row>
    <row r="381" spans="1:11" x14ac:dyDescent="0.4">
      <c r="A381" s="18"/>
      <c r="B381" s="17">
        <v>1132</v>
      </c>
      <c r="C381" s="56" t="s">
        <v>572</v>
      </c>
      <c r="D381" s="5" t="s">
        <v>814</v>
      </c>
      <c r="E381" s="6">
        <v>39612</v>
      </c>
      <c r="F381" s="23">
        <v>386.04</v>
      </c>
      <c r="G381" s="23"/>
      <c r="H381" s="8">
        <v>25.74</v>
      </c>
      <c r="I381" s="23">
        <v>15</v>
      </c>
      <c r="J381" s="105"/>
      <c r="K381" s="105"/>
    </row>
    <row r="382" spans="1:11" x14ac:dyDescent="0.4">
      <c r="A382" s="18"/>
      <c r="B382" s="17">
        <v>1007</v>
      </c>
      <c r="C382" s="56" t="s">
        <v>460</v>
      </c>
      <c r="D382" s="5" t="s">
        <v>814</v>
      </c>
      <c r="E382" s="6">
        <v>39196</v>
      </c>
      <c r="F382" s="23">
        <v>378.89</v>
      </c>
      <c r="G382" s="23"/>
      <c r="H382" s="8">
        <v>25.26</v>
      </c>
      <c r="I382" s="23">
        <v>15</v>
      </c>
      <c r="J382" s="105"/>
      <c r="K382" s="105"/>
    </row>
    <row r="383" spans="1:11" x14ac:dyDescent="0.4">
      <c r="A383" s="18"/>
      <c r="B383" s="17">
        <v>1008</v>
      </c>
      <c r="C383" s="56" t="s">
        <v>461</v>
      </c>
      <c r="D383" s="5" t="s">
        <v>814</v>
      </c>
      <c r="E383" s="6">
        <v>39402</v>
      </c>
      <c r="F383" s="23">
        <v>767.82</v>
      </c>
      <c r="G383" s="23"/>
      <c r="H383" s="8">
        <v>51.19</v>
      </c>
      <c r="I383" s="23">
        <v>15</v>
      </c>
      <c r="J383" s="105"/>
      <c r="K383" s="105"/>
    </row>
    <row r="384" spans="1:11" x14ac:dyDescent="0.4">
      <c r="A384" s="18"/>
      <c r="B384" s="17">
        <v>1133</v>
      </c>
      <c r="C384" s="56" t="s">
        <v>461</v>
      </c>
      <c r="D384" s="5" t="s">
        <v>814</v>
      </c>
      <c r="E384" s="6">
        <v>39701</v>
      </c>
      <c r="F384" s="23">
        <v>809.68</v>
      </c>
      <c r="G384" s="8"/>
      <c r="H384" s="8">
        <v>53.98</v>
      </c>
      <c r="I384" s="23">
        <v>15</v>
      </c>
      <c r="J384" s="105"/>
      <c r="K384" s="105"/>
    </row>
    <row r="385" spans="1:11" x14ac:dyDescent="0.4">
      <c r="A385" s="18"/>
      <c r="B385" s="17">
        <v>1134</v>
      </c>
      <c r="C385" s="56" t="s">
        <v>573</v>
      </c>
      <c r="D385" s="5" t="s">
        <v>814</v>
      </c>
      <c r="E385" s="6">
        <v>39570</v>
      </c>
      <c r="F385" s="23">
        <v>402.1</v>
      </c>
      <c r="G385" s="23"/>
      <c r="H385" s="8">
        <v>26.81</v>
      </c>
      <c r="I385" s="23">
        <v>15</v>
      </c>
      <c r="J385" s="105"/>
      <c r="K385" s="105"/>
    </row>
    <row r="386" spans="1:11" x14ac:dyDescent="0.4">
      <c r="A386" s="18"/>
      <c r="B386" s="17">
        <v>1009</v>
      </c>
      <c r="C386" s="56" t="s">
        <v>462</v>
      </c>
      <c r="D386" s="5" t="s">
        <v>814</v>
      </c>
      <c r="E386" s="6">
        <v>39226</v>
      </c>
      <c r="F386" s="23">
        <v>380.06</v>
      </c>
      <c r="G386" s="23"/>
      <c r="H386" s="8">
        <v>25.34</v>
      </c>
      <c r="I386" s="23">
        <v>15</v>
      </c>
      <c r="J386" s="105"/>
      <c r="K386" s="105"/>
    </row>
    <row r="387" spans="1:11" x14ac:dyDescent="0.4">
      <c r="A387" s="18"/>
      <c r="B387" s="17">
        <v>1135</v>
      </c>
      <c r="C387" s="56" t="s">
        <v>462</v>
      </c>
      <c r="D387" s="5" t="s">
        <v>814</v>
      </c>
      <c r="E387" s="6">
        <v>39454</v>
      </c>
      <c r="F387" s="23">
        <v>397.7</v>
      </c>
      <c r="G387" s="23"/>
      <c r="H387" s="23">
        <v>26.51</v>
      </c>
      <c r="I387" s="23">
        <v>15</v>
      </c>
      <c r="J387" s="105"/>
      <c r="K387" s="105"/>
    </row>
    <row r="388" spans="1:11" x14ac:dyDescent="0.4">
      <c r="A388" s="18"/>
      <c r="B388" s="17">
        <v>1010</v>
      </c>
      <c r="C388" s="56" t="s">
        <v>463</v>
      </c>
      <c r="D388" s="5" t="s">
        <v>814</v>
      </c>
      <c r="E388" s="6">
        <v>39325</v>
      </c>
      <c r="F388" s="23">
        <v>396.65</v>
      </c>
      <c r="G388" s="23"/>
      <c r="H388" s="8">
        <v>26.44</v>
      </c>
      <c r="I388" s="23">
        <v>15</v>
      </c>
      <c r="J388" s="105"/>
      <c r="K388" s="105"/>
    </row>
    <row r="389" spans="1:11" x14ac:dyDescent="0.4">
      <c r="A389" s="18"/>
      <c r="B389" s="17">
        <v>1136</v>
      </c>
      <c r="C389" s="56" t="s">
        <v>574</v>
      </c>
      <c r="D389" s="5" t="s">
        <v>814</v>
      </c>
      <c r="E389" s="6">
        <v>39783</v>
      </c>
      <c r="F389" s="23">
        <v>886.4</v>
      </c>
      <c r="G389" s="23"/>
      <c r="H389" s="8">
        <v>59.09</v>
      </c>
      <c r="I389" s="23">
        <v>15</v>
      </c>
      <c r="J389" s="105"/>
      <c r="K389" s="105"/>
    </row>
    <row r="390" spans="1:11" x14ac:dyDescent="0.4">
      <c r="A390" s="18"/>
      <c r="B390" s="17">
        <v>1012</v>
      </c>
      <c r="C390" s="56" t="s">
        <v>465</v>
      </c>
      <c r="D390" s="5" t="s">
        <v>814</v>
      </c>
      <c r="E390" s="6">
        <v>39233</v>
      </c>
      <c r="F390" s="22">
        <v>1568.43</v>
      </c>
      <c r="G390" s="22"/>
      <c r="H390" s="8">
        <v>104.56</v>
      </c>
      <c r="I390" s="23">
        <v>15</v>
      </c>
      <c r="J390" s="105"/>
      <c r="K390" s="105"/>
    </row>
    <row r="391" spans="1:11" x14ac:dyDescent="0.4">
      <c r="A391" s="18"/>
      <c r="B391" s="17">
        <v>1013</v>
      </c>
      <c r="C391" s="56" t="s">
        <v>466</v>
      </c>
      <c r="D391" s="5" t="s">
        <v>814</v>
      </c>
      <c r="E391" s="6">
        <v>39413</v>
      </c>
      <c r="F391" s="23">
        <v>786.94</v>
      </c>
      <c r="G391" s="8"/>
      <c r="H391" s="8">
        <v>52.46</v>
      </c>
      <c r="I391" s="23">
        <v>15</v>
      </c>
      <c r="J391" s="105"/>
      <c r="K391" s="105"/>
    </row>
    <row r="392" spans="1:11" x14ac:dyDescent="0.4">
      <c r="A392" s="18"/>
      <c r="B392" s="17">
        <v>1137</v>
      </c>
      <c r="C392" s="56" t="s">
        <v>575</v>
      </c>
      <c r="D392" s="5" t="s">
        <v>814</v>
      </c>
      <c r="E392" s="6">
        <v>39734</v>
      </c>
      <c r="F392" s="23">
        <v>436.51</v>
      </c>
      <c r="G392" s="8"/>
      <c r="H392" s="8">
        <v>29.1</v>
      </c>
      <c r="I392" s="23">
        <v>15</v>
      </c>
      <c r="J392" s="105"/>
      <c r="K392" s="105"/>
    </row>
    <row r="393" spans="1:11" x14ac:dyDescent="0.4">
      <c r="A393" s="18"/>
      <c r="B393" s="17">
        <v>1014</v>
      </c>
      <c r="C393" s="56" t="s">
        <v>467</v>
      </c>
      <c r="D393" s="5" t="s">
        <v>814</v>
      </c>
      <c r="E393" s="6">
        <v>39232</v>
      </c>
      <c r="F393" s="8">
        <v>395.46</v>
      </c>
      <c r="G393" s="8"/>
      <c r="H393" s="8">
        <v>26.36</v>
      </c>
      <c r="I393" s="23">
        <v>15</v>
      </c>
      <c r="J393" s="105"/>
      <c r="K393" s="105"/>
    </row>
    <row r="394" spans="1:11" x14ac:dyDescent="0.4">
      <c r="A394" s="18"/>
      <c r="B394" s="17">
        <v>1138</v>
      </c>
      <c r="C394" s="56" t="s">
        <v>576</v>
      </c>
      <c r="D394" s="5" t="s">
        <v>814</v>
      </c>
      <c r="E394" s="6">
        <v>39756</v>
      </c>
      <c r="F394" s="8">
        <v>880.55</v>
      </c>
      <c r="G394" s="8"/>
      <c r="H394" s="8">
        <v>58.7</v>
      </c>
      <c r="I394" s="23">
        <v>15</v>
      </c>
      <c r="J394" s="105"/>
      <c r="K394" s="105"/>
    </row>
    <row r="395" spans="1:11" x14ac:dyDescent="0.4">
      <c r="A395" s="18"/>
      <c r="B395" s="17">
        <v>1015</v>
      </c>
      <c r="C395" s="56" t="s">
        <v>468</v>
      </c>
      <c r="D395" s="5" t="s">
        <v>814</v>
      </c>
      <c r="E395" s="6">
        <v>39407</v>
      </c>
      <c r="F395" s="22">
        <v>3235.99</v>
      </c>
      <c r="G395" s="22"/>
      <c r="H395" s="8">
        <v>215.73</v>
      </c>
      <c r="I395" s="23">
        <v>15</v>
      </c>
      <c r="J395" s="105"/>
      <c r="K395" s="105"/>
    </row>
    <row r="396" spans="1:11" x14ac:dyDescent="0.4">
      <c r="A396" s="18"/>
      <c r="B396" s="17">
        <v>1016</v>
      </c>
      <c r="C396" s="56" t="s">
        <v>469</v>
      </c>
      <c r="D396" s="20" t="s">
        <v>814</v>
      </c>
      <c r="E396" s="6">
        <v>39393</v>
      </c>
      <c r="F396" s="8">
        <v>776.36</v>
      </c>
      <c r="G396" s="8"/>
      <c r="H396" s="8">
        <v>51.76</v>
      </c>
      <c r="I396" s="23">
        <v>15</v>
      </c>
      <c r="J396" s="105"/>
      <c r="K396" s="105"/>
    </row>
    <row r="397" spans="1:11" x14ac:dyDescent="0.4">
      <c r="A397" s="18"/>
      <c r="B397" s="17">
        <v>1139</v>
      </c>
      <c r="C397" s="56" t="s">
        <v>577</v>
      </c>
      <c r="D397" s="20" t="s">
        <v>814</v>
      </c>
      <c r="E397" s="6">
        <v>39714</v>
      </c>
      <c r="F397" s="22">
        <v>1245.6199999999999</v>
      </c>
      <c r="G397" s="8"/>
      <c r="H397" s="8">
        <v>83.04</v>
      </c>
      <c r="I397" s="23">
        <v>15</v>
      </c>
      <c r="J397" s="105"/>
      <c r="K397" s="105"/>
    </row>
    <row r="398" spans="1:11" x14ac:dyDescent="0.4">
      <c r="A398" s="18"/>
      <c r="B398" s="17">
        <v>1017</v>
      </c>
      <c r="C398" s="56" t="s">
        <v>470</v>
      </c>
      <c r="D398" s="20" t="s">
        <v>814</v>
      </c>
      <c r="E398" s="6">
        <v>39135</v>
      </c>
      <c r="F398" s="8">
        <v>384.29</v>
      </c>
      <c r="G398" s="8"/>
      <c r="H398" s="8">
        <v>25.62</v>
      </c>
      <c r="I398" s="23">
        <v>15</v>
      </c>
      <c r="J398" s="105"/>
      <c r="K398" s="105"/>
    </row>
    <row r="399" spans="1:11" x14ac:dyDescent="0.4">
      <c r="A399" s="18"/>
      <c r="B399" s="17">
        <v>1140</v>
      </c>
      <c r="C399" s="56" t="s">
        <v>578</v>
      </c>
      <c r="D399" s="20" t="s">
        <v>814</v>
      </c>
      <c r="E399" s="6">
        <v>39560</v>
      </c>
      <c r="F399" s="8">
        <v>397.7</v>
      </c>
      <c r="G399" s="8"/>
      <c r="H399" s="8">
        <v>26.51</v>
      </c>
      <c r="I399" s="23">
        <v>15</v>
      </c>
      <c r="J399" s="105"/>
      <c r="K399" s="105"/>
    </row>
    <row r="400" spans="1:11" x14ac:dyDescent="0.4">
      <c r="A400" s="18"/>
      <c r="B400" s="17">
        <v>1141</v>
      </c>
      <c r="C400" s="56" t="s">
        <v>579</v>
      </c>
      <c r="D400" s="20" t="s">
        <v>814</v>
      </c>
      <c r="E400" s="6">
        <v>39741</v>
      </c>
      <c r="F400" s="23">
        <v>801.43</v>
      </c>
      <c r="G400" s="8"/>
      <c r="H400" s="8">
        <v>53.43</v>
      </c>
      <c r="I400" s="23">
        <v>15</v>
      </c>
      <c r="J400" s="105"/>
      <c r="K400" s="105"/>
    </row>
    <row r="401" spans="1:11" x14ac:dyDescent="0.4">
      <c r="A401" s="18"/>
      <c r="B401" s="17">
        <v>1018</v>
      </c>
      <c r="C401" s="56" t="s">
        <v>471</v>
      </c>
      <c r="D401" s="20" t="s">
        <v>814</v>
      </c>
      <c r="E401" s="6">
        <v>39287</v>
      </c>
      <c r="F401" s="8">
        <v>381.25</v>
      </c>
      <c r="G401" s="8"/>
      <c r="H401" s="8">
        <v>25.42</v>
      </c>
      <c r="I401" s="23">
        <v>15</v>
      </c>
      <c r="J401" s="105"/>
      <c r="K401" s="105"/>
    </row>
    <row r="402" spans="1:11" x14ac:dyDescent="0.4">
      <c r="A402" s="18"/>
      <c r="B402" s="17">
        <v>1142</v>
      </c>
      <c r="C402" s="56" t="s">
        <v>580</v>
      </c>
      <c r="D402" s="20" t="s">
        <v>814</v>
      </c>
      <c r="E402" s="6">
        <v>39566</v>
      </c>
      <c r="F402" s="22">
        <v>1976.23</v>
      </c>
      <c r="G402" s="22"/>
      <c r="H402" s="8">
        <v>131.75</v>
      </c>
      <c r="I402" s="23">
        <v>15</v>
      </c>
      <c r="J402" s="105"/>
      <c r="K402" s="105"/>
    </row>
    <row r="403" spans="1:11" x14ac:dyDescent="0.4">
      <c r="A403" s="18"/>
      <c r="B403" s="17">
        <v>1019</v>
      </c>
      <c r="C403" s="56" t="s">
        <v>472</v>
      </c>
      <c r="D403" s="20" t="s">
        <v>814</v>
      </c>
      <c r="E403" s="6">
        <v>39322</v>
      </c>
      <c r="F403" s="8">
        <v>387.96</v>
      </c>
      <c r="G403" s="8"/>
      <c r="H403" s="8">
        <v>25.86</v>
      </c>
      <c r="I403" s="23">
        <v>15</v>
      </c>
      <c r="J403" s="105"/>
      <c r="K403" s="105"/>
    </row>
    <row r="404" spans="1:11" x14ac:dyDescent="0.4">
      <c r="A404" s="18"/>
      <c r="B404" s="17">
        <v>1020</v>
      </c>
      <c r="C404" s="56" t="s">
        <v>473</v>
      </c>
      <c r="D404" s="20" t="s">
        <v>814</v>
      </c>
      <c r="E404" s="6">
        <v>39359</v>
      </c>
      <c r="F404" s="8">
        <v>388.4</v>
      </c>
      <c r="G404" s="8"/>
      <c r="H404" s="8">
        <v>25.89</v>
      </c>
      <c r="I404" s="23">
        <v>15</v>
      </c>
      <c r="J404" s="105"/>
      <c r="K404" s="105"/>
    </row>
    <row r="405" spans="1:11" x14ac:dyDescent="0.4">
      <c r="A405" s="18"/>
      <c r="B405" s="17">
        <v>1143</v>
      </c>
      <c r="C405" s="56" t="s">
        <v>581</v>
      </c>
      <c r="D405" s="20" t="s">
        <v>814</v>
      </c>
      <c r="E405" s="6">
        <v>39567</v>
      </c>
      <c r="F405" s="22">
        <v>1571.88</v>
      </c>
      <c r="G405" s="22"/>
      <c r="H405" s="8">
        <v>104.79</v>
      </c>
      <c r="I405" s="23">
        <v>15</v>
      </c>
      <c r="J405" s="105"/>
      <c r="K405" s="105"/>
    </row>
    <row r="406" spans="1:11" x14ac:dyDescent="0.4">
      <c r="A406" s="18"/>
      <c r="B406" s="17">
        <v>1144</v>
      </c>
      <c r="C406" s="56" t="s">
        <v>582</v>
      </c>
      <c r="D406" s="20" t="s">
        <v>814</v>
      </c>
      <c r="E406" s="6">
        <v>39762</v>
      </c>
      <c r="F406" s="8">
        <v>448.51</v>
      </c>
      <c r="G406" s="8"/>
      <c r="H406" s="8">
        <v>29.9</v>
      </c>
      <c r="I406" s="23">
        <v>15</v>
      </c>
      <c r="J406" s="105"/>
      <c r="K406" s="105"/>
    </row>
    <row r="407" spans="1:11" x14ac:dyDescent="0.4">
      <c r="A407" s="18"/>
      <c r="B407" s="17">
        <v>1145</v>
      </c>
      <c r="C407" s="56" t="s">
        <v>583</v>
      </c>
      <c r="D407" s="20" t="s">
        <v>814</v>
      </c>
      <c r="E407" s="6">
        <v>39665</v>
      </c>
      <c r="F407" s="8">
        <v>400.26</v>
      </c>
      <c r="G407" s="8"/>
      <c r="H407" s="8">
        <v>26.68</v>
      </c>
      <c r="I407" s="23">
        <v>15</v>
      </c>
      <c r="J407" s="105"/>
      <c r="K407" s="105"/>
    </row>
    <row r="408" spans="1:11" x14ac:dyDescent="0.4">
      <c r="A408" s="18"/>
      <c r="B408" s="17">
        <v>1021</v>
      </c>
      <c r="C408" s="56" t="s">
        <v>474</v>
      </c>
      <c r="D408" s="20" t="s">
        <v>814</v>
      </c>
      <c r="E408" s="6">
        <v>39164</v>
      </c>
      <c r="F408" s="8">
        <v>396.39</v>
      </c>
      <c r="G408" s="8"/>
      <c r="H408" s="8">
        <v>26.43</v>
      </c>
      <c r="I408" s="23">
        <v>15</v>
      </c>
      <c r="J408" s="105"/>
      <c r="K408" s="105"/>
    </row>
    <row r="409" spans="1:11" x14ac:dyDescent="0.4">
      <c r="A409" s="18"/>
      <c r="B409" s="17">
        <v>1022</v>
      </c>
      <c r="C409" s="56" t="s">
        <v>475</v>
      </c>
      <c r="D409" s="20" t="s">
        <v>814</v>
      </c>
      <c r="E409" s="6">
        <v>39398</v>
      </c>
      <c r="F409" s="22">
        <v>1582.7</v>
      </c>
      <c r="G409" s="22"/>
      <c r="H409" s="8">
        <v>105.51</v>
      </c>
      <c r="I409" s="23">
        <v>15</v>
      </c>
      <c r="J409" s="105"/>
      <c r="K409" s="105"/>
    </row>
    <row r="410" spans="1:11" x14ac:dyDescent="0.4">
      <c r="A410" s="18"/>
      <c r="B410" s="17">
        <v>1146</v>
      </c>
      <c r="C410" s="56" t="s">
        <v>584</v>
      </c>
      <c r="D410" s="20" t="s">
        <v>814</v>
      </c>
      <c r="E410" s="6">
        <v>39531</v>
      </c>
      <c r="F410" s="8">
        <v>385.6</v>
      </c>
      <c r="G410" s="8"/>
      <c r="H410" s="8">
        <v>25.71</v>
      </c>
      <c r="I410" s="23">
        <v>15</v>
      </c>
      <c r="J410" s="105"/>
      <c r="K410" s="105"/>
    </row>
    <row r="411" spans="1:11" x14ac:dyDescent="0.4">
      <c r="A411" s="18"/>
      <c r="B411" s="17">
        <v>1147</v>
      </c>
      <c r="C411" s="56" t="s">
        <v>585</v>
      </c>
      <c r="D411" s="20" t="s">
        <v>814</v>
      </c>
      <c r="E411" s="6">
        <v>39752</v>
      </c>
      <c r="F411" s="7">
        <v>1263.31</v>
      </c>
      <c r="G411" s="8"/>
      <c r="H411" s="8">
        <v>84.22</v>
      </c>
      <c r="I411" s="23">
        <v>15</v>
      </c>
      <c r="J411" s="105"/>
      <c r="K411" s="105"/>
    </row>
    <row r="412" spans="1:11" x14ac:dyDescent="0.4">
      <c r="A412" s="18"/>
      <c r="B412" s="17">
        <v>1023</v>
      </c>
      <c r="C412" s="56" t="s">
        <v>476</v>
      </c>
      <c r="D412" s="20" t="s">
        <v>814</v>
      </c>
      <c r="E412" s="6">
        <v>39442</v>
      </c>
      <c r="F412" s="22">
        <v>1158.55</v>
      </c>
      <c r="G412" s="8"/>
      <c r="H412" s="8">
        <v>77.239999999999995</v>
      </c>
      <c r="I412" s="23">
        <v>15</v>
      </c>
      <c r="J412" s="105"/>
      <c r="K412" s="105"/>
    </row>
    <row r="413" spans="1:11" x14ac:dyDescent="0.4">
      <c r="A413" s="18"/>
      <c r="B413" s="17">
        <v>1024</v>
      </c>
      <c r="C413" s="56" t="s">
        <v>477</v>
      </c>
      <c r="D413" s="20" t="s">
        <v>814</v>
      </c>
      <c r="E413" s="6">
        <v>39218</v>
      </c>
      <c r="F413" s="8">
        <v>409.3</v>
      </c>
      <c r="G413" s="8"/>
      <c r="H413" s="8">
        <v>27.29</v>
      </c>
      <c r="I413" s="23">
        <v>15</v>
      </c>
      <c r="J413" s="105"/>
      <c r="K413" s="105"/>
    </row>
    <row r="414" spans="1:11" x14ac:dyDescent="0.4">
      <c r="A414" s="18"/>
      <c r="B414" s="17">
        <v>1148</v>
      </c>
      <c r="C414" s="56" t="s">
        <v>586</v>
      </c>
      <c r="D414" s="20" t="s">
        <v>814</v>
      </c>
      <c r="E414" s="6">
        <v>39640</v>
      </c>
      <c r="F414" s="23">
        <v>395.12</v>
      </c>
      <c r="G414" s="23"/>
      <c r="H414" s="8">
        <v>26.34</v>
      </c>
      <c r="I414" s="23">
        <v>15</v>
      </c>
      <c r="J414" s="105"/>
      <c r="K414" s="105"/>
    </row>
    <row r="415" spans="1:11" x14ac:dyDescent="0.4">
      <c r="A415" s="18"/>
      <c r="B415" s="17">
        <v>1025</v>
      </c>
      <c r="C415" s="56" t="s">
        <v>478</v>
      </c>
      <c r="D415" s="20" t="s">
        <v>814</v>
      </c>
      <c r="E415" s="6">
        <v>39401</v>
      </c>
      <c r="F415" s="23">
        <v>380.15</v>
      </c>
      <c r="G415" s="23"/>
      <c r="H415" s="8">
        <v>25.34</v>
      </c>
      <c r="I415" s="23">
        <v>15</v>
      </c>
      <c r="J415" s="105"/>
      <c r="K415" s="105"/>
    </row>
    <row r="416" spans="1:11" x14ac:dyDescent="0.4">
      <c r="A416" s="18"/>
      <c r="B416" s="17">
        <v>1149</v>
      </c>
      <c r="C416" s="56" t="s">
        <v>478</v>
      </c>
      <c r="D416" s="20" t="s">
        <v>814</v>
      </c>
      <c r="E416" s="6">
        <v>39735</v>
      </c>
      <c r="F416" s="8">
        <v>409.9</v>
      </c>
      <c r="G416" s="8"/>
      <c r="H416" s="8">
        <v>27.33</v>
      </c>
      <c r="I416" s="23">
        <v>15</v>
      </c>
      <c r="J416" s="105"/>
      <c r="K416" s="105"/>
    </row>
    <row r="417" spans="1:11" x14ac:dyDescent="0.4">
      <c r="A417" s="18"/>
      <c r="B417" s="17">
        <v>1026</v>
      </c>
      <c r="C417" s="56" t="s">
        <v>479</v>
      </c>
      <c r="D417" s="20" t="s">
        <v>814</v>
      </c>
      <c r="E417" s="6">
        <v>39135</v>
      </c>
      <c r="F417" s="8">
        <v>396.49</v>
      </c>
      <c r="G417" s="8"/>
      <c r="H417" s="8">
        <v>26.43</v>
      </c>
      <c r="I417" s="23">
        <v>15</v>
      </c>
      <c r="J417" s="105"/>
      <c r="K417" s="105"/>
    </row>
    <row r="418" spans="1:11" x14ac:dyDescent="0.4">
      <c r="A418" s="18"/>
      <c r="B418" s="17">
        <v>1150</v>
      </c>
      <c r="C418" s="56" t="s">
        <v>587</v>
      </c>
      <c r="D418" s="20" t="s">
        <v>814</v>
      </c>
      <c r="E418" s="6">
        <v>39765</v>
      </c>
      <c r="F418" s="8">
        <v>436.79</v>
      </c>
      <c r="G418" s="8"/>
      <c r="H418" s="8">
        <v>29.12</v>
      </c>
      <c r="I418" s="23">
        <v>15</v>
      </c>
      <c r="J418" s="105"/>
      <c r="K418" s="105"/>
    </row>
    <row r="419" spans="1:11" x14ac:dyDescent="0.4">
      <c r="A419" s="18"/>
      <c r="B419" s="17">
        <v>1027</v>
      </c>
      <c r="C419" s="56" t="s">
        <v>480</v>
      </c>
      <c r="D419" s="20" t="s">
        <v>814</v>
      </c>
      <c r="E419" s="6">
        <v>39247</v>
      </c>
      <c r="F419" s="23">
        <v>835.19</v>
      </c>
      <c r="G419" s="8"/>
      <c r="H419" s="8">
        <v>55.68</v>
      </c>
      <c r="I419" s="23">
        <v>15</v>
      </c>
      <c r="J419" s="105"/>
      <c r="K419" s="105"/>
    </row>
    <row r="420" spans="1:11" x14ac:dyDescent="0.4">
      <c r="A420" s="18"/>
      <c r="B420" s="17">
        <v>1151</v>
      </c>
      <c r="C420" s="56" t="s">
        <v>588</v>
      </c>
      <c r="D420" s="20" t="s">
        <v>814</v>
      </c>
      <c r="E420" s="6">
        <v>39696</v>
      </c>
      <c r="F420" s="22">
        <v>1233.3399999999999</v>
      </c>
      <c r="G420" s="8"/>
      <c r="H420" s="8">
        <v>82.22</v>
      </c>
      <c r="I420" s="23">
        <v>15</v>
      </c>
      <c r="J420" s="105"/>
      <c r="K420" s="105"/>
    </row>
    <row r="421" spans="1:11" x14ac:dyDescent="0.4">
      <c r="A421" s="18"/>
      <c r="B421" s="17">
        <v>1152</v>
      </c>
      <c r="C421" s="56" t="s">
        <v>589</v>
      </c>
      <c r="D421" s="20" t="s">
        <v>814</v>
      </c>
      <c r="E421" s="6">
        <v>39513</v>
      </c>
      <c r="F421" s="22">
        <v>1595.2</v>
      </c>
      <c r="G421" s="22"/>
      <c r="H421" s="8">
        <v>106.35</v>
      </c>
      <c r="I421" s="23">
        <v>15</v>
      </c>
      <c r="J421" s="105"/>
      <c r="K421" s="105"/>
    </row>
    <row r="422" spans="1:11" x14ac:dyDescent="0.4">
      <c r="A422" s="18"/>
      <c r="B422" s="17">
        <v>1153</v>
      </c>
      <c r="C422" s="56" t="s">
        <v>590</v>
      </c>
      <c r="D422" s="20" t="s">
        <v>814</v>
      </c>
      <c r="E422" s="6">
        <v>39784</v>
      </c>
      <c r="F422" s="8">
        <v>796.6</v>
      </c>
      <c r="G422" s="8"/>
      <c r="H422" s="8">
        <v>53.11</v>
      </c>
      <c r="I422" s="23">
        <v>15</v>
      </c>
      <c r="J422" s="105"/>
      <c r="K422" s="105"/>
    </row>
    <row r="423" spans="1:11" x14ac:dyDescent="0.4">
      <c r="A423" s="18"/>
      <c r="B423" s="17">
        <v>1028</v>
      </c>
      <c r="C423" s="56" t="s">
        <v>481</v>
      </c>
      <c r="D423" s="20" t="s">
        <v>814</v>
      </c>
      <c r="E423" s="6">
        <v>39395</v>
      </c>
      <c r="F423" s="23">
        <v>398.8</v>
      </c>
      <c r="G423" s="8"/>
      <c r="H423" s="8">
        <v>26.59</v>
      </c>
      <c r="I423" s="23">
        <v>15</v>
      </c>
      <c r="J423" s="105"/>
      <c r="K423" s="105"/>
    </row>
    <row r="424" spans="1:11" x14ac:dyDescent="0.4">
      <c r="A424" s="18"/>
      <c r="B424" s="17">
        <v>1029</v>
      </c>
      <c r="C424" s="56" t="s">
        <v>482</v>
      </c>
      <c r="D424" s="20" t="s">
        <v>814</v>
      </c>
      <c r="E424" s="6">
        <v>39224</v>
      </c>
      <c r="F424" s="23">
        <v>788.1</v>
      </c>
      <c r="G424" s="23"/>
      <c r="H424" s="8">
        <v>52.54</v>
      </c>
      <c r="I424" s="23">
        <v>15</v>
      </c>
      <c r="J424" s="105"/>
      <c r="K424" s="105"/>
    </row>
    <row r="425" spans="1:11" x14ac:dyDescent="0.4">
      <c r="A425" s="18"/>
      <c r="B425" s="17">
        <v>1030</v>
      </c>
      <c r="C425" s="56" t="s">
        <v>483</v>
      </c>
      <c r="D425" s="20" t="s">
        <v>814</v>
      </c>
      <c r="E425" s="6">
        <v>39238</v>
      </c>
      <c r="F425" s="8">
        <v>801.95</v>
      </c>
      <c r="G425" s="8"/>
      <c r="H425" s="8">
        <v>53.46</v>
      </c>
      <c r="I425" s="23">
        <v>15</v>
      </c>
      <c r="J425" s="105"/>
      <c r="K425" s="105"/>
    </row>
    <row r="426" spans="1:11" x14ac:dyDescent="0.4">
      <c r="A426" s="18"/>
      <c r="B426" s="17">
        <v>1154</v>
      </c>
      <c r="C426" s="56" t="s">
        <v>591</v>
      </c>
      <c r="D426" s="20" t="s">
        <v>814</v>
      </c>
      <c r="E426" s="6">
        <v>39748</v>
      </c>
      <c r="F426" s="7">
        <v>1667.62</v>
      </c>
      <c r="G426" s="7"/>
      <c r="H426" s="8">
        <v>111.17</v>
      </c>
      <c r="I426" s="23">
        <v>15</v>
      </c>
      <c r="J426" s="105"/>
      <c r="K426" s="105"/>
    </row>
    <row r="427" spans="1:11" x14ac:dyDescent="0.4">
      <c r="A427" s="18"/>
      <c r="B427" s="17">
        <v>1155</v>
      </c>
      <c r="C427" s="56" t="s">
        <v>592</v>
      </c>
      <c r="D427" s="20" t="s">
        <v>814</v>
      </c>
      <c r="E427" s="6">
        <v>39463</v>
      </c>
      <c r="F427" s="8">
        <v>788.8</v>
      </c>
      <c r="G427" s="8"/>
      <c r="H427" s="8">
        <v>52.59</v>
      </c>
      <c r="I427" s="23">
        <v>15</v>
      </c>
      <c r="J427" s="105"/>
      <c r="K427" s="105"/>
    </row>
    <row r="428" spans="1:11" x14ac:dyDescent="0.4">
      <c r="A428" s="18"/>
      <c r="B428" s="17">
        <v>1031</v>
      </c>
      <c r="C428" s="56" t="s">
        <v>484</v>
      </c>
      <c r="D428" s="20" t="s">
        <v>814</v>
      </c>
      <c r="E428" s="6">
        <v>39377</v>
      </c>
      <c r="F428" s="8">
        <v>784.41</v>
      </c>
      <c r="G428" s="8"/>
      <c r="H428" s="8">
        <v>52.29</v>
      </c>
      <c r="I428" s="23">
        <v>15</v>
      </c>
      <c r="J428" s="105"/>
      <c r="K428" s="105"/>
    </row>
    <row r="429" spans="1:11" x14ac:dyDescent="0.4">
      <c r="A429" s="18"/>
      <c r="B429" s="17">
        <v>1156</v>
      </c>
      <c r="C429" s="56" t="s">
        <v>593</v>
      </c>
      <c r="D429" s="20" t="s">
        <v>814</v>
      </c>
      <c r="E429" s="6">
        <v>39643</v>
      </c>
      <c r="F429" s="8">
        <v>395.12</v>
      </c>
      <c r="G429" s="8"/>
      <c r="H429" s="8">
        <v>26.34</v>
      </c>
      <c r="I429" s="23">
        <v>15</v>
      </c>
      <c r="J429" s="105"/>
      <c r="K429" s="105"/>
    </row>
    <row r="430" spans="1:11" x14ac:dyDescent="0.4">
      <c r="A430" s="18"/>
      <c r="B430" s="17">
        <v>1032</v>
      </c>
      <c r="C430" s="56" t="s">
        <v>485</v>
      </c>
      <c r="D430" s="20" t="s">
        <v>814</v>
      </c>
      <c r="E430" s="6">
        <v>39295</v>
      </c>
      <c r="F430" s="8">
        <v>798.8</v>
      </c>
      <c r="G430" s="8"/>
      <c r="H430" s="8">
        <v>53.25</v>
      </c>
      <c r="I430" s="23">
        <v>15</v>
      </c>
      <c r="J430" s="105"/>
      <c r="K430" s="105"/>
    </row>
    <row r="431" spans="1:11" x14ac:dyDescent="0.4">
      <c r="A431" s="18"/>
      <c r="B431" s="17">
        <v>1157</v>
      </c>
      <c r="C431" s="56" t="s">
        <v>594</v>
      </c>
      <c r="D431" s="20" t="s">
        <v>814</v>
      </c>
      <c r="E431" s="6">
        <v>39553</v>
      </c>
      <c r="F431" s="8">
        <v>134.44999999999999</v>
      </c>
      <c r="G431" s="8"/>
      <c r="H431" s="8">
        <v>8.9600000000000009</v>
      </c>
      <c r="I431" s="23">
        <v>15</v>
      </c>
      <c r="J431" s="105"/>
      <c r="K431" s="105"/>
    </row>
    <row r="432" spans="1:11" x14ac:dyDescent="0.4">
      <c r="A432" s="18"/>
      <c r="B432" s="17">
        <v>130</v>
      </c>
      <c r="C432" s="56" t="s">
        <v>211</v>
      </c>
      <c r="D432" s="20" t="s">
        <v>814</v>
      </c>
      <c r="E432" s="6">
        <v>34973</v>
      </c>
      <c r="F432" s="22">
        <v>8500.65</v>
      </c>
      <c r="G432" s="22"/>
      <c r="H432" s="8">
        <v>170.01</v>
      </c>
      <c r="I432" s="23">
        <v>50</v>
      </c>
      <c r="J432" s="105"/>
      <c r="K432" s="105"/>
    </row>
    <row r="433" spans="1:11" x14ac:dyDescent="0.4">
      <c r="A433" s="18"/>
      <c r="B433" s="17">
        <v>1158</v>
      </c>
      <c r="C433" s="56" t="s">
        <v>595</v>
      </c>
      <c r="D433" s="20" t="s">
        <v>814</v>
      </c>
      <c r="E433" s="6">
        <v>39616</v>
      </c>
      <c r="F433" s="8">
        <v>385.6</v>
      </c>
      <c r="G433" s="8"/>
      <c r="H433" s="8">
        <v>25.71</v>
      </c>
      <c r="I433" s="23">
        <v>15</v>
      </c>
      <c r="J433" s="105"/>
      <c r="K433" s="105"/>
    </row>
    <row r="434" spans="1:11" x14ac:dyDescent="0.4">
      <c r="A434" s="18"/>
      <c r="B434" s="17">
        <v>1159</v>
      </c>
      <c r="C434" s="56" t="s">
        <v>596</v>
      </c>
      <c r="D434" s="20" t="s">
        <v>814</v>
      </c>
      <c r="E434" s="6">
        <v>39678</v>
      </c>
      <c r="F434" s="8">
        <v>827.26</v>
      </c>
      <c r="G434" s="8"/>
      <c r="H434" s="8">
        <v>55.15</v>
      </c>
      <c r="I434" s="23">
        <v>15</v>
      </c>
      <c r="J434" s="105"/>
      <c r="K434" s="105"/>
    </row>
    <row r="435" spans="1:11" x14ac:dyDescent="0.4">
      <c r="A435" s="18"/>
      <c r="B435" s="17">
        <v>1034</v>
      </c>
      <c r="C435" s="56" t="s">
        <v>487</v>
      </c>
      <c r="D435" s="20" t="s">
        <v>814</v>
      </c>
      <c r="E435" s="6">
        <v>39346</v>
      </c>
      <c r="F435" s="8">
        <v>389.54</v>
      </c>
      <c r="G435" s="8"/>
      <c r="H435" s="8">
        <v>25.97</v>
      </c>
      <c r="I435" s="23">
        <v>15</v>
      </c>
      <c r="J435" s="105"/>
      <c r="K435" s="105"/>
    </row>
    <row r="436" spans="1:11" x14ac:dyDescent="0.4">
      <c r="A436" s="18"/>
      <c r="B436" s="17">
        <v>1160</v>
      </c>
      <c r="C436" s="56" t="s">
        <v>487</v>
      </c>
      <c r="D436" s="20" t="s">
        <v>814</v>
      </c>
      <c r="E436" s="6">
        <v>39567</v>
      </c>
      <c r="F436" s="23">
        <v>408.15</v>
      </c>
      <c r="G436" s="23"/>
      <c r="H436" s="8">
        <v>27.21</v>
      </c>
      <c r="I436" s="23">
        <v>15</v>
      </c>
      <c r="J436" s="105"/>
      <c r="K436" s="105"/>
    </row>
    <row r="437" spans="1:11" x14ac:dyDescent="0.4">
      <c r="A437" s="18"/>
      <c r="B437" s="17">
        <v>1035</v>
      </c>
      <c r="C437" s="56" t="s">
        <v>488</v>
      </c>
      <c r="D437" s="20" t="s">
        <v>814</v>
      </c>
      <c r="E437" s="6">
        <v>39406</v>
      </c>
      <c r="F437" s="8">
        <v>766.83</v>
      </c>
      <c r="G437" s="8"/>
      <c r="H437" s="8">
        <v>51.12</v>
      </c>
      <c r="I437" s="23">
        <v>15</v>
      </c>
      <c r="J437" s="105"/>
      <c r="K437" s="105"/>
    </row>
    <row r="438" spans="1:11" x14ac:dyDescent="0.4">
      <c r="A438" s="18"/>
      <c r="B438" s="17">
        <v>1033</v>
      </c>
      <c r="C438" s="56" t="s">
        <v>486</v>
      </c>
      <c r="D438" s="20" t="s">
        <v>814</v>
      </c>
      <c r="E438" s="6">
        <v>39185</v>
      </c>
      <c r="F438" s="8">
        <v>378.89</v>
      </c>
      <c r="G438" s="8"/>
      <c r="H438" s="8">
        <v>25.26</v>
      </c>
      <c r="I438" s="23">
        <v>15</v>
      </c>
      <c r="J438" s="105"/>
      <c r="K438" s="105"/>
    </row>
    <row r="439" spans="1:11" x14ac:dyDescent="0.4">
      <c r="A439" s="18"/>
      <c r="B439" s="17">
        <v>1161</v>
      </c>
      <c r="C439" s="56" t="s">
        <v>486</v>
      </c>
      <c r="D439" s="20" t="s">
        <v>814</v>
      </c>
      <c r="E439" s="6">
        <v>39652</v>
      </c>
      <c r="F439" s="8">
        <v>400.43</v>
      </c>
      <c r="G439" s="8"/>
      <c r="H439" s="8">
        <v>26.7</v>
      </c>
      <c r="I439" s="23">
        <v>15</v>
      </c>
      <c r="J439" s="105"/>
      <c r="K439" s="105"/>
    </row>
    <row r="440" spans="1:11" x14ac:dyDescent="0.4">
      <c r="A440" s="18"/>
      <c r="B440" s="17">
        <v>1036</v>
      </c>
      <c r="C440" s="56" t="s">
        <v>489</v>
      </c>
      <c r="D440" s="20" t="s">
        <v>814</v>
      </c>
      <c r="E440" s="6">
        <v>39094</v>
      </c>
      <c r="F440" s="23">
        <v>366.1</v>
      </c>
      <c r="G440" s="23"/>
      <c r="H440" s="8">
        <v>24.41</v>
      </c>
      <c r="I440" s="23">
        <v>15</v>
      </c>
      <c r="J440" s="105"/>
      <c r="K440" s="105"/>
    </row>
    <row r="441" spans="1:11" x14ac:dyDescent="0.4">
      <c r="A441" s="18"/>
      <c r="B441" s="17">
        <v>1037</v>
      </c>
      <c r="C441" s="56" t="s">
        <v>490</v>
      </c>
      <c r="D441" s="20" t="s">
        <v>814</v>
      </c>
      <c r="E441" s="6">
        <v>39225</v>
      </c>
      <c r="F441" s="8">
        <v>415.44</v>
      </c>
      <c r="G441" s="8"/>
      <c r="H441" s="8">
        <v>27.7</v>
      </c>
      <c r="I441" s="23">
        <v>15</v>
      </c>
      <c r="J441" s="105"/>
      <c r="K441" s="105"/>
    </row>
    <row r="442" spans="1:11" x14ac:dyDescent="0.4">
      <c r="A442" s="18"/>
      <c r="B442" s="17">
        <v>1162</v>
      </c>
      <c r="C442" s="56" t="s">
        <v>597</v>
      </c>
      <c r="D442" s="20" t="s">
        <v>814</v>
      </c>
      <c r="E442" s="6">
        <v>39675</v>
      </c>
      <c r="F442" s="8">
        <v>846.76</v>
      </c>
      <c r="G442" s="8"/>
      <c r="H442" s="8">
        <v>56.45</v>
      </c>
      <c r="I442" s="23">
        <v>15</v>
      </c>
      <c r="J442" s="105"/>
      <c r="K442" s="105"/>
    </row>
    <row r="443" spans="1:11" x14ac:dyDescent="0.4">
      <c r="A443" s="18"/>
      <c r="B443" s="17">
        <v>1011</v>
      </c>
      <c r="C443" s="56" t="s">
        <v>464</v>
      </c>
      <c r="D443" s="20" t="s">
        <v>814</v>
      </c>
      <c r="E443" s="6">
        <v>39329</v>
      </c>
      <c r="F443" s="23">
        <v>394.45</v>
      </c>
      <c r="G443" s="23"/>
      <c r="H443" s="8">
        <v>26.3</v>
      </c>
      <c r="I443" s="23">
        <v>15</v>
      </c>
      <c r="J443" s="105"/>
      <c r="K443" s="105"/>
    </row>
    <row r="444" spans="1:11" x14ac:dyDescent="0.4">
      <c r="A444" s="18"/>
      <c r="B444" s="17">
        <v>1038</v>
      </c>
      <c r="C444" s="56" t="s">
        <v>491</v>
      </c>
      <c r="D444" s="20" t="s">
        <v>814</v>
      </c>
      <c r="E444" s="6">
        <v>39389</v>
      </c>
      <c r="F444" s="8">
        <v>388.4</v>
      </c>
      <c r="G444" s="8"/>
      <c r="H444" s="8">
        <v>25.89</v>
      </c>
      <c r="I444" s="23">
        <v>15</v>
      </c>
      <c r="J444" s="105"/>
      <c r="K444" s="105"/>
    </row>
    <row r="445" spans="1:11" x14ac:dyDescent="0.4">
      <c r="A445" s="18"/>
      <c r="B445" s="17">
        <v>1163</v>
      </c>
      <c r="C445" s="56" t="s">
        <v>491</v>
      </c>
      <c r="D445" s="20" t="s">
        <v>814</v>
      </c>
      <c r="E445" s="6">
        <v>39629</v>
      </c>
      <c r="F445" s="8">
        <v>394.95</v>
      </c>
      <c r="G445" s="8"/>
      <c r="H445" s="8">
        <v>26.33</v>
      </c>
      <c r="I445" s="23">
        <v>15</v>
      </c>
      <c r="J445" s="105"/>
      <c r="K445" s="105"/>
    </row>
    <row r="446" spans="1:11" x14ac:dyDescent="0.4">
      <c r="A446" s="18"/>
      <c r="B446" s="17">
        <v>1039</v>
      </c>
      <c r="C446" s="56" t="s">
        <v>492</v>
      </c>
      <c r="D446" s="20" t="s">
        <v>814</v>
      </c>
      <c r="E446" s="6">
        <v>39437</v>
      </c>
      <c r="F446" s="23">
        <v>394.4</v>
      </c>
      <c r="G446" s="23"/>
      <c r="H446" s="8">
        <v>26.29</v>
      </c>
      <c r="I446" s="23">
        <v>15</v>
      </c>
      <c r="J446" s="105"/>
      <c r="K446" s="105"/>
    </row>
    <row r="447" spans="1:11" x14ac:dyDescent="0.4">
      <c r="A447" s="18"/>
      <c r="B447" s="17">
        <v>1040</v>
      </c>
      <c r="C447" s="56" t="s">
        <v>493</v>
      </c>
      <c r="D447" s="20" t="s">
        <v>814</v>
      </c>
      <c r="E447" s="6">
        <v>39168</v>
      </c>
      <c r="F447" s="8">
        <v>398.59</v>
      </c>
      <c r="G447" s="8"/>
      <c r="H447" s="8">
        <v>26.57</v>
      </c>
      <c r="I447" s="23">
        <v>15</v>
      </c>
      <c r="J447" s="105"/>
      <c r="K447" s="105"/>
    </row>
    <row r="448" spans="1:11" x14ac:dyDescent="0.4">
      <c r="A448" s="18"/>
      <c r="B448" s="17">
        <v>1041</v>
      </c>
      <c r="C448" s="56" t="s">
        <v>494</v>
      </c>
      <c r="D448" s="20" t="s">
        <v>814</v>
      </c>
      <c r="E448" s="6">
        <v>39371</v>
      </c>
      <c r="F448" s="8">
        <v>380.59</v>
      </c>
      <c r="G448" s="8"/>
      <c r="H448" s="8">
        <v>25.37</v>
      </c>
      <c r="I448" s="23">
        <v>15</v>
      </c>
      <c r="J448" s="105"/>
      <c r="K448" s="105"/>
    </row>
    <row r="449" spans="1:11" x14ac:dyDescent="0.4">
      <c r="A449" s="18"/>
      <c r="B449" s="17">
        <v>1042</v>
      </c>
      <c r="C449" s="56" t="s">
        <v>495</v>
      </c>
      <c r="D449" s="20" t="s">
        <v>814</v>
      </c>
      <c r="E449" s="6">
        <v>39220</v>
      </c>
      <c r="F449" s="8">
        <v>380.5</v>
      </c>
      <c r="G449" s="8"/>
      <c r="H449" s="8">
        <v>25.37</v>
      </c>
      <c r="I449" s="23">
        <v>15</v>
      </c>
      <c r="J449" s="105"/>
      <c r="K449" s="105"/>
    </row>
    <row r="450" spans="1:11" x14ac:dyDescent="0.4">
      <c r="A450" s="18"/>
      <c r="B450" s="17">
        <v>1164</v>
      </c>
      <c r="C450" s="56" t="s">
        <v>598</v>
      </c>
      <c r="D450" s="20" t="s">
        <v>814</v>
      </c>
      <c r="E450" s="6">
        <v>39629</v>
      </c>
      <c r="F450" s="22">
        <v>1995.1</v>
      </c>
      <c r="G450" s="22"/>
      <c r="H450" s="8">
        <v>133.01</v>
      </c>
      <c r="I450" s="23">
        <v>15</v>
      </c>
      <c r="J450" s="105"/>
      <c r="K450" s="105"/>
    </row>
    <row r="451" spans="1:11" x14ac:dyDescent="0.4">
      <c r="A451" s="18"/>
      <c r="B451" s="17">
        <v>1043</v>
      </c>
      <c r="C451" s="56" t="s">
        <v>496</v>
      </c>
      <c r="D451" s="20" t="s">
        <v>814</v>
      </c>
      <c r="E451" s="6">
        <v>39352</v>
      </c>
      <c r="F451" s="8">
        <v>380.15</v>
      </c>
      <c r="G451" s="8"/>
      <c r="H451" s="8">
        <v>25.34</v>
      </c>
      <c r="I451" s="23">
        <v>15</v>
      </c>
      <c r="J451" s="105"/>
      <c r="K451" s="105"/>
    </row>
    <row r="452" spans="1:11" x14ac:dyDescent="0.4">
      <c r="A452" s="18"/>
      <c r="B452" s="17">
        <v>1165</v>
      </c>
      <c r="C452" s="56" t="s">
        <v>599</v>
      </c>
      <c r="D452" s="20" t="s">
        <v>814</v>
      </c>
      <c r="E452" s="6">
        <v>39631</v>
      </c>
      <c r="F452" s="8">
        <v>390.36</v>
      </c>
      <c r="G452" s="8"/>
      <c r="H452" s="8">
        <v>26.02</v>
      </c>
      <c r="I452" s="23">
        <v>15</v>
      </c>
      <c r="J452" s="105"/>
      <c r="K452" s="105"/>
    </row>
    <row r="453" spans="1:11" x14ac:dyDescent="0.4">
      <c r="A453" s="18"/>
      <c r="B453" s="17">
        <v>1044</v>
      </c>
      <c r="C453" s="56" t="s">
        <v>497</v>
      </c>
      <c r="D453" s="20" t="s">
        <v>814</v>
      </c>
      <c r="E453" s="6">
        <v>39324</v>
      </c>
      <c r="F453" s="22">
        <v>2304.75</v>
      </c>
      <c r="G453" s="22"/>
      <c r="H453" s="8">
        <v>153.65</v>
      </c>
      <c r="I453" s="23">
        <v>15</v>
      </c>
      <c r="J453" s="105"/>
      <c r="K453" s="105"/>
    </row>
    <row r="454" spans="1:11" x14ac:dyDescent="0.4">
      <c r="A454" s="18"/>
      <c r="B454" s="17">
        <v>1166</v>
      </c>
      <c r="C454" s="56" t="s">
        <v>600</v>
      </c>
      <c r="D454" s="20" t="s">
        <v>814</v>
      </c>
      <c r="E454" s="6">
        <v>39561</v>
      </c>
      <c r="F454" s="8">
        <v>383.67</v>
      </c>
      <c r="G454" s="8"/>
      <c r="H454" s="8">
        <v>25.58</v>
      </c>
      <c r="I454" s="23">
        <v>15</v>
      </c>
      <c r="J454" s="105"/>
      <c r="K454" s="105"/>
    </row>
    <row r="455" spans="1:11" x14ac:dyDescent="0.4">
      <c r="A455" s="18"/>
      <c r="B455" s="17">
        <v>1045</v>
      </c>
      <c r="C455" s="56" t="s">
        <v>498</v>
      </c>
      <c r="D455" s="20" t="s">
        <v>814</v>
      </c>
      <c r="E455" s="6">
        <v>39433</v>
      </c>
      <c r="F455" s="22">
        <v>2058.63</v>
      </c>
      <c r="G455" s="22"/>
      <c r="H455" s="8">
        <v>137.24</v>
      </c>
      <c r="I455" s="23">
        <v>15</v>
      </c>
      <c r="J455" s="105"/>
      <c r="K455" s="105"/>
    </row>
    <row r="456" spans="1:11" x14ac:dyDescent="0.4">
      <c r="A456" s="18"/>
      <c r="B456" s="17">
        <v>1168</v>
      </c>
      <c r="C456" s="56" t="s">
        <v>498</v>
      </c>
      <c r="D456" s="20" t="s">
        <v>814</v>
      </c>
      <c r="E456" s="6">
        <v>39735</v>
      </c>
      <c r="F456" s="22">
        <v>2154.44</v>
      </c>
      <c r="G456" s="22"/>
      <c r="H456" s="8">
        <v>143.63</v>
      </c>
      <c r="I456" s="23">
        <v>15</v>
      </c>
      <c r="J456" s="105"/>
      <c r="K456" s="105"/>
    </row>
    <row r="457" spans="1:11" x14ac:dyDescent="0.4">
      <c r="A457" s="18"/>
      <c r="B457" s="17">
        <v>1169</v>
      </c>
      <c r="C457" s="56" t="s">
        <v>602</v>
      </c>
      <c r="D457" s="20" t="s">
        <v>814</v>
      </c>
      <c r="E457" s="6">
        <v>39608</v>
      </c>
      <c r="F457" s="8">
        <v>420.65</v>
      </c>
      <c r="G457" s="8"/>
      <c r="H457" s="8">
        <v>28.04</v>
      </c>
      <c r="I457" s="23">
        <v>15</v>
      </c>
      <c r="J457" s="105"/>
      <c r="K457" s="105"/>
    </row>
    <row r="458" spans="1:11" x14ac:dyDescent="0.4">
      <c r="A458" s="18"/>
      <c r="B458" s="17">
        <v>1167</v>
      </c>
      <c r="C458" s="56" t="s">
        <v>601</v>
      </c>
      <c r="D458" s="20" t="s">
        <v>814</v>
      </c>
      <c r="E458" s="6">
        <v>39552</v>
      </c>
      <c r="F458" s="23">
        <v>398.8</v>
      </c>
      <c r="G458" s="23"/>
      <c r="H458" s="8">
        <v>26.59</v>
      </c>
      <c r="I458" s="23">
        <v>15</v>
      </c>
      <c r="J458" s="105"/>
      <c r="K458" s="105"/>
    </row>
    <row r="459" spans="1:11" x14ac:dyDescent="0.4">
      <c r="A459" s="18"/>
      <c r="B459" s="17">
        <v>1046</v>
      </c>
      <c r="C459" s="56" t="s">
        <v>499</v>
      </c>
      <c r="D459" s="20" t="s">
        <v>814</v>
      </c>
      <c r="E459" s="6">
        <v>39339</v>
      </c>
      <c r="F459" s="8">
        <v>388.4</v>
      </c>
      <c r="G459" s="8"/>
      <c r="H459" s="8">
        <v>25.89</v>
      </c>
      <c r="I459" s="23">
        <v>15</v>
      </c>
      <c r="J459" s="105"/>
      <c r="K459" s="105"/>
    </row>
    <row r="460" spans="1:11" x14ac:dyDescent="0.4">
      <c r="A460" s="18"/>
      <c r="B460" s="17">
        <v>1170</v>
      </c>
      <c r="C460" s="56" t="s">
        <v>499</v>
      </c>
      <c r="D460" s="20" t="s">
        <v>814</v>
      </c>
      <c r="E460" s="6">
        <v>39661</v>
      </c>
      <c r="F460" s="8">
        <v>411.25</v>
      </c>
      <c r="G460" s="8"/>
      <c r="H460" s="8">
        <v>27.42</v>
      </c>
      <c r="I460" s="23">
        <v>15</v>
      </c>
      <c r="J460" s="105"/>
      <c r="K460" s="105"/>
    </row>
    <row r="461" spans="1:11" x14ac:dyDescent="0.4">
      <c r="A461" s="18"/>
      <c r="B461" s="17">
        <v>1047</v>
      </c>
      <c r="C461" s="56" t="s">
        <v>500</v>
      </c>
      <c r="D461" s="20" t="s">
        <v>814</v>
      </c>
      <c r="E461" s="6">
        <v>39395</v>
      </c>
      <c r="F461" s="8">
        <v>386.04</v>
      </c>
      <c r="G461" s="8"/>
      <c r="H461" s="8">
        <v>25.74</v>
      </c>
      <c r="I461" s="23">
        <v>15</v>
      </c>
      <c r="J461" s="105"/>
      <c r="K461" s="105"/>
    </row>
    <row r="462" spans="1:11" x14ac:dyDescent="0.4">
      <c r="A462" s="18"/>
      <c r="B462" s="17">
        <v>1048</v>
      </c>
      <c r="C462" s="56" t="s">
        <v>501</v>
      </c>
      <c r="D462" s="20" t="s">
        <v>814</v>
      </c>
      <c r="E462" s="6">
        <v>39161</v>
      </c>
      <c r="F462" s="8">
        <v>380.65</v>
      </c>
      <c r="G462" s="8"/>
      <c r="H462" s="8">
        <v>25.38</v>
      </c>
      <c r="I462" s="23">
        <v>15</v>
      </c>
      <c r="J462" s="105"/>
      <c r="K462" s="105"/>
    </row>
    <row r="463" spans="1:11" x14ac:dyDescent="0.4">
      <c r="A463" s="18"/>
      <c r="B463" s="17">
        <v>1049</v>
      </c>
      <c r="C463" s="56" t="s">
        <v>502</v>
      </c>
      <c r="D463" s="20" t="s">
        <v>814</v>
      </c>
      <c r="E463" s="6">
        <v>39118</v>
      </c>
      <c r="F463" s="8">
        <v>770.9</v>
      </c>
      <c r="G463" s="8"/>
      <c r="H463" s="8">
        <v>51.39</v>
      </c>
      <c r="I463" s="23">
        <v>15</v>
      </c>
      <c r="J463" s="105"/>
      <c r="K463" s="105"/>
    </row>
    <row r="464" spans="1:11" x14ac:dyDescent="0.4">
      <c r="A464" s="18"/>
      <c r="B464" s="17">
        <v>1364</v>
      </c>
      <c r="C464" s="56" t="s">
        <v>695</v>
      </c>
      <c r="D464" s="20" t="s">
        <v>814</v>
      </c>
      <c r="E464" s="6">
        <v>41820</v>
      </c>
      <c r="F464" s="22">
        <v>35498.22</v>
      </c>
      <c r="G464" s="22"/>
      <c r="H464" s="22">
        <v>2366.5500000000002</v>
      </c>
      <c r="I464" s="23">
        <v>15</v>
      </c>
      <c r="J464" s="105"/>
      <c r="K464" s="105"/>
    </row>
    <row r="465" spans="1:11" x14ac:dyDescent="0.4">
      <c r="A465" s="18"/>
      <c r="B465" s="17">
        <v>1222</v>
      </c>
      <c r="C465" s="56" t="s">
        <v>642</v>
      </c>
      <c r="D465" s="20" t="s">
        <v>814</v>
      </c>
      <c r="E465" s="6">
        <v>39813</v>
      </c>
      <c r="F465" s="22">
        <v>4001.29</v>
      </c>
      <c r="G465" s="22"/>
      <c r="H465" s="8">
        <v>266.75</v>
      </c>
      <c r="I465" s="23">
        <v>15</v>
      </c>
      <c r="J465" s="105"/>
      <c r="K465" s="105"/>
    </row>
    <row r="466" spans="1:11" x14ac:dyDescent="0.4">
      <c r="A466" s="18"/>
      <c r="B466" s="17">
        <v>1367</v>
      </c>
      <c r="C466" s="56" t="s">
        <v>696</v>
      </c>
      <c r="D466" s="20" t="s">
        <v>814</v>
      </c>
      <c r="E466" s="6">
        <v>42185</v>
      </c>
      <c r="F466" s="7">
        <v>47211.68</v>
      </c>
      <c r="G466" s="7"/>
      <c r="H466" s="22">
        <v>3147.45</v>
      </c>
      <c r="I466" s="23">
        <v>15</v>
      </c>
      <c r="J466" s="105"/>
      <c r="K466" s="105"/>
    </row>
    <row r="467" spans="1:11" x14ac:dyDescent="0.4">
      <c r="A467" s="18"/>
      <c r="B467" s="17">
        <v>1380</v>
      </c>
      <c r="C467" s="56" t="s">
        <v>705</v>
      </c>
      <c r="D467" s="20" t="s">
        <v>814</v>
      </c>
      <c r="E467" s="6">
        <v>42551</v>
      </c>
      <c r="F467" s="22">
        <v>42669.77</v>
      </c>
      <c r="G467" s="22"/>
      <c r="H467" s="22">
        <v>2844.65</v>
      </c>
      <c r="I467" s="23">
        <v>15</v>
      </c>
      <c r="J467" s="105"/>
      <c r="K467" s="105"/>
    </row>
    <row r="468" spans="1:11" x14ac:dyDescent="0.4">
      <c r="A468" s="18"/>
      <c r="B468" s="17">
        <v>1396</v>
      </c>
      <c r="C468" s="56" t="s">
        <v>714</v>
      </c>
      <c r="D468" s="20" t="s">
        <v>814</v>
      </c>
      <c r="E468" s="6">
        <v>42916</v>
      </c>
      <c r="F468" s="22">
        <v>38340.730000000003</v>
      </c>
      <c r="G468" s="22"/>
      <c r="H468" s="22">
        <v>2556.0500000000002</v>
      </c>
      <c r="I468" s="23">
        <v>15</v>
      </c>
      <c r="J468" s="105"/>
      <c r="K468" s="105"/>
    </row>
    <row r="469" spans="1:11" x14ac:dyDescent="0.4">
      <c r="A469" s="18"/>
      <c r="B469" s="17">
        <v>1404</v>
      </c>
      <c r="C469" s="56" t="s">
        <v>718</v>
      </c>
      <c r="D469" s="20" t="s">
        <v>814</v>
      </c>
      <c r="E469" s="6">
        <v>43281</v>
      </c>
      <c r="F469" s="22">
        <v>39632</v>
      </c>
      <c r="G469" s="22"/>
      <c r="H469" s="22">
        <v>2642.13</v>
      </c>
      <c r="I469" s="23">
        <v>15</v>
      </c>
      <c r="J469" s="105"/>
      <c r="K469" s="105"/>
    </row>
    <row r="470" spans="1:11" x14ac:dyDescent="0.4">
      <c r="A470" s="18"/>
      <c r="B470" s="17">
        <v>1408</v>
      </c>
      <c r="C470" s="56" t="s">
        <v>719</v>
      </c>
      <c r="D470" s="20" t="s">
        <v>814</v>
      </c>
      <c r="E470" s="6">
        <v>43646</v>
      </c>
      <c r="F470" s="22">
        <v>59749</v>
      </c>
      <c r="G470" s="22"/>
      <c r="H470" s="22">
        <v>3983.27</v>
      </c>
      <c r="I470" s="23">
        <v>15</v>
      </c>
      <c r="J470" s="105"/>
      <c r="K470" s="105"/>
    </row>
    <row r="471" spans="1:11" x14ac:dyDescent="0.4">
      <c r="A471" s="18"/>
      <c r="B471" s="17">
        <v>1424</v>
      </c>
      <c r="C471" s="56" t="s">
        <v>810</v>
      </c>
      <c r="D471" s="20" t="s">
        <v>814</v>
      </c>
      <c r="E471" s="62">
        <v>44012</v>
      </c>
      <c r="F471" s="22">
        <v>51415</v>
      </c>
      <c r="G471" s="8"/>
      <c r="H471" s="22">
        <v>1713.83</v>
      </c>
      <c r="I471" s="23">
        <v>15</v>
      </c>
      <c r="J471" s="105"/>
      <c r="K471" s="105"/>
    </row>
    <row r="472" spans="1:11" x14ac:dyDescent="0.4">
      <c r="A472" s="18"/>
      <c r="B472" s="17">
        <v>1171</v>
      </c>
      <c r="C472" s="56" t="s">
        <v>603</v>
      </c>
      <c r="D472" s="20" t="s">
        <v>814</v>
      </c>
      <c r="E472" s="6">
        <v>39631</v>
      </c>
      <c r="F472" s="22">
        <v>1580.06</v>
      </c>
      <c r="G472" s="22"/>
      <c r="H472" s="8">
        <v>105.34</v>
      </c>
      <c r="I472" s="23">
        <v>15</v>
      </c>
      <c r="J472" s="105"/>
      <c r="K472" s="105"/>
    </row>
    <row r="473" spans="1:11" x14ac:dyDescent="0.4">
      <c r="A473" s="18"/>
      <c r="B473" s="17">
        <v>1050</v>
      </c>
      <c r="C473" s="56" t="s">
        <v>503</v>
      </c>
      <c r="D473" s="20" t="s">
        <v>814</v>
      </c>
      <c r="E473" s="6">
        <v>39086</v>
      </c>
      <c r="F473" s="8">
        <v>398.3</v>
      </c>
      <c r="G473" s="8"/>
      <c r="H473" s="8">
        <v>26.55</v>
      </c>
      <c r="I473" s="23">
        <v>15</v>
      </c>
      <c r="J473" s="105"/>
      <c r="K473" s="105"/>
    </row>
    <row r="474" spans="1:11" x14ac:dyDescent="0.4">
      <c r="A474" s="18"/>
      <c r="B474" s="17">
        <v>1052</v>
      </c>
      <c r="C474" s="56" t="s">
        <v>505</v>
      </c>
      <c r="D474" s="20" t="s">
        <v>814</v>
      </c>
      <c r="E474" s="6">
        <v>39164</v>
      </c>
      <c r="F474" s="8">
        <v>389.72</v>
      </c>
      <c r="G474" s="8"/>
      <c r="H474" s="8">
        <v>25.98</v>
      </c>
      <c r="I474" s="23">
        <v>15</v>
      </c>
      <c r="J474" s="105"/>
      <c r="K474" s="105"/>
    </row>
    <row r="475" spans="1:11" x14ac:dyDescent="0.4">
      <c r="A475" s="18"/>
      <c r="B475" s="17">
        <v>1051</v>
      </c>
      <c r="C475" s="56" t="s">
        <v>504</v>
      </c>
      <c r="D475" s="5" t="s">
        <v>814</v>
      </c>
      <c r="E475" s="6">
        <v>39336</v>
      </c>
      <c r="F475" s="23">
        <v>378.22</v>
      </c>
      <c r="G475" s="8"/>
      <c r="H475" s="8">
        <v>25.21</v>
      </c>
      <c r="I475" s="23">
        <v>15</v>
      </c>
      <c r="J475" s="105"/>
      <c r="K475" s="105"/>
    </row>
    <row r="476" spans="1:11" x14ac:dyDescent="0.4">
      <c r="A476" s="18"/>
      <c r="B476" s="17">
        <v>1172</v>
      </c>
      <c r="C476" s="56" t="s">
        <v>604</v>
      </c>
      <c r="D476" s="5" t="s">
        <v>814</v>
      </c>
      <c r="E476" s="6">
        <v>39766</v>
      </c>
      <c r="F476" s="8">
        <v>437.89</v>
      </c>
      <c r="G476" s="8"/>
      <c r="H476" s="8">
        <v>29.19</v>
      </c>
      <c r="I476" s="23">
        <v>15</v>
      </c>
      <c r="J476" s="105"/>
      <c r="K476" s="105"/>
    </row>
    <row r="477" spans="1:11" x14ac:dyDescent="0.4">
      <c r="A477" s="18"/>
      <c r="B477" s="17">
        <v>1055</v>
      </c>
      <c r="C477" s="56" t="s">
        <v>508</v>
      </c>
      <c r="D477" s="5" t="s">
        <v>814</v>
      </c>
      <c r="E477" s="6">
        <v>39434</v>
      </c>
      <c r="F477" s="8">
        <v>827</v>
      </c>
      <c r="G477" s="8"/>
      <c r="H477" s="8">
        <v>55.13</v>
      </c>
      <c r="I477" s="23">
        <v>15</v>
      </c>
      <c r="J477" s="105"/>
      <c r="K477" s="105"/>
    </row>
    <row r="478" spans="1:11" x14ac:dyDescent="0.4">
      <c r="A478" s="18"/>
      <c r="B478" s="17">
        <v>1053</v>
      </c>
      <c r="C478" s="56" t="s">
        <v>506</v>
      </c>
      <c r="D478" s="5" t="s">
        <v>814</v>
      </c>
      <c r="E478" s="6">
        <v>39435</v>
      </c>
      <c r="F478" s="23">
        <v>423.18</v>
      </c>
      <c r="G478" s="23"/>
      <c r="H478" s="23">
        <v>28.21</v>
      </c>
      <c r="I478" s="23">
        <v>15</v>
      </c>
      <c r="J478" s="105"/>
      <c r="K478" s="105"/>
    </row>
    <row r="479" spans="1:11" x14ac:dyDescent="0.4">
      <c r="A479" s="18"/>
      <c r="B479" s="17">
        <v>1054</v>
      </c>
      <c r="C479" s="56" t="s">
        <v>507</v>
      </c>
      <c r="D479" s="5" t="s">
        <v>814</v>
      </c>
      <c r="E479" s="6">
        <v>39364</v>
      </c>
      <c r="F479" s="23">
        <v>420.03</v>
      </c>
      <c r="G479" s="23"/>
      <c r="H479" s="23">
        <v>28</v>
      </c>
      <c r="I479" s="23">
        <v>15</v>
      </c>
      <c r="J479" s="105"/>
      <c r="K479" s="105"/>
    </row>
    <row r="480" spans="1:11" x14ac:dyDescent="0.4">
      <c r="A480" s="18"/>
      <c r="B480" s="17">
        <v>1173</v>
      </c>
      <c r="C480" s="56" t="s">
        <v>605</v>
      </c>
      <c r="D480" s="5" t="s">
        <v>814</v>
      </c>
      <c r="E480" s="6">
        <v>39612</v>
      </c>
      <c r="F480" s="23">
        <v>459.06</v>
      </c>
      <c r="G480" s="23"/>
      <c r="H480" s="8">
        <v>30.6</v>
      </c>
      <c r="I480" s="23">
        <v>15</v>
      </c>
      <c r="J480" s="105"/>
      <c r="K480" s="105"/>
    </row>
    <row r="481" spans="1:11" x14ac:dyDescent="0.4">
      <c r="A481" s="18"/>
      <c r="B481" s="17">
        <v>1174</v>
      </c>
      <c r="C481" s="56" t="s">
        <v>606</v>
      </c>
      <c r="D481" s="5" t="s">
        <v>814</v>
      </c>
      <c r="E481" s="6">
        <v>39602</v>
      </c>
      <c r="F481" s="7">
        <v>1749.01</v>
      </c>
      <c r="G481" s="7"/>
      <c r="H481" s="23">
        <v>116.6</v>
      </c>
      <c r="I481" s="23">
        <v>15</v>
      </c>
      <c r="J481" s="105"/>
      <c r="K481" s="105"/>
    </row>
    <row r="482" spans="1:11" x14ac:dyDescent="0.4">
      <c r="A482" s="18"/>
      <c r="B482" s="17">
        <v>1056</v>
      </c>
      <c r="C482" s="56" t="s">
        <v>509</v>
      </c>
      <c r="D482" s="5" t="s">
        <v>814</v>
      </c>
      <c r="E482" s="6">
        <v>39227</v>
      </c>
      <c r="F482" s="23">
        <v>788</v>
      </c>
      <c r="G482" s="23"/>
      <c r="H482" s="23">
        <v>52.53</v>
      </c>
      <c r="I482" s="23">
        <v>15</v>
      </c>
      <c r="J482" s="105"/>
      <c r="K482" s="105"/>
    </row>
    <row r="483" spans="1:11" x14ac:dyDescent="0.4">
      <c r="A483" s="18"/>
      <c r="B483" s="17">
        <v>1311</v>
      </c>
      <c r="C483" s="56" t="s">
        <v>679</v>
      </c>
      <c r="D483" s="5" t="s">
        <v>814</v>
      </c>
      <c r="E483" s="6">
        <v>41090</v>
      </c>
      <c r="F483" s="7">
        <v>40829.800000000003</v>
      </c>
      <c r="G483" s="7"/>
      <c r="H483" s="23">
        <v>816.6</v>
      </c>
      <c r="I483" s="23">
        <v>50</v>
      </c>
      <c r="J483" s="105"/>
      <c r="K483" s="105"/>
    </row>
    <row r="484" spans="1:11" x14ac:dyDescent="0.4">
      <c r="A484" s="18"/>
      <c r="B484" s="17">
        <v>1346</v>
      </c>
      <c r="C484" s="56" t="s">
        <v>686</v>
      </c>
      <c r="D484" s="5" t="s">
        <v>814</v>
      </c>
      <c r="E484" s="6">
        <v>41455</v>
      </c>
      <c r="F484" s="7">
        <v>33710.58</v>
      </c>
      <c r="G484" s="7"/>
      <c r="H484" s="7">
        <v>2247.37</v>
      </c>
      <c r="I484" s="23">
        <v>15</v>
      </c>
      <c r="J484" s="105"/>
      <c r="K484" s="105"/>
    </row>
    <row r="485" spans="1:11" x14ac:dyDescent="0.4">
      <c r="A485" s="18"/>
      <c r="B485" s="17">
        <v>1175</v>
      </c>
      <c r="C485" s="56" t="s">
        <v>607</v>
      </c>
      <c r="D485" s="5" t="s">
        <v>814</v>
      </c>
      <c r="E485" s="6">
        <v>39573</v>
      </c>
      <c r="F485" s="23">
        <v>393.85</v>
      </c>
      <c r="G485" s="23"/>
      <c r="H485" s="23">
        <v>26.26</v>
      </c>
      <c r="I485" s="23">
        <v>15</v>
      </c>
      <c r="J485" s="105"/>
      <c r="K485" s="105"/>
    </row>
    <row r="486" spans="1:11" x14ac:dyDescent="0.4">
      <c r="A486" s="18"/>
      <c r="B486" s="17">
        <v>1057</v>
      </c>
      <c r="C486" s="56" t="s">
        <v>510</v>
      </c>
      <c r="D486" s="20" t="s">
        <v>814</v>
      </c>
      <c r="E486" s="6">
        <v>39401</v>
      </c>
      <c r="F486" s="23">
        <v>394.95</v>
      </c>
      <c r="G486" s="23"/>
      <c r="H486" s="8">
        <v>26.33</v>
      </c>
      <c r="I486" s="23">
        <v>15</v>
      </c>
      <c r="J486" s="105"/>
      <c r="K486" s="105"/>
    </row>
    <row r="487" spans="1:11" x14ac:dyDescent="0.4">
      <c r="A487" s="18"/>
      <c r="B487" s="17">
        <v>1058</v>
      </c>
      <c r="C487" s="56" t="s">
        <v>511</v>
      </c>
      <c r="D487" s="20" t="s">
        <v>814</v>
      </c>
      <c r="E487" s="6">
        <v>39199</v>
      </c>
      <c r="F487" s="23">
        <v>779.78</v>
      </c>
      <c r="G487" s="23"/>
      <c r="H487" s="8">
        <v>51.99</v>
      </c>
      <c r="I487" s="23">
        <v>15</v>
      </c>
      <c r="J487" s="105"/>
      <c r="K487" s="105"/>
    </row>
    <row r="488" spans="1:11" x14ac:dyDescent="0.4">
      <c r="A488" s="18"/>
      <c r="B488" s="17">
        <v>1059</v>
      </c>
      <c r="C488" s="56" t="s">
        <v>512</v>
      </c>
      <c r="D488" s="20" t="s">
        <v>814</v>
      </c>
      <c r="E488" s="6">
        <v>39240</v>
      </c>
      <c r="F488" s="23">
        <v>765.71</v>
      </c>
      <c r="G488" s="23"/>
      <c r="H488" s="8">
        <v>51.05</v>
      </c>
      <c r="I488" s="23">
        <v>15</v>
      </c>
      <c r="J488" s="105"/>
      <c r="K488" s="105"/>
    </row>
    <row r="489" spans="1:11" x14ac:dyDescent="0.4">
      <c r="A489" s="18"/>
      <c r="B489" s="17">
        <v>1060</v>
      </c>
      <c r="C489" s="56" t="s">
        <v>513</v>
      </c>
      <c r="D489" s="20" t="s">
        <v>814</v>
      </c>
      <c r="E489" s="6">
        <v>39254</v>
      </c>
      <c r="F489" s="7">
        <v>1510.25</v>
      </c>
      <c r="G489" s="7"/>
      <c r="H489" s="8">
        <v>100.68</v>
      </c>
      <c r="I489" s="23">
        <v>15</v>
      </c>
      <c r="J489" s="105"/>
      <c r="K489" s="105"/>
    </row>
    <row r="490" spans="1:11" x14ac:dyDescent="0.4">
      <c r="A490" s="18"/>
      <c r="B490" s="17">
        <v>1061</v>
      </c>
      <c r="C490" s="56" t="s">
        <v>514</v>
      </c>
      <c r="D490" s="20" t="s">
        <v>814</v>
      </c>
      <c r="E490" s="6">
        <v>39224</v>
      </c>
      <c r="F490" s="23">
        <v>385.46</v>
      </c>
      <c r="G490" s="23"/>
      <c r="H490" s="8">
        <v>25.7</v>
      </c>
      <c r="I490" s="23">
        <v>15</v>
      </c>
      <c r="J490" s="105"/>
      <c r="K490" s="105"/>
    </row>
    <row r="491" spans="1:11" x14ac:dyDescent="0.4">
      <c r="A491" s="18"/>
      <c r="B491" s="17">
        <v>1176</v>
      </c>
      <c r="C491" s="56" t="s">
        <v>608</v>
      </c>
      <c r="D491" s="20" t="s">
        <v>814</v>
      </c>
      <c r="E491" s="6">
        <v>39590</v>
      </c>
      <c r="F491" s="23">
        <v>783.3</v>
      </c>
      <c r="G491" s="8"/>
      <c r="H491" s="8">
        <v>52.22</v>
      </c>
      <c r="I491" s="23">
        <v>15</v>
      </c>
      <c r="J491" s="105"/>
      <c r="K491" s="105"/>
    </row>
    <row r="492" spans="1:11" x14ac:dyDescent="0.4">
      <c r="A492" s="18"/>
      <c r="B492" s="17">
        <v>1062</v>
      </c>
      <c r="C492" s="56" t="s">
        <v>515</v>
      </c>
      <c r="D492" s="20" t="s">
        <v>814</v>
      </c>
      <c r="E492" s="6">
        <v>39149</v>
      </c>
      <c r="F492" s="23">
        <v>381.09</v>
      </c>
      <c r="G492" s="23"/>
      <c r="H492" s="8">
        <v>25.41</v>
      </c>
      <c r="I492" s="23">
        <v>15</v>
      </c>
      <c r="J492" s="105"/>
      <c r="K492" s="105"/>
    </row>
    <row r="493" spans="1:11" x14ac:dyDescent="0.4">
      <c r="A493" s="18"/>
      <c r="B493" s="17">
        <v>1177</v>
      </c>
      <c r="C493" s="56" t="s">
        <v>609</v>
      </c>
      <c r="D493" s="20" t="s">
        <v>814</v>
      </c>
      <c r="E493" s="6">
        <v>39773</v>
      </c>
      <c r="F493" s="23">
        <v>457.31</v>
      </c>
      <c r="G493" s="8"/>
      <c r="H493" s="8">
        <v>30.49</v>
      </c>
      <c r="I493" s="23">
        <v>15</v>
      </c>
      <c r="J493" s="105"/>
      <c r="K493" s="105"/>
    </row>
    <row r="494" spans="1:11" x14ac:dyDescent="0.4">
      <c r="A494" s="18"/>
      <c r="B494" s="17">
        <v>1063</v>
      </c>
      <c r="C494" s="56" t="s">
        <v>516</v>
      </c>
      <c r="D494" s="20" t="s">
        <v>814</v>
      </c>
      <c r="E494" s="6">
        <v>39260</v>
      </c>
      <c r="F494" s="23">
        <v>388.34</v>
      </c>
      <c r="G494" s="23"/>
      <c r="H494" s="8">
        <v>25.89</v>
      </c>
      <c r="I494" s="23">
        <v>15</v>
      </c>
      <c r="J494" s="105"/>
      <c r="K494" s="105"/>
    </row>
    <row r="495" spans="1:11" x14ac:dyDescent="0.4">
      <c r="A495" s="18"/>
      <c r="B495" s="17">
        <v>1181</v>
      </c>
      <c r="C495" s="56" t="s">
        <v>613</v>
      </c>
      <c r="D495" s="20" t="s">
        <v>814</v>
      </c>
      <c r="E495" s="6">
        <v>39622</v>
      </c>
      <c r="F495" s="23">
        <v>398.8</v>
      </c>
      <c r="G495" s="23"/>
      <c r="H495" s="8">
        <v>26.59</v>
      </c>
      <c r="I495" s="23">
        <v>15</v>
      </c>
      <c r="J495" s="105"/>
      <c r="K495" s="105"/>
    </row>
    <row r="496" spans="1:11" x14ac:dyDescent="0.4">
      <c r="A496" s="18"/>
      <c r="B496" s="17">
        <v>1178</v>
      </c>
      <c r="C496" s="56" t="s">
        <v>610</v>
      </c>
      <c r="D496" s="20" t="s">
        <v>814</v>
      </c>
      <c r="E496" s="6">
        <v>39744</v>
      </c>
      <c r="F496" s="23">
        <v>438.75</v>
      </c>
      <c r="G496" s="23"/>
      <c r="H496" s="8">
        <v>29.25</v>
      </c>
      <c r="I496" s="23">
        <v>15</v>
      </c>
      <c r="J496" s="105"/>
      <c r="K496" s="105"/>
    </row>
    <row r="497" spans="1:11" x14ac:dyDescent="0.4">
      <c r="A497" s="18"/>
      <c r="B497" s="17">
        <v>1064</v>
      </c>
      <c r="C497" s="56" t="s">
        <v>517</v>
      </c>
      <c r="D497" s="20" t="s">
        <v>814</v>
      </c>
      <c r="E497" s="6">
        <v>39367</v>
      </c>
      <c r="F497" s="23">
        <v>808.99</v>
      </c>
      <c r="G497" s="23"/>
      <c r="H497" s="8">
        <v>53.93</v>
      </c>
      <c r="I497" s="23">
        <v>15</v>
      </c>
      <c r="J497" s="105"/>
      <c r="K497" s="105"/>
    </row>
    <row r="498" spans="1:11" x14ac:dyDescent="0.4">
      <c r="A498" s="18"/>
      <c r="B498" s="17">
        <v>1065</v>
      </c>
      <c r="C498" s="56" t="s">
        <v>518</v>
      </c>
      <c r="D498" s="20" t="s">
        <v>814</v>
      </c>
      <c r="E498" s="6">
        <v>39338</v>
      </c>
      <c r="F498" s="8">
        <v>394.45</v>
      </c>
      <c r="G498" s="8"/>
      <c r="H498" s="8">
        <v>26.3</v>
      </c>
      <c r="I498" s="23">
        <v>15</v>
      </c>
      <c r="J498" s="105"/>
      <c r="K498" s="105"/>
    </row>
    <row r="499" spans="1:11" x14ac:dyDescent="0.4">
      <c r="A499" s="18"/>
      <c r="B499" s="17">
        <v>1179</v>
      </c>
      <c r="C499" s="56" t="s">
        <v>611</v>
      </c>
      <c r="D499" s="20" t="s">
        <v>814</v>
      </c>
      <c r="E499" s="6">
        <v>39736</v>
      </c>
      <c r="F499" s="23">
        <v>441.58</v>
      </c>
      <c r="G499" s="23"/>
      <c r="H499" s="8">
        <v>29.44</v>
      </c>
      <c r="I499" s="23">
        <v>15</v>
      </c>
      <c r="J499" s="105"/>
      <c r="K499" s="105"/>
    </row>
    <row r="500" spans="1:11" x14ac:dyDescent="0.4">
      <c r="A500" s="18"/>
      <c r="B500" s="17">
        <v>1066</v>
      </c>
      <c r="C500" s="56" t="s">
        <v>519</v>
      </c>
      <c r="D500" s="20" t="s">
        <v>814</v>
      </c>
      <c r="E500" s="6">
        <v>39192</v>
      </c>
      <c r="F500" s="7">
        <v>1221.92</v>
      </c>
      <c r="G500" s="7"/>
      <c r="H500" s="8">
        <v>81.459999999999994</v>
      </c>
      <c r="I500" s="23">
        <v>15</v>
      </c>
      <c r="J500" s="105"/>
      <c r="K500" s="105"/>
    </row>
    <row r="501" spans="1:11" x14ac:dyDescent="0.4">
      <c r="A501" s="18"/>
      <c r="B501" s="17">
        <v>1180</v>
      </c>
      <c r="C501" s="56" t="s">
        <v>612</v>
      </c>
      <c r="D501" s="20" t="s">
        <v>814</v>
      </c>
      <c r="E501" s="6">
        <v>39533</v>
      </c>
      <c r="F501" s="23">
        <v>730.79</v>
      </c>
      <c r="G501" s="23"/>
      <c r="H501" s="8">
        <v>48.72</v>
      </c>
      <c r="I501" s="23">
        <v>15</v>
      </c>
      <c r="J501" s="105"/>
      <c r="K501" s="105"/>
    </row>
    <row r="502" spans="1:11" x14ac:dyDescent="0.4">
      <c r="A502" s="18"/>
      <c r="B502" s="17">
        <v>1225</v>
      </c>
      <c r="C502" s="56" t="s">
        <v>644</v>
      </c>
      <c r="D502" s="20" t="s">
        <v>814</v>
      </c>
      <c r="E502" s="6">
        <v>40178</v>
      </c>
      <c r="F502" s="7">
        <v>85981.91</v>
      </c>
      <c r="G502" s="7"/>
      <c r="H502" s="22">
        <v>5732.13</v>
      </c>
      <c r="I502" s="23">
        <v>15</v>
      </c>
      <c r="J502" s="105"/>
      <c r="K502" s="105"/>
    </row>
    <row r="503" spans="1:11" x14ac:dyDescent="0.4">
      <c r="A503" s="18"/>
      <c r="B503" s="17">
        <v>1067</v>
      </c>
      <c r="C503" s="56" t="s">
        <v>520</v>
      </c>
      <c r="D503" s="20" t="s">
        <v>814</v>
      </c>
      <c r="E503" s="6">
        <v>39260</v>
      </c>
      <c r="F503" s="23">
        <v>392.25</v>
      </c>
      <c r="G503" s="8"/>
      <c r="H503" s="8">
        <v>26.15</v>
      </c>
      <c r="I503" s="23">
        <v>15</v>
      </c>
      <c r="J503" s="105"/>
      <c r="K503" s="105"/>
    </row>
    <row r="504" spans="1:11" x14ac:dyDescent="0.4">
      <c r="A504" s="18"/>
      <c r="B504" s="17">
        <v>1182</v>
      </c>
      <c r="C504" s="56" t="s">
        <v>614</v>
      </c>
      <c r="D504" s="5" t="s">
        <v>814</v>
      </c>
      <c r="E504" s="6">
        <v>39606</v>
      </c>
      <c r="F504" s="23">
        <v>409.65</v>
      </c>
      <c r="G504" s="8"/>
      <c r="H504" s="8">
        <v>27.31</v>
      </c>
      <c r="I504" s="23">
        <v>15</v>
      </c>
      <c r="J504" s="105"/>
      <c r="K504" s="105"/>
    </row>
    <row r="505" spans="1:11" x14ac:dyDescent="0.4">
      <c r="A505" s="18"/>
      <c r="B505" s="17">
        <v>1183</v>
      </c>
      <c r="C505" s="56" t="s">
        <v>615</v>
      </c>
      <c r="D505" s="5" t="s">
        <v>814</v>
      </c>
      <c r="E505" s="6">
        <v>39758</v>
      </c>
      <c r="F505" s="23">
        <v>423.59</v>
      </c>
      <c r="G505" s="8"/>
      <c r="H505" s="8">
        <v>28.24</v>
      </c>
      <c r="I505" s="23">
        <v>15</v>
      </c>
      <c r="J505" s="105"/>
      <c r="K505" s="105"/>
    </row>
    <row r="506" spans="1:11" x14ac:dyDescent="0.4">
      <c r="A506" s="18"/>
      <c r="B506" s="17">
        <v>1068</v>
      </c>
      <c r="C506" s="56" t="s">
        <v>521</v>
      </c>
      <c r="D506" s="5" t="s">
        <v>814</v>
      </c>
      <c r="E506" s="6">
        <v>39420</v>
      </c>
      <c r="F506" s="23">
        <v>402.65</v>
      </c>
      <c r="G506" s="23"/>
      <c r="H506" s="23">
        <v>26.84</v>
      </c>
      <c r="I506" s="23">
        <v>15</v>
      </c>
      <c r="J506" s="105"/>
      <c r="K506" s="105"/>
    </row>
    <row r="507" spans="1:11" x14ac:dyDescent="0.4">
      <c r="A507" s="18"/>
      <c r="B507" s="17">
        <v>1069</v>
      </c>
      <c r="C507" s="56" t="s">
        <v>522</v>
      </c>
      <c r="D507" s="5" t="s">
        <v>814</v>
      </c>
      <c r="E507" s="6">
        <v>39248</v>
      </c>
      <c r="F507" s="23">
        <v>367.04</v>
      </c>
      <c r="G507" s="23"/>
      <c r="H507" s="23">
        <v>24.47</v>
      </c>
      <c r="I507" s="23">
        <v>15</v>
      </c>
      <c r="J507" s="105"/>
      <c r="K507" s="105"/>
    </row>
    <row r="508" spans="1:11" x14ac:dyDescent="0.4">
      <c r="A508" s="18"/>
      <c r="B508" s="17">
        <v>1070</v>
      </c>
      <c r="C508" s="56" t="s">
        <v>523</v>
      </c>
      <c r="D508" s="5" t="s">
        <v>814</v>
      </c>
      <c r="E508" s="6">
        <v>39294</v>
      </c>
      <c r="F508" s="23">
        <v>775.1</v>
      </c>
      <c r="G508" s="23"/>
      <c r="H508" s="8">
        <v>51.67</v>
      </c>
      <c r="I508" s="23">
        <v>15</v>
      </c>
      <c r="J508" s="105"/>
      <c r="K508" s="105"/>
    </row>
    <row r="509" spans="1:11" x14ac:dyDescent="0.4">
      <c r="A509" s="18"/>
      <c r="B509" s="17">
        <v>1184</v>
      </c>
      <c r="C509" s="56" t="s">
        <v>616</v>
      </c>
      <c r="D509" s="5" t="s">
        <v>814</v>
      </c>
      <c r="E509" s="6">
        <v>39498</v>
      </c>
      <c r="F509" s="23">
        <v>397.53</v>
      </c>
      <c r="G509" s="23"/>
      <c r="H509" s="8">
        <v>26.5</v>
      </c>
      <c r="I509" s="23">
        <v>15</v>
      </c>
      <c r="J509" s="105"/>
      <c r="K509" s="105"/>
    </row>
    <row r="510" spans="1:11" x14ac:dyDescent="0.4">
      <c r="A510" s="18"/>
      <c r="B510" s="17">
        <v>1185</v>
      </c>
      <c r="C510" s="56" t="s">
        <v>617</v>
      </c>
      <c r="D510" s="5" t="s">
        <v>814</v>
      </c>
      <c r="E510" s="6">
        <v>39720</v>
      </c>
      <c r="F510" s="23">
        <v>399.33</v>
      </c>
      <c r="G510" s="23"/>
      <c r="H510" s="8">
        <v>26.62</v>
      </c>
      <c r="I510" s="23">
        <v>15</v>
      </c>
      <c r="J510" s="105"/>
      <c r="K510" s="105"/>
    </row>
    <row r="511" spans="1:11" x14ac:dyDescent="0.4">
      <c r="A511" s="18"/>
      <c r="B511" s="17">
        <v>1071</v>
      </c>
      <c r="C511" s="56" t="s">
        <v>414</v>
      </c>
      <c r="D511" s="5" t="s">
        <v>814</v>
      </c>
      <c r="E511" s="6">
        <v>39168</v>
      </c>
      <c r="F511" s="23">
        <v>376.96</v>
      </c>
      <c r="G511" s="23"/>
      <c r="H511" s="8">
        <v>25.13</v>
      </c>
      <c r="I511" s="23">
        <v>15</v>
      </c>
      <c r="J511" s="105"/>
      <c r="K511" s="105"/>
    </row>
    <row r="512" spans="1:11" x14ac:dyDescent="0.4">
      <c r="A512" s="18"/>
      <c r="B512" s="17">
        <v>1186</v>
      </c>
      <c r="C512" s="56" t="s">
        <v>618</v>
      </c>
      <c r="D512" s="5" t="s">
        <v>814</v>
      </c>
      <c r="E512" s="6">
        <v>39759</v>
      </c>
      <c r="F512" s="7">
        <v>1346.07</v>
      </c>
      <c r="G512" s="22"/>
      <c r="H512" s="8">
        <v>89.74</v>
      </c>
      <c r="I512" s="23">
        <v>15</v>
      </c>
      <c r="J512" s="105"/>
      <c r="K512" s="105"/>
    </row>
    <row r="513" spans="1:11" x14ac:dyDescent="0.4">
      <c r="A513" s="18"/>
      <c r="B513" s="17">
        <v>1072</v>
      </c>
      <c r="C513" s="56" t="s">
        <v>524</v>
      </c>
      <c r="D513" s="5" t="s">
        <v>814</v>
      </c>
      <c r="E513" s="6">
        <v>39280</v>
      </c>
      <c r="F513" s="7">
        <v>1568.74</v>
      </c>
      <c r="G513" s="7"/>
      <c r="H513" s="8">
        <v>104.58</v>
      </c>
      <c r="I513" s="23">
        <v>15</v>
      </c>
      <c r="J513" s="105"/>
      <c r="K513" s="105"/>
    </row>
    <row r="514" spans="1:11" x14ac:dyDescent="0.4">
      <c r="A514" s="18"/>
      <c r="B514" s="17">
        <v>1187</v>
      </c>
      <c r="C514" s="56" t="s">
        <v>619</v>
      </c>
      <c r="D514" s="5" t="s">
        <v>814</v>
      </c>
      <c r="E514" s="6">
        <v>39644</v>
      </c>
      <c r="F514" s="23">
        <v>403.37</v>
      </c>
      <c r="G514" s="8"/>
      <c r="H514" s="8">
        <v>26.89</v>
      </c>
      <c r="I514" s="23">
        <v>15</v>
      </c>
      <c r="J514" s="105"/>
      <c r="K514" s="105"/>
    </row>
    <row r="515" spans="1:11" x14ac:dyDescent="0.4">
      <c r="A515" s="18"/>
      <c r="B515" s="17">
        <v>1073</v>
      </c>
      <c r="C515" s="56" t="s">
        <v>525</v>
      </c>
      <c r="D515" s="5" t="s">
        <v>814</v>
      </c>
      <c r="E515" s="6">
        <v>39421</v>
      </c>
      <c r="F515" s="7">
        <v>1170.1099999999999</v>
      </c>
      <c r="G515" s="8"/>
      <c r="H515" s="8">
        <v>78.010000000000005</v>
      </c>
      <c r="I515" s="23">
        <v>15</v>
      </c>
      <c r="J515" s="105"/>
      <c r="K515" s="105"/>
    </row>
    <row r="516" spans="1:11" x14ac:dyDescent="0.4">
      <c r="A516" s="18"/>
      <c r="B516" s="17">
        <v>1074</v>
      </c>
      <c r="C516" s="56" t="s">
        <v>526</v>
      </c>
      <c r="D516" s="5" t="s">
        <v>814</v>
      </c>
      <c r="E516" s="6">
        <v>39371</v>
      </c>
      <c r="F516" s="23">
        <v>397.75</v>
      </c>
      <c r="G516" s="23"/>
      <c r="H516" s="8">
        <v>26.52</v>
      </c>
      <c r="I516" s="23">
        <v>15</v>
      </c>
      <c r="J516" s="105"/>
      <c r="K516" s="105"/>
    </row>
    <row r="517" spans="1:11" x14ac:dyDescent="0.4">
      <c r="A517" s="18"/>
      <c r="B517" s="17">
        <v>1075</v>
      </c>
      <c r="C517" s="56" t="s">
        <v>527</v>
      </c>
      <c r="D517" s="5" t="s">
        <v>814</v>
      </c>
      <c r="E517" s="6">
        <v>39358</v>
      </c>
      <c r="F517" s="23">
        <v>401.05</v>
      </c>
      <c r="G517" s="23"/>
      <c r="H517" s="8">
        <v>26.74</v>
      </c>
      <c r="I517" s="23">
        <v>15</v>
      </c>
      <c r="J517" s="105"/>
      <c r="K517" s="105"/>
    </row>
    <row r="518" spans="1:11" x14ac:dyDescent="0.4">
      <c r="A518" s="18"/>
      <c r="B518" s="17">
        <v>1076</v>
      </c>
      <c r="C518" s="56" t="s">
        <v>528</v>
      </c>
      <c r="D518" s="5" t="s">
        <v>814</v>
      </c>
      <c r="E518" s="6">
        <v>39100</v>
      </c>
      <c r="F518" s="23">
        <v>381.07</v>
      </c>
      <c r="G518" s="23"/>
      <c r="H518" s="23">
        <v>25.4</v>
      </c>
      <c r="I518" s="23">
        <v>15</v>
      </c>
      <c r="J518" s="105"/>
      <c r="K518" s="105"/>
    </row>
    <row r="519" spans="1:11" x14ac:dyDescent="0.4">
      <c r="A519" s="18"/>
      <c r="B519" s="17">
        <v>1077</v>
      </c>
      <c r="C519" s="56" t="s">
        <v>529</v>
      </c>
      <c r="D519" s="5" t="s">
        <v>814</v>
      </c>
      <c r="E519" s="6">
        <v>39255</v>
      </c>
      <c r="F519" s="23">
        <v>389.5</v>
      </c>
      <c r="G519" s="23"/>
      <c r="H519" s="23">
        <v>25.97</v>
      </c>
      <c r="I519" s="23">
        <v>15</v>
      </c>
      <c r="J519" s="105"/>
      <c r="K519" s="105"/>
    </row>
    <row r="520" spans="1:11" x14ac:dyDescent="0.4">
      <c r="A520" s="18"/>
      <c r="B520" s="17">
        <v>1224</v>
      </c>
      <c r="C520" s="56" t="s">
        <v>643</v>
      </c>
      <c r="D520" s="5" t="s">
        <v>814</v>
      </c>
      <c r="E520" s="6">
        <v>39994</v>
      </c>
      <c r="F520" s="7">
        <v>48745.89</v>
      </c>
      <c r="G520" s="7"/>
      <c r="H520" s="22">
        <v>3249.73</v>
      </c>
      <c r="I520" s="23">
        <v>15</v>
      </c>
      <c r="J520" s="105"/>
      <c r="K520" s="105"/>
    </row>
    <row r="521" spans="1:11" x14ac:dyDescent="0.4">
      <c r="A521" s="18"/>
      <c r="B521" s="17">
        <v>1188</v>
      </c>
      <c r="C521" s="56" t="s">
        <v>620</v>
      </c>
      <c r="D521" s="5" t="s">
        <v>814</v>
      </c>
      <c r="E521" s="6">
        <v>39736</v>
      </c>
      <c r="F521" s="23">
        <v>423.7</v>
      </c>
      <c r="G521" s="23"/>
      <c r="H521" s="8">
        <v>28.25</v>
      </c>
      <c r="I521" s="23">
        <v>15</v>
      </c>
      <c r="J521" s="105"/>
      <c r="K521" s="105"/>
    </row>
    <row r="522" spans="1:11" x14ac:dyDescent="0.4">
      <c r="A522" s="18"/>
      <c r="B522" s="17">
        <v>1189</v>
      </c>
      <c r="C522" s="56" t="s">
        <v>621</v>
      </c>
      <c r="D522" s="5" t="s">
        <v>814</v>
      </c>
      <c r="E522" s="6">
        <v>39723</v>
      </c>
      <c r="F522" s="23">
        <v>813.12</v>
      </c>
      <c r="G522" s="8"/>
      <c r="H522" s="8">
        <v>54.21</v>
      </c>
      <c r="I522" s="23">
        <v>15</v>
      </c>
      <c r="J522" s="105"/>
      <c r="K522" s="105"/>
    </row>
    <row r="523" spans="1:11" x14ac:dyDescent="0.4">
      <c r="A523" s="18"/>
      <c r="B523" s="17">
        <v>1302</v>
      </c>
      <c r="C523" s="56" t="s">
        <v>677</v>
      </c>
      <c r="D523" s="20" t="s">
        <v>814</v>
      </c>
      <c r="E523" s="6">
        <v>40724</v>
      </c>
      <c r="F523" s="7">
        <v>33846.71</v>
      </c>
      <c r="G523" s="7"/>
      <c r="H523" s="22">
        <v>2256.4499999999998</v>
      </c>
      <c r="I523" s="23">
        <v>15</v>
      </c>
      <c r="J523" s="105"/>
      <c r="K523" s="105"/>
    </row>
    <row r="524" spans="1:11" x14ac:dyDescent="0.4">
      <c r="A524" s="18"/>
      <c r="B524" s="17">
        <v>1078</v>
      </c>
      <c r="C524" s="56" t="s">
        <v>530</v>
      </c>
      <c r="D524" s="20" t="s">
        <v>814</v>
      </c>
      <c r="E524" s="6">
        <v>39099</v>
      </c>
      <c r="F524" s="23">
        <v>380.09</v>
      </c>
      <c r="G524" s="23"/>
      <c r="H524" s="8">
        <v>25.34</v>
      </c>
      <c r="I524" s="23">
        <v>15</v>
      </c>
      <c r="J524" s="105"/>
      <c r="K524" s="105"/>
    </row>
    <row r="525" spans="1:11" x14ac:dyDescent="0.4">
      <c r="A525" s="18"/>
      <c r="B525" s="17">
        <v>1190</v>
      </c>
      <c r="C525" s="56" t="s">
        <v>622</v>
      </c>
      <c r="D525" s="20" t="s">
        <v>814</v>
      </c>
      <c r="E525" s="6">
        <v>39812</v>
      </c>
      <c r="F525" s="23">
        <v>436.39</v>
      </c>
      <c r="G525" s="23"/>
      <c r="H525" s="8">
        <v>29.09</v>
      </c>
      <c r="I525" s="23">
        <v>15</v>
      </c>
      <c r="J525" s="105"/>
      <c r="K525" s="105"/>
    </row>
    <row r="526" spans="1:11" x14ac:dyDescent="0.4">
      <c r="A526" s="18"/>
      <c r="B526" s="17">
        <v>1079</v>
      </c>
      <c r="C526" s="56" t="s">
        <v>531</v>
      </c>
      <c r="D526" s="20" t="s">
        <v>814</v>
      </c>
      <c r="E526" s="6">
        <v>39164</v>
      </c>
      <c r="F526" s="23">
        <v>366.22</v>
      </c>
      <c r="G526" s="23"/>
      <c r="H526" s="8">
        <v>24.41</v>
      </c>
      <c r="I526" s="23">
        <v>15</v>
      </c>
      <c r="J526" s="105"/>
      <c r="K526" s="105"/>
    </row>
    <row r="527" spans="1:11" x14ac:dyDescent="0.4">
      <c r="A527" s="18"/>
      <c r="B527" s="17">
        <v>1191</v>
      </c>
      <c r="C527" s="56" t="s">
        <v>531</v>
      </c>
      <c r="D527" s="20" t="s">
        <v>814</v>
      </c>
      <c r="E527" s="6">
        <v>39588</v>
      </c>
      <c r="F527" s="23">
        <v>373.37</v>
      </c>
      <c r="G527" s="23"/>
      <c r="H527" s="8">
        <v>24.89</v>
      </c>
      <c r="I527" s="23">
        <v>15</v>
      </c>
      <c r="J527" s="105"/>
      <c r="K527" s="105"/>
    </row>
    <row r="528" spans="1:11" x14ac:dyDescent="0.4">
      <c r="A528" s="18"/>
      <c r="B528" s="17">
        <v>1080</v>
      </c>
      <c r="C528" s="56" t="s">
        <v>532</v>
      </c>
      <c r="D528" s="5" t="s">
        <v>814</v>
      </c>
      <c r="E528" s="6">
        <v>39280</v>
      </c>
      <c r="F528" s="23">
        <v>764.87</v>
      </c>
      <c r="G528" s="23"/>
      <c r="H528" s="23">
        <v>50.99</v>
      </c>
      <c r="I528" s="23">
        <v>15</v>
      </c>
      <c r="J528" s="105"/>
      <c r="K528" s="105"/>
    </row>
    <row r="529" spans="1:11" x14ac:dyDescent="0.4">
      <c r="A529" s="18"/>
      <c r="B529" s="17">
        <v>1081</v>
      </c>
      <c r="C529" s="56" t="s">
        <v>533</v>
      </c>
      <c r="D529" s="20" t="s">
        <v>814</v>
      </c>
      <c r="E529" s="6">
        <v>39091</v>
      </c>
      <c r="F529" s="23">
        <v>373</v>
      </c>
      <c r="G529" s="23"/>
      <c r="H529" s="23">
        <v>24.87</v>
      </c>
      <c r="I529" s="23">
        <v>15</v>
      </c>
      <c r="J529" s="105"/>
      <c r="K529" s="105"/>
    </row>
    <row r="530" spans="1:11" x14ac:dyDescent="0.4">
      <c r="A530" s="18"/>
      <c r="B530" s="17">
        <v>1192</v>
      </c>
      <c r="C530" s="56" t="s">
        <v>623</v>
      </c>
      <c r="D530" s="20" t="s">
        <v>814</v>
      </c>
      <c r="E530" s="6">
        <v>39497</v>
      </c>
      <c r="F530" s="23">
        <v>397.7</v>
      </c>
      <c r="G530" s="8"/>
      <c r="H530" s="8">
        <v>26.51</v>
      </c>
      <c r="I530" s="23">
        <v>15</v>
      </c>
      <c r="J530" s="105"/>
      <c r="K530" s="105"/>
    </row>
    <row r="531" spans="1:11" x14ac:dyDescent="0.4">
      <c r="A531" s="18"/>
      <c r="B531" s="17">
        <v>1082</v>
      </c>
      <c r="C531" s="56" t="s">
        <v>534</v>
      </c>
      <c r="D531" s="20" t="s">
        <v>814</v>
      </c>
      <c r="E531" s="6">
        <v>39346</v>
      </c>
      <c r="F531" s="7">
        <v>2340.8000000000002</v>
      </c>
      <c r="G531" s="22"/>
      <c r="H531" s="8">
        <v>156.05000000000001</v>
      </c>
      <c r="I531" s="23">
        <v>15</v>
      </c>
      <c r="J531" s="105"/>
      <c r="K531" s="105"/>
    </row>
    <row r="532" spans="1:11" x14ac:dyDescent="0.4">
      <c r="A532" s="18"/>
      <c r="B532" s="17">
        <v>1083</v>
      </c>
      <c r="C532" s="56" t="s">
        <v>535</v>
      </c>
      <c r="D532" s="20" t="s">
        <v>814</v>
      </c>
      <c r="E532" s="6">
        <v>39162</v>
      </c>
      <c r="F532" s="23">
        <v>378.72</v>
      </c>
      <c r="G532" s="23"/>
      <c r="H532" s="8">
        <v>25.25</v>
      </c>
      <c r="I532" s="23">
        <v>15</v>
      </c>
      <c r="J532" s="105"/>
      <c r="K532" s="105"/>
    </row>
    <row r="533" spans="1:11" x14ac:dyDescent="0.4">
      <c r="A533" s="18"/>
      <c r="B533" s="17">
        <v>1084</v>
      </c>
      <c r="C533" s="56" t="s">
        <v>536</v>
      </c>
      <c r="D533" s="20" t="s">
        <v>814</v>
      </c>
      <c r="E533" s="6">
        <v>39217</v>
      </c>
      <c r="F533" s="23">
        <v>374.43</v>
      </c>
      <c r="G533" s="23"/>
      <c r="H533" s="8">
        <v>24.96</v>
      </c>
      <c r="I533" s="23">
        <v>15</v>
      </c>
      <c r="J533" s="105"/>
      <c r="K533" s="105"/>
    </row>
    <row r="534" spans="1:11" x14ac:dyDescent="0.4">
      <c r="A534" s="18"/>
      <c r="B534" s="17">
        <v>1193</v>
      </c>
      <c r="C534" s="56" t="s">
        <v>624</v>
      </c>
      <c r="D534" s="20" t="s">
        <v>814</v>
      </c>
      <c r="E534" s="6">
        <v>39674</v>
      </c>
      <c r="F534" s="23">
        <v>388.86</v>
      </c>
      <c r="G534" s="8"/>
      <c r="H534" s="8">
        <v>25.92</v>
      </c>
      <c r="I534" s="23">
        <v>15</v>
      </c>
      <c r="J534" s="105"/>
      <c r="K534" s="105"/>
    </row>
    <row r="535" spans="1:11" x14ac:dyDescent="0.4">
      <c r="A535" s="18"/>
      <c r="B535" s="17">
        <v>1194</v>
      </c>
      <c r="C535" s="56" t="s">
        <v>625</v>
      </c>
      <c r="D535" s="20" t="s">
        <v>814</v>
      </c>
      <c r="E535" s="6">
        <v>39769</v>
      </c>
      <c r="F535" s="7">
        <v>1551.8</v>
      </c>
      <c r="G535" s="7"/>
      <c r="H535" s="8">
        <v>103.45</v>
      </c>
      <c r="I535" s="23">
        <v>15</v>
      </c>
      <c r="J535" s="105"/>
      <c r="K535" s="105"/>
    </row>
    <row r="536" spans="1:11" x14ac:dyDescent="0.4">
      <c r="A536" s="18"/>
      <c r="B536" s="17">
        <v>972</v>
      </c>
      <c r="C536" s="56" t="s">
        <v>429</v>
      </c>
      <c r="D536" s="20" t="s">
        <v>814</v>
      </c>
      <c r="E536" s="6">
        <v>38975</v>
      </c>
      <c r="F536" s="23">
        <v>286.89999999999998</v>
      </c>
      <c r="G536" s="8"/>
      <c r="H536" s="8">
        <v>19.13</v>
      </c>
      <c r="I536" s="23">
        <v>15</v>
      </c>
      <c r="J536" s="105"/>
      <c r="K536" s="105"/>
    </row>
    <row r="537" spans="1:11" x14ac:dyDescent="0.4">
      <c r="A537" s="18"/>
      <c r="B537" s="17">
        <v>1085</v>
      </c>
      <c r="C537" s="56" t="s">
        <v>537</v>
      </c>
      <c r="D537" s="20" t="s">
        <v>814</v>
      </c>
      <c r="E537" s="6">
        <v>39294</v>
      </c>
      <c r="F537" s="7">
        <v>1160.9100000000001</v>
      </c>
      <c r="G537" s="23"/>
      <c r="H537" s="8">
        <v>77.39</v>
      </c>
      <c r="I537" s="23">
        <v>15</v>
      </c>
      <c r="J537" s="105"/>
      <c r="K537" s="105"/>
    </row>
    <row r="538" spans="1:11" x14ac:dyDescent="0.4">
      <c r="A538" s="18"/>
      <c r="B538" s="17">
        <v>973</v>
      </c>
      <c r="C538" s="56" t="s">
        <v>430</v>
      </c>
      <c r="D538" s="20" t="s">
        <v>814</v>
      </c>
      <c r="E538" s="6">
        <v>39035</v>
      </c>
      <c r="F538" s="23">
        <v>630.79</v>
      </c>
      <c r="G538" s="8"/>
      <c r="H538" s="8">
        <v>42.05</v>
      </c>
      <c r="I538" s="23">
        <v>15</v>
      </c>
      <c r="J538" s="105"/>
      <c r="K538" s="105"/>
    </row>
    <row r="539" spans="1:11" x14ac:dyDescent="0.4">
      <c r="A539" s="18"/>
      <c r="B539" s="17">
        <v>1195</v>
      </c>
      <c r="C539" s="56" t="s">
        <v>626</v>
      </c>
      <c r="D539" s="20" t="s">
        <v>814</v>
      </c>
      <c r="E539" s="6">
        <v>39486</v>
      </c>
      <c r="F539" s="23">
        <v>359.4</v>
      </c>
      <c r="G539" s="8"/>
      <c r="H539" s="8">
        <v>23.96</v>
      </c>
      <c r="I539" s="23">
        <v>15</v>
      </c>
      <c r="J539" s="105"/>
      <c r="K539" s="105"/>
    </row>
    <row r="540" spans="1:11" x14ac:dyDescent="0.4">
      <c r="A540" s="18"/>
      <c r="B540" s="17">
        <v>1086</v>
      </c>
      <c r="C540" s="56" t="s">
        <v>538</v>
      </c>
      <c r="D540" s="5" t="s">
        <v>814</v>
      </c>
      <c r="E540" s="6">
        <v>39321</v>
      </c>
      <c r="F540" s="7">
        <v>1413.5</v>
      </c>
      <c r="G540" s="7"/>
      <c r="H540" s="23">
        <v>94.23</v>
      </c>
      <c r="I540" s="23">
        <v>15</v>
      </c>
      <c r="J540" s="105"/>
      <c r="K540" s="105"/>
    </row>
    <row r="541" spans="1:11" x14ac:dyDescent="0.4">
      <c r="A541" s="18"/>
      <c r="B541" s="17">
        <v>1196</v>
      </c>
      <c r="C541" s="56" t="s">
        <v>627</v>
      </c>
      <c r="D541" s="5" t="s">
        <v>814</v>
      </c>
      <c r="E541" s="6">
        <v>39713</v>
      </c>
      <c r="F541" s="23">
        <v>275.08</v>
      </c>
      <c r="G541" s="23"/>
      <c r="H541" s="23">
        <v>18.34</v>
      </c>
      <c r="I541" s="23">
        <v>15</v>
      </c>
      <c r="J541" s="105"/>
      <c r="K541" s="105"/>
    </row>
    <row r="542" spans="1:11" x14ac:dyDescent="0.4">
      <c r="A542" s="18"/>
      <c r="B542" s="17">
        <v>974</v>
      </c>
      <c r="C542" s="56" t="s">
        <v>431</v>
      </c>
      <c r="D542" s="20" t="s">
        <v>814</v>
      </c>
      <c r="E542" s="6">
        <v>38838</v>
      </c>
      <c r="F542" s="23">
        <v>490.25</v>
      </c>
      <c r="G542" s="8"/>
      <c r="H542" s="8">
        <v>32.68</v>
      </c>
      <c r="I542" s="23">
        <v>15</v>
      </c>
      <c r="J542" s="105"/>
      <c r="K542" s="105"/>
    </row>
    <row r="543" spans="1:11" x14ac:dyDescent="0.4">
      <c r="A543" s="18"/>
      <c r="B543" s="17">
        <v>1087</v>
      </c>
      <c r="C543" s="56" t="s">
        <v>539</v>
      </c>
      <c r="D543" s="20" t="s">
        <v>814</v>
      </c>
      <c r="E543" s="6">
        <v>39185</v>
      </c>
      <c r="F543" s="23">
        <v>765.24</v>
      </c>
      <c r="G543" s="8"/>
      <c r="H543" s="8">
        <v>51.02</v>
      </c>
      <c r="I543" s="23">
        <v>15</v>
      </c>
      <c r="J543" s="105"/>
      <c r="K543" s="105"/>
    </row>
    <row r="544" spans="1:11" x14ac:dyDescent="0.4">
      <c r="A544" s="18"/>
      <c r="B544" s="17">
        <v>1197</v>
      </c>
      <c r="C544" s="56" t="s">
        <v>628</v>
      </c>
      <c r="D544" s="20" t="s">
        <v>814</v>
      </c>
      <c r="E544" s="6">
        <v>39510</v>
      </c>
      <c r="F544" s="23">
        <v>393.73</v>
      </c>
      <c r="G544" s="8"/>
      <c r="H544" s="8">
        <v>26.25</v>
      </c>
      <c r="I544" s="23">
        <v>15</v>
      </c>
      <c r="J544" s="105"/>
      <c r="K544" s="105"/>
    </row>
    <row r="545" spans="1:11" x14ac:dyDescent="0.4">
      <c r="A545" s="18"/>
      <c r="B545" s="17">
        <v>1198</v>
      </c>
      <c r="C545" s="56" t="s">
        <v>629</v>
      </c>
      <c r="D545" s="20" t="s">
        <v>814</v>
      </c>
      <c r="E545" s="6">
        <v>39598</v>
      </c>
      <c r="F545" s="23">
        <v>384.06</v>
      </c>
      <c r="G545" s="8"/>
      <c r="H545" s="8">
        <v>25.6</v>
      </c>
      <c r="I545" s="23">
        <v>15</v>
      </c>
      <c r="J545" s="105"/>
      <c r="K545" s="105"/>
    </row>
    <row r="546" spans="1:11" x14ac:dyDescent="0.4">
      <c r="A546" s="18"/>
      <c r="B546" s="17">
        <v>1088</v>
      </c>
      <c r="C546" s="56" t="s">
        <v>540</v>
      </c>
      <c r="D546" s="20" t="s">
        <v>814</v>
      </c>
      <c r="E546" s="6">
        <v>39302</v>
      </c>
      <c r="F546" s="23">
        <v>401.88</v>
      </c>
      <c r="G546" s="23"/>
      <c r="H546" s="8">
        <v>26.79</v>
      </c>
      <c r="I546" s="23">
        <v>15</v>
      </c>
      <c r="J546" s="105"/>
      <c r="K546" s="105"/>
    </row>
    <row r="547" spans="1:11" x14ac:dyDescent="0.4">
      <c r="A547" s="18"/>
      <c r="B547" s="17">
        <v>1089</v>
      </c>
      <c r="C547" s="56" t="s">
        <v>541</v>
      </c>
      <c r="D547" s="20" t="s">
        <v>814</v>
      </c>
      <c r="E547" s="6">
        <v>39394</v>
      </c>
      <c r="F547" s="7">
        <v>1155.0899999999999</v>
      </c>
      <c r="G547" s="8"/>
      <c r="H547" s="8">
        <v>77.010000000000005</v>
      </c>
      <c r="I547" s="23">
        <v>15</v>
      </c>
      <c r="J547" s="105"/>
      <c r="K547" s="105"/>
    </row>
    <row r="548" spans="1:11" x14ac:dyDescent="0.4">
      <c r="A548" s="18"/>
      <c r="B548" s="17">
        <v>1199</v>
      </c>
      <c r="C548" s="56" t="s">
        <v>630</v>
      </c>
      <c r="D548" s="20" t="s">
        <v>814</v>
      </c>
      <c r="E548" s="6">
        <v>39545</v>
      </c>
      <c r="F548" s="23">
        <v>399.9</v>
      </c>
      <c r="G548" s="8"/>
      <c r="H548" s="8">
        <v>26.66</v>
      </c>
      <c r="I548" s="23">
        <v>15</v>
      </c>
      <c r="J548" s="105"/>
      <c r="K548" s="105"/>
    </row>
    <row r="549" spans="1:11" x14ac:dyDescent="0.4">
      <c r="A549" s="18"/>
      <c r="B549" s="17">
        <v>1090</v>
      </c>
      <c r="C549" s="56" t="s">
        <v>542</v>
      </c>
      <c r="D549" s="20" t="s">
        <v>814</v>
      </c>
      <c r="E549" s="6">
        <v>39443</v>
      </c>
      <c r="F549" s="7">
        <v>1238.8499999999999</v>
      </c>
      <c r="G549" s="23"/>
      <c r="H549" s="8">
        <v>82.59</v>
      </c>
      <c r="I549" s="23">
        <v>15</v>
      </c>
      <c r="J549" s="105"/>
      <c r="K549" s="105"/>
    </row>
    <row r="550" spans="1:11" x14ac:dyDescent="0.4">
      <c r="A550" s="18"/>
      <c r="B550" s="17">
        <v>975</v>
      </c>
      <c r="C550" s="56" t="s">
        <v>432</v>
      </c>
      <c r="D550" s="20" t="s">
        <v>814</v>
      </c>
      <c r="E550" s="6">
        <v>38803</v>
      </c>
      <c r="F550" s="23">
        <v>239.2</v>
      </c>
      <c r="G550" s="8"/>
      <c r="H550" s="8">
        <v>15.95</v>
      </c>
      <c r="I550" s="23">
        <v>15</v>
      </c>
      <c r="J550" s="18"/>
      <c r="K550" s="18"/>
    </row>
    <row r="551" spans="1:11" x14ac:dyDescent="0.4">
      <c r="A551" s="18"/>
      <c r="B551" s="17">
        <v>1091</v>
      </c>
      <c r="C551" s="56" t="s">
        <v>543</v>
      </c>
      <c r="D551" s="5" t="s">
        <v>814</v>
      </c>
      <c r="E551" s="6">
        <v>39209</v>
      </c>
      <c r="F551" s="23">
        <v>388.69</v>
      </c>
      <c r="G551" s="23"/>
      <c r="H551" s="23">
        <v>25.91</v>
      </c>
      <c r="I551" s="23">
        <v>15</v>
      </c>
      <c r="J551" s="18"/>
      <c r="K551" s="18"/>
    </row>
    <row r="552" spans="1:11" x14ac:dyDescent="0.4">
      <c r="A552" s="18"/>
      <c r="B552" s="17">
        <v>1200</v>
      </c>
      <c r="C552" s="56" t="s">
        <v>631</v>
      </c>
      <c r="D552" s="20" t="s">
        <v>814</v>
      </c>
      <c r="E552" s="6">
        <v>39583</v>
      </c>
      <c r="F552" s="8">
        <v>392.03</v>
      </c>
      <c r="G552" s="8"/>
      <c r="H552" s="8">
        <v>26.14</v>
      </c>
      <c r="I552" s="23">
        <v>15</v>
      </c>
      <c r="J552" s="18"/>
      <c r="K552" s="18"/>
    </row>
    <row r="553" spans="1:11" x14ac:dyDescent="0.4">
      <c r="A553" s="18"/>
      <c r="B553" s="17">
        <v>1201</v>
      </c>
      <c r="C553" s="56" t="s">
        <v>632</v>
      </c>
      <c r="D553" s="20" t="s">
        <v>814</v>
      </c>
      <c r="E553" s="6">
        <v>39699</v>
      </c>
      <c r="F553" s="23">
        <v>415.83</v>
      </c>
      <c r="G553" s="8"/>
      <c r="H553" s="8">
        <v>27.72</v>
      </c>
      <c r="I553" s="23">
        <v>15</v>
      </c>
      <c r="J553" s="18"/>
      <c r="K553" s="18"/>
    </row>
    <row r="554" spans="1:11" x14ac:dyDescent="0.4">
      <c r="A554" s="18"/>
      <c r="B554" s="17">
        <v>1202</v>
      </c>
      <c r="C554" s="56" t="s">
        <v>633</v>
      </c>
      <c r="D554" s="20" t="s">
        <v>814</v>
      </c>
      <c r="E554" s="6">
        <v>39752</v>
      </c>
      <c r="F554" s="65">
        <v>421.9</v>
      </c>
      <c r="G554" s="65"/>
      <c r="H554" s="65">
        <v>28.13</v>
      </c>
      <c r="I554" s="23">
        <v>15</v>
      </c>
      <c r="J554" s="18"/>
      <c r="K554" s="18"/>
    </row>
    <row r="555" spans="1:11" x14ac:dyDescent="0.4">
      <c r="A555" s="27"/>
      <c r="B555" s="26"/>
      <c r="C555" s="56"/>
      <c r="D555" s="20"/>
      <c r="E555" s="21"/>
      <c r="F555" s="66">
        <f>SUM(F355:F554)</f>
        <v>711914.5399999998</v>
      </c>
      <c r="G555" s="66"/>
      <c r="H555" s="66">
        <f>SUM(H355:H554)</f>
        <v>42994.039999999979</v>
      </c>
      <c r="I555" s="23"/>
      <c r="J555" s="27"/>
      <c r="K555" s="27"/>
    </row>
    <row r="556" spans="1:11" x14ac:dyDescent="0.4">
      <c r="A556" s="27"/>
      <c r="B556" s="26"/>
      <c r="C556" s="56"/>
      <c r="D556" s="20"/>
      <c r="E556" s="21"/>
      <c r="F556" s="23"/>
      <c r="G556" s="23"/>
      <c r="H556" s="23"/>
      <c r="I556" s="23"/>
      <c r="J556" s="27"/>
      <c r="K556" s="27"/>
    </row>
    <row r="557" spans="1:11" x14ac:dyDescent="0.4">
      <c r="A557" s="27"/>
      <c r="B557" s="26"/>
      <c r="C557" s="56"/>
      <c r="D557" s="20"/>
      <c r="E557" s="21"/>
      <c r="F557" s="23"/>
      <c r="G557" s="23"/>
      <c r="H557" s="23"/>
      <c r="I557" s="23"/>
      <c r="J557" s="27"/>
      <c r="K557" s="27"/>
    </row>
    <row r="558" spans="1:11" x14ac:dyDescent="0.4">
      <c r="A558" s="27"/>
      <c r="B558" s="17">
        <v>1310</v>
      </c>
      <c r="C558" s="56" t="s">
        <v>678</v>
      </c>
      <c r="D558" s="20" t="s">
        <v>814</v>
      </c>
      <c r="E558" s="6">
        <v>41090</v>
      </c>
      <c r="F558" s="22">
        <v>13443.69</v>
      </c>
      <c r="G558" s="22"/>
      <c r="H558" s="8">
        <v>268.87</v>
      </c>
      <c r="I558" s="23">
        <v>50</v>
      </c>
      <c r="J558" s="27"/>
      <c r="K558" s="27"/>
    </row>
    <row r="559" spans="1:11" x14ac:dyDescent="0.4">
      <c r="A559" s="27"/>
      <c r="B559" s="17">
        <v>1301</v>
      </c>
      <c r="C559" s="56" t="s">
        <v>676</v>
      </c>
      <c r="D559" s="20" t="s">
        <v>814</v>
      </c>
      <c r="E559" s="6">
        <v>40724</v>
      </c>
      <c r="F559" s="22">
        <v>84870.25</v>
      </c>
      <c r="G559" s="22"/>
      <c r="H559" s="22">
        <v>5658.02</v>
      </c>
      <c r="I559" s="23">
        <v>15</v>
      </c>
      <c r="J559" s="27"/>
      <c r="K559" s="27"/>
    </row>
    <row r="560" spans="1:11" x14ac:dyDescent="0.4">
      <c r="A560" s="27"/>
      <c r="B560" s="17">
        <v>1221</v>
      </c>
      <c r="C560" s="56" t="s">
        <v>641</v>
      </c>
      <c r="D560" s="20" t="s">
        <v>814</v>
      </c>
      <c r="E560" s="6">
        <v>39629</v>
      </c>
      <c r="F560" s="22">
        <v>90313.37</v>
      </c>
      <c r="G560" s="22"/>
      <c r="H560" s="22">
        <v>6020.89</v>
      </c>
      <c r="I560" s="23">
        <v>15</v>
      </c>
      <c r="J560" s="27"/>
      <c r="K560" s="27"/>
    </row>
    <row r="561" spans="1:11" x14ac:dyDescent="0.4">
      <c r="A561" s="27"/>
      <c r="B561" s="17">
        <v>1223</v>
      </c>
      <c r="C561" s="56" t="s">
        <v>641</v>
      </c>
      <c r="D561" s="20" t="s">
        <v>814</v>
      </c>
      <c r="E561" s="6">
        <v>39994</v>
      </c>
      <c r="F561" s="22">
        <v>270729.58</v>
      </c>
      <c r="G561" s="22"/>
      <c r="H561" s="22">
        <v>18048.64</v>
      </c>
      <c r="I561" s="23">
        <v>15</v>
      </c>
      <c r="J561" s="27"/>
      <c r="K561" s="27"/>
    </row>
    <row r="562" spans="1:11" x14ac:dyDescent="0.4">
      <c r="A562" s="27"/>
      <c r="B562" s="17">
        <v>1281</v>
      </c>
      <c r="C562" s="56" t="s">
        <v>641</v>
      </c>
      <c r="D562" s="20" t="s">
        <v>814</v>
      </c>
      <c r="E562" s="6">
        <v>40359</v>
      </c>
      <c r="F562" s="65">
        <v>238130.24</v>
      </c>
      <c r="G562" s="65"/>
      <c r="H562" s="65">
        <v>15875.35</v>
      </c>
      <c r="I562" s="23">
        <v>15</v>
      </c>
      <c r="J562" s="27"/>
      <c r="K562" s="27"/>
    </row>
    <row r="563" spans="1:11" x14ac:dyDescent="0.4">
      <c r="A563" s="27"/>
      <c r="B563" s="26"/>
      <c r="C563" s="56"/>
      <c r="D563" s="20"/>
      <c r="E563" s="21"/>
      <c r="F563" s="66">
        <f>SUM(F558:F562)</f>
        <v>697487.13</v>
      </c>
      <c r="G563" s="66"/>
      <c r="H563" s="66">
        <f>SUM(H558:H562)</f>
        <v>45871.77</v>
      </c>
      <c r="I563" s="23"/>
      <c r="J563" s="27"/>
      <c r="K563" s="27"/>
    </row>
    <row r="564" spans="1:11" x14ac:dyDescent="0.4">
      <c r="A564" s="27"/>
      <c r="B564" s="26"/>
      <c r="C564" s="56"/>
      <c r="D564" s="20"/>
      <c r="E564" s="21"/>
      <c r="F564" s="23"/>
      <c r="G564" s="23"/>
      <c r="H564" s="23"/>
      <c r="I564" s="23"/>
      <c r="J564" s="27"/>
      <c r="K564" s="27"/>
    </row>
    <row r="565" spans="1:11" x14ac:dyDescent="0.4">
      <c r="A565" s="27"/>
      <c r="B565" s="26"/>
      <c r="C565" s="56"/>
      <c r="D565" s="20"/>
      <c r="E565" s="21"/>
      <c r="F565" s="23"/>
      <c r="G565" s="23"/>
      <c r="H565" s="23"/>
      <c r="I565" s="23"/>
      <c r="J565" s="27"/>
      <c r="K565" s="27"/>
    </row>
    <row r="566" spans="1:11" x14ac:dyDescent="0.4">
      <c r="A566" s="27"/>
      <c r="B566" s="17">
        <v>103</v>
      </c>
      <c r="C566" s="56" t="s">
        <v>203</v>
      </c>
      <c r="D566" s="20" t="s">
        <v>813</v>
      </c>
      <c r="E566" s="6">
        <v>34455</v>
      </c>
      <c r="F566" s="7">
        <v>2968.98</v>
      </c>
      <c r="G566" s="22"/>
      <c r="H566" s="8">
        <v>59.38</v>
      </c>
      <c r="I566" s="23">
        <v>50</v>
      </c>
      <c r="J566" s="27"/>
      <c r="K566" s="27"/>
    </row>
    <row r="567" spans="1:11" x14ac:dyDescent="0.4">
      <c r="A567" s="27"/>
      <c r="J567" s="27"/>
      <c r="K567" s="27"/>
    </row>
    <row r="568" spans="1:11" x14ac:dyDescent="0.4">
      <c r="A568" s="27"/>
      <c r="B568" s="17">
        <v>44</v>
      </c>
      <c r="C568" s="56" t="s">
        <v>184</v>
      </c>
      <c r="D568" s="20" t="s">
        <v>757</v>
      </c>
      <c r="E568" s="6">
        <v>33409</v>
      </c>
      <c r="F568" s="7">
        <v>3380</v>
      </c>
      <c r="G568" s="22"/>
      <c r="H568" s="8">
        <v>67.599999999999994</v>
      </c>
      <c r="I568" s="23">
        <v>50</v>
      </c>
      <c r="J568" s="27"/>
      <c r="K568" s="27"/>
    </row>
    <row r="569" spans="1:11" x14ac:dyDescent="0.4">
      <c r="A569" s="27"/>
      <c r="B569" s="26"/>
      <c r="C569" s="56"/>
      <c r="D569" s="20"/>
      <c r="E569" s="21"/>
      <c r="F569" s="23"/>
      <c r="G569" s="23"/>
      <c r="H569" s="23"/>
      <c r="I569" s="23"/>
      <c r="J569" s="27"/>
      <c r="K569" s="27"/>
    </row>
    <row r="570" spans="1:11" x14ac:dyDescent="0.4">
      <c r="A570" s="18"/>
      <c r="B570" s="17">
        <v>178</v>
      </c>
      <c r="C570" s="56" t="s">
        <v>233</v>
      </c>
      <c r="D570" s="20" t="s">
        <v>757</v>
      </c>
      <c r="E570" s="6">
        <v>35431</v>
      </c>
      <c r="F570" s="23">
        <v>284</v>
      </c>
      <c r="G570" s="8"/>
      <c r="H570" s="8">
        <v>5.68</v>
      </c>
      <c r="I570" s="23">
        <v>50</v>
      </c>
      <c r="J570" s="18"/>
      <c r="K570" s="18"/>
    </row>
    <row r="571" spans="1:11" x14ac:dyDescent="0.4">
      <c r="A571" s="18"/>
      <c r="B571" s="17">
        <v>53</v>
      </c>
      <c r="C571" s="56" t="s">
        <v>189</v>
      </c>
      <c r="D571" s="20" t="s">
        <v>757</v>
      </c>
      <c r="E571" s="6">
        <v>33055</v>
      </c>
      <c r="F571" s="7">
        <v>14845.85</v>
      </c>
      <c r="G571" s="22"/>
      <c r="H571" s="8">
        <v>296.92</v>
      </c>
      <c r="I571" s="23">
        <v>50</v>
      </c>
      <c r="J571" s="18"/>
      <c r="K571" s="18"/>
    </row>
    <row r="572" spans="1:11" x14ac:dyDescent="0.4">
      <c r="A572" s="18"/>
      <c r="B572" s="17">
        <v>254</v>
      </c>
      <c r="C572" s="56" t="s">
        <v>287</v>
      </c>
      <c r="D572" s="20" t="s">
        <v>757</v>
      </c>
      <c r="E572" s="6">
        <v>28307</v>
      </c>
      <c r="F572" s="7">
        <v>76740.25</v>
      </c>
      <c r="G572" s="7"/>
      <c r="H572" s="22">
        <v>1534.81</v>
      </c>
      <c r="I572" s="23">
        <v>50</v>
      </c>
      <c r="J572" s="18"/>
      <c r="K572" s="18"/>
    </row>
    <row r="573" spans="1:11" x14ac:dyDescent="0.4">
      <c r="A573" s="18"/>
      <c r="B573" s="17">
        <v>61</v>
      </c>
      <c r="C573" s="56" t="s">
        <v>194</v>
      </c>
      <c r="D573" s="20" t="s">
        <v>757</v>
      </c>
      <c r="E573" s="6">
        <v>33785</v>
      </c>
      <c r="F573" s="23">
        <v>340.54</v>
      </c>
      <c r="G573" s="8"/>
      <c r="H573" s="8">
        <v>6.81</v>
      </c>
      <c r="I573" s="23">
        <v>50</v>
      </c>
      <c r="J573" s="18"/>
      <c r="K573" s="18"/>
    </row>
    <row r="574" spans="1:11" x14ac:dyDescent="0.4">
      <c r="A574" s="18"/>
      <c r="B574" s="17">
        <v>399</v>
      </c>
      <c r="C574" s="56" t="s">
        <v>317</v>
      </c>
      <c r="D574" s="20" t="s">
        <v>757</v>
      </c>
      <c r="E574" s="6">
        <v>36526</v>
      </c>
      <c r="F574" s="7">
        <v>34127.360000000001</v>
      </c>
      <c r="G574" s="22"/>
      <c r="H574" s="8">
        <v>682.55</v>
      </c>
      <c r="I574" s="23">
        <v>50</v>
      </c>
      <c r="J574" s="18"/>
      <c r="K574" s="18"/>
    </row>
    <row r="575" spans="1:11" x14ac:dyDescent="0.4">
      <c r="A575" s="18"/>
      <c r="B575" s="17">
        <v>398</v>
      </c>
      <c r="C575" s="56" t="s">
        <v>316</v>
      </c>
      <c r="D575" s="20" t="s">
        <v>757</v>
      </c>
      <c r="E575" s="6">
        <v>36861</v>
      </c>
      <c r="F575" s="65">
        <v>88236.49</v>
      </c>
      <c r="G575" s="65"/>
      <c r="H575" s="65">
        <v>1764.73</v>
      </c>
      <c r="I575" s="23">
        <v>50</v>
      </c>
      <c r="J575" s="18"/>
      <c r="K575" s="18"/>
    </row>
    <row r="576" spans="1:11" x14ac:dyDescent="0.4">
      <c r="A576" s="27"/>
      <c r="B576" s="26"/>
      <c r="C576" s="56"/>
      <c r="D576" s="20"/>
      <c r="E576" s="21"/>
      <c r="F576" s="66">
        <f>SUM(F570:F575)</f>
        <v>214574.49</v>
      </c>
      <c r="G576" s="66"/>
      <c r="H576" s="66">
        <f>SUM(H570:H575)</f>
        <v>4291.5</v>
      </c>
      <c r="I576" s="23"/>
      <c r="J576" s="27"/>
      <c r="K576" s="27"/>
    </row>
    <row r="577" spans="1:11" x14ac:dyDescent="0.4">
      <c r="A577" s="27"/>
      <c r="B577" s="26"/>
      <c r="C577" s="56"/>
      <c r="D577" s="20"/>
      <c r="E577" s="21"/>
      <c r="F577" s="22"/>
      <c r="G577" s="22"/>
      <c r="H577" s="22"/>
      <c r="I577" s="23"/>
      <c r="J577" s="27"/>
      <c r="K577" s="27"/>
    </row>
    <row r="578" spans="1:11" x14ac:dyDescent="0.4">
      <c r="A578" s="27"/>
      <c r="B578" s="26"/>
      <c r="C578" s="56"/>
      <c r="D578" s="20"/>
      <c r="E578" s="21"/>
      <c r="F578" s="22"/>
      <c r="G578" s="22"/>
      <c r="H578" s="22"/>
      <c r="I578" s="23"/>
      <c r="J578" s="27"/>
      <c r="K578" s="27"/>
    </row>
    <row r="579" spans="1:11" x14ac:dyDescent="0.4">
      <c r="A579" s="18"/>
      <c r="B579" s="17">
        <v>249</v>
      </c>
      <c r="C579" s="56" t="s">
        <v>282</v>
      </c>
      <c r="D579" s="5" t="s">
        <v>761</v>
      </c>
      <c r="E579" s="6">
        <v>29768</v>
      </c>
      <c r="F579" s="7">
        <v>3007.38</v>
      </c>
      <c r="G579" s="7"/>
      <c r="H579" s="23">
        <v>60.15</v>
      </c>
      <c r="I579" s="23">
        <v>50</v>
      </c>
      <c r="J579" s="18"/>
      <c r="K579" s="18"/>
    </row>
    <row r="580" spans="1:11" x14ac:dyDescent="0.4">
      <c r="A580" s="18"/>
      <c r="B580" s="17">
        <v>248</v>
      </c>
      <c r="C580" s="56" t="s">
        <v>281</v>
      </c>
      <c r="D580" s="20" t="s">
        <v>761</v>
      </c>
      <c r="E580" s="6">
        <v>28307</v>
      </c>
      <c r="F580" s="7">
        <v>44941.24</v>
      </c>
      <c r="G580" s="22"/>
      <c r="H580" s="8">
        <v>898.82</v>
      </c>
      <c r="I580" s="23">
        <v>50</v>
      </c>
      <c r="J580" s="18"/>
      <c r="K580" s="18"/>
    </row>
    <row r="581" spans="1:11" x14ac:dyDescent="0.4">
      <c r="A581" s="18"/>
      <c r="B581" s="17">
        <v>41</v>
      </c>
      <c r="C581" s="56" t="s">
        <v>182</v>
      </c>
      <c r="D581" s="20" t="s">
        <v>761</v>
      </c>
      <c r="E581" s="6">
        <v>32899</v>
      </c>
      <c r="F581" s="7">
        <v>20008.28</v>
      </c>
      <c r="G581" s="22"/>
      <c r="H581" s="8">
        <v>400.17</v>
      </c>
      <c r="I581" s="23">
        <v>50</v>
      </c>
      <c r="J581" s="18"/>
      <c r="K581" s="18"/>
    </row>
    <row r="582" spans="1:11" x14ac:dyDescent="0.4">
      <c r="A582" s="18"/>
      <c r="B582" s="17">
        <v>431</v>
      </c>
      <c r="C582" s="56" t="s">
        <v>323</v>
      </c>
      <c r="D582" s="20" t="s">
        <v>761</v>
      </c>
      <c r="E582" s="6">
        <v>37043</v>
      </c>
      <c r="F582" s="7">
        <v>111878.5</v>
      </c>
      <c r="G582" s="22"/>
      <c r="H582" s="22">
        <v>2237.5700000000002</v>
      </c>
      <c r="I582" s="23">
        <v>50</v>
      </c>
      <c r="J582" s="18"/>
      <c r="K582" s="18"/>
    </row>
    <row r="583" spans="1:11" x14ac:dyDescent="0.4">
      <c r="A583" s="18"/>
      <c r="B583" s="17">
        <v>250</v>
      </c>
      <c r="C583" s="56" t="s">
        <v>283</v>
      </c>
      <c r="D583" s="5" t="s">
        <v>761</v>
      </c>
      <c r="E583" s="6">
        <v>30864</v>
      </c>
      <c r="F583" s="22">
        <v>86587.75</v>
      </c>
      <c r="G583" s="22"/>
      <c r="H583" s="23">
        <v>1731.76</v>
      </c>
      <c r="I583" s="23">
        <v>50</v>
      </c>
      <c r="J583" s="18"/>
      <c r="K583" s="18"/>
    </row>
    <row r="584" spans="1:11" x14ac:dyDescent="0.4">
      <c r="A584" s="18"/>
      <c r="B584" s="17">
        <v>35</v>
      </c>
      <c r="C584" s="56" t="s">
        <v>179</v>
      </c>
      <c r="D584" s="5" t="s">
        <v>761</v>
      </c>
      <c r="E584" s="6">
        <v>32355</v>
      </c>
      <c r="F584" s="65">
        <v>166884.64000000001</v>
      </c>
      <c r="G584" s="65"/>
      <c r="H584" s="65">
        <v>3337.69</v>
      </c>
      <c r="I584" s="23">
        <v>50</v>
      </c>
      <c r="J584" s="18"/>
      <c r="K584" s="18"/>
    </row>
    <row r="585" spans="1:11" x14ac:dyDescent="0.4">
      <c r="A585" s="27"/>
      <c r="B585" s="26"/>
      <c r="C585" s="56"/>
      <c r="D585" s="20"/>
      <c r="E585" s="21"/>
      <c r="F585" s="66">
        <f>SUM(F579:F584)</f>
        <v>433307.79000000004</v>
      </c>
      <c r="G585" s="66"/>
      <c r="H585" s="66">
        <f>SUM(H579:H584)</f>
        <v>8666.16</v>
      </c>
      <c r="I585" s="23"/>
      <c r="J585" s="27"/>
      <c r="K585" s="27"/>
    </row>
    <row r="586" spans="1:11" x14ac:dyDescent="0.4">
      <c r="A586" s="27"/>
      <c r="B586" s="26"/>
      <c r="C586" s="56"/>
      <c r="D586" s="20"/>
      <c r="E586" s="21"/>
      <c r="F586" s="22"/>
      <c r="H586" s="22"/>
      <c r="I586" s="23"/>
      <c r="J586" s="27"/>
      <c r="K586" s="27"/>
    </row>
    <row r="587" spans="1:11" x14ac:dyDescent="0.4">
      <c r="A587" s="27"/>
      <c r="B587" s="26"/>
      <c r="C587" s="56"/>
      <c r="D587" s="20"/>
      <c r="E587" s="21"/>
      <c r="F587" s="22"/>
      <c r="H587" s="22"/>
      <c r="I587" s="23"/>
      <c r="J587" s="27"/>
      <c r="K587" s="27"/>
    </row>
    <row r="588" spans="1:11" x14ac:dyDescent="0.4">
      <c r="A588" s="18"/>
      <c r="B588" s="17">
        <v>133</v>
      </c>
      <c r="C588" s="56" t="s">
        <v>214</v>
      </c>
      <c r="D588" s="20" t="s">
        <v>808</v>
      </c>
      <c r="E588" s="6">
        <v>35391</v>
      </c>
      <c r="F588" s="7">
        <v>12050.24</v>
      </c>
      <c r="G588" s="22"/>
      <c r="H588" s="8">
        <v>241</v>
      </c>
      <c r="I588" s="23">
        <v>50</v>
      </c>
      <c r="J588" s="18"/>
      <c r="K588" s="18"/>
    </row>
    <row r="589" spans="1:11" x14ac:dyDescent="0.4">
      <c r="A589" s="18"/>
      <c r="B589" s="17">
        <v>164</v>
      </c>
      <c r="C589" s="56" t="s">
        <v>214</v>
      </c>
      <c r="D589" s="20" t="s">
        <v>808</v>
      </c>
      <c r="E589" s="6">
        <v>35514</v>
      </c>
      <c r="F589" s="7">
        <v>3727.5</v>
      </c>
      <c r="G589" s="22"/>
      <c r="H589" s="8">
        <v>74.55</v>
      </c>
      <c r="I589" s="23">
        <v>50</v>
      </c>
      <c r="J589" s="18"/>
      <c r="K589" s="18"/>
    </row>
    <row r="590" spans="1:11" x14ac:dyDescent="0.4">
      <c r="A590" s="18"/>
      <c r="B590" s="17">
        <v>715</v>
      </c>
      <c r="C590" s="56" t="s">
        <v>380</v>
      </c>
      <c r="D590" s="20" t="s">
        <v>808</v>
      </c>
      <c r="E590" s="6">
        <v>37986</v>
      </c>
      <c r="F590" s="7">
        <v>67050</v>
      </c>
      <c r="G590" s="22"/>
      <c r="H590" s="22">
        <v>1341</v>
      </c>
      <c r="I590" s="23">
        <v>50</v>
      </c>
      <c r="J590" s="18"/>
      <c r="K590" s="18"/>
    </row>
    <row r="591" spans="1:11" x14ac:dyDescent="0.4">
      <c r="A591" s="18"/>
      <c r="B591" s="17">
        <v>432</v>
      </c>
      <c r="C591" s="56" t="s">
        <v>324</v>
      </c>
      <c r="D591" s="20" t="s">
        <v>808</v>
      </c>
      <c r="E591" s="6">
        <v>36965</v>
      </c>
      <c r="F591" s="23">
        <v>880.36</v>
      </c>
      <c r="G591" s="8"/>
      <c r="H591" s="8">
        <v>17.61</v>
      </c>
      <c r="I591" s="23">
        <v>50</v>
      </c>
      <c r="J591" s="18"/>
      <c r="K591" s="18"/>
    </row>
    <row r="592" spans="1:11" x14ac:dyDescent="0.4">
      <c r="A592" s="18"/>
      <c r="B592" s="17">
        <v>822</v>
      </c>
      <c r="C592" s="56" t="s">
        <v>388</v>
      </c>
      <c r="D592" s="20" t="s">
        <v>808</v>
      </c>
      <c r="E592" s="6">
        <v>38264</v>
      </c>
      <c r="F592" s="7">
        <v>53800</v>
      </c>
      <c r="G592" s="22"/>
      <c r="H592" s="22">
        <v>1076</v>
      </c>
      <c r="I592" s="23">
        <v>50</v>
      </c>
      <c r="J592" s="18"/>
      <c r="K592" s="18"/>
    </row>
    <row r="593" spans="1:11" x14ac:dyDescent="0.4">
      <c r="A593" s="18"/>
      <c r="B593" s="17">
        <v>1276</v>
      </c>
      <c r="C593" s="56" t="s">
        <v>668</v>
      </c>
      <c r="D593" s="20" t="s">
        <v>808</v>
      </c>
      <c r="E593" s="6">
        <v>40518</v>
      </c>
      <c r="F593" s="7">
        <v>70500</v>
      </c>
      <c r="G593" s="22"/>
      <c r="H593" s="22">
        <v>6462.5</v>
      </c>
      <c r="I593" s="23">
        <v>10</v>
      </c>
      <c r="J593" s="18"/>
      <c r="K593" s="18"/>
    </row>
    <row r="594" spans="1:11" x14ac:dyDescent="0.4">
      <c r="A594" s="18"/>
      <c r="B594" s="17">
        <v>1214</v>
      </c>
      <c r="C594" s="56" t="s">
        <v>640</v>
      </c>
      <c r="D594" s="20" t="s">
        <v>808</v>
      </c>
      <c r="E594" s="6">
        <v>39772</v>
      </c>
      <c r="F594" s="7">
        <v>158110</v>
      </c>
      <c r="G594" s="22"/>
      <c r="H594" s="22">
        <v>7905.5</v>
      </c>
      <c r="I594" s="23">
        <v>20</v>
      </c>
      <c r="J594" s="18"/>
      <c r="K594" s="18"/>
    </row>
    <row r="595" spans="1:11" x14ac:dyDescent="0.4">
      <c r="A595" s="18"/>
      <c r="B595" s="17">
        <v>162</v>
      </c>
      <c r="C595" s="56" t="s">
        <v>225</v>
      </c>
      <c r="D595" s="20" t="s">
        <v>808</v>
      </c>
      <c r="E595" s="6">
        <v>35545</v>
      </c>
      <c r="F595" s="23">
        <v>720</v>
      </c>
      <c r="G595" s="8"/>
      <c r="H595" s="8">
        <v>14.4</v>
      </c>
      <c r="I595" s="23">
        <v>50</v>
      </c>
      <c r="J595" s="18"/>
      <c r="K595" s="18"/>
    </row>
    <row r="596" spans="1:11" x14ac:dyDescent="0.4">
      <c r="A596" s="18"/>
      <c r="B596" s="17">
        <v>134</v>
      </c>
      <c r="C596" s="56" t="s">
        <v>215</v>
      </c>
      <c r="D596" s="20" t="s">
        <v>808</v>
      </c>
      <c r="E596" s="6">
        <v>35240</v>
      </c>
      <c r="F596" s="7">
        <v>1250</v>
      </c>
      <c r="G596" s="8"/>
      <c r="H596" s="8">
        <v>25</v>
      </c>
      <c r="I596" s="23">
        <v>50</v>
      </c>
      <c r="J596" s="18"/>
      <c r="K596" s="18"/>
    </row>
    <row r="597" spans="1:11" x14ac:dyDescent="0.4">
      <c r="A597" s="18"/>
      <c r="B597" s="17">
        <v>163</v>
      </c>
      <c r="C597" s="56" t="s">
        <v>215</v>
      </c>
      <c r="D597" s="20" t="s">
        <v>808</v>
      </c>
      <c r="E597" s="6">
        <v>35611</v>
      </c>
      <c r="F597" s="7">
        <v>13922.38</v>
      </c>
      <c r="G597" s="22"/>
      <c r="H597" s="8">
        <v>278.45</v>
      </c>
      <c r="I597" s="23">
        <v>50</v>
      </c>
      <c r="J597" s="18"/>
      <c r="K597" s="18"/>
    </row>
    <row r="598" spans="1:11" ht="12.75" customHeight="1" x14ac:dyDescent="0.4">
      <c r="A598" s="18"/>
      <c r="B598" s="17">
        <v>155</v>
      </c>
      <c r="C598" s="56" t="s">
        <v>221</v>
      </c>
      <c r="D598" s="5" t="s">
        <v>808</v>
      </c>
      <c r="E598" s="21">
        <v>35430</v>
      </c>
      <c r="F598" s="65">
        <v>32622.75</v>
      </c>
      <c r="G598" s="65"/>
      <c r="H598" s="65">
        <v>652.46</v>
      </c>
      <c r="I598" s="23">
        <v>50</v>
      </c>
      <c r="J598" s="18"/>
      <c r="K598" s="18"/>
    </row>
    <row r="599" spans="1:11" x14ac:dyDescent="0.4">
      <c r="A599" s="18"/>
      <c r="B599" s="17"/>
      <c r="C599" s="56"/>
      <c r="D599" s="5"/>
      <c r="E599" s="5"/>
      <c r="F599" s="66">
        <f>SUM(F588:F598)</f>
        <v>414633.23</v>
      </c>
      <c r="G599" s="66"/>
      <c r="H599" s="66">
        <f>SUM(H588:H598)</f>
        <v>18088.47</v>
      </c>
      <c r="I599" s="8"/>
      <c r="J599" s="18"/>
      <c r="K599" s="18"/>
    </row>
    <row r="600" spans="1:11" x14ac:dyDescent="0.4">
      <c r="A600" s="18"/>
      <c r="B600" s="17"/>
      <c r="C600" s="56"/>
      <c r="D600" s="5"/>
      <c r="E600" s="5"/>
      <c r="F600" s="7"/>
      <c r="G600" s="8"/>
      <c r="H600" s="7"/>
      <c r="I600" s="8"/>
      <c r="J600" s="18"/>
      <c r="K600" s="18"/>
    </row>
    <row r="601" spans="1:11" x14ac:dyDescent="0.4">
      <c r="A601" s="18"/>
      <c r="B601" s="17"/>
      <c r="C601" s="56"/>
      <c r="D601" s="5"/>
      <c r="E601" s="5"/>
      <c r="F601" s="7"/>
      <c r="G601" s="8"/>
      <c r="H601" s="7">
        <f>H599+H585+H576+H568+H566+H563+H555+H352+H47</f>
        <v>495545.36999999982</v>
      </c>
      <c r="I601" s="8"/>
      <c r="J601" s="18"/>
      <c r="K601" s="18"/>
    </row>
    <row r="602" spans="1:11" x14ac:dyDescent="0.4">
      <c r="A602" s="18"/>
      <c r="B602" s="17"/>
      <c r="C602" s="56"/>
      <c r="D602" s="5"/>
      <c r="E602" s="5"/>
      <c r="F602" s="7"/>
      <c r="G602" s="8"/>
      <c r="H602" s="7"/>
      <c r="I602" s="8"/>
      <c r="J602" s="18"/>
      <c r="K602" s="18"/>
    </row>
    <row r="603" spans="1:11" x14ac:dyDescent="0.4">
      <c r="A603" s="18"/>
      <c r="B603" s="61"/>
      <c r="C603" s="107" t="s">
        <v>730</v>
      </c>
      <c r="D603" s="107"/>
      <c r="E603" s="107"/>
      <c r="F603" s="15">
        <v>21363215.920000002</v>
      </c>
      <c r="G603" s="15"/>
      <c r="H603" s="8">
        <v>495545.37</v>
      </c>
      <c r="I603" s="27"/>
      <c r="J603" s="18"/>
      <c r="K603" s="18"/>
    </row>
  </sheetData>
  <sortState xmlns:xlrd2="http://schemas.microsoft.com/office/spreadsheetml/2017/richdata2" ref="B6:I598">
    <sortCondition ref="D6:D598"/>
    <sortCondition ref="C6:C598"/>
  </sortState>
  <mergeCells count="540">
    <mergeCell ref="G2:H2"/>
    <mergeCell ref="G1:H1"/>
    <mergeCell ref="A2:E2"/>
    <mergeCell ref="A1:E1"/>
    <mergeCell ref="C603:E603"/>
    <mergeCell ref="J543:K543"/>
    <mergeCell ref="J542:K542"/>
    <mergeCell ref="J541:K541"/>
    <mergeCell ref="J540:K540"/>
    <mergeCell ref="J539:K539"/>
    <mergeCell ref="J538:K538"/>
    <mergeCell ref="J549:K549"/>
    <mergeCell ref="J548:K548"/>
    <mergeCell ref="J547:K547"/>
    <mergeCell ref="J546:K546"/>
    <mergeCell ref="J545:K545"/>
    <mergeCell ref="J544:K544"/>
    <mergeCell ref="J531:K531"/>
    <mergeCell ref="J530:K530"/>
    <mergeCell ref="J529:K529"/>
    <mergeCell ref="J528:K528"/>
    <mergeCell ref="J527:K527"/>
    <mergeCell ref="J526:K526"/>
    <mergeCell ref="J537:K537"/>
    <mergeCell ref="J536:K536"/>
    <mergeCell ref="J535:K535"/>
    <mergeCell ref="J534:K534"/>
    <mergeCell ref="J533:K533"/>
    <mergeCell ref="J532:K532"/>
    <mergeCell ref="J519:K519"/>
    <mergeCell ref="J518:K518"/>
    <mergeCell ref="J517:K517"/>
    <mergeCell ref="J516:K516"/>
    <mergeCell ref="J515:K515"/>
    <mergeCell ref="J514:K514"/>
    <mergeCell ref="J525:K525"/>
    <mergeCell ref="J524:K524"/>
    <mergeCell ref="J523:K523"/>
    <mergeCell ref="J522:K522"/>
    <mergeCell ref="J521:K521"/>
    <mergeCell ref="J520:K520"/>
    <mergeCell ref="J507:K507"/>
    <mergeCell ref="J506:K506"/>
    <mergeCell ref="J505:K505"/>
    <mergeCell ref="J504:K504"/>
    <mergeCell ref="J503:K503"/>
    <mergeCell ref="J502:K502"/>
    <mergeCell ref="J513:K513"/>
    <mergeCell ref="J512:K512"/>
    <mergeCell ref="J511:K511"/>
    <mergeCell ref="J510:K510"/>
    <mergeCell ref="J509:K509"/>
    <mergeCell ref="J508:K508"/>
    <mergeCell ref="J495:K495"/>
    <mergeCell ref="J494:K494"/>
    <mergeCell ref="J493:K493"/>
    <mergeCell ref="J492:K492"/>
    <mergeCell ref="J491:K491"/>
    <mergeCell ref="J490:K490"/>
    <mergeCell ref="J501:K501"/>
    <mergeCell ref="J500:K500"/>
    <mergeCell ref="J499:K499"/>
    <mergeCell ref="J498:K498"/>
    <mergeCell ref="J497:K497"/>
    <mergeCell ref="J496:K496"/>
    <mergeCell ref="J483:K483"/>
    <mergeCell ref="J482:K482"/>
    <mergeCell ref="J481:K481"/>
    <mergeCell ref="J480:K480"/>
    <mergeCell ref="J479:K479"/>
    <mergeCell ref="J478:K478"/>
    <mergeCell ref="J489:K489"/>
    <mergeCell ref="J488:K488"/>
    <mergeCell ref="J487:K487"/>
    <mergeCell ref="J486:K486"/>
    <mergeCell ref="J485:K485"/>
    <mergeCell ref="J484:K484"/>
    <mergeCell ref="J471:K471"/>
    <mergeCell ref="J470:K470"/>
    <mergeCell ref="J469:K469"/>
    <mergeCell ref="J468:K468"/>
    <mergeCell ref="J467:K467"/>
    <mergeCell ref="J466:K466"/>
    <mergeCell ref="J477:K477"/>
    <mergeCell ref="J476:K476"/>
    <mergeCell ref="J475:K475"/>
    <mergeCell ref="J474:K474"/>
    <mergeCell ref="J473:K473"/>
    <mergeCell ref="J472:K472"/>
    <mergeCell ref="J459:K459"/>
    <mergeCell ref="J458:K458"/>
    <mergeCell ref="J457:K457"/>
    <mergeCell ref="J456:K456"/>
    <mergeCell ref="J455:K455"/>
    <mergeCell ref="J454:K454"/>
    <mergeCell ref="J465:K465"/>
    <mergeCell ref="J464:K464"/>
    <mergeCell ref="J463:K463"/>
    <mergeCell ref="J462:K462"/>
    <mergeCell ref="J461:K461"/>
    <mergeCell ref="J460:K460"/>
    <mergeCell ref="J447:K447"/>
    <mergeCell ref="J446:K446"/>
    <mergeCell ref="J445:K445"/>
    <mergeCell ref="J444:K444"/>
    <mergeCell ref="J443:K443"/>
    <mergeCell ref="J442:K442"/>
    <mergeCell ref="J453:K453"/>
    <mergeCell ref="J452:K452"/>
    <mergeCell ref="J451:K451"/>
    <mergeCell ref="J450:K450"/>
    <mergeCell ref="J449:K449"/>
    <mergeCell ref="J448:K448"/>
    <mergeCell ref="J435:K435"/>
    <mergeCell ref="J434:K434"/>
    <mergeCell ref="J433:K433"/>
    <mergeCell ref="J432:K432"/>
    <mergeCell ref="J431:K431"/>
    <mergeCell ref="J430:K430"/>
    <mergeCell ref="J441:K441"/>
    <mergeCell ref="J440:K440"/>
    <mergeCell ref="J439:K439"/>
    <mergeCell ref="J438:K438"/>
    <mergeCell ref="J437:K437"/>
    <mergeCell ref="J436:K436"/>
    <mergeCell ref="J423:K423"/>
    <mergeCell ref="J422:K422"/>
    <mergeCell ref="J421:K421"/>
    <mergeCell ref="J420:K420"/>
    <mergeCell ref="J419:K419"/>
    <mergeCell ref="J418:K418"/>
    <mergeCell ref="J429:K429"/>
    <mergeCell ref="J428:K428"/>
    <mergeCell ref="J427:K427"/>
    <mergeCell ref="J426:K426"/>
    <mergeCell ref="J425:K425"/>
    <mergeCell ref="J424:K424"/>
    <mergeCell ref="J411:K411"/>
    <mergeCell ref="J410:K410"/>
    <mergeCell ref="J409:K409"/>
    <mergeCell ref="J408:K408"/>
    <mergeCell ref="J407:K407"/>
    <mergeCell ref="J406:K406"/>
    <mergeCell ref="J417:K417"/>
    <mergeCell ref="J416:K416"/>
    <mergeCell ref="J415:K415"/>
    <mergeCell ref="J414:K414"/>
    <mergeCell ref="J413:K413"/>
    <mergeCell ref="J412:K412"/>
    <mergeCell ref="J399:K399"/>
    <mergeCell ref="J398:K398"/>
    <mergeCell ref="J397:K397"/>
    <mergeCell ref="J396:K396"/>
    <mergeCell ref="J395:K395"/>
    <mergeCell ref="J394:K394"/>
    <mergeCell ref="J405:K405"/>
    <mergeCell ref="J404:K404"/>
    <mergeCell ref="J403:K403"/>
    <mergeCell ref="J402:K402"/>
    <mergeCell ref="J401:K401"/>
    <mergeCell ref="J400:K400"/>
    <mergeCell ref="J387:K387"/>
    <mergeCell ref="J386:K386"/>
    <mergeCell ref="J385:K385"/>
    <mergeCell ref="J384:K384"/>
    <mergeCell ref="J383:K383"/>
    <mergeCell ref="J382:K382"/>
    <mergeCell ref="J393:K393"/>
    <mergeCell ref="J392:K392"/>
    <mergeCell ref="J391:K391"/>
    <mergeCell ref="J390:K390"/>
    <mergeCell ref="J389:K389"/>
    <mergeCell ref="J388:K388"/>
    <mergeCell ref="J375:K375"/>
    <mergeCell ref="J374:K374"/>
    <mergeCell ref="J373:K373"/>
    <mergeCell ref="J372:K372"/>
    <mergeCell ref="J371:K371"/>
    <mergeCell ref="J370:K370"/>
    <mergeCell ref="J381:K381"/>
    <mergeCell ref="J380:K380"/>
    <mergeCell ref="J379:K379"/>
    <mergeCell ref="J378:K378"/>
    <mergeCell ref="J377:K377"/>
    <mergeCell ref="J376:K376"/>
    <mergeCell ref="J361:K361"/>
    <mergeCell ref="J360:K360"/>
    <mergeCell ref="J359:K359"/>
    <mergeCell ref="J358:K358"/>
    <mergeCell ref="J357:K357"/>
    <mergeCell ref="J363:K363"/>
    <mergeCell ref="J362:K362"/>
    <mergeCell ref="J369:K369"/>
    <mergeCell ref="J368:K368"/>
    <mergeCell ref="J367:K367"/>
    <mergeCell ref="J366:K366"/>
    <mergeCell ref="J365:K365"/>
    <mergeCell ref="J364:K364"/>
    <mergeCell ref="J347:K347"/>
    <mergeCell ref="J346:K346"/>
    <mergeCell ref="J345:K345"/>
    <mergeCell ref="J344:K344"/>
    <mergeCell ref="J343:K343"/>
    <mergeCell ref="J342:K342"/>
    <mergeCell ref="J356:K356"/>
    <mergeCell ref="J355:K355"/>
    <mergeCell ref="J351:K351"/>
    <mergeCell ref="J350:K350"/>
    <mergeCell ref="J349:K349"/>
    <mergeCell ref="J348:K348"/>
    <mergeCell ref="J335:K335"/>
    <mergeCell ref="J334:K334"/>
    <mergeCell ref="J333:K333"/>
    <mergeCell ref="J332:K332"/>
    <mergeCell ref="J331:K331"/>
    <mergeCell ref="J330:K330"/>
    <mergeCell ref="J341:K341"/>
    <mergeCell ref="J340:K340"/>
    <mergeCell ref="J339:K339"/>
    <mergeCell ref="J338:K338"/>
    <mergeCell ref="J337:K337"/>
    <mergeCell ref="J336:K336"/>
    <mergeCell ref="J323:K323"/>
    <mergeCell ref="J322:K322"/>
    <mergeCell ref="J321:K321"/>
    <mergeCell ref="J320:K320"/>
    <mergeCell ref="J319:K319"/>
    <mergeCell ref="J318:K318"/>
    <mergeCell ref="J329:K329"/>
    <mergeCell ref="J328:K328"/>
    <mergeCell ref="J327:K327"/>
    <mergeCell ref="J326:K326"/>
    <mergeCell ref="J325:K325"/>
    <mergeCell ref="J324:K324"/>
    <mergeCell ref="J311:K311"/>
    <mergeCell ref="J310:K310"/>
    <mergeCell ref="J309:K309"/>
    <mergeCell ref="J308:K308"/>
    <mergeCell ref="J307:K307"/>
    <mergeCell ref="J306:K306"/>
    <mergeCell ref="J317:K317"/>
    <mergeCell ref="J316:K316"/>
    <mergeCell ref="J315:K315"/>
    <mergeCell ref="J314:K314"/>
    <mergeCell ref="J313:K313"/>
    <mergeCell ref="J312:K312"/>
    <mergeCell ref="J299:K299"/>
    <mergeCell ref="J298:K298"/>
    <mergeCell ref="J297:K297"/>
    <mergeCell ref="J296:K296"/>
    <mergeCell ref="J295:K295"/>
    <mergeCell ref="J294:K294"/>
    <mergeCell ref="J305:K305"/>
    <mergeCell ref="J304:K304"/>
    <mergeCell ref="J303:K303"/>
    <mergeCell ref="J302:K302"/>
    <mergeCell ref="J301:K301"/>
    <mergeCell ref="J300:K300"/>
    <mergeCell ref="J287:K287"/>
    <mergeCell ref="J286:K286"/>
    <mergeCell ref="J285:K285"/>
    <mergeCell ref="J284:K284"/>
    <mergeCell ref="J283:K283"/>
    <mergeCell ref="J282:K282"/>
    <mergeCell ref="J293:K293"/>
    <mergeCell ref="J292:K292"/>
    <mergeCell ref="J291:K291"/>
    <mergeCell ref="J290:K290"/>
    <mergeCell ref="J289:K289"/>
    <mergeCell ref="J288:K288"/>
    <mergeCell ref="J275:K275"/>
    <mergeCell ref="J274:K274"/>
    <mergeCell ref="J273:K273"/>
    <mergeCell ref="J272:K272"/>
    <mergeCell ref="J271:K271"/>
    <mergeCell ref="J270:K270"/>
    <mergeCell ref="J281:K281"/>
    <mergeCell ref="J280:K280"/>
    <mergeCell ref="J279:K279"/>
    <mergeCell ref="J278:K278"/>
    <mergeCell ref="J277:K277"/>
    <mergeCell ref="J276:K276"/>
    <mergeCell ref="J263:K263"/>
    <mergeCell ref="J262:K262"/>
    <mergeCell ref="J261:K261"/>
    <mergeCell ref="J260:K260"/>
    <mergeCell ref="J259:K259"/>
    <mergeCell ref="J258:K258"/>
    <mergeCell ref="J269:K269"/>
    <mergeCell ref="J268:K268"/>
    <mergeCell ref="J267:K267"/>
    <mergeCell ref="J266:K266"/>
    <mergeCell ref="J265:K265"/>
    <mergeCell ref="J264:K264"/>
    <mergeCell ref="J251:K251"/>
    <mergeCell ref="J250:K250"/>
    <mergeCell ref="J249:K249"/>
    <mergeCell ref="J248:K248"/>
    <mergeCell ref="J247:K247"/>
    <mergeCell ref="J246:K246"/>
    <mergeCell ref="J257:K257"/>
    <mergeCell ref="J256:K256"/>
    <mergeCell ref="J255:K255"/>
    <mergeCell ref="J254:K254"/>
    <mergeCell ref="J253:K253"/>
    <mergeCell ref="J252:K252"/>
    <mergeCell ref="J239:K239"/>
    <mergeCell ref="J238:K238"/>
    <mergeCell ref="J237:K237"/>
    <mergeCell ref="J236:K236"/>
    <mergeCell ref="J235:K235"/>
    <mergeCell ref="J234:K234"/>
    <mergeCell ref="J245:K245"/>
    <mergeCell ref="J244:K244"/>
    <mergeCell ref="J243:K243"/>
    <mergeCell ref="J242:K242"/>
    <mergeCell ref="J241:K241"/>
    <mergeCell ref="J240:K240"/>
    <mergeCell ref="J227:K227"/>
    <mergeCell ref="J226:K226"/>
    <mergeCell ref="J225:K225"/>
    <mergeCell ref="J224:K224"/>
    <mergeCell ref="J223:K223"/>
    <mergeCell ref="J222:K222"/>
    <mergeCell ref="J233:K233"/>
    <mergeCell ref="J232:K232"/>
    <mergeCell ref="J231:K231"/>
    <mergeCell ref="J230:K230"/>
    <mergeCell ref="J229:K229"/>
    <mergeCell ref="J228:K228"/>
    <mergeCell ref="J215:K215"/>
    <mergeCell ref="J214:K214"/>
    <mergeCell ref="J213:K213"/>
    <mergeCell ref="J212:K212"/>
    <mergeCell ref="J211:K211"/>
    <mergeCell ref="J210:K210"/>
    <mergeCell ref="J221:K221"/>
    <mergeCell ref="J220:K220"/>
    <mergeCell ref="J219:K219"/>
    <mergeCell ref="J218:K218"/>
    <mergeCell ref="J217:K217"/>
    <mergeCell ref="J216:K216"/>
    <mergeCell ref="J203:K203"/>
    <mergeCell ref="J202:K202"/>
    <mergeCell ref="J201:K201"/>
    <mergeCell ref="J200:K200"/>
    <mergeCell ref="J199:K199"/>
    <mergeCell ref="J198:K198"/>
    <mergeCell ref="J209:K209"/>
    <mergeCell ref="J208:K208"/>
    <mergeCell ref="J207:K207"/>
    <mergeCell ref="J206:K206"/>
    <mergeCell ref="J205:K205"/>
    <mergeCell ref="J204:K204"/>
    <mergeCell ref="J191:K191"/>
    <mergeCell ref="J190:K190"/>
    <mergeCell ref="J189:K189"/>
    <mergeCell ref="J188:K188"/>
    <mergeCell ref="J187:K187"/>
    <mergeCell ref="J186:K186"/>
    <mergeCell ref="J197:K197"/>
    <mergeCell ref="J196:K196"/>
    <mergeCell ref="J195:K195"/>
    <mergeCell ref="J194:K194"/>
    <mergeCell ref="J193:K193"/>
    <mergeCell ref="J192:K192"/>
    <mergeCell ref="J179:K179"/>
    <mergeCell ref="J178:K178"/>
    <mergeCell ref="J177:K177"/>
    <mergeCell ref="J176:K176"/>
    <mergeCell ref="J175:K175"/>
    <mergeCell ref="J174:K174"/>
    <mergeCell ref="J185:K185"/>
    <mergeCell ref="J184:K184"/>
    <mergeCell ref="J183:K183"/>
    <mergeCell ref="J182:K182"/>
    <mergeCell ref="J181:K181"/>
    <mergeCell ref="J180:K180"/>
    <mergeCell ref="J167:K167"/>
    <mergeCell ref="J166:K166"/>
    <mergeCell ref="J165:K165"/>
    <mergeCell ref="J164:K164"/>
    <mergeCell ref="J163:K163"/>
    <mergeCell ref="J162:K162"/>
    <mergeCell ref="J173:K173"/>
    <mergeCell ref="J172:K172"/>
    <mergeCell ref="J171:K171"/>
    <mergeCell ref="J170:K170"/>
    <mergeCell ref="J169:K169"/>
    <mergeCell ref="J168:K168"/>
    <mergeCell ref="J155:K155"/>
    <mergeCell ref="J154:K154"/>
    <mergeCell ref="J153:K153"/>
    <mergeCell ref="J152:K152"/>
    <mergeCell ref="J151:K151"/>
    <mergeCell ref="J150:K150"/>
    <mergeCell ref="J161:K161"/>
    <mergeCell ref="J160:K160"/>
    <mergeCell ref="J159:K159"/>
    <mergeCell ref="J158:K158"/>
    <mergeCell ref="J157:K157"/>
    <mergeCell ref="J156:K156"/>
    <mergeCell ref="J143:K143"/>
    <mergeCell ref="J142:K142"/>
    <mergeCell ref="J141:K141"/>
    <mergeCell ref="J140:K140"/>
    <mergeCell ref="J139:K139"/>
    <mergeCell ref="J138:K138"/>
    <mergeCell ref="J149:K149"/>
    <mergeCell ref="J148:K148"/>
    <mergeCell ref="J147:K147"/>
    <mergeCell ref="J146:K146"/>
    <mergeCell ref="J145:K145"/>
    <mergeCell ref="J144:K144"/>
    <mergeCell ref="J131:K131"/>
    <mergeCell ref="J130:K130"/>
    <mergeCell ref="J129:K129"/>
    <mergeCell ref="J128:K128"/>
    <mergeCell ref="J127:K127"/>
    <mergeCell ref="J126:K126"/>
    <mergeCell ref="J137:K137"/>
    <mergeCell ref="J136:K136"/>
    <mergeCell ref="J135:K135"/>
    <mergeCell ref="J134:K134"/>
    <mergeCell ref="J133:K133"/>
    <mergeCell ref="J132:K132"/>
    <mergeCell ref="J119:K119"/>
    <mergeCell ref="J118:K118"/>
    <mergeCell ref="J117:K117"/>
    <mergeCell ref="J116:K116"/>
    <mergeCell ref="J115:K115"/>
    <mergeCell ref="J114:K114"/>
    <mergeCell ref="J125:K125"/>
    <mergeCell ref="J124:K124"/>
    <mergeCell ref="J123:K123"/>
    <mergeCell ref="J122:K122"/>
    <mergeCell ref="J121:K121"/>
    <mergeCell ref="J120:K120"/>
    <mergeCell ref="J107:K107"/>
    <mergeCell ref="J106:K106"/>
    <mergeCell ref="J105:K105"/>
    <mergeCell ref="J104:K104"/>
    <mergeCell ref="J103:K103"/>
    <mergeCell ref="J102:K102"/>
    <mergeCell ref="J113:K113"/>
    <mergeCell ref="J112:K112"/>
    <mergeCell ref="J111:K111"/>
    <mergeCell ref="J110:K110"/>
    <mergeCell ref="J109:K109"/>
    <mergeCell ref="J108:K108"/>
    <mergeCell ref="J95:K95"/>
    <mergeCell ref="J94:K94"/>
    <mergeCell ref="J93:K93"/>
    <mergeCell ref="J92:K92"/>
    <mergeCell ref="J91:K91"/>
    <mergeCell ref="J90:K90"/>
    <mergeCell ref="J101:K101"/>
    <mergeCell ref="J100:K100"/>
    <mergeCell ref="J99:K99"/>
    <mergeCell ref="J98:K98"/>
    <mergeCell ref="J97:K97"/>
    <mergeCell ref="J96:K96"/>
    <mergeCell ref="J83:K83"/>
    <mergeCell ref="J82:K82"/>
    <mergeCell ref="J81:K81"/>
    <mergeCell ref="J80:K80"/>
    <mergeCell ref="J89:K89"/>
    <mergeCell ref="J88:K88"/>
    <mergeCell ref="J87:K87"/>
    <mergeCell ref="J86:K86"/>
    <mergeCell ref="J85:K85"/>
    <mergeCell ref="J84:K84"/>
    <mergeCell ref="J74:K74"/>
    <mergeCell ref="J73:K73"/>
    <mergeCell ref="J72:K72"/>
    <mergeCell ref="J71:K71"/>
    <mergeCell ref="J70:K70"/>
    <mergeCell ref="J69:K69"/>
    <mergeCell ref="J79:K79"/>
    <mergeCell ref="J78:K78"/>
    <mergeCell ref="J77:K77"/>
    <mergeCell ref="J76:K76"/>
    <mergeCell ref="J75:K75"/>
    <mergeCell ref="J62:K62"/>
    <mergeCell ref="J61:K61"/>
    <mergeCell ref="J60:K60"/>
    <mergeCell ref="J59:K59"/>
    <mergeCell ref="J58:K58"/>
    <mergeCell ref="J57:K57"/>
    <mergeCell ref="J68:K68"/>
    <mergeCell ref="J67:K67"/>
    <mergeCell ref="J66:K66"/>
    <mergeCell ref="J65:K65"/>
    <mergeCell ref="J64:K64"/>
    <mergeCell ref="J63:K63"/>
    <mergeCell ref="J50:K50"/>
    <mergeCell ref="J46:K46"/>
    <mergeCell ref="J45:K45"/>
    <mergeCell ref="J44:K44"/>
    <mergeCell ref="J43:K43"/>
    <mergeCell ref="J42:K42"/>
    <mergeCell ref="J56:K56"/>
    <mergeCell ref="J55:K55"/>
    <mergeCell ref="J54:K54"/>
    <mergeCell ref="J53:K53"/>
    <mergeCell ref="J52:K52"/>
    <mergeCell ref="J51:K51"/>
    <mergeCell ref="J36:K36"/>
    <mergeCell ref="J35:K35"/>
    <mergeCell ref="J34:K34"/>
    <mergeCell ref="J33:K33"/>
    <mergeCell ref="J32:K32"/>
    <mergeCell ref="J31:K31"/>
    <mergeCell ref="J41:K41"/>
    <mergeCell ref="J40:K40"/>
    <mergeCell ref="J39:K39"/>
    <mergeCell ref="J38:K38"/>
    <mergeCell ref="J37:K37"/>
    <mergeCell ref="J25:K25"/>
    <mergeCell ref="J24:K24"/>
    <mergeCell ref="J23:K23"/>
    <mergeCell ref="J22:K22"/>
    <mergeCell ref="J21:K21"/>
    <mergeCell ref="J20:K20"/>
    <mergeCell ref="J30:K30"/>
    <mergeCell ref="J29:K29"/>
    <mergeCell ref="J28:K28"/>
    <mergeCell ref="J27:K27"/>
    <mergeCell ref="J26:K26"/>
    <mergeCell ref="A5:I5"/>
    <mergeCell ref="J13:K13"/>
    <mergeCell ref="J12:K12"/>
    <mergeCell ref="J11:K11"/>
    <mergeCell ref="J10:K10"/>
    <mergeCell ref="J19:K19"/>
    <mergeCell ref="J18:K18"/>
    <mergeCell ref="J17:K17"/>
    <mergeCell ref="J16:K16"/>
    <mergeCell ref="J15:K15"/>
    <mergeCell ref="J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Trans</vt:lpstr>
      <vt:lpstr>GenPlt</vt:lpstr>
      <vt:lpstr>Pump</vt:lpstr>
      <vt:lpstr>T&amp;D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140-CHRISTIAN COUNTY WATER DISTRICT</dc:title>
  <dc:creator>126645.7463771</dc:creator>
  <cp:lastModifiedBy>rober</cp:lastModifiedBy>
  <dcterms:created xsi:type="dcterms:W3CDTF">2021-08-05T17:13:18Z</dcterms:created>
  <dcterms:modified xsi:type="dcterms:W3CDTF">2021-11-08T20:48:17Z</dcterms:modified>
</cp:coreProperties>
</file>