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N\Documents\Columbia-Adair County\PSC Application\Sewer\"/>
    </mc:Choice>
  </mc:AlternateContent>
  <xr:revisionPtr revIDLastSave="0" documentId="13_ncr:1_{0EC9BF11-9F17-402E-A74F-52F564ADE9D7}" xr6:coauthVersionLast="47" xr6:coauthVersionMax="47" xr10:uidLastSave="{00000000-0000-0000-0000-000000000000}"/>
  <bookViews>
    <workbookView xWindow="-120" yWindow="-120" windowWidth="20730" windowHeight="11160" firstSheet="2" activeTab="2" xr2:uid="{E5E09D43-C688-4B15-A1AD-320933307834}"/>
  </bookViews>
  <sheets>
    <sheet name="Previous Rates" sheetId="2" r:id="rId1"/>
    <sheet name="Present Rates" sheetId="1" r:id="rId2"/>
    <sheet name="Proposed Rat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E12" i="3" l="1"/>
  <c r="E14" i="3" s="1"/>
  <c r="D11" i="3"/>
  <c r="D14" i="3" s="1"/>
  <c r="D21" i="3" s="1"/>
  <c r="G21" i="3" s="1"/>
  <c r="E12" i="2"/>
  <c r="D11" i="1"/>
  <c r="D14" i="1" s="1"/>
  <c r="D21" i="1" s="1"/>
  <c r="G12" i="2"/>
  <c r="D11" i="2"/>
  <c r="D14" i="2" s="1"/>
  <c r="D21" i="2" s="1"/>
  <c r="H11" i="3"/>
  <c r="F11" i="3"/>
  <c r="F14" i="3" s="1"/>
  <c r="E21" i="3" s="1"/>
  <c r="E14" i="2"/>
  <c r="E12" i="1" s="1"/>
  <c r="E14" i="1" s="1"/>
  <c r="F11" i="2"/>
  <c r="F14" i="2" s="1"/>
  <c r="E21" i="2" s="1"/>
  <c r="F11" i="1"/>
  <c r="G12" i="3" l="1"/>
  <c r="G14" i="3" s="1"/>
  <c r="E22" i="3" s="1"/>
  <c r="G22" i="3" s="1"/>
  <c r="G24" i="3" s="1"/>
  <c r="G12" i="1"/>
  <c r="G14" i="1" s="1"/>
  <c r="E22" i="1" s="1"/>
  <c r="G24" i="1" s="1"/>
  <c r="H12" i="2"/>
  <c r="G14" i="2"/>
  <c r="E22" i="2" s="1"/>
  <c r="G22" i="2" s="1"/>
  <c r="E24" i="2"/>
  <c r="D24" i="3"/>
  <c r="D24" i="2"/>
  <c r="G21" i="2"/>
  <c r="H11" i="2"/>
  <c r="H14" i="2" s="1"/>
  <c r="F14" i="1"/>
  <c r="E21" i="1" s="1"/>
  <c r="D24" i="1"/>
  <c r="H11" i="1"/>
  <c r="E24" i="3" l="1"/>
  <c r="H12" i="3"/>
  <c r="H14" i="3" s="1"/>
  <c r="G24" i="2"/>
  <c r="H12" i="1"/>
  <c r="H14" i="1" s="1"/>
  <c r="E24" i="1"/>
</calcChain>
</file>

<file path=xl/sharedStrings.xml><?xml version="1.0" encoding="utf-8"?>
<sst xmlns="http://schemas.openxmlformats.org/spreadsheetml/2006/main" count="68" uniqueCount="21">
  <si>
    <t>Test Period from 01/01/2020 to 12/31/2020</t>
  </si>
  <si>
    <t>USAGE TABLE</t>
  </si>
  <si>
    <t>Usage by Rate Increment</t>
  </si>
  <si>
    <t>Class:</t>
  </si>
  <si>
    <t>Bills</t>
  </si>
  <si>
    <t xml:space="preserve">Gallons </t>
  </si>
  <si>
    <t>Total</t>
  </si>
  <si>
    <t>Totals</t>
  </si>
  <si>
    <t>REVENUE TABLE</t>
  </si>
  <si>
    <t>Revenue by Rate Increment</t>
  </si>
  <si>
    <t>Gallons</t>
  </si>
  <si>
    <t>Rates</t>
  </si>
  <si>
    <t>Revenue</t>
  </si>
  <si>
    <t>SEWER Revenue from Present Rates</t>
  </si>
  <si>
    <t>All Customers</t>
  </si>
  <si>
    <t>Minimum Bill, no usage</t>
  </si>
  <si>
    <t>Per 1,0000 gallons</t>
  </si>
  <si>
    <t>MB - No Usage</t>
  </si>
  <si>
    <t>Per 1,000 Gal</t>
  </si>
  <si>
    <t>SEWER Revenue from Previous Rates</t>
  </si>
  <si>
    <t>SEWER Revenue from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</si>
</sst>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4" fontId="0" fillId="0" borderId="0" xfId="2" applyFont="1"/>
    <xf numFmtId="44" fontId="0" fillId="0" borderId="1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BFB8F-9F89-4DF8-B85A-A3C9FB67676C}">
  <dimension ref="A1:H24"/>
  <sheetViews>
    <sheetView topLeftCell="A7" workbookViewId="0">
      <selection activeCell="E12" sqref="E12"/>
    </sheetView>
  </sheetViews>
  <sheetFormatPr defaultRowHeight="15" x14ac:dyDescent="0.25"/>
  <cols>
    <col min="5" max="5" width="12.5703125" bestFit="1" customWidth="1"/>
    <col min="6" max="6" width="13.85546875" bestFit="1" customWidth="1"/>
    <col min="7" max="8" width="12.5703125" bestFit="1" customWidth="1"/>
  </cols>
  <sheetData>
    <row r="1" spans="1:8" ht="15.75" x14ac:dyDescent="0.25">
      <c r="A1" s="1" t="s">
        <v>19</v>
      </c>
    </row>
    <row r="2" spans="1:8" ht="15.75" x14ac:dyDescent="0.25">
      <c r="A2" s="1" t="s">
        <v>0</v>
      </c>
    </row>
    <row r="4" spans="1:8" x14ac:dyDescent="0.25">
      <c r="A4" s="2" t="s">
        <v>1</v>
      </c>
    </row>
    <row r="5" spans="1:8" x14ac:dyDescent="0.25">
      <c r="A5" t="s">
        <v>2</v>
      </c>
    </row>
    <row r="7" spans="1:8" x14ac:dyDescent="0.25">
      <c r="A7" t="s">
        <v>3</v>
      </c>
      <c r="B7" s="3" t="s">
        <v>14</v>
      </c>
    </row>
    <row r="9" spans="1:8" x14ac:dyDescent="0.25">
      <c r="A9">
        <v>1</v>
      </c>
      <c r="D9">
        <v>2</v>
      </c>
      <c r="E9">
        <v>3</v>
      </c>
      <c r="F9">
        <v>4</v>
      </c>
      <c r="G9">
        <v>5</v>
      </c>
      <c r="H9">
        <v>6</v>
      </c>
    </row>
    <row r="10" spans="1:8" x14ac:dyDescent="0.25">
      <c r="D10" s="4" t="s">
        <v>4</v>
      </c>
      <c r="E10" s="4" t="s">
        <v>5</v>
      </c>
      <c r="F10" s="4" t="s">
        <v>17</v>
      </c>
      <c r="G10" s="4" t="s">
        <v>18</v>
      </c>
      <c r="H10" s="4" t="s">
        <v>6</v>
      </c>
    </row>
    <row r="11" spans="1:8" x14ac:dyDescent="0.25">
      <c r="A11" t="s">
        <v>15</v>
      </c>
      <c r="D11" s="5">
        <f>16259+3131+249+12</f>
        <v>19651</v>
      </c>
      <c r="E11" s="5">
        <v>0</v>
      </c>
      <c r="F11" s="5">
        <f>E11</f>
        <v>0</v>
      </c>
      <c r="G11" s="5">
        <v>0</v>
      </c>
      <c r="H11" s="5">
        <f>SUM(F11:G11)</f>
        <v>0</v>
      </c>
    </row>
    <row r="12" spans="1:8" x14ac:dyDescent="0.25">
      <c r="A12" t="s">
        <v>16</v>
      </c>
      <c r="D12" s="6"/>
      <c r="E12" s="6">
        <f>33253200+70871300</f>
        <v>104124500</v>
      </c>
      <c r="F12" s="6">
        <v>0</v>
      </c>
      <c r="G12" s="6">
        <f>E12</f>
        <v>104124500</v>
      </c>
      <c r="H12" s="6">
        <f>SUM(F12:G12)</f>
        <v>104124500</v>
      </c>
    </row>
    <row r="13" spans="1:8" x14ac:dyDescent="0.25">
      <c r="D13" s="5"/>
      <c r="E13" s="5"/>
      <c r="F13" s="5"/>
      <c r="G13" s="5"/>
      <c r="H13" s="5"/>
    </row>
    <row r="14" spans="1:8" x14ac:dyDescent="0.25">
      <c r="A14" t="s">
        <v>7</v>
      </c>
      <c r="D14" s="5">
        <f>SUM(D11:D13)</f>
        <v>19651</v>
      </c>
      <c r="E14" s="5">
        <f>SUM(E11:E13)</f>
        <v>104124500</v>
      </c>
      <c r="F14" s="5">
        <f>SUM(F11:F13)</f>
        <v>0</v>
      </c>
      <c r="G14" s="5">
        <f>SUM(G11:G13)</f>
        <v>104124500</v>
      </c>
      <c r="H14" s="5">
        <f>SUM(H11:H13)</f>
        <v>104124500</v>
      </c>
    </row>
    <row r="16" spans="1:8" x14ac:dyDescent="0.25">
      <c r="A16" s="2" t="s">
        <v>8</v>
      </c>
    </row>
    <row r="17" spans="1:7" x14ac:dyDescent="0.25">
      <c r="A17" t="s">
        <v>9</v>
      </c>
    </row>
    <row r="18" spans="1:7" x14ac:dyDescent="0.25">
      <c r="E18" s="7"/>
    </row>
    <row r="19" spans="1:7" x14ac:dyDescent="0.25">
      <c r="A19">
        <v>1</v>
      </c>
      <c r="D19">
        <v>2</v>
      </c>
      <c r="E19">
        <v>3</v>
      </c>
      <c r="F19">
        <v>4</v>
      </c>
      <c r="G19">
        <v>5</v>
      </c>
    </row>
    <row r="20" spans="1:7" x14ac:dyDescent="0.25">
      <c r="D20" s="4" t="s">
        <v>4</v>
      </c>
      <c r="E20" s="4" t="s">
        <v>10</v>
      </c>
      <c r="F20" s="4" t="s">
        <v>11</v>
      </c>
      <c r="G20" s="4" t="s">
        <v>12</v>
      </c>
    </row>
    <row r="21" spans="1:7" x14ac:dyDescent="0.25">
      <c r="A21" t="s">
        <v>15</v>
      </c>
      <c r="D21" s="5">
        <f>D14</f>
        <v>19651</v>
      </c>
      <c r="E21" s="5">
        <f>F14</f>
        <v>0</v>
      </c>
      <c r="F21" s="8">
        <v>5</v>
      </c>
      <c r="G21" s="8">
        <f>D21*F21</f>
        <v>98255</v>
      </c>
    </row>
    <row r="22" spans="1:7" x14ac:dyDescent="0.25">
      <c r="A22" t="s">
        <v>16</v>
      </c>
      <c r="D22" s="6"/>
      <c r="E22" s="6">
        <f>G14</f>
        <v>104124500</v>
      </c>
      <c r="F22" s="9">
        <v>5.2</v>
      </c>
      <c r="G22" s="9">
        <f t="shared" ref="G22" si="0">(E22/1000)*F22</f>
        <v>541447.4</v>
      </c>
    </row>
    <row r="23" spans="1:7" x14ac:dyDescent="0.25">
      <c r="D23" s="5"/>
      <c r="E23" s="5"/>
    </row>
    <row r="24" spans="1:7" x14ac:dyDescent="0.25">
      <c r="A24" t="s">
        <v>7</v>
      </c>
      <c r="D24" s="5">
        <f>SUM(D21:D23)</f>
        <v>19651</v>
      </c>
      <c r="E24" s="5">
        <f>SUM(E21:E23)</f>
        <v>104124500</v>
      </c>
      <c r="G24" s="8">
        <f>SUM(G21:G23)</f>
        <v>639702.4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96A17-709E-4392-A7BA-4FE647C1856C}">
  <dimension ref="A1:H24"/>
  <sheetViews>
    <sheetView topLeftCell="A7" workbookViewId="0">
      <selection activeCell="G24" sqref="G24"/>
    </sheetView>
  </sheetViews>
  <sheetFormatPr defaultRowHeight="15" x14ac:dyDescent="0.25"/>
  <cols>
    <col min="5" max="5" width="12.5703125" bestFit="1" customWidth="1"/>
    <col min="6" max="6" width="13.85546875" bestFit="1" customWidth="1"/>
    <col min="7" max="8" width="12.5703125" bestFit="1" customWidth="1"/>
  </cols>
  <sheetData>
    <row r="1" spans="1:8" ht="15.75" x14ac:dyDescent="0.25">
      <c r="A1" s="1" t="s">
        <v>13</v>
      </c>
    </row>
    <row r="2" spans="1:8" ht="15.75" x14ac:dyDescent="0.25">
      <c r="A2" s="1" t="s">
        <v>0</v>
      </c>
    </row>
    <row r="4" spans="1:8" x14ac:dyDescent="0.25">
      <c r="A4" s="2" t="s">
        <v>1</v>
      </c>
    </row>
    <row r="5" spans="1:8" x14ac:dyDescent="0.25">
      <c r="A5" t="s">
        <v>2</v>
      </c>
    </row>
    <row r="7" spans="1:8" x14ac:dyDescent="0.25">
      <c r="A7" t="s">
        <v>3</v>
      </c>
      <c r="B7" s="3" t="s">
        <v>14</v>
      </c>
    </row>
    <row r="9" spans="1:8" x14ac:dyDescent="0.25">
      <c r="A9">
        <v>1</v>
      </c>
      <c r="D9">
        <v>2</v>
      </c>
      <c r="E9">
        <v>3</v>
      </c>
      <c r="F9">
        <v>4</v>
      </c>
      <c r="G9">
        <v>5</v>
      </c>
      <c r="H9">
        <v>6</v>
      </c>
    </row>
    <row r="10" spans="1:8" x14ac:dyDescent="0.25">
      <c r="D10" s="4" t="s">
        <v>4</v>
      </c>
      <c r="E10" s="4" t="s">
        <v>5</v>
      </c>
      <c r="F10" s="4" t="s">
        <v>17</v>
      </c>
      <c r="G10" s="4" t="s">
        <v>18</v>
      </c>
      <c r="H10" s="4" t="s">
        <v>6</v>
      </c>
    </row>
    <row r="11" spans="1:8" x14ac:dyDescent="0.25">
      <c r="A11" t="s">
        <v>15</v>
      </c>
      <c r="D11" s="5">
        <f>'Previous Rates'!D11</f>
        <v>19651</v>
      </c>
      <c r="E11" s="5">
        <v>0</v>
      </c>
      <c r="F11" s="5">
        <f>E11</f>
        <v>0</v>
      </c>
      <c r="G11" s="5">
        <v>0</v>
      </c>
      <c r="H11" s="5">
        <f>SUM(F11:G11)</f>
        <v>0</v>
      </c>
    </row>
    <row r="12" spans="1:8" x14ac:dyDescent="0.25">
      <c r="A12" t="s">
        <v>16</v>
      </c>
      <c r="D12" s="6"/>
      <c r="E12" s="6">
        <f>'Previous Rates'!E14</f>
        <v>104124500</v>
      </c>
      <c r="F12" s="6">
        <v>0</v>
      </c>
      <c r="G12" s="6">
        <f>E12</f>
        <v>104124500</v>
      </c>
      <c r="H12" s="6">
        <f>SUM(F12:G12)</f>
        <v>104124500</v>
      </c>
    </row>
    <row r="13" spans="1:8" x14ac:dyDescent="0.25">
      <c r="D13" s="5"/>
      <c r="E13" s="5"/>
      <c r="F13" s="5"/>
      <c r="G13" s="5"/>
      <c r="H13" s="5"/>
    </row>
    <row r="14" spans="1:8" x14ac:dyDescent="0.25">
      <c r="A14" t="s">
        <v>7</v>
      </c>
      <c r="D14" s="5">
        <f>SUM(D11:D13)</f>
        <v>19651</v>
      </c>
      <c r="E14" s="5">
        <f>SUM(E11:E13)</f>
        <v>104124500</v>
      </c>
      <c r="F14" s="5">
        <f>SUM(F11:F13)</f>
        <v>0</v>
      </c>
      <c r="G14" s="5">
        <f>SUM(G11:G13)</f>
        <v>104124500</v>
      </c>
      <c r="H14" s="5">
        <f>SUM(H11:H13)</f>
        <v>104124500</v>
      </c>
    </row>
    <row r="16" spans="1:8" x14ac:dyDescent="0.25">
      <c r="A16" s="2" t="s">
        <v>8</v>
      </c>
    </row>
    <row r="17" spans="1:7" x14ac:dyDescent="0.25">
      <c r="A17" t="s">
        <v>9</v>
      </c>
    </row>
    <row r="18" spans="1:7" x14ac:dyDescent="0.25">
      <c r="E18" s="7"/>
    </row>
    <row r="19" spans="1:7" x14ac:dyDescent="0.25">
      <c r="A19">
        <v>1</v>
      </c>
      <c r="D19">
        <v>2</v>
      </c>
      <c r="E19">
        <v>3</v>
      </c>
      <c r="F19">
        <v>4</v>
      </c>
      <c r="G19">
        <v>5</v>
      </c>
    </row>
    <row r="20" spans="1:7" x14ac:dyDescent="0.25">
      <c r="D20" s="4" t="s">
        <v>4</v>
      </c>
      <c r="E20" s="4" t="s">
        <v>10</v>
      </c>
      <c r="F20" s="4" t="s">
        <v>11</v>
      </c>
      <c r="G20" s="4" t="s">
        <v>12</v>
      </c>
    </row>
    <row r="21" spans="1:7" x14ac:dyDescent="0.25">
      <c r="A21" t="s">
        <v>15</v>
      </c>
      <c r="D21" s="5">
        <f>D14</f>
        <v>19651</v>
      </c>
      <c r="E21" s="5">
        <f>F14</f>
        <v>0</v>
      </c>
      <c r="F21" s="8">
        <v>7</v>
      </c>
      <c r="G21" s="8">
        <f>D21*F21</f>
        <v>137557</v>
      </c>
    </row>
    <row r="22" spans="1:7" x14ac:dyDescent="0.25">
      <c r="A22" t="s">
        <v>16</v>
      </c>
      <c r="D22" s="6"/>
      <c r="E22" s="6">
        <f>G14</f>
        <v>104124500</v>
      </c>
      <c r="F22" s="9">
        <v>7.2</v>
      </c>
      <c r="G22" s="9">
        <f>(E22/1000)*F22</f>
        <v>749696.4</v>
      </c>
    </row>
    <row r="23" spans="1:7" x14ac:dyDescent="0.25">
      <c r="D23" s="5"/>
      <c r="E23" s="5"/>
    </row>
    <row r="24" spans="1:7" x14ac:dyDescent="0.25">
      <c r="A24" t="s">
        <v>7</v>
      </c>
      <c r="D24" s="5">
        <f>SUM(D21:D23)</f>
        <v>19651</v>
      </c>
      <c r="E24" s="5">
        <f>SUM(E21:E23)</f>
        <v>104124500</v>
      </c>
      <c r="G24" s="8">
        <f>SUM(G21:G23)</f>
        <v>887253.4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F964-C438-4635-A898-396E889E97AE}">
  <dimension ref="A1:H24"/>
  <sheetViews>
    <sheetView tabSelected="1" topLeftCell="A7" workbookViewId="0">
      <selection activeCell="F23" sqref="F23"/>
    </sheetView>
  </sheetViews>
  <sheetFormatPr defaultRowHeight="15" x14ac:dyDescent="0.25"/>
  <cols>
    <col min="5" max="5" width="12.5703125" bestFit="1" customWidth="1"/>
    <col min="6" max="6" width="13.85546875" bestFit="1" customWidth="1"/>
    <col min="7" max="7" width="14.28515625" bestFit="1" customWidth="1"/>
    <col min="8" max="8" width="12.5703125" bestFit="1" customWidth="1"/>
  </cols>
  <sheetData>
    <row r="1" spans="1:8" ht="15.75" x14ac:dyDescent="0.25">
      <c r="A1" s="1" t="s">
        <v>20</v>
      </c>
    </row>
    <row r="2" spans="1:8" ht="15.75" x14ac:dyDescent="0.25">
      <c r="A2" s="1"/>
    </row>
    <row r="4" spans="1:8" x14ac:dyDescent="0.25">
      <c r="A4" s="2" t="s">
        <v>1</v>
      </c>
    </row>
    <row r="5" spans="1:8" x14ac:dyDescent="0.25">
      <c r="A5" t="s">
        <v>2</v>
      </c>
    </row>
    <row r="7" spans="1:8" x14ac:dyDescent="0.25">
      <c r="A7" t="s">
        <v>3</v>
      </c>
      <c r="B7" s="3" t="s">
        <v>14</v>
      </c>
    </row>
    <row r="9" spans="1:8" x14ac:dyDescent="0.25">
      <c r="A9">
        <v>1</v>
      </c>
      <c r="D9">
        <v>2</v>
      </c>
      <c r="E9">
        <v>3</v>
      </c>
      <c r="F9">
        <v>4</v>
      </c>
      <c r="G9">
        <v>5</v>
      </c>
      <c r="H9">
        <v>6</v>
      </c>
    </row>
    <row r="10" spans="1:8" x14ac:dyDescent="0.25">
      <c r="D10" s="4" t="s">
        <v>4</v>
      </c>
      <c r="E10" s="4" t="s">
        <v>5</v>
      </c>
      <c r="F10" s="4" t="s">
        <v>17</v>
      </c>
      <c r="G10" s="4" t="s">
        <v>18</v>
      </c>
      <c r="H10" s="4" t="s">
        <v>6</v>
      </c>
    </row>
    <row r="11" spans="1:8" x14ac:dyDescent="0.25">
      <c r="A11" t="s">
        <v>15</v>
      </c>
      <c r="D11" s="5">
        <f>'Present Rates'!D11</f>
        <v>19651</v>
      </c>
      <c r="E11" s="5">
        <v>0</v>
      </c>
      <c r="F11" s="5">
        <f>E11</f>
        <v>0</v>
      </c>
      <c r="G11" s="5">
        <v>0</v>
      </c>
      <c r="H11" s="5">
        <f>SUM(F11:G11)</f>
        <v>0</v>
      </c>
    </row>
    <row r="12" spans="1:8" x14ac:dyDescent="0.25">
      <c r="A12" t="s">
        <v>16</v>
      </c>
      <c r="D12" s="6"/>
      <c r="E12" s="6">
        <f>'Present Rates'!E12</f>
        <v>104124500</v>
      </c>
      <c r="F12" s="6">
        <v>0</v>
      </c>
      <c r="G12" s="6">
        <f>E12</f>
        <v>104124500</v>
      </c>
      <c r="H12" s="6">
        <f>SUM(F12:G12)</f>
        <v>104124500</v>
      </c>
    </row>
    <row r="13" spans="1:8" x14ac:dyDescent="0.25">
      <c r="D13" s="5"/>
      <c r="E13" s="5"/>
      <c r="F13" s="5"/>
      <c r="G13" s="5"/>
      <c r="H13" s="5"/>
    </row>
    <row r="14" spans="1:8" x14ac:dyDescent="0.25">
      <c r="A14" t="s">
        <v>7</v>
      </c>
      <c r="D14" s="5">
        <f>SUM(D11:D13)</f>
        <v>19651</v>
      </c>
      <c r="E14" s="5">
        <f>SUM(E11:E13)</f>
        <v>104124500</v>
      </c>
      <c r="F14" s="5">
        <f>SUM(F11:F13)</f>
        <v>0</v>
      </c>
      <c r="G14" s="5">
        <f>SUM(G11:G13)</f>
        <v>104124500</v>
      </c>
      <c r="H14" s="5">
        <f>SUM(H11:H13)</f>
        <v>104124500</v>
      </c>
    </row>
    <row r="16" spans="1:8" x14ac:dyDescent="0.25">
      <c r="A16" s="2" t="s">
        <v>8</v>
      </c>
    </row>
    <row r="17" spans="1:7" x14ac:dyDescent="0.25">
      <c r="A17" t="s">
        <v>9</v>
      </c>
    </row>
    <row r="18" spans="1:7" x14ac:dyDescent="0.25">
      <c r="E18" s="7"/>
    </row>
    <row r="19" spans="1:7" x14ac:dyDescent="0.25">
      <c r="A19">
        <v>1</v>
      </c>
      <c r="D19">
        <v>2</v>
      </c>
      <c r="E19">
        <v>3</v>
      </c>
      <c r="F19">
        <v>4</v>
      </c>
      <c r="G19">
        <v>5</v>
      </c>
    </row>
    <row r="20" spans="1:7" x14ac:dyDescent="0.25">
      <c r="D20" s="4" t="s">
        <v>4</v>
      </c>
      <c r="E20" s="4" t="s">
        <v>10</v>
      </c>
      <c r="F20" s="4" t="s">
        <v>11</v>
      </c>
      <c r="G20" s="4" t="s">
        <v>12</v>
      </c>
    </row>
    <row r="21" spans="1:7" x14ac:dyDescent="0.25">
      <c r="A21" t="s">
        <v>15</v>
      </c>
      <c r="D21" s="5">
        <f>D14</f>
        <v>19651</v>
      </c>
      <c r="E21" s="5">
        <f>F14</f>
        <v>0</v>
      </c>
      <c r="F21" s="8">
        <v>8.1999999999999993</v>
      </c>
      <c r="G21" s="8">
        <f>D21*F21</f>
        <v>161138.19999999998</v>
      </c>
    </row>
    <row r="22" spans="1:7" x14ac:dyDescent="0.25">
      <c r="A22" t="s">
        <v>16</v>
      </c>
      <c r="D22" s="6"/>
      <c r="E22" s="6">
        <f>G14</f>
        <v>104124500</v>
      </c>
      <c r="F22" s="9">
        <v>8.43</v>
      </c>
      <c r="G22" s="9">
        <f t="shared" ref="G22" si="0">(E22/1000)*F22</f>
        <v>877769.53499999992</v>
      </c>
    </row>
    <row r="23" spans="1:7" x14ac:dyDescent="0.25">
      <c r="D23" s="5"/>
      <c r="E23" s="5"/>
    </row>
    <row r="24" spans="1:7" x14ac:dyDescent="0.25">
      <c r="A24" t="s">
        <v>7</v>
      </c>
      <c r="D24" s="5">
        <f>SUM(D21:D23)</f>
        <v>19651</v>
      </c>
      <c r="E24" s="5">
        <f>SUM(E21:E23)</f>
        <v>104124500</v>
      </c>
      <c r="G24" s="8">
        <f>SUM(G21:G23)</f>
        <v>1038907.7349999999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Previous Rates</vt:lpstr>
      <vt:lpstr>Present Rates</vt:lpstr>
      <vt:lpstr>Proposed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HLN</dc:creator>
  <cp:lastModifiedBy>HLN</cp:lastModifiedBy>
  <cp:lastPrinted>2021-08-04T13:19:23Z</cp:lastPrinted>
  <dcterms:created xsi:type="dcterms:W3CDTF">2021-07-13T15:22:31Z</dcterms:created>
  <dcterms:modified xsi:type="dcterms:W3CDTF">2021-08-04T17:47:57Z</dcterms:modified>
</cp:coreProperties>
</file>