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-19\home\Gerald.Wuetcher\McCrearyCountyWD_2021RateAdjustment_Water\Second PSC Staff Request for Information\FinalResponse\"/>
    </mc:Choice>
  </mc:AlternateContent>
  <xr:revisionPtr revIDLastSave="0" documentId="13_ncr:1_{53E0D2CB-59BB-46B5-B41C-257DE3EA5201}" xr6:coauthVersionLast="36" xr6:coauthVersionMax="36" xr10:uidLastSave="{00000000-0000-0000-0000-000000000000}"/>
  <bookViews>
    <workbookView xWindow="0" yWindow="0" windowWidth="28800" windowHeight="12225" xr2:uid="{9FF84C7C-DC48-4EE4-BBA7-98852C5D2C80}"/>
  </bookViews>
  <sheets>
    <sheet name="PSC_2-6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5" i="1" l="1"/>
  <c r="W35" i="1" s="1"/>
  <c r="M34" i="1"/>
  <c r="M26" i="1"/>
  <c r="M9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" i="1"/>
</calcChain>
</file>

<file path=xl/sharedStrings.xml><?xml version="1.0" encoding="utf-8"?>
<sst xmlns="http://schemas.openxmlformats.org/spreadsheetml/2006/main" count="62" uniqueCount="33">
  <si>
    <t>2020 Work Hours</t>
  </si>
  <si>
    <t>Employee
No</t>
  </si>
  <si>
    <t>Job Title</t>
  </si>
  <si>
    <t>Regular</t>
  </si>
  <si>
    <t>Overtime</t>
  </si>
  <si>
    <t>Holiday</t>
  </si>
  <si>
    <t>Dist Lineman</t>
  </si>
  <si>
    <t>Office Customer Service</t>
  </si>
  <si>
    <t>Dist Supervisor/Machine Op</t>
  </si>
  <si>
    <t>Meter Reader/Dist Lineman</t>
  </si>
  <si>
    <t>Water Treatment Plant Op</t>
  </si>
  <si>
    <t>Dist Lineman/Machine Op</t>
  </si>
  <si>
    <t>Dist Lineman/Mechanic</t>
  </si>
  <si>
    <t>Administrative Assistant</t>
  </si>
  <si>
    <t>Office Manager</t>
  </si>
  <si>
    <t>Manager/Supt</t>
  </si>
  <si>
    <t>Wastewater Treatment Op</t>
  </si>
  <si>
    <t>Wastewater Treament/Col</t>
  </si>
  <si>
    <t>Wastewater Supervisor</t>
  </si>
  <si>
    <t>Wastewater Collection</t>
  </si>
  <si>
    <t>Sick/PTO</t>
  </si>
  <si>
    <t>Vacation</t>
  </si>
  <si>
    <t>Death</t>
  </si>
  <si>
    <t>2020 ProForma Work Hours</t>
  </si>
  <si>
    <t>Combined
Regular</t>
  </si>
  <si>
    <t>No longer employed</t>
  </si>
  <si>
    <t>No Longer Employed</t>
  </si>
  <si>
    <t>Salaried Employee</t>
  </si>
  <si>
    <t>Part-Time</t>
  </si>
  <si>
    <t>Adjusted to Reflect</t>
  </si>
  <si>
    <t>Notes:</t>
  </si>
  <si>
    <t>Combined Regular Hours for 2020 Work Hours is regular hours plus holiday hours as instructed by PSC Request 2-6b</t>
  </si>
  <si>
    <t>Combined Regular Hours for 2020 Proforma Work Hours includes regular, holiday, PTO, bereavement and vacation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</si>
</sst>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/>
    <xf numFmtId="0" fontId="0" fillId="2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/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3" borderId="0" xfId="0" applyFont="1" applyFill="1" applyBorder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1118-437E-47E2-BBED-CAEFF13AA998}">
  <dimension ref="A1:Z39"/>
  <sheetViews>
    <sheetView tabSelected="1" topLeftCell="A21" workbookViewId="0">
      <selection activeCell="A39" sqref="A39"/>
    </sheetView>
  </sheetViews>
  <sheetFormatPr defaultRowHeight="15" x14ac:dyDescent="0.25"/>
  <cols>
    <col min="1" max="1" width="11" style="1" customWidth="1"/>
    <col min="2" max="2" width="2.85546875" customWidth="1"/>
    <col min="3" max="3" width="28.7109375" customWidth="1"/>
    <col min="4" max="4" width="2.85546875" customWidth="1"/>
    <col min="5" max="5" width="9.140625" style="1"/>
    <col min="6" max="6" width="2.85546875" style="1" customWidth="1"/>
    <col min="7" max="7" width="9.140625" style="1"/>
    <col min="8" max="8" width="2.85546875" style="1" customWidth="1"/>
    <col min="9" max="9" width="9.28515625" style="1" customWidth="1"/>
    <col min="10" max="10" width="2.85546875" style="10" customWidth="1"/>
    <col min="11" max="11" width="9.140625" style="1"/>
    <col min="12" max="12" width="2.85546875" style="12" customWidth="1"/>
    <col min="13" max="13" width="9.140625" style="10"/>
    <col min="14" max="14" width="2.85546875" style="10" customWidth="1"/>
    <col min="15" max="15" width="9.140625" style="10"/>
    <col min="16" max="16" width="3.5703125" style="10" customWidth="1"/>
    <col min="17" max="17" width="9.28515625" style="10" customWidth="1"/>
    <col min="18" max="18" width="3" style="10" customWidth="1"/>
    <col min="19" max="19" width="11" style="10" customWidth="1"/>
    <col min="20" max="20" width="3.7109375" style="10" customWidth="1"/>
    <col min="21" max="21" width="8.28515625" style="10" customWidth="1"/>
    <col min="22" max="22" width="3.28515625" style="10" customWidth="1"/>
    <col min="23" max="23" width="9.5703125" style="10" customWidth="1"/>
    <col min="24" max="24" width="2.85546875" style="1" customWidth="1"/>
    <col min="25" max="25" width="9.140625" style="1"/>
    <col min="26" max="26" width="22.5703125" customWidth="1"/>
  </cols>
  <sheetData>
    <row r="1" spans="1:26" x14ac:dyDescent="0.25">
      <c r="E1" s="23" t="s">
        <v>0</v>
      </c>
      <c r="F1" s="23"/>
      <c r="G1" s="23"/>
      <c r="H1" s="23"/>
      <c r="I1" s="23"/>
      <c r="J1" s="23"/>
      <c r="K1" s="23"/>
      <c r="M1" s="24" t="s">
        <v>23</v>
      </c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6" ht="49.5" customHeight="1" x14ac:dyDescent="0.25">
      <c r="A2" s="2" t="s">
        <v>1</v>
      </c>
      <c r="B2" s="3"/>
      <c r="C2" s="4" t="s">
        <v>2</v>
      </c>
      <c r="D2" s="4"/>
      <c r="E2" s="5" t="s">
        <v>3</v>
      </c>
      <c r="F2" s="5"/>
      <c r="G2" s="5" t="s">
        <v>5</v>
      </c>
      <c r="H2" s="5"/>
      <c r="I2" s="13" t="s">
        <v>24</v>
      </c>
      <c r="J2" s="17"/>
      <c r="K2" s="14" t="s">
        <v>4</v>
      </c>
      <c r="L2" s="21"/>
      <c r="M2" s="17" t="s">
        <v>3</v>
      </c>
      <c r="N2" s="17"/>
      <c r="O2" s="17" t="s">
        <v>5</v>
      </c>
      <c r="P2" s="17"/>
      <c r="Q2" s="17" t="s">
        <v>20</v>
      </c>
      <c r="R2" s="17"/>
      <c r="S2" s="17" t="s">
        <v>21</v>
      </c>
      <c r="T2" s="17"/>
      <c r="U2" s="17" t="s">
        <v>22</v>
      </c>
      <c r="V2" s="17"/>
      <c r="W2" s="18" t="s">
        <v>24</v>
      </c>
      <c r="X2" s="5"/>
      <c r="Y2" s="20" t="s">
        <v>4</v>
      </c>
    </row>
    <row r="3" spans="1:26" x14ac:dyDescent="0.25">
      <c r="A3" s="6">
        <v>1</v>
      </c>
      <c r="C3" s="7" t="s">
        <v>6</v>
      </c>
      <c r="E3" s="9">
        <v>1996.5</v>
      </c>
      <c r="F3" s="10"/>
      <c r="G3" s="8">
        <v>80</v>
      </c>
      <c r="H3" s="10"/>
      <c r="I3" s="15">
        <f>E3+G3</f>
        <v>2076.5</v>
      </c>
      <c r="K3" s="16">
        <v>148</v>
      </c>
      <c r="M3" s="9">
        <v>1996.5</v>
      </c>
      <c r="O3" s="8">
        <v>80</v>
      </c>
      <c r="P3" s="8"/>
      <c r="Q3" s="8">
        <v>71.5</v>
      </c>
      <c r="R3" s="8"/>
      <c r="S3" s="8"/>
      <c r="T3" s="8"/>
      <c r="U3" s="8"/>
      <c r="V3" s="8"/>
      <c r="W3" s="19">
        <f>SUM(M3:U3)</f>
        <v>2148</v>
      </c>
      <c r="X3" s="10"/>
      <c r="Y3" s="22">
        <v>148</v>
      </c>
    </row>
    <row r="4" spans="1:26" x14ac:dyDescent="0.25">
      <c r="A4" s="6">
        <v>2</v>
      </c>
      <c r="C4" s="7" t="s">
        <v>6</v>
      </c>
      <c r="E4" s="9">
        <v>1929.5</v>
      </c>
      <c r="F4" s="10"/>
      <c r="G4" s="8">
        <v>80</v>
      </c>
      <c r="H4" s="10"/>
      <c r="I4" s="15">
        <f t="shared" ref="I4:I35" si="0">E4+G4</f>
        <v>2009.5</v>
      </c>
      <c r="K4" s="16">
        <v>138</v>
      </c>
      <c r="M4" s="9">
        <v>1929.5</v>
      </c>
      <c r="O4" s="8">
        <v>80</v>
      </c>
      <c r="P4" s="8"/>
      <c r="Q4" s="8">
        <v>129.5</v>
      </c>
      <c r="R4" s="8"/>
      <c r="S4" s="8">
        <v>50.5</v>
      </c>
      <c r="T4" s="8"/>
      <c r="U4" s="8"/>
      <c r="V4" s="8"/>
      <c r="W4" s="19">
        <f t="shared" ref="W4:W35" si="1">SUM(M4:U4)</f>
        <v>2189.5</v>
      </c>
      <c r="X4" s="10"/>
      <c r="Y4" s="22">
        <v>138</v>
      </c>
    </row>
    <row r="5" spans="1:26" x14ac:dyDescent="0.25">
      <c r="A5" s="6">
        <v>3</v>
      </c>
      <c r="C5" s="7" t="s">
        <v>7</v>
      </c>
      <c r="E5" s="9">
        <v>931.5</v>
      </c>
      <c r="F5" s="10"/>
      <c r="G5" s="8">
        <v>56</v>
      </c>
      <c r="H5" s="10"/>
      <c r="I5" s="15">
        <f t="shared" si="0"/>
        <v>987.5</v>
      </c>
      <c r="K5" s="16"/>
      <c r="M5" s="9">
        <v>931.5</v>
      </c>
      <c r="O5" s="8">
        <v>56</v>
      </c>
      <c r="P5" s="8"/>
      <c r="Q5" s="8"/>
      <c r="R5" s="8"/>
      <c r="S5" s="8"/>
      <c r="T5" s="8"/>
      <c r="U5" s="8"/>
      <c r="V5" s="8"/>
      <c r="W5" s="19">
        <f t="shared" si="1"/>
        <v>987.5</v>
      </c>
      <c r="X5" s="10"/>
      <c r="Y5" s="22">
        <v>15</v>
      </c>
      <c r="Z5" t="s">
        <v>25</v>
      </c>
    </row>
    <row r="6" spans="1:26" x14ac:dyDescent="0.25">
      <c r="A6" s="6">
        <v>4</v>
      </c>
      <c r="C6" s="7" t="s">
        <v>8</v>
      </c>
      <c r="E6" s="9">
        <v>1904</v>
      </c>
      <c r="F6" s="10"/>
      <c r="G6" s="8">
        <v>80</v>
      </c>
      <c r="H6" s="10"/>
      <c r="I6" s="15">
        <f t="shared" si="0"/>
        <v>1984</v>
      </c>
      <c r="K6" s="16">
        <v>159.5</v>
      </c>
      <c r="M6" s="9">
        <v>1904</v>
      </c>
      <c r="O6" s="8">
        <v>80</v>
      </c>
      <c r="P6" s="8"/>
      <c r="Q6" s="8">
        <v>88.5</v>
      </c>
      <c r="R6" s="8"/>
      <c r="S6" s="8">
        <v>38.5</v>
      </c>
      <c r="T6" s="8"/>
      <c r="U6" s="8"/>
      <c r="V6" s="8"/>
      <c r="W6" s="19">
        <f t="shared" si="1"/>
        <v>2111</v>
      </c>
      <c r="X6" s="10"/>
      <c r="Y6" s="22">
        <v>159.5</v>
      </c>
    </row>
    <row r="7" spans="1:26" x14ac:dyDescent="0.25">
      <c r="A7" s="6">
        <v>5</v>
      </c>
      <c r="C7" s="7" t="s">
        <v>6</v>
      </c>
      <c r="E7" s="9">
        <v>40</v>
      </c>
      <c r="F7" s="10"/>
      <c r="G7" s="8">
        <v>0</v>
      </c>
      <c r="H7" s="10"/>
      <c r="I7" s="15">
        <f t="shared" si="0"/>
        <v>40</v>
      </c>
      <c r="K7" s="16"/>
      <c r="M7" s="9">
        <v>2080</v>
      </c>
      <c r="O7" s="8">
        <v>0</v>
      </c>
      <c r="P7" s="8"/>
      <c r="Q7" s="8"/>
      <c r="R7" s="8"/>
      <c r="S7" s="8"/>
      <c r="T7" s="8"/>
      <c r="U7" s="8"/>
      <c r="V7" s="8"/>
      <c r="W7" s="19">
        <f t="shared" si="1"/>
        <v>2080</v>
      </c>
      <c r="X7" s="10"/>
      <c r="Y7" s="22"/>
      <c r="Z7" t="s">
        <v>29</v>
      </c>
    </row>
    <row r="8" spans="1:26" x14ac:dyDescent="0.25">
      <c r="A8" s="6">
        <v>6</v>
      </c>
      <c r="C8" s="7" t="s">
        <v>6</v>
      </c>
      <c r="E8" s="9">
        <v>1928</v>
      </c>
      <c r="F8" s="10"/>
      <c r="G8" s="8">
        <v>80</v>
      </c>
      <c r="H8" s="10"/>
      <c r="I8" s="15">
        <f t="shared" si="0"/>
        <v>2008</v>
      </c>
      <c r="K8" s="16">
        <v>151.5</v>
      </c>
      <c r="M8" s="9">
        <v>1928</v>
      </c>
      <c r="O8" s="8">
        <v>80</v>
      </c>
      <c r="P8" s="8"/>
      <c r="Q8" s="8">
        <v>72.5</v>
      </c>
      <c r="R8" s="8"/>
      <c r="S8" s="8">
        <v>64</v>
      </c>
      <c r="T8" s="8"/>
      <c r="U8" s="8"/>
      <c r="V8" s="8"/>
      <c r="W8" s="19">
        <f t="shared" si="1"/>
        <v>2144.5</v>
      </c>
      <c r="X8" s="10"/>
      <c r="Y8" s="22">
        <v>151.5</v>
      </c>
    </row>
    <row r="9" spans="1:26" x14ac:dyDescent="0.25">
      <c r="A9" s="6">
        <v>7</v>
      </c>
      <c r="C9" s="7" t="s">
        <v>9</v>
      </c>
      <c r="E9" s="9">
        <v>1499.5</v>
      </c>
      <c r="F9" s="10"/>
      <c r="G9" s="8">
        <v>64</v>
      </c>
      <c r="H9" s="10"/>
      <c r="I9" s="15">
        <f t="shared" si="0"/>
        <v>1563.5</v>
      </c>
      <c r="K9" s="16">
        <v>49.5</v>
      </c>
      <c r="M9" s="9">
        <f>1499.5+760</f>
        <v>2259.5</v>
      </c>
      <c r="O9" s="8">
        <v>64</v>
      </c>
      <c r="P9" s="8"/>
      <c r="Q9" s="8">
        <v>23</v>
      </c>
      <c r="R9" s="8"/>
      <c r="S9" s="8"/>
      <c r="T9" s="8"/>
      <c r="U9" s="8">
        <v>24</v>
      </c>
      <c r="V9" s="8"/>
      <c r="W9" s="19">
        <f t="shared" si="1"/>
        <v>2370.5</v>
      </c>
      <c r="X9" s="10"/>
      <c r="Y9" s="22">
        <v>49.5</v>
      </c>
    </row>
    <row r="10" spans="1:26" x14ac:dyDescent="0.25">
      <c r="A10" s="6">
        <v>8</v>
      </c>
      <c r="C10" s="7" t="s">
        <v>7</v>
      </c>
      <c r="E10" s="9">
        <v>1567</v>
      </c>
      <c r="F10" s="10"/>
      <c r="G10" s="8">
        <v>72</v>
      </c>
      <c r="H10" s="10"/>
      <c r="I10" s="15">
        <f t="shared" si="0"/>
        <v>1639</v>
      </c>
      <c r="K10" s="16"/>
      <c r="M10" s="9">
        <v>1567</v>
      </c>
      <c r="O10" s="8">
        <v>72</v>
      </c>
      <c r="P10" s="8"/>
      <c r="Q10" s="8"/>
      <c r="R10" s="8"/>
      <c r="S10" s="8"/>
      <c r="T10" s="8"/>
      <c r="U10" s="8"/>
      <c r="V10" s="8"/>
      <c r="W10" s="19">
        <f t="shared" si="1"/>
        <v>1639</v>
      </c>
      <c r="X10" s="10"/>
      <c r="Y10" s="22"/>
      <c r="Z10" t="s">
        <v>28</v>
      </c>
    </row>
    <row r="11" spans="1:26" x14ac:dyDescent="0.25">
      <c r="A11" s="6">
        <v>9</v>
      </c>
      <c r="C11" s="7" t="s">
        <v>7</v>
      </c>
      <c r="E11" s="9">
        <v>293.5</v>
      </c>
      <c r="F11" s="10"/>
      <c r="G11" s="8">
        <v>40</v>
      </c>
      <c r="H11" s="10"/>
      <c r="I11" s="15">
        <f t="shared" si="0"/>
        <v>333.5</v>
      </c>
      <c r="K11" s="16"/>
      <c r="M11" s="9">
        <v>293.5</v>
      </c>
      <c r="O11" s="8">
        <v>40</v>
      </c>
      <c r="P11" s="8"/>
      <c r="Q11" s="8"/>
      <c r="R11" s="8"/>
      <c r="S11" s="8"/>
      <c r="T11" s="8"/>
      <c r="U11" s="8"/>
      <c r="V11" s="8"/>
      <c r="W11" s="19">
        <f t="shared" si="1"/>
        <v>333.5</v>
      </c>
      <c r="X11" s="10"/>
      <c r="Y11" s="22"/>
      <c r="Z11" t="s">
        <v>28</v>
      </c>
    </row>
    <row r="12" spans="1:26" x14ac:dyDescent="0.25">
      <c r="A12" s="6">
        <v>10</v>
      </c>
      <c r="C12" s="7" t="s">
        <v>10</v>
      </c>
      <c r="E12" s="9">
        <v>2062</v>
      </c>
      <c r="F12" s="10"/>
      <c r="G12" s="8">
        <v>80</v>
      </c>
      <c r="H12" s="10"/>
      <c r="I12" s="15">
        <f t="shared" si="0"/>
        <v>2142</v>
      </c>
      <c r="K12" s="16">
        <v>106.5</v>
      </c>
      <c r="M12" s="9">
        <v>2062</v>
      </c>
      <c r="O12" s="8">
        <v>80</v>
      </c>
      <c r="P12" s="8"/>
      <c r="Q12" s="8">
        <v>40.5</v>
      </c>
      <c r="R12" s="8"/>
      <c r="S12" s="8"/>
      <c r="T12" s="8"/>
      <c r="U12" s="8"/>
      <c r="V12" s="8"/>
      <c r="W12" s="19">
        <f t="shared" si="1"/>
        <v>2182.5</v>
      </c>
      <c r="X12" s="10"/>
      <c r="Y12" s="22">
        <v>106.5</v>
      </c>
    </row>
    <row r="13" spans="1:26" x14ac:dyDescent="0.25">
      <c r="A13" s="6">
        <v>11</v>
      </c>
      <c r="C13" s="7" t="s">
        <v>11</v>
      </c>
      <c r="E13" s="9">
        <v>1361</v>
      </c>
      <c r="F13" s="10"/>
      <c r="G13" s="8">
        <v>40</v>
      </c>
      <c r="H13" s="10"/>
      <c r="I13" s="15">
        <f t="shared" si="0"/>
        <v>1401</v>
      </c>
      <c r="K13" s="16">
        <v>148.5</v>
      </c>
      <c r="M13" s="9">
        <v>1361</v>
      </c>
      <c r="O13" s="8">
        <v>40</v>
      </c>
      <c r="P13" s="8"/>
      <c r="Q13" s="8"/>
      <c r="R13" s="8"/>
      <c r="S13" s="8"/>
      <c r="T13" s="8"/>
      <c r="U13" s="8"/>
      <c r="V13" s="8"/>
      <c r="W13" s="19">
        <f t="shared" si="1"/>
        <v>1401</v>
      </c>
      <c r="X13" s="10"/>
      <c r="Y13" s="22">
        <v>148.5</v>
      </c>
      <c r="Z13" t="s">
        <v>25</v>
      </c>
    </row>
    <row r="14" spans="1:26" x14ac:dyDescent="0.25">
      <c r="A14" s="6">
        <v>12</v>
      </c>
      <c r="C14" s="7" t="s">
        <v>7</v>
      </c>
      <c r="E14" s="9">
        <v>1854.5</v>
      </c>
      <c r="F14" s="10"/>
      <c r="G14" s="8">
        <v>80</v>
      </c>
      <c r="H14" s="10"/>
      <c r="I14" s="15">
        <f t="shared" si="0"/>
        <v>1934.5</v>
      </c>
      <c r="K14" s="16">
        <v>31.5</v>
      </c>
      <c r="M14" s="9">
        <v>1854.5</v>
      </c>
      <c r="O14" s="8">
        <v>80</v>
      </c>
      <c r="P14" s="8"/>
      <c r="Q14" s="8">
        <v>116.5</v>
      </c>
      <c r="R14" s="8"/>
      <c r="S14" s="8">
        <v>74</v>
      </c>
      <c r="T14" s="8"/>
      <c r="U14" s="8"/>
      <c r="V14" s="8"/>
      <c r="W14" s="19">
        <f t="shared" si="1"/>
        <v>2125</v>
      </c>
      <c r="X14" s="10"/>
      <c r="Y14" s="22">
        <v>31.5</v>
      </c>
    </row>
    <row r="15" spans="1:26" x14ac:dyDescent="0.25">
      <c r="A15" s="6">
        <v>13</v>
      </c>
      <c r="C15" s="7" t="s">
        <v>10</v>
      </c>
      <c r="E15" s="9">
        <v>2094</v>
      </c>
      <c r="F15" s="10"/>
      <c r="G15" s="8">
        <v>80</v>
      </c>
      <c r="H15" s="10"/>
      <c r="I15" s="15">
        <f t="shared" si="0"/>
        <v>2174</v>
      </c>
      <c r="K15" s="16">
        <v>153.5</v>
      </c>
      <c r="M15" s="9">
        <v>2094</v>
      </c>
      <c r="O15" s="8">
        <v>80</v>
      </c>
      <c r="P15" s="8"/>
      <c r="Q15" s="8">
        <v>16</v>
      </c>
      <c r="R15" s="8"/>
      <c r="S15" s="8"/>
      <c r="T15" s="8"/>
      <c r="U15" s="8"/>
      <c r="V15" s="8"/>
      <c r="W15" s="19">
        <f t="shared" si="1"/>
        <v>2190</v>
      </c>
      <c r="X15" s="10"/>
      <c r="Y15" s="22">
        <v>153.5</v>
      </c>
    </row>
    <row r="16" spans="1:26" x14ac:dyDescent="0.25">
      <c r="A16" s="6">
        <v>14</v>
      </c>
      <c r="C16" s="7" t="s">
        <v>10</v>
      </c>
      <c r="E16" s="9">
        <v>1986.5</v>
      </c>
      <c r="F16" s="10"/>
      <c r="G16" s="8">
        <v>80</v>
      </c>
      <c r="H16" s="10"/>
      <c r="I16" s="15">
        <f t="shared" si="0"/>
        <v>2066.5</v>
      </c>
      <c r="K16" s="16">
        <v>340</v>
      </c>
      <c r="M16" s="9">
        <v>1986.5</v>
      </c>
      <c r="O16" s="8">
        <v>80</v>
      </c>
      <c r="P16" s="8"/>
      <c r="Q16" s="8">
        <v>86</v>
      </c>
      <c r="R16" s="8"/>
      <c r="S16" s="8">
        <v>83</v>
      </c>
      <c r="T16" s="8"/>
      <c r="U16" s="8"/>
      <c r="V16" s="8"/>
      <c r="W16" s="19">
        <f t="shared" si="1"/>
        <v>2235.5</v>
      </c>
      <c r="X16" s="10"/>
      <c r="Y16" s="22">
        <v>340</v>
      </c>
    </row>
    <row r="17" spans="1:26" x14ac:dyDescent="0.25">
      <c r="A17" s="6">
        <v>15</v>
      </c>
      <c r="C17" s="7" t="s">
        <v>12</v>
      </c>
      <c r="E17" s="9">
        <v>2077</v>
      </c>
      <c r="F17" s="10"/>
      <c r="G17" s="8">
        <v>80</v>
      </c>
      <c r="H17" s="10"/>
      <c r="I17" s="15">
        <f t="shared" si="0"/>
        <v>2157</v>
      </c>
      <c r="K17" s="16">
        <v>206.5</v>
      </c>
      <c r="M17" s="9">
        <v>2077</v>
      </c>
      <c r="O17" s="8">
        <v>80</v>
      </c>
      <c r="P17" s="8"/>
      <c r="Q17" s="8">
        <v>8</v>
      </c>
      <c r="R17" s="8"/>
      <c r="S17" s="8"/>
      <c r="T17" s="8"/>
      <c r="U17" s="8"/>
      <c r="V17" s="8"/>
      <c r="W17" s="19">
        <f t="shared" si="1"/>
        <v>2165</v>
      </c>
      <c r="X17" s="10"/>
      <c r="Y17" s="22">
        <v>206.5</v>
      </c>
    </row>
    <row r="18" spans="1:26" x14ac:dyDescent="0.25">
      <c r="A18" s="6">
        <v>16</v>
      </c>
      <c r="C18" s="7" t="s">
        <v>10</v>
      </c>
      <c r="E18" s="9">
        <v>425.5</v>
      </c>
      <c r="F18" s="10"/>
      <c r="G18" s="8">
        <v>80</v>
      </c>
      <c r="H18" s="10"/>
      <c r="I18" s="15">
        <f t="shared" si="0"/>
        <v>505.5</v>
      </c>
      <c r="K18" s="16"/>
      <c r="M18" s="9">
        <v>425.5</v>
      </c>
      <c r="O18" s="8">
        <v>80</v>
      </c>
      <c r="P18" s="8"/>
      <c r="Q18" s="8"/>
      <c r="R18" s="8"/>
      <c r="S18" s="8"/>
      <c r="T18" s="8"/>
      <c r="U18" s="8"/>
      <c r="V18" s="8"/>
      <c r="W18" s="19">
        <f t="shared" si="1"/>
        <v>505.5</v>
      </c>
      <c r="X18" s="10"/>
      <c r="Y18" s="22"/>
      <c r="Z18" t="s">
        <v>28</v>
      </c>
    </row>
    <row r="19" spans="1:26" x14ac:dyDescent="0.25">
      <c r="A19" s="6">
        <v>17</v>
      </c>
      <c r="C19" s="7" t="s">
        <v>6</v>
      </c>
      <c r="E19" s="9">
        <v>1796.5</v>
      </c>
      <c r="F19" s="10"/>
      <c r="G19" s="8">
        <v>64</v>
      </c>
      <c r="H19" s="10"/>
      <c r="I19" s="15">
        <f t="shared" si="0"/>
        <v>1860.5</v>
      </c>
      <c r="K19" s="16">
        <v>74</v>
      </c>
      <c r="M19" s="9">
        <v>1796.5</v>
      </c>
      <c r="O19" s="8">
        <v>64</v>
      </c>
      <c r="P19" s="8"/>
      <c r="Q19" s="8">
        <v>157</v>
      </c>
      <c r="R19" s="8"/>
      <c r="S19" s="8">
        <v>164</v>
      </c>
      <c r="T19" s="8"/>
      <c r="U19" s="8"/>
      <c r="V19" s="8"/>
      <c r="W19" s="19">
        <f t="shared" si="1"/>
        <v>2181.5</v>
      </c>
      <c r="X19" s="10"/>
      <c r="Y19" s="22">
        <v>74</v>
      </c>
      <c r="Z19" t="s">
        <v>26</v>
      </c>
    </row>
    <row r="20" spans="1:26" x14ac:dyDescent="0.25">
      <c r="A20" s="6">
        <v>18</v>
      </c>
      <c r="C20" s="7" t="s">
        <v>7</v>
      </c>
      <c r="E20" s="9">
        <v>1899.5</v>
      </c>
      <c r="F20" s="10"/>
      <c r="G20" s="8">
        <v>80</v>
      </c>
      <c r="H20" s="10"/>
      <c r="I20" s="15">
        <f t="shared" si="0"/>
        <v>1979.5</v>
      </c>
      <c r="K20" s="16">
        <v>1</v>
      </c>
      <c r="M20" s="9">
        <v>1899.5</v>
      </c>
      <c r="O20" s="8">
        <v>80</v>
      </c>
      <c r="P20" s="8"/>
      <c r="Q20" s="8">
        <v>77.5</v>
      </c>
      <c r="R20" s="8"/>
      <c r="S20" s="8">
        <v>63.5</v>
      </c>
      <c r="T20" s="8"/>
      <c r="U20" s="8"/>
      <c r="V20" s="8"/>
      <c r="W20" s="19">
        <f t="shared" si="1"/>
        <v>2120.5</v>
      </c>
      <c r="X20" s="10"/>
      <c r="Y20" s="22">
        <v>1</v>
      </c>
    </row>
    <row r="21" spans="1:26" x14ac:dyDescent="0.25">
      <c r="A21" s="6">
        <v>19</v>
      </c>
      <c r="C21" s="7" t="s">
        <v>13</v>
      </c>
      <c r="E21" s="9">
        <v>1863.5</v>
      </c>
      <c r="F21" s="10"/>
      <c r="G21" s="8">
        <v>80</v>
      </c>
      <c r="H21" s="10"/>
      <c r="I21" s="15">
        <f t="shared" si="0"/>
        <v>1943.5</v>
      </c>
      <c r="K21" s="16">
        <v>7.5</v>
      </c>
      <c r="M21" s="9">
        <v>1863.5</v>
      </c>
      <c r="O21" s="8">
        <v>80</v>
      </c>
      <c r="P21" s="8"/>
      <c r="Q21" s="8">
        <v>93</v>
      </c>
      <c r="R21" s="8"/>
      <c r="S21" s="8">
        <v>160</v>
      </c>
      <c r="T21" s="8"/>
      <c r="U21" s="8"/>
      <c r="V21" s="8"/>
      <c r="W21" s="19">
        <f t="shared" si="1"/>
        <v>2196.5</v>
      </c>
      <c r="X21" s="10"/>
      <c r="Y21" s="22">
        <v>7.5</v>
      </c>
    </row>
    <row r="22" spans="1:26" x14ac:dyDescent="0.25">
      <c r="A22" s="6">
        <v>20</v>
      </c>
      <c r="C22" s="7" t="s">
        <v>6</v>
      </c>
      <c r="E22" s="9">
        <v>1336.5</v>
      </c>
      <c r="F22" s="10"/>
      <c r="G22" s="8">
        <v>64</v>
      </c>
      <c r="H22" s="10"/>
      <c r="I22" s="15">
        <f t="shared" si="0"/>
        <v>1400.5</v>
      </c>
      <c r="K22" s="16">
        <v>63</v>
      </c>
      <c r="M22" s="9">
        <v>1336.5</v>
      </c>
      <c r="O22" s="8">
        <v>64</v>
      </c>
      <c r="P22" s="8"/>
      <c r="Q22" s="8">
        <v>82.5</v>
      </c>
      <c r="R22" s="8"/>
      <c r="S22" s="8">
        <v>104</v>
      </c>
      <c r="T22" s="8"/>
      <c r="U22" s="8"/>
      <c r="V22" s="8"/>
      <c r="W22" s="19">
        <f t="shared" si="1"/>
        <v>1587</v>
      </c>
      <c r="X22" s="10"/>
      <c r="Y22" s="22">
        <v>63</v>
      </c>
      <c r="Z22" t="s">
        <v>26</v>
      </c>
    </row>
    <row r="23" spans="1:26" x14ac:dyDescent="0.25">
      <c r="A23" s="6">
        <v>21</v>
      </c>
      <c r="C23" s="7" t="s">
        <v>6</v>
      </c>
      <c r="E23" s="9">
        <v>1946.5</v>
      </c>
      <c r="F23" s="10"/>
      <c r="G23" s="8">
        <v>80</v>
      </c>
      <c r="H23" s="10"/>
      <c r="I23" s="15">
        <f t="shared" si="0"/>
        <v>2026.5</v>
      </c>
      <c r="K23" s="16">
        <v>145</v>
      </c>
      <c r="M23" s="9">
        <v>1946.5</v>
      </c>
      <c r="O23" s="8">
        <v>80</v>
      </c>
      <c r="P23" s="8"/>
      <c r="Q23" s="8">
        <v>46</v>
      </c>
      <c r="R23" s="8"/>
      <c r="S23" s="8">
        <v>128</v>
      </c>
      <c r="T23" s="8"/>
      <c r="U23" s="8"/>
      <c r="V23" s="8"/>
      <c r="W23" s="19">
        <f t="shared" si="1"/>
        <v>2200.5</v>
      </c>
      <c r="X23" s="10"/>
      <c r="Y23" s="22">
        <v>145</v>
      </c>
    </row>
    <row r="24" spans="1:26" x14ac:dyDescent="0.25">
      <c r="A24" s="6">
        <v>22</v>
      </c>
      <c r="C24" s="7" t="s">
        <v>14</v>
      </c>
      <c r="E24" s="9">
        <v>2035</v>
      </c>
      <c r="F24" s="10"/>
      <c r="G24" s="8">
        <v>80</v>
      </c>
      <c r="H24" s="10"/>
      <c r="I24" s="15">
        <f t="shared" si="0"/>
        <v>2115</v>
      </c>
      <c r="K24" s="16">
        <v>301</v>
      </c>
      <c r="M24" s="9">
        <v>2035</v>
      </c>
      <c r="O24" s="8">
        <v>80</v>
      </c>
      <c r="P24" s="8"/>
      <c r="Q24" s="8">
        <v>38.5</v>
      </c>
      <c r="R24" s="8"/>
      <c r="S24" s="8">
        <v>104</v>
      </c>
      <c r="T24" s="8"/>
      <c r="U24" s="8"/>
      <c r="V24" s="8"/>
      <c r="W24" s="19">
        <f t="shared" si="1"/>
        <v>2257.5</v>
      </c>
      <c r="X24" s="10"/>
      <c r="Y24" s="22">
        <v>301</v>
      </c>
    </row>
    <row r="25" spans="1:26" x14ac:dyDescent="0.25">
      <c r="A25" s="6">
        <v>23</v>
      </c>
      <c r="C25" s="7" t="s">
        <v>15</v>
      </c>
      <c r="E25" s="9"/>
      <c r="F25" s="10"/>
      <c r="G25" s="8"/>
      <c r="H25" s="10"/>
      <c r="I25" s="15">
        <f t="shared" si="0"/>
        <v>0</v>
      </c>
      <c r="K25" s="16"/>
      <c r="M25" s="9"/>
      <c r="O25" s="8"/>
      <c r="P25" s="8"/>
      <c r="Q25" s="8"/>
      <c r="R25" s="8"/>
      <c r="S25" s="8">
        <v>120</v>
      </c>
      <c r="T25" s="8"/>
      <c r="U25" s="8"/>
      <c r="V25" s="8"/>
      <c r="W25" s="19">
        <f t="shared" si="1"/>
        <v>120</v>
      </c>
      <c r="X25" s="10"/>
      <c r="Y25" s="22"/>
      <c r="Z25" t="s">
        <v>27</v>
      </c>
    </row>
    <row r="26" spans="1:26" x14ac:dyDescent="0.25">
      <c r="A26" s="6">
        <v>24</v>
      </c>
      <c r="C26" s="7" t="s">
        <v>6</v>
      </c>
      <c r="E26" s="9">
        <v>1247</v>
      </c>
      <c r="F26" s="10"/>
      <c r="G26" s="8">
        <v>64</v>
      </c>
      <c r="H26" s="10"/>
      <c r="I26" s="15">
        <f t="shared" si="0"/>
        <v>1311</v>
      </c>
      <c r="K26" s="16">
        <v>54</v>
      </c>
      <c r="M26" s="9">
        <f>1247+760</f>
        <v>2007</v>
      </c>
      <c r="O26" s="8">
        <v>64</v>
      </c>
      <c r="P26" s="8"/>
      <c r="Q26" s="8">
        <v>72</v>
      </c>
      <c r="R26" s="8"/>
      <c r="S26" s="8">
        <v>42</v>
      </c>
      <c r="T26" s="8"/>
      <c r="U26" s="8"/>
      <c r="V26" s="8"/>
      <c r="W26" s="19">
        <f t="shared" si="1"/>
        <v>2185</v>
      </c>
      <c r="X26" s="10"/>
      <c r="Y26" s="22">
        <v>54</v>
      </c>
    </row>
    <row r="27" spans="1:26" x14ac:dyDescent="0.25">
      <c r="A27" s="6">
        <v>25</v>
      </c>
      <c r="C27" s="7" t="s">
        <v>7</v>
      </c>
      <c r="E27" s="9">
        <v>534.5</v>
      </c>
      <c r="F27" s="10"/>
      <c r="G27" s="8">
        <v>16</v>
      </c>
      <c r="H27" s="10"/>
      <c r="I27" s="15">
        <f t="shared" si="0"/>
        <v>550.5</v>
      </c>
      <c r="K27" s="16">
        <v>5.5</v>
      </c>
      <c r="M27" s="9">
        <v>534.5</v>
      </c>
      <c r="O27" s="8">
        <v>16</v>
      </c>
      <c r="P27" s="8"/>
      <c r="Q27" s="8">
        <v>25</v>
      </c>
      <c r="R27" s="8"/>
      <c r="S27" s="8">
        <v>40</v>
      </c>
      <c r="T27" s="8"/>
      <c r="U27" s="8"/>
      <c r="V27" s="8"/>
      <c r="W27" s="19">
        <f t="shared" si="1"/>
        <v>615.5</v>
      </c>
      <c r="X27" s="10"/>
      <c r="Y27" s="22">
        <v>5.5</v>
      </c>
      <c r="Z27" t="s">
        <v>26</v>
      </c>
    </row>
    <row r="28" spans="1:26" x14ac:dyDescent="0.25">
      <c r="A28" s="6">
        <v>26</v>
      </c>
      <c r="C28" s="7" t="s">
        <v>6</v>
      </c>
      <c r="E28" s="9">
        <v>845.5</v>
      </c>
      <c r="F28" s="10"/>
      <c r="G28" s="8">
        <v>48</v>
      </c>
      <c r="H28" s="10"/>
      <c r="I28" s="15">
        <f t="shared" si="0"/>
        <v>893.5</v>
      </c>
      <c r="K28" s="16">
        <v>34.5</v>
      </c>
      <c r="M28" s="9">
        <v>845.5</v>
      </c>
      <c r="O28" s="8">
        <v>48</v>
      </c>
      <c r="P28" s="8"/>
      <c r="Q28" s="8"/>
      <c r="R28" s="8"/>
      <c r="S28" s="8"/>
      <c r="T28" s="8"/>
      <c r="U28" s="8"/>
      <c r="V28" s="8"/>
      <c r="W28" s="19">
        <f t="shared" si="1"/>
        <v>893.5</v>
      </c>
      <c r="X28" s="10"/>
      <c r="Y28" s="22">
        <v>43.5</v>
      </c>
      <c r="Z28" t="s">
        <v>28</v>
      </c>
    </row>
    <row r="29" spans="1:26" x14ac:dyDescent="0.25">
      <c r="A29" s="6">
        <v>27</v>
      </c>
      <c r="C29" s="7" t="s">
        <v>10</v>
      </c>
      <c r="E29" s="9">
        <v>2008.5</v>
      </c>
      <c r="F29" s="10"/>
      <c r="G29" s="8">
        <v>80</v>
      </c>
      <c r="H29" s="10"/>
      <c r="I29" s="15">
        <f t="shared" si="0"/>
        <v>2088.5</v>
      </c>
      <c r="K29" s="16">
        <v>181.5</v>
      </c>
      <c r="M29" s="9">
        <v>2008.5</v>
      </c>
      <c r="O29" s="8">
        <v>80</v>
      </c>
      <c r="P29" s="8"/>
      <c r="Q29" s="8">
        <v>72</v>
      </c>
      <c r="R29" s="8"/>
      <c r="S29" s="8">
        <v>48</v>
      </c>
      <c r="T29" s="8"/>
      <c r="U29" s="8"/>
      <c r="V29" s="8"/>
      <c r="W29" s="19">
        <f t="shared" si="1"/>
        <v>2208.5</v>
      </c>
      <c r="X29" s="10"/>
      <c r="Y29" s="22">
        <v>181.5</v>
      </c>
    </row>
    <row r="30" spans="1:26" x14ac:dyDescent="0.25">
      <c r="A30" s="6">
        <v>28</v>
      </c>
      <c r="C30" s="7" t="s">
        <v>10</v>
      </c>
      <c r="E30" s="9">
        <v>2097</v>
      </c>
      <c r="F30" s="10"/>
      <c r="G30" s="8">
        <v>80</v>
      </c>
      <c r="H30" s="10"/>
      <c r="I30" s="15">
        <f t="shared" si="0"/>
        <v>2177</v>
      </c>
      <c r="K30" s="16">
        <v>91.5</v>
      </c>
      <c r="M30" s="9">
        <v>2097</v>
      </c>
      <c r="O30" s="8">
        <v>80</v>
      </c>
      <c r="P30" s="8"/>
      <c r="Q30" s="8"/>
      <c r="R30" s="8"/>
      <c r="S30" s="8"/>
      <c r="T30" s="8"/>
      <c r="U30" s="8"/>
      <c r="V30" s="8"/>
      <c r="W30" s="19">
        <f t="shared" si="1"/>
        <v>2177</v>
      </c>
      <c r="X30" s="10"/>
      <c r="Y30" s="22">
        <v>119</v>
      </c>
    </row>
    <row r="31" spans="1:26" s="12" customFormat="1" x14ac:dyDescent="0.25">
      <c r="A31" s="11">
        <v>29</v>
      </c>
      <c r="C31" s="8" t="s">
        <v>16</v>
      </c>
      <c r="E31" s="9">
        <v>2012</v>
      </c>
      <c r="F31" s="10"/>
      <c r="G31" s="8">
        <v>80</v>
      </c>
      <c r="H31" s="10"/>
      <c r="I31" s="15">
        <f t="shared" si="0"/>
        <v>2092</v>
      </c>
      <c r="J31" s="10"/>
      <c r="K31" s="16">
        <v>156</v>
      </c>
      <c r="M31" s="9">
        <v>2012</v>
      </c>
      <c r="N31" s="10"/>
      <c r="O31" s="8">
        <v>80</v>
      </c>
      <c r="P31" s="8"/>
      <c r="Q31" s="8"/>
      <c r="R31" s="8"/>
      <c r="S31" s="8"/>
      <c r="T31" s="8"/>
      <c r="U31" s="8"/>
      <c r="V31" s="8"/>
      <c r="W31" s="19">
        <f t="shared" si="1"/>
        <v>2092</v>
      </c>
      <c r="X31" s="10"/>
      <c r="Y31" s="22">
        <v>156</v>
      </c>
    </row>
    <row r="32" spans="1:26" x14ac:dyDescent="0.25">
      <c r="A32" s="6">
        <v>30</v>
      </c>
      <c r="C32" s="7" t="s">
        <v>17</v>
      </c>
      <c r="E32" s="9">
        <v>1878.5</v>
      </c>
      <c r="F32" s="10"/>
      <c r="G32" s="8">
        <v>80</v>
      </c>
      <c r="H32" s="10"/>
      <c r="I32" s="15">
        <f t="shared" si="0"/>
        <v>1958.5</v>
      </c>
      <c r="K32" s="16">
        <v>64</v>
      </c>
      <c r="M32" s="9">
        <v>1878.5</v>
      </c>
      <c r="O32" s="8">
        <v>80</v>
      </c>
      <c r="P32" s="8"/>
      <c r="Q32" s="8">
        <v>95</v>
      </c>
      <c r="R32" s="8"/>
      <c r="S32" s="8">
        <v>74</v>
      </c>
      <c r="T32" s="8"/>
      <c r="U32" s="8"/>
      <c r="V32" s="8"/>
      <c r="W32" s="19">
        <f t="shared" si="1"/>
        <v>2127.5</v>
      </c>
      <c r="X32" s="10"/>
      <c r="Y32" s="22">
        <v>64</v>
      </c>
    </row>
    <row r="33" spans="1:25" x14ac:dyDescent="0.25">
      <c r="A33" s="6">
        <v>31</v>
      </c>
      <c r="C33" s="7" t="s">
        <v>18</v>
      </c>
      <c r="E33" s="9">
        <v>1943</v>
      </c>
      <c r="F33" s="10"/>
      <c r="G33" s="8">
        <v>80</v>
      </c>
      <c r="H33" s="10"/>
      <c r="I33" s="15">
        <f t="shared" si="0"/>
        <v>2023</v>
      </c>
      <c r="K33" s="16">
        <v>86</v>
      </c>
      <c r="M33" s="9">
        <v>1943</v>
      </c>
      <c r="O33" s="8">
        <v>80</v>
      </c>
      <c r="P33" s="8"/>
      <c r="Q33" s="8">
        <v>96.5</v>
      </c>
      <c r="R33" s="8"/>
      <c r="S33" s="8">
        <v>56</v>
      </c>
      <c r="T33" s="8"/>
      <c r="U33" s="8"/>
      <c r="V33" s="8"/>
      <c r="W33" s="19">
        <f t="shared" si="1"/>
        <v>2175.5</v>
      </c>
      <c r="X33" s="10"/>
      <c r="Y33" s="22">
        <v>86</v>
      </c>
    </row>
    <row r="34" spans="1:25" x14ac:dyDescent="0.25">
      <c r="A34" s="6">
        <v>32</v>
      </c>
      <c r="C34" s="7" t="s">
        <v>19</v>
      </c>
      <c r="E34" s="9">
        <v>1368.5</v>
      </c>
      <c r="F34" s="10"/>
      <c r="G34" s="8">
        <v>72</v>
      </c>
      <c r="H34" s="10"/>
      <c r="I34" s="15">
        <f t="shared" si="0"/>
        <v>1440.5</v>
      </c>
      <c r="K34" s="16">
        <v>37.5</v>
      </c>
      <c r="M34" s="9">
        <f>1368.5+760</f>
        <v>2128.5</v>
      </c>
      <c r="O34" s="8">
        <v>72</v>
      </c>
      <c r="P34" s="8"/>
      <c r="Q34" s="8">
        <v>85.5</v>
      </c>
      <c r="R34" s="8"/>
      <c r="S34" s="8">
        <v>65.5</v>
      </c>
      <c r="T34" s="8"/>
      <c r="U34" s="8"/>
      <c r="V34" s="8"/>
      <c r="W34" s="19">
        <f t="shared" si="1"/>
        <v>2351.5</v>
      </c>
      <c r="X34" s="10"/>
      <c r="Y34" s="22">
        <v>37.5</v>
      </c>
    </row>
    <row r="35" spans="1:25" x14ac:dyDescent="0.25">
      <c r="A35" s="6">
        <v>33</v>
      </c>
      <c r="C35" s="7" t="s">
        <v>19</v>
      </c>
      <c r="E35" s="9">
        <v>1314.5</v>
      </c>
      <c r="F35" s="10"/>
      <c r="G35" s="8">
        <v>64</v>
      </c>
      <c r="H35" s="10"/>
      <c r="I35" s="15">
        <f t="shared" si="0"/>
        <v>1378.5</v>
      </c>
      <c r="K35" s="16">
        <v>64</v>
      </c>
      <c r="M35" s="9">
        <f>1314.5+760</f>
        <v>2074.5</v>
      </c>
      <c r="O35" s="8">
        <v>64</v>
      </c>
      <c r="P35" s="8"/>
      <c r="Q35" s="8">
        <v>63.5</v>
      </c>
      <c r="R35" s="8"/>
      <c r="S35" s="8">
        <v>39.5</v>
      </c>
      <c r="T35" s="8"/>
      <c r="U35" s="8"/>
      <c r="V35" s="8"/>
      <c r="W35" s="19">
        <f t="shared" si="1"/>
        <v>2241.5</v>
      </c>
      <c r="X35" s="10"/>
      <c r="Y35" s="22">
        <v>64</v>
      </c>
    </row>
    <row r="37" spans="1:25" x14ac:dyDescent="0.25">
      <c r="A37" s="1" t="s">
        <v>30</v>
      </c>
    </row>
    <row r="38" spans="1:25" x14ac:dyDescent="0.25">
      <c r="A38" s="1" t="s">
        <v>31</v>
      </c>
    </row>
    <row r="39" spans="1:25" x14ac:dyDescent="0.25">
      <c r="A39" s="1" t="s">
        <v>32</v>
      </c>
    </row>
  </sheetData>
  <mergeCells count="2">
    <mergeCell ref="E1:K1"/>
    <mergeCell ref="M1:Y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PSC_2-6b</vt:lpstr>
    </vt:vector>
  </TitlesOfParts>
  <Company>Stoll Keenon Ogden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Wuetcher, Gerald</dc:creator>
  <cp:lastModifiedBy>Wuetcher, Gerald</cp:lastModifiedBy>
  <dcterms:created xsi:type="dcterms:W3CDTF">2022-01-03T16:10:58Z</dcterms:created>
  <dcterms:modified xsi:type="dcterms:W3CDTF">2022-01-10T14:18:56Z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