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East Bend Landfill Closure CPCN/Testimony/"/>
    </mc:Choice>
  </mc:AlternateContent>
  <xr:revisionPtr revIDLastSave="0" documentId="13_ncr:1_{D483617D-D203-4661-B5B3-22696BEA43EC}" xr6:coauthVersionLast="44" xr6:coauthVersionMax="45" xr10:uidLastSave="{00000000-0000-0000-0000-000000000000}"/>
  <bookViews>
    <workbookView xWindow="28680" yWindow="-105" windowWidth="29040" windowHeight="16440" xr2:uid="{00000000-000D-0000-FFFF-FFFF00000000}"/>
  </bookViews>
  <sheets>
    <sheet name="THC-3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9" i="15" l="1"/>
  <c r="V19" i="15" s="1"/>
  <c r="Q19" i="15"/>
  <c r="R19" i="15" s="1"/>
  <c r="I19" i="15" l="1"/>
  <c r="J19" i="15" s="1"/>
  <c r="M19" i="15"/>
  <c r="N19" i="15" s="1"/>
  <c r="U17" i="15"/>
  <c r="V17" i="15" s="1"/>
  <c r="M21" i="15"/>
  <c r="N21" i="15" s="1"/>
  <c r="I21" i="15" l="1"/>
  <c r="J21" i="15" s="1"/>
  <c r="Q21" i="15"/>
  <c r="R21" i="15" s="1"/>
  <c r="U21" i="15"/>
  <c r="V21" i="15" s="1"/>
  <c r="M23" i="15"/>
  <c r="N23" i="15" s="1"/>
  <c r="I23" i="15"/>
  <c r="J23" i="15" s="1"/>
  <c r="Q23" i="15"/>
  <c r="R23" i="15" s="1"/>
  <c r="U23" i="15"/>
  <c r="V23" i="15" s="1"/>
  <c r="Q17" i="15"/>
  <c r="R17" i="15" s="1"/>
  <c r="M17" i="15"/>
  <c r="N17" i="15" s="1"/>
  <c r="I17" i="15"/>
  <c r="J17" i="15" s="1"/>
  <c r="I15" i="15" l="1"/>
  <c r="J15" i="15" s="1"/>
  <c r="Q15" i="15"/>
  <c r="R15" i="15" s="1"/>
  <c r="U15" i="15"/>
  <c r="V15" i="15" s="1"/>
  <c r="M15" i="15"/>
  <c r="N15" i="15" s="1"/>
  <c r="M11" i="15" l="1"/>
  <c r="N11" i="15" s="1"/>
  <c r="I11" i="15"/>
  <c r="J11" i="15" s="1"/>
  <c r="U11" i="15"/>
  <c r="V11" i="15" s="1"/>
  <c r="Q11" i="15" l="1"/>
  <c r="R11" i="15" s="1"/>
  <c r="Q25" i="15" l="1"/>
  <c r="R25" i="15" s="1"/>
  <c r="I25" i="15" l="1"/>
  <c r="J25" i="15" s="1"/>
  <c r="M25" i="15"/>
  <c r="N25" i="15" s="1"/>
  <c r="U25" i="15"/>
  <c r="V25" i="15" s="1"/>
  <c r="M13" i="15" l="1"/>
  <c r="N13" i="15" s="1"/>
  <c r="U13" i="15"/>
  <c r="V13" i="15" s="1"/>
  <c r="Q13" i="15"/>
  <c r="R13" i="15" s="1"/>
  <c r="I13" i="15"/>
  <c r="J13" i="15" s="1"/>
</calcChain>
</file>

<file path=xl/sharedStrings.xml><?xml version="1.0" encoding="utf-8"?>
<sst xmlns="http://schemas.openxmlformats.org/spreadsheetml/2006/main" count="90" uniqueCount="56">
  <si>
    <t>Rate</t>
  </si>
  <si>
    <t>Demand</t>
  </si>
  <si>
    <t>Bill</t>
  </si>
  <si>
    <t>Percent</t>
  </si>
  <si>
    <t>(c)</t>
  </si>
  <si>
    <t>(b)</t>
  </si>
  <si>
    <t>(a)</t>
  </si>
  <si>
    <t>of</t>
  </si>
  <si>
    <t>($)</t>
  </si>
  <si>
    <t>(%)</t>
  </si>
  <si>
    <t>RS</t>
  </si>
  <si>
    <t>N/A</t>
  </si>
  <si>
    <t>DS</t>
  </si>
  <si>
    <t>DP</t>
  </si>
  <si>
    <t>DT</t>
  </si>
  <si>
    <t>TT</t>
  </si>
  <si>
    <t>EH</t>
  </si>
  <si>
    <t>SP</t>
  </si>
  <si>
    <t>GSFL</t>
  </si>
  <si>
    <t>Line</t>
  </si>
  <si>
    <t>No.</t>
  </si>
  <si>
    <t>Code</t>
  </si>
  <si>
    <t>Level</t>
  </si>
  <si>
    <t>Use</t>
  </si>
  <si>
    <t>Current</t>
  </si>
  <si>
    <t>Proposed</t>
  </si>
  <si>
    <t>Dollar</t>
  </si>
  <si>
    <t>Incr/(Decr)</t>
  </si>
  <si>
    <r>
      <t xml:space="preserve">Bill </t>
    </r>
    <r>
      <rPr>
        <b/>
        <vertAlign val="superscript"/>
        <sz val="12"/>
        <rFont val="Times New Roman"/>
        <family val="1"/>
      </rPr>
      <t>(1)</t>
    </r>
  </si>
  <si>
    <r>
      <rPr>
        <vertAlign val="superscript"/>
        <sz val="12"/>
        <color theme="1"/>
        <rFont val="Times New Roman"/>
        <family val="1"/>
      </rPr>
      <t>(1)</t>
    </r>
    <r>
      <rPr>
        <sz val="12"/>
        <color theme="1"/>
        <rFont val="Times New Roman"/>
        <family val="1"/>
      </rPr>
      <t xml:space="preserve"> Based on rates in effect for June 2021.</t>
    </r>
  </si>
  <si>
    <t>2022</t>
  </si>
  <si>
    <t>2023</t>
  </si>
  <si>
    <t>2024</t>
  </si>
  <si>
    <t>(d)</t>
  </si>
  <si>
    <t>(e)</t>
  </si>
  <si>
    <t>(f)</t>
  </si>
  <si>
    <t>(d - c)</t>
  </si>
  <si>
    <t>(e / c)</t>
  </si>
  <si>
    <t>(g)</t>
  </si>
  <si>
    <t>(g - c)</t>
  </si>
  <si>
    <t>(h)</t>
  </si>
  <si>
    <t>(h / c)</t>
  </si>
  <si>
    <t>(i)</t>
  </si>
  <si>
    <t>(j)</t>
  </si>
  <si>
    <t>(k)</t>
  </si>
  <si>
    <t>(l)</t>
  </si>
  <si>
    <t>(m)</t>
  </si>
  <si>
    <t>(n)</t>
  </si>
  <si>
    <t>(o)</t>
  </si>
  <si>
    <t>(j - c)</t>
  </si>
  <si>
    <t>(k / c)</t>
  </si>
  <si>
    <t>(m - c)</t>
  </si>
  <si>
    <t>(n / c)</t>
  </si>
  <si>
    <t>(kW)</t>
  </si>
  <si>
    <t>(kWh)</t>
  </si>
  <si>
    <t>2025 - 2053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</si>
</sst>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%"/>
  </numFmts>
  <fonts count="7" x14ac:knownFonts="1">
    <font>
      <sz val="11"/>
      <color theme="1"/>
      <name val="Calibri"/>
      <family val="2"/>
      <scheme val="minor"/>
    </font>
    <font>
      <sz val="12"/>
      <name val="Courier"/>
      <family val="3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horizontal="centerContinuous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fill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/>
    </xf>
    <xf numFmtId="44" fontId="3" fillId="0" borderId="0" xfId="0" applyNumberFormat="1" applyFont="1"/>
    <xf numFmtId="0" fontId="2" fillId="0" borderId="0" xfId="1" applyFont="1" applyBorder="1" applyAlignment="1">
      <alignment horizontal="centerContinuous"/>
    </xf>
    <xf numFmtId="0" fontId="2" fillId="0" borderId="2" xfId="1" quotePrefix="1" applyFont="1" applyBorder="1" applyAlignment="1">
      <alignment horizontal="centerContinuous"/>
    </xf>
    <xf numFmtId="0" fontId="2" fillId="0" borderId="2" xfId="1" applyFont="1" applyBorder="1" applyAlignment="1">
      <alignment horizontal="centerContinuous"/>
    </xf>
    <xf numFmtId="164" fontId="3" fillId="0" borderId="0" xfId="0" applyNumberFormat="1" applyFont="1"/>
    <xf numFmtId="0" fontId="2" fillId="0" borderId="0" xfId="1" applyFont="1" applyFill="1" applyAlignment="1">
      <alignment horizontal="center"/>
    </xf>
    <xf numFmtId="0" fontId="3" fillId="0" borderId="0" xfId="0" applyFont="1" applyFill="1"/>
    <xf numFmtId="0" fontId="2" fillId="0" borderId="1" xfId="1" applyFont="1" applyFill="1" applyBorder="1" applyAlignment="1">
      <alignment horizontal="center"/>
    </xf>
    <xf numFmtId="44" fontId="6" fillId="0" borderId="0" xfId="0" applyNumberFormat="1" applyFont="1"/>
    <xf numFmtId="0" fontId="6" fillId="0" borderId="0" xfId="0" applyFont="1"/>
  </cellXfs>
  <cellStyles count="2">
    <cellStyle name="Normal" xfId="0" builtinId="0"/>
    <cellStyle name="Normal 13" xfId="1" xr:uid="{A46EE3BD-3EB3-4541-A55B-9840732B1A8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609DE-ADE6-44E6-9E87-5D52E4005EED}">
  <sheetPr>
    <pageSetUpPr fitToPage="1"/>
  </sheetPr>
  <dimension ref="A1:V37"/>
  <sheetViews>
    <sheetView tabSelected="1" view="pageLayout" topLeftCell="D1" zoomScale="90" zoomScaleNormal="100" zoomScalePageLayoutView="90" workbookViewId="0">
      <selection activeCell="T29" sqref="T29"/>
    </sheetView>
  </sheetViews>
  <sheetFormatPr defaultColWidth="8.85546875" defaultRowHeight="15.75" x14ac:dyDescent="0.25"/>
  <cols>
    <col min="1" max="1" width="6.7109375" style="7" customWidth="1"/>
    <col min="2" max="2" width="1.28515625" style="7" customWidth="1"/>
    <col min="3" max="3" width="13.140625" style="7" customWidth="1"/>
    <col min="4" max="4" width="10.7109375" style="7" customWidth="1"/>
    <col min="5" max="5" width="12.140625" style="7" customWidth="1"/>
    <col min="6" max="6" width="15.140625" style="7" customWidth="1"/>
    <col min="7" max="7" width="1.140625" style="7" customWidth="1"/>
    <col min="8" max="8" width="15.7109375" style="7" customWidth="1"/>
    <col min="9" max="9" width="12.28515625" style="7" customWidth="1"/>
    <col min="10" max="10" width="13.42578125" style="7" customWidth="1"/>
    <col min="11" max="11" width="1" style="7" customWidth="1"/>
    <col min="12" max="12" width="15.140625" style="7" customWidth="1"/>
    <col min="13" max="13" width="12.85546875" style="7" customWidth="1"/>
    <col min="14" max="14" width="14.42578125" style="7" customWidth="1"/>
    <col min="15" max="15" width="1.28515625" style="7" customWidth="1"/>
    <col min="16" max="16" width="15" style="7" customWidth="1"/>
    <col min="17" max="18" width="13.28515625" style="7" customWidth="1"/>
    <col min="19" max="19" width="1.28515625" style="7" customWidth="1"/>
    <col min="20" max="22" width="15.140625" style="7" customWidth="1"/>
    <col min="23" max="16384" width="8.85546875" style="7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2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22" x14ac:dyDescent="0.25">
      <c r="A4" s="2"/>
      <c r="B4" s="2"/>
      <c r="C4" s="2"/>
      <c r="D4" s="2"/>
      <c r="E4" s="2"/>
      <c r="F4" s="2"/>
      <c r="G4" s="12"/>
      <c r="H4" s="13" t="s">
        <v>30</v>
      </c>
      <c r="I4" s="14"/>
      <c r="J4" s="14"/>
      <c r="L4" s="13" t="s">
        <v>31</v>
      </c>
      <c r="M4" s="14"/>
      <c r="N4" s="14"/>
      <c r="P4" s="13" t="s">
        <v>32</v>
      </c>
      <c r="Q4" s="14"/>
      <c r="R4" s="14"/>
      <c r="T4" s="13" t="s">
        <v>55</v>
      </c>
      <c r="U4" s="14"/>
      <c r="V4" s="14"/>
    </row>
    <row r="5" spans="1:22" x14ac:dyDescent="0.25">
      <c r="A5" s="2"/>
      <c r="B5" s="2"/>
      <c r="C5" s="2"/>
      <c r="D5" s="3" t="s">
        <v>22</v>
      </c>
      <c r="E5" s="3" t="s">
        <v>22</v>
      </c>
      <c r="F5" s="2"/>
      <c r="G5" s="2"/>
      <c r="H5" s="2"/>
      <c r="I5" s="3" t="s">
        <v>26</v>
      </c>
      <c r="J5" s="3" t="s">
        <v>3</v>
      </c>
      <c r="L5" s="2"/>
      <c r="M5" s="3" t="s">
        <v>26</v>
      </c>
      <c r="N5" s="3" t="s">
        <v>3</v>
      </c>
      <c r="P5" s="2"/>
      <c r="Q5" s="3" t="s">
        <v>26</v>
      </c>
      <c r="R5" s="3" t="s">
        <v>3</v>
      </c>
      <c r="T5" s="2"/>
      <c r="U5" s="3" t="s">
        <v>26</v>
      </c>
      <c r="V5" s="3" t="s">
        <v>3</v>
      </c>
    </row>
    <row r="6" spans="1:22" x14ac:dyDescent="0.25">
      <c r="A6" s="2"/>
      <c r="B6" s="2"/>
      <c r="C6" s="2"/>
      <c r="D6" s="3" t="s">
        <v>7</v>
      </c>
      <c r="E6" s="3" t="s">
        <v>7</v>
      </c>
      <c r="F6" s="3" t="s">
        <v>24</v>
      </c>
      <c r="G6" s="3"/>
      <c r="H6" s="3" t="s">
        <v>25</v>
      </c>
      <c r="I6" s="3" t="s">
        <v>27</v>
      </c>
      <c r="J6" s="3" t="s">
        <v>27</v>
      </c>
      <c r="L6" s="3" t="s">
        <v>25</v>
      </c>
      <c r="M6" s="3" t="s">
        <v>27</v>
      </c>
      <c r="N6" s="3" t="s">
        <v>27</v>
      </c>
      <c r="P6" s="3" t="s">
        <v>25</v>
      </c>
      <c r="Q6" s="3" t="s">
        <v>27</v>
      </c>
      <c r="R6" s="3" t="s">
        <v>27</v>
      </c>
      <c r="T6" s="3" t="s">
        <v>25</v>
      </c>
      <c r="U6" s="3" t="s">
        <v>27</v>
      </c>
      <c r="V6" s="3" t="s">
        <v>27</v>
      </c>
    </row>
    <row r="7" spans="1:22" ht="18.75" x14ac:dyDescent="0.25">
      <c r="A7" s="3" t="s">
        <v>19</v>
      </c>
      <c r="B7" s="2"/>
      <c r="C7" s="3" t="s">
        <v>0</v>
      </c>
      <c r="D7" s="3" t="s">
        <v>1</v>
      </c>
      <c r="E7" s="3" t="s">
        <v>23</v>
      </c>
      <c r="F7" s="3" t="s">
        <v>28</v>
      </c>
      <c r="G7" s="3"/>
      <c r="H7" s="3" t="s">
        <v>2</v>
      </c>
      <c r="I7" s="3" t="s">
        <v>36</v>
      </c>
      <c r="J7" s="3" t="s">
        <v>37</v>
      </c>
      <c r="L7" s="16" t="s">
        <v>2</v>
      </c>
      <c r="M7" s="16" t="s">
        <v>39</v>
      </c>
      <c r="N7" s="16" t="s">
        <v>41</v>
      </c>
      <c r="O7" s="17"/>
      <c r="P7" s="16" t="s">
        <v>2</v>
      </c>
      <c r="Q7" s="16" t="s">
        <v>49</v>
      </c>
      <c r="R7" s="16" t="s">
        <v>50</v>
      </c>
      <c r="S7" s="17"/>
      <c r="T7" s="16" t="s">
        <v>2</v>
      </c>
      <c r="U7" s="16" t="s">
        <v>51</v>
      </c>
      <c r="V7" s="16" t="s">
        <v>52</v>
      </c>
    </row>
    <row r="8" spans="1:22" x14ac:dyDescent="0.25">
      <c r="A8" s="5" t="s">
        <v>20</v>
      </c>
      <c r="B8" s="6"/>
      <c r="C8" s="5" t="s">
        <v>21</v>
      </c>
      <c r="D8" s="5" t="s">
        <v>6</v>
      </c>
      <c r="E8" s="5" t="s">
        <v>5</v>
      </c>
      <c r="F8" s="5" t="s">
        <v>4</v>
      </c>
      <c r="G8" s="5"/>
      <c r="H8" s="5" t="s">
        <v>33</v>
      </c>
      <c r="I8" s="5" t="s">
        <v>34</v>
      </c>
      <c r="J8" s="5" t="s">
        <v>35</v>
      </c>
      <c r="L8" s="18" t="s">
        <v>38</v>
      </c>
      <c r="M8" s="18" t="s">
        <v>40</v>
      </c>
      <c r="N8" s="18" t="s">
        <v>42</v>
      </c>
      <c r="O8" s="17"/>
      <c r="P8" s="18" t="s">
        <v>43</v>
      </c>
      <c r="Q8" s="18" t="s">
        <v>44</v>
      </c>
      <c r="R8" s="18" t="s">
        <v>45</v>
      </c>
      <c r="S8" s="17"/>
      <c r="T8" s="18" t="s">
        <v>46</v>
      </c>
      <c r="U8" s="18" t="s">
        <v>47</v>
      </c>
      <c r="V8" s="18" t="s">
        <v>48</v>
      </c>
    </row>
    <row r="9" spans="1:22" x14ac:dyDescent="0.25">
      <c r="A9" s="2"/>
      <c r="B9" s="2"/>
      <c r="C9" s="2"/>
      <c r="D9" s="3" t="s">
        <v>53</v>
      </c>
      <c r="E9" s="3" t="s">
        <v>54</v>
      </c>
      <c r="F9" s="3" t="s">
        <v>8</v>
      </c>
      <c r="G9" s="3"/>
      <c r="H9" s="3" t="s">
        <v>8</v>
      </c>
      <c r="I9" s="3" t="s">
        <v>8</v>
      </c>
      <c r="J9" s="3" t="s">
        <v>9</v>
      </c>
      <c r="L9" s="3" t="s">
        <v>8</v>
      </c>
      <c r="M9" s="3" t="s">
        <v>8</v>
      </c>
      <c r="N9" s="3" t="s">
        <v>9</v>
      </c>
      <c r="P9" s="3" t="s">
        <v>8</v>
      </c>
      <c r="Q9" s="3" t="s">
        <v>8</v>
      </c>
      <c r="R9" s="3" t="s">
        <v>9</v>
      </c>
      <c r="T9" s="3" t="s">
        <v>8</v>
      </c>
      <c r="U9" s="3" t="s">
        <v>8</v>
      </c>
      <c r="V9" s="3" t="s">
        <v>9</v>
      </c>
    </row>
    <row r="11" spans="1:22" x14ac:dyDescent="0.25">
      <c r="A11" s="8">
        <v>1</v>
      </c>
      <c r="C11" s="7" t="s">
        <v>10</v>
      </c>
      <c r="D11" s="9" t="s">
        <v>11</v>
      </c>
      <c r="E11" s="9">
        <v>1000</v>
      </c>
      <c r="F11" s="19">
        <v>106.05</v>
      </c>
      <c r="H11" s="19">
        <v>108.13</v>
      </c>
      <c r="I11" s="11">
        <f>H11-$F$11</f>
        <v>2.0799999999999983</v>
      </c>
      <c r="J11" s="15">
        <f>I11/$F$11</f>
        <v>1.9613389910419599E-2</v>
      </c>
      <c r="L11" s="19">
        <v>111.19</v>
      </c>
      <c r="M11" s="11">
        <f>L11-$F$11</f>
        <v>5.1400000000000006</v>
      </c>
      <c r="N11" s="15">
        <f>M11/$F$11</f>
        <v>4.8467703913248478E-2</v>
      </c>
      <c r="P11" s="19">
        <v>106.44</v>
      </c>
      <c r="Q11" s="11">
        <f>P11-$F$11</f>
        <v>0.39000000000000057</v>
      </c>
      <c r="R11" s="15">
        <f>Q11/$F$11</f>
        <v>3.6775106082036829E-3</v>
      </c>
      <c r="T11" s="19">
        <v>106.42</v>
      </c>
      <c r="U11" s="11">
        <f>T11-$F$11</f>
        <v>0.37000000000000455</v>
      </c>
      <c r="V11" s="15">
        <f>U11/$F$11</f>
        <v>3.488920320603532E-3</v>
      </c>
    </row>
    <row r="12" spans="1:22" x14ac:dyDescent="0.25">
      <c r="A12" s="8">
        <v>2</v>
      </c>
      <c r="D12" s="9"/>
      <c r="E12" s="9"/>
      <c r="F12" s="20"/>
      <c r="H12" s="20"/>
      <c r="L12" s="20"/>
      <c r="P12" s="20"/>
      <c r="T12" s="20"/>
    </row>
    <row r="13" spans="1:22" x14ac:dyDescent="0.25">
      <c r="A13" s="8">
        <v>3</v>
      </c>
      <c r="C13" s="7" t="s">
        <v>12</v>
      </c>
      <c r="D13" s="9">
        <v>25</v>
      </c>
      <c r="E13" s="9">
        <v>7000</v>
      </c>
      <c r="F13" s="19">
        <v>764.07</v>
      </c>
      <c r="H13" s="19">
        <v>778.49</v>
      </c>
      <c r="I13" s="11">
        <f>H13-$F$13</f>
        <v>14.419999999999959</v>
      </c>
      <c r="J13" s="15">
        <f>I13/$F$13</f>
        <v>1.887261638331561E-2</v>
      </c>
      <c r="L13" s="19">
        <v>799.71</v>
      </c>
      <c r="M13" s="11">
        <f>L13-$F$13</f>
        <v>35.639999999999986</v>
      </c>
      <c r="N13" s="15">
        <f>M13/$F$13</f>
        <v>4.6644940908555477E-2</v>
      </c>
      <c r="P13" s="19">
        <v>766.80000000000007</v>
      </c>
      <c r="Q13" s="11">
        <f>P13-$F$13</f>
        <v>2.7300000000000182</v>
      </c>
      <c r="R13" s="15">
        <f>Q13/$F$13</f>
        <v>3.5729710628607564E-3</v>
      </c>
      <c r="T13" s="19">
        <v>766.6400000000001</v>
      </c>
      <c r="U13" s="11">
        <f>T13-$F$13</f>
        <v>2.57000000000005</v>
      </c>
      <c r="V13" s="15">
        <f>U13/$F$13</f>
        <v>3.3635661654037585E-3</v>
      </c>
    </row>
    <row r="14" spans="1:22" x14ac:dyDescent="0.25">
      <c r="A14" s="8">
        <v>4</v>
      </c>
      <c r="D14" s="9"/>
      <c r="E14" s="9"/>
      <c r="F14" s="19"/>
      <c r="H14" s="19"/>
      <c r="L14" s="19"/>
      <c r="P14" s="19"/>
      <c r="T14" s="19"/>
    </row>
    <row r="15" spans="1:22" x14ac:dyDescent="0.25">
      <c r="A15" s="8">
        <v>5</v>
      </c>
      <c r="C15" s="7" t="s">
        <v>13</v>
      </c>
      <c r="D15" s="9">
        <v>400</v>
      </c>
      <c r="E15" s="9">
        <v>165000</v>
      </c>
      <c r="F15" s="19">
        <v>13573.18</v>
      </c>
      <c r="H15" s="19">
        <v>13745.36</v>
      </c>
      <c r="I15" s="11">
        <f>H15-$F$15</f>
        <v>172.18000000000029</v>
      </c>
      <c r="J15" s="15">
        <f>I15/$F$15</f>
        <v>1.2685310295745012E-2</v>
      </c>
      <c r="L15" s="19">
        <v>13998.65</v>
      </c>
      <c r="M15" s="11">
        <f>L15-$F$15</f>
        <v>425.46999999999935</v>
      </c>
      <c r="N15" s="15">
        <f>M15/$F$15</f>
        <v>3.1346375720354355E-2</v>
      </c>
      <c r="P15" s="19">
        <v>13605.720000000001</v>
      </c>
      <c r="Q15" s="11">
        <f>P15-$F$15</f>
        <v>32.540000000000873</v>
      </c>
      <c r="R15" s="15">
        <f>Q15/$F$15</f>
        <v>2.3973748229965913E-3</v>
      </c>
      <c r="T15" s="19">
        <v>13603.85</v>
      </c>
      <c r="U15" s="11">
        <f>T15-$F$15</f>
        <v>30.670000000000073</v>
      </c>
      <c r="V15" s="15">
        <f>U15/$F$15</f>
        <v>2.2596031291119748E-3</v>
      </c>
    </row>
    <row r="16" spans="1:22" x14ac:dyDescent="0.25">
      <c r="A16" s="8">
        <v>6</v>
      </c>
      <c r="D16" s="9"/>
      <c r="E16" s="9"/>
      <c r="F16" s="19"/>
      <c r="H16" s="19"/>
      <c r="L16" s="19"/>
      <c r="P16" s="19"/>
      <c r="T16" s="19"/>
    </row>
    <row r="17" spans="1:22" x14ac:dyDescent="0.25">
      <c r="A17" s="8">
        <v>7</v>
      </c>
      <c r="C17" s="7" t="s">
        <v>14</v>
      </c>
      <c r="D17" s="9">
        <v>1000</v>
      </c>
      <c r="E17" s="9">
        <v>500000</v>
      </c>
      <c r="F17" s="19">
        <v>39122.97</v>
      </c>
      <c r="H17" s="19">
        <v>39606.32</v>
      </c>
      <c r="I17" s="11">
        <f>H17-$F$17</f>
        <v>483.34999999999854</v>
      </c>
      <c r="J17" s="15">
        <f>I17/$F$17</f>
        <v>1.2354634630244037E-2</v>
      </c>
      <c r="L17" s="19">
        <v>40317.360000000001</v>
      </c>
      <c r="M17" s="11">
        <f>L17-$F$17</f>
        <v>1194.3899999999994</v>
      </c>
      <c r="N17" s="15">
        <f>M17/$F$17</f>
        <v>3.0529123939210121E-2</v>
      </c>
      <c r="P17" s="19">
        <v>39214.33</v>
      </c>
      <c r="Q17" s="11">
        <f>P17-$F$17</f>
        <v>91.360000000000582</v>
      </c>
      <c r="R17" s="15">
        <f>Q17/$F$17</f>
        <v>2.3352010340728369E-3</v>
      </c>
      <c r="T17" s="19">
        <v>39209.06</v>
      </c>
      <c r="U17" s="11">
        <f>T17-$F$17</f>
        <v>86.089999999996508</v>
      </c>
      <c r="V17" s="15">
        <f>U17/$F$17</f>
        <v>2.2004975593620962E-3</v>
      </c>
    </row>
    <row r="18" spans="1:22" x14ac:dyDescent="0.25">
      <c r="A18" s="8">
        <v>8</v>
      </c>
      <c r="D18" s="9"/>
      <c r="E18" s="9"/>
      <c r="F18" s="19"/>
      <c r="H18" s="19"/>
      <c r="L18" s="19"/>
      <c r="P18" s="19"/>
      <c r="T18" s="19"/>
    </row>
    <row r="19" spans="1:22" x14ac:dyDescent="0.25">
      <c r="A19" s="8">
        <v>9</v>
      </c>
      <c r="C19" s="7" t="s">
        <v>15</v>
      </c>
      <c r="D19" s="9">
        <v>3000</v>
      </c>
      <c r="E19" s="9">
        <v>1500000</v>
      </c>
      <c r="F19" s="19">
        <v>105289.97</v>
      </c>
      <c r="H19" s="19">
        <v>106511.71</v>
      </c>
      <c r="I19" s="11">
        <f>H19-$F$19</f>
        <v>1221.7400000000052</v>
      </c>
      <c r="J19" s="15">
        <f>I19/$F$19</f>
        <v>1.1603574395547888E-2</v>
      </c>
      <c r="L19" s="19">
        <v>108308.99</v>
      </c>
      <c r="M19" s="11">
        <f>L19-$F$19</f>
        <v>3019.0200000000041</v>
      </c>
      <c r="N19" s="15">
        <f>M19/$F$19</f>
        <v>2.8673386458368297E-2</v>
      </c>
      <c r="P19" s="19">
        <v>105520.89</v>
      </c>
      <c r="Q19" s="11">
        <f>P19-$F$19</f>
        <v>230.91999999999825</v>
      </c>
      <c r="R19" s="15">
        <f>Q19/$F$19</f>
        <v>2.1931813638089008E-3</v>
      </c>
      <c r="T19" s="19">
        <v>105507.57</v>
      </c>
      <c r="U19" s="11">
        <f>T19-$F$19</f>
        <v>217.60000000000582</v>
      </c>
      <c r="V19" s="15">
        <f>U19/$F$19</f>
        <v>2.066673587237282E-3</v>
      </c>
    </row>
    <row r="20" spans="1:22" x14ac:dyDescent="0.25">
      <c r="A20" s="8">
        <v>10</v>
      </c>
      <c r="D20" s="9"/>
      <c r="E20" s="9"/>
      <c r="F20" s="19"/>
      <c r="H20" s="19"/>
      <c r="L20" s="19"/>
      <c r="P20" s="19"/>
      <c r="T20" s="19"/>
    </row>
    <row r="21" spans="1:22" x14ac:dyDescent="0.25">
      <c r="A21" s="8">
        <v>11</v>
      </c>
      <c r="C21" s="7" t="s">
        <v>16</v>
      </c>
      <c r="D21" s="9" t="s">
        <v>11</v>
      </c>
      <c r="E21" s="9">
        <v>20000</v>
      </c>
      <c r="F21" s="19">
        <v>1537.23</v>
      </c>
      <c r="H21" s="19">
        <v>1556.04</v>
      </c>
      <c r="I21" s="11">
        <f>H21-$F$21</f>
        <v>18.809999999999945</v>
      </c>
      <c r="J21" s="15">
        <f>I21/$F$21</f>
        <v>1.2236295154270958E-2</v>
      </c>
      <c r="L21" s="19">
        <v>1583.71</v>
      </c>
      <c r="M21" s="11">
        <f>L21-$F$21</f>
        <v>46.480000000000018</v>
      </c>
      <c r="N21" s="15">
        <f>M21/$F$21</f>
        <v>3.0236204081367145E-2</v>
      </c>
      <c r="P21" s="19">
        <v>1540.79</v>
      </c>
      <c r="Q21" s="11">
        <f>P21-$F$21</f>
        <v>3.5599999999999454</v>
      </c>
      <c r="R21" s="15">
        <f>Q21/$F$21</f>
        <v>2.3158538409996849E-3</v>
      </c>
      <c r="T21" s="19">
        <v>1540.58</v>
      </c>
      <c r="U21" s="11">
        <f>T21-$F$21</f>
        <v>3.3499999999999091</v>
      </c>
      <c r="V21" s="15">
        <f>U21/$F$21</f>
        <v>2.1792444852103518E-3</v>
      </c>
    </row>
    <row r="22" spans="1:22" x14ac:dyDescent="0.25">
      <c r="A22" s="8">
        <v>12</v>
      </c>
      <c r="D22" s="9"/>
      <c r="E22" s="9"/>
      <c r="F22" s="19"/>
      <c r="H22" s="19"/>
      <c r="L22" s="19"/>
      <c r="P22" s="19"/>
      <c r="T22" s="19"/>
    </row>
    <row r="23" spans="1:22" x14ac:dyDescent="0.25">
      <c r="A23" s="8">
        <v>13</v>
      </c>
      <c r="C23" s="7" t="s">
        <v>17</v>
      </c>
      <c r="D23" s="9" t="s">
        <v>11</v>
      </c>
      <c r="E23" s="9">
        <v>1500</v>
      </c>
      <c r="F23" s="19">
        <v>195.31</v>
      </c>
      <c r="H23" s="19">
        <v>198.23</v>
      </c>
      <c r="I23" s="11">
        <f>H23-$F$23</f>
        <v>2.9199999999999875</v>
      </c>
      <c r="J23" s="15">
        <f>I23/$F$23</f>
        <v>1.4950591367569441E-2</v>
      </c>
      <c r="L23" s="19">
        <v>202.53</v>
      </c>
      <c r="M23" s="11">
        <f>L23-$F$23</f>
        <v>7.2199999999999989</v>
      </c>
      <c r="N23" s="15">
        <f>M23/$F$23</f>
        <v>3.6966873175976647E-2</v>
      </c>
      <c r="P23" s="19">
        <v>195.86</v>
      </c>
      <c r="Q23" s="11">
        <f>P23-$F$23</f>
        <v>0.55000000000001137</v>
      </c>
      <c r="R23" s="15">
        <f>Q23/$F$23</f>
        <v>2.8160360452614375E-3</v>
      </c>
      <c r="T23" s="19">
        <v>195.83</v>
      </c>
      <c r="U23" s="11">
        <f>T23-$F$23</f>
        <v>0.52000000000001023</v>
      </c>
      <c r="V23" s="15">
        <f>U23/$F$23</f>
        <v>2.6624340791562657E-3</v>
      </c>
    </row>
    <row r="24" spans="1:22" x14ac:dyDescent="0.25">
      <c r="A24" s="8">
        <v>14</v>
      </c>
      <c r="D24" s="9"/>
      <c r="E24" s="9"/>
      <c r="F24" s="19"/>
      <c r="H24" s="19"/>
      <c r="L24" s="19"/>
      <c r="P24" s="19"/>
      <c r="T24" s="19"/>
    </row>
    <row r="25" spans="1:22" x14ac:dyDescent="0.25">
      <c r="A25" s="8">
        <v>15</v>
      </c>
      <c r="C25" s="7" t="s">
        <v>18</v>
      </c>
      <c r="D25" s="9">
        <v>5</v>
      </c>
      <c r="E25" s="9">
        <v>500</v>
      </c>
      <c r="F25" s="19">
        <v>294.25</v>
      </c>
      <c r="H25" s="19">
        <v>299.48</v>
      </c>
      <c r="I25" s="11">
        <f>H25-$F$25</f>
        <v>5.2300000000000182</v>
      </c>
      <c r="J25" s="15">
        <f>I25/$F$25</f>
        <v>1.7774001699235407E-2</v>
      </c>
      <c r="L25" s="19">
        <v>307.17</v>
      </c>
      <c r="M25" s="11">
        <f>L25-$F$25</f>
        <v>12.920000000000016</v>
      </c>
      <c r="N25" s="15">
        <f>M25/$F$25</f>
        <v>4.3908241291418917E-2</v>
      </c>
      <c r="P25" s="19">
        <v>295.24</v>
      </c>
      <c r="Q25" s="11">
        <f>P25-$F$25</f>
        <v>0.99000000000000909</v>
      </c>
      <c r="R25" s="15">
        <f>Q25/$F$25</f>
        <v>3.364485981308442E-3</v>
      </c>
      <c r="T25" s="19">
        <v>295.18</v>
      </c>
      <c r="U25" s="11">
        <f>T25-$F$25</f>
        <v>0.93000000000000682</v>
      </c>
      <c r="V25" s="15">
        <f>U25/$F$25</f>
        <v>3.1605777400170155E-3</v>
      </c>
    </row>
    <row r="26" spans="1:22" x14ac:dyDescent="0.25">
      <c r="A26" s="8"/>
      <c r="D26" s="9"/>
      <c r="E26" s="9"/>
    </row>
    <row r="27" spans="1:22" x14ac:dyDescent="0.25">
      <c r="A27" s="8"/>
    </row>
    <row r="28" spans="1:22" ht="18.75" x14ac:dyDescent="0.25">
      <c r="A28" s="10" t="s">
        <v>29</v>
      </c>
    </row>
    <row r="29" spans="1:22" x14ac:dyDescent="0.25">
      <c r="A29" s="8"/>
    </row>
    <row r="30" spans="1:22" x14ac:dyDescent="0.25">
      <c r="A30" s="8"/>
    </row>
    <row r="31" spans="1:22" x14ac:dyDescent="0.25">
      <c r="A31" s="8"/>
    </row>
    <row r="32" spans="1:22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</sheetData>
  <pageMargins left="0.7" right="0.7" top="1.5" bottom="0.75" header="1" footer="0.3"/>
  <pageSetup scale="52" orientation="landscape" r:id="rId1"/>
  <headerFooter>
    <oddHeader xml:space="preserve">&amp;C&amp;"Times New Roman,Bold"&amp;14Duke Energy Kentucky, Inc.
Case No. 2021-00290
Typical Bill Comparison
Current Versus Proposed Rates - Rider ESM&amp;"-,Regular"&amp;11
&amp;R&amp;"Times New Roman,Bold"&amp;10KyPSC Case No. 2021-00290
Attachment THC-3
Page &amp;P of &amp;N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Czupik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0AF7FB1EB4374A84762FA639E0DB4C" ma:contentTypeVersion="4" ma:contentTypeDescription="Create a new document." ma:contentTypeScope="" ma:versionID="5b6342d75dbe6ea19faf288c4826c849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137479-6795-4F1D-A845-FEDC8A5D0539}">
  <ds:schemaRefs>
    <ds:schemaRef ds:uri="http://purl.org/dc/terms/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3c9d8c27-8a6d-4d9e-a15e-ef5d28c114a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13251A9-1926-4C53-B9FD-249F42FB0C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24E91A-D24C-407A-91BF-EC03AEE24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THC-3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Typical Bill Analysis</dc:subject>
  <dc:creator>t67497</dc:creator>
  <cp:lastModifiedBy>Sunderman, Minna</cp:lastModifiedBy>
  <cp:lastPrinted>2021-07-21T11:58:28Z</cp:lastPrinted>
  <dcterms:created xsi:type="dcterms:W3CDTF">2011-03-01T15:26:38Z</dcterms:created>
  <dcterms:modified xsi:type="dcterms:W3CDTF">2021-09-09T17:29:16Z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0x010100930AF7FB1EB4374A84762FA639E0DB4C</vt:lpwstr>
  </property>
</Properties>
</file>