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kay\Documents\"/>
    </mc:Choice>
  </mc:AlternateContent>
  <workbookProtection workbookAlgorithmName="SHA-512" workbookHashValue="mvN6huKFapfq0C9iO5SHPyzuDCAlT+i+MOjhkA1JNVSqLkSJcSsHoYeZrtPDS1yidh7YLODeNClEm1/VXo05Kg==" workbookSaltValue="z7KtmfSOZKWHACETSulrLQ==" workbookSpinCount="100000" lockStructure="1"/>
  <bookViews>
    <workbookView xWindow="0" yWindow="0" windowWidth="19200" windowHeight="7248"/>
  </bookViews>
  <sheets>
    <sheet name="Account Detail" sheetId="1" r:id="rId1"/>
    <sheet name="Account Group Summary" sheetId="2" r:id="rId2"/>
    <sheet name="Account Sub-Group Summary" sheetId="3" r:id="rId3"/>
  </sheets>
  <definedNames>
    <definedName name="Arial">'Account Detail'!#REF!</definedName>
    <definedName name="_xlnm.Print_Area" localSheetId="1">'Account Group Summary'!#REF!</definedName>
    <definedName name="_xlnm.Print_Area" localSheetId="2">'Account Sub-Group Summary'!#REF!</definedName>
    <definedName name="_xlnm.Print_Titles" localSheetId="0">'Account Detail'!#REF!</definedName>
    <definedName name="_xlnm.Print_Titles" localSheetId="1">'Account Group Summary'!#REF!</definedName>
    <definedName name="_xlnm.Print_Titles" localSheetId="2">'Account Sub-Group Summary'!#REF!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3" i="1" l="1"/>
  <c r="J173" i="1"/>
  <c r="G173" i="1"/>
  <c r="J14" i="1"/>
  <c r="J169" i="1"/>
  <c r="J171" i="1" l="1"/>
  <c r="I171" i="1"/>
  <c r="G171" i="1"/>
  <c r="K53" i="2" l="1"/>
  <c r="J53" i="2"/>
  <c r="I53" i="2"/>
  <c r="H53" i="2"/>
  <c r="G53" i="2"/>
  <c r="K25" i="3" l="1"/>
  <c r="J25" i="3"/>
  <c r="I25" i="3"/>
  <c r="H25" i="3"/>
  <c r="G25" i="3"/>
</calcChain>
</file>

<file path=xl/sharedStrings.xml><?xml version="1.0" encoding="utf-8"?>
<sst xmlns="http://schemas.openxmlformats.org/spreadsheetml/2006/main" count="591" uniqueCount="339">
  <si>
    <t>Account</t>
  </si>
  <si>
    <t>Description</t>
  </si>
  <si>
    <t>Total</t>
  </si>
  <si>
    <t>Client:</t>
  </si>
  <si>
    <t>Engagement:</t>
  </si>
  <si>
    <t>Trial Balance:</t>
  </si>
  <si>
    <t>Net (Income) Loss</t>
  </si>
  <si>
    <t>Period Ending:</t>
  </si>
  <si>
    <t>569960.100 - Larue County Water District #1</t>
  </si>
  <si>
    <t>Larue County Water District #1</t>
  </si>
  <si>
    <t>1-WTB - LCWD Working Trial Balance</t>
  </si>
  <si>
    <t>ID-4</t>
  </si>
  <si>
    <t>UNADJ</t>
  </si>
  <si>
    <t>AJE</t>
  </si>
  <si>
    <t>FINAL</t>
  </si>
  <si>
    <t>1st PP-FINAL</t>
  </si>
  <si>
    <t>2nd PP-FINAL</t>
  </si>
  <si>
    <t>G3</t>
  </si>
  <si>
    <t>0995</t>
  </si>
  <si>
    <t>0995 -+ R&amp;D CERTIFICATE OF DEPOSIT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</si>
  <si>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</si>
  <si>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</si>
  <si>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</si>
  <si>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</si>
  <si>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</si>
  <si>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</si>
  <si>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</si>
  <si>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</si>
  <si>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</si>
  <si>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</si>
  <si>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</si>
  <si>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</si>
  <si>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</si>
  <si>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WATER LINE UPGRADE (CIP)</t>
  </si>
  <si>
    <t>1059</t>
  </si>
  <si>
    <t>1059 -+ FIRE HYDRANT PROJECT #441</t>
  </si>
  <si>
    <t>1060</t>
  </si>
  <si>
    <t>1320</t>
  </si>
  <si>
    <t>1330</t>
  </si>
  <si>
    <t>1335</t>
  </si>
  <si>
    <t>1341</t>
  </si>
  <si>
    <t>1351</t>
  </si>
  <si>
    <t>1361</t>
  </si>
  <si>
    <t>1381</t>
  </si>
  <si>
    <t>1382</t>
  </si>
  <si>
    <t>1411</t>
  </si>
  <si>
    <t>1412</t>
  </si>
  <si>
    <t>1415</t>
  </si>
  <si>
    <t>1510</t>
  </si>
  <si>
    <t>1725</t>
  </si>
  <si>
    <t>1745</t>
  </si>
  <si>
    <t>1900</t>
  </si>
  <si>
    <t>1950</t>
  </si>
  <si>
    <t>2244</t>
  </si>
  <si>
    <t>2246</t>
  </si>
  <si>
    <t>2256</t>
  </si>
  <si>
    <t>2281</t>
  </si>
  <si>
    <t>CURRENT PORTION OF LOAN</t>
  </si>
  <si>
    <t>2282</t>
  </si>
  <si>
    <t>NOTE PAYABLE CURRENT</t>
  </si>
  <si>
    <t>2310</t>
  </si>
  <si>
    <t>2350</t>
  </si>
  <si>
    <t>2360</t>
  </si>
  <si>
    <t>2362</t>
  </si>
  <si>
    <t>2365</t>
  </si>
  <si>
    <t>2380</t>
  </si>
  <si>
    <t>2385</t>
  </si>
  <si>
    <t>ACCRUED RETIREMENT</t>
  </si>
  <si>
    <t>2391</t>
  </si>
  <si>
    <t>2550</t>
  </si>
  <si>
    <t>DEFERRED INFLOWS</t>
  </si>
  <si>
    <t>2600</t>
  </si>
  <si>
    <t>3001</t>
  </si>
  <si>
    <t>3003</t>
  </si>
  <si>
    <t>3004</t>
  </si>
  <si>
    <t>OTHER AID IN CONSTRUCTION</t>
  </si>
  <si>
    <t>4611</t>
  </si>
  <si>
    <t>4612</t>
  </si>
  <si>
    <t>4613</t>
  </si>
  <si>
    <t>4741</t>
  </si>
  <si>
    <t>4781</t>
  </si>
  <si>
    <t>5000</t>
  </si>
  <si>
    <t>6009</t>
  </si>
  <si>
    <t>6010</t>
  </si>
  <si>
    <t>6015</t>
  </si>
  <si>
    <t>6017</t>
  </si>
  <si>
    <t>6018</t>
  </si>
  <si>
    <t>6019</t>
  </si>
  <si>
    <t>6030</t>
  </si>
  <si>
    <t>6110</t>
  </si>
  <si>
    <t>6150</t>
  </si>
  <si>
    <t>6150 -+ Depreciation Expense</t>
  </si>
  <si>
    <t>6160</t>
  </si>
  <si>
    <t>6205</t>
  </si>
  <si>
    <t>6206</t>
  </si>
  <si>
    <t>6209</t>
  </si>
  <si>
    <t>6210</t>
  </si>
  <si>
    <t>6220</t>
  </si>
  <si>
    <t>6240</t>
  </si>
  <si>
    <t>6250</t>
  </si>
  <si>
    <t>6300</t>
  </si>
  <si>
    <t>6320</t>
  </si>
  <si>
    <t>6322</t>
  </si>
  <si>
    <t>6570</t>
  </si>
  <si>
    <t>6571</t>
  </si>
  <si>
    <t>6572</t>
  </si>
  <si>
    <t>6573</t>
  </si>
  <si>
    <t>6690</t>
  </si>
  <si>
    <t>66900</t>
  </si>
  <si>
    <t>RECONCILIATION DISCREPANCIES</t>
  </si>
  <si>
    <t>6753</t>
  </si>
  <si>
    <t>6755</t>
  </si>
  <si>
    <t>RETURNED CHECKS</t>
  </si>
  <si>
    <t>6820</t>
  </si>
  <si>
    <t>7010</t>
  </si>
  <si>
    <t>7014</t>
  </si>
  <si>
    <t>GAIN ON ASSET DISPOSAL</t>
  </si>
  <si>
    <t>7015</t>
  </si>
  <si>
    <t>Grant Income</t>
  </si>
  <si>
    <t>7025</t>
  </si>
  <si>
    <t>GAIN ON SALE OF CAPITAL</t>
  </si>
  <si>
    <t>7201</t>
  </si>
  <si>
    <t>7270</t>
  </si>
  <si>
    <t>7320</t>
  </si>
  <si>
    <t>884</t>
  </si>
  <si>
    <t>250,000.00 POJECT WX21123016</t>
  </si>
  <si>
    <t>_B</t>
  </si>
  <si>
    <t>G6</t>
  </si>
  <si>
    <t>NI2</t>
  </si>
  <si>
    <t>G10</t>
  </si>
  <si>
    <t>G1</t>
  </si>
  <si>
    <t>G2</t>
  </si>
  <si>
    <t>1000</t>
  </si>
  <si>
    <t>Cash and cash equivalents</t>
  </si>
  <si>
    <t>2000</t>
  </si>
  <si>
    <t>Unrestricted investments</t>
  </si>
  <si>
    <t>3000</t>
  </si>
  <si>
    <t>Accounts receivable, net</t>
  </si>
  <si>
    <t>4000</t>
  </si>
  <si>
    <t>Unbilled receivables</t>
  </si>
  <si>
    <t>Prepaid loan payment</t>
  </si>
  <si>
    <t>6000</t>
  </si>
  <si>
    <t>Prepaid insurance</t>
  </si>
  <si>
    <t>7000</t>
  </si>
  <si>
    <t>Materials and supplies</t>
  </si>
  <si>
    <t>8000</t>
  </si>
  <si>
    <t>Restricted cash and cash equivalents</t>
  </si>
  <si>
    <t>8001</t>
  </si>
  <si>
    <t>Resticted investments</t>
  </si>
  <si>
    <t>8100</t>
  </si>
  <si>
    <t>Deferred Outflows</t>
  </si>
  <si>
    <t>8005</t>
  </si>
  <si>
    <t>Regulatory asset</t>
  </si>
  <si>
    <t>8002</t>
  </si>
  <si>
    <t>Non-depreciable capital assets</t>
  </si>
  <si>
    <t>8003</t>
  </si>
  <si>
    <t>Depreciable capital assets, net of accumulated depreciation</t>
  </si>
  <si>
    <t>Accounts payable</t>
  </si>
  <si>
    <t>Payroll and other taxes payable</t>
  </si>
  <si>
    <t>Accrued vacation</t>
  </si>
  <si>
    <t>Accrued interest</t>
  </si>
  <si>
    <t>Note and bond payable</t>
  </si>
  <si>
    <t>9006</t>
  </si>
  <si>
    <t>Customer deposits</t>
  </si>
  <si>
    <t>Deferred Inflows</t>
  </si>
  <si>
    <t>Net Pension Liability</t>
  </si>
  <si>
    <t>9010</t>
  </si>
  <si>
    <t>Net position</t>
  </si>
  <si>
    <t>9011</t>
  </si>
  <si>
    <t>Water sales</t>
  </si>
  <si>
    <t>9012</t>
  </si>
  <si>
    <t>Other operating income</t>
  </si>
  <si>
    <t>9013</t>
  </si>
  <si>
    <t>Water purchased</t>
  </si>
  <si>
    <t>9014</t>
  </si>
  <si>
    <t>Power purchased</t>
  </si>
  <si>
    <t>9015</t>
  </si>
  <si>
    <t>Meter labor and expense</t>
  </si>
  <si>
    <t>9016</t>
  </si>
  <si>
    <t>Bad debt</t>
  </si>
  <si>
    <t>9017</t>
  </si>
  <si>
    <t>Repairs and maintenance</t>
  </si>
  <si>
    <t>9018</t>
  </si>
  <si>
    <t>General and administrative expenses</t>
  </si>
  <si>
    <t>9019</t>
  </si>
  <si>
    <t>Depreciation</t>
  </si>
  <si>
    <t>9020</t>
  </si>
  <si>
    <t>Interest income</t>
  </si>
  <si>
    <t>9021</t>
  </si>
  <si>
    <t>Gain on disposal of capital assets</t>
  </si>
  <si>
    <t>9022</t>
  </si>
  <si>
    <t>Interest expense on long-term debt</t>
  </si>
  <si>
    <t>9023</t>
  </si>
  <si>
    <t>Capital contributions</t>
  </si>
  <si>
    <t>9018|0001</t>
  </si>
  <si>
    <t>Retirement expense</t>
  </si>
  <si>
    <t>9018|0002</t>
  </si>
  <si>
    <t>Insurance - health</t>
  </si>
  <si>
    <t>9018|0003</t>
  </si>
  <si>
    <t>Auto expense</t>
  </si>
  <si>
    <t>9018|0004</t>
  </si>
  <si>
    <t>Office supplies and postage</t>
  </si>
  <si>
    <t>9018|0005</t>
  </si>
  <si>
    <t>Payroll expense</t>
  </si>
  <si>
    <t>9018|0006</t>
  </si>
  <si>
    <t>Other general and administrative</t>
  </si>
  <si>
    <t>9018|0007</t>
  </si>
  <si>
    <t>Insurance - general liability</t>
  </si>
  <si>
    <t>9018|0008</t>
  </si>
  <si>
    <t>Professional fees</t>
  </si>
  <si>
    <t>9018|0009</t>
  </si>
  <si>
    <t>Insurance - workmens' compensation</t>
  </si>
  <si>
    <t>9018|0010</t>
  </si>
  <si>
    <t>Commissioners' salaries</t>
  </si>
  <si>
    <t>9018|0011</t>
  </si>
  <si>
    <t>Regulatory commission expense &amp; other taxes</t>
  </si>
  <si>
    <t>9018|0012</t>
  </si>
  <si>
    <t>Training</t>
  </si>
  <si>
    <t>1901</t>
  </si>
  <si>
    <t>REGULATORY ASSET- OPEB</t>
  </si>
  <si>
    <t>1951</t>
  </si>
  <si>
    <t>DEFERRED OUTFLOWS- OPEB</t>
  </si>
  <si>
    <t>2551</t>
  </si>
  <si>
    <t>DEFERRED INFLOWS- OPEB</t>
  </si>
  <si>
    <t>2601</t>
  </si>
  <si>
    <t>NET PENSION LIABILITY- OPEB</t>
  </si>
  <si>
    <t>Land</t>
  </si>
  <si>
    <t>Structures &amp; Improvements</t>
  </si>
  <si>
    <t>Electric Pumping Equipment</t>
  </si>
  <si>
    <t>Water Treatment Equipment</t>
  </si>
  <si>
    <t>Standpipes &amp; Tanks</t>
  </si>
  <si>
    <t>Transmission &amp; Distribution</t>
  </si>
  <si>
    <t>Services (Meter to House)</t>
  </si>
  <si>
    <t>Meters &amp; Installation</t>
  </si>
  <si>
    <t>Hydrants</t>
  </si>
  <si>
    <t>Furniture &amp; Fixtures</t>
  </si>
  <si>
    <t>Transportation Equipment</t>
  </si>
  <si>
    <t>Tool &amp; Shop Equipment</t>
  </si>
  <si>
    <t>Accumulated Depreciation</t>
  </si>
  <si>
    <t>Cash-Revenue</t>
  </si>
  <si>
    <t>Cash-Sinking Fund</t>
  </si>
  <si>
    <t>certificate of deposit</t>
  </si>
  <si>
    <t>Cash-Construction &amp; Tapp</t>
  </si>
  <si>
    <t>Cash-Reserve &amp; Depreciation</t>
  </si>
  <si>
    <t>Cash-Escrow</t>
  </si>
  <si>
    <t>Cash-Operations</t>
  </si>
  <si>
    <t>R&amp;D Certificate of Deposit</t>
  </si>
  <si>
    <t>8101</t>
  </si>
  <si>
    <t>Deferred Outflows- OPEB</t>
  </si>
  <si>
    <t>8006</t>
  </si>
  <si>
    <t>Regulatory Asset- OPEB</t>
  </si>
  <si>
    <t>8500</t>
  </si>
  <si>
    <t>8510</t>
  </si>
  <si>
    <t>8520</t>
  </si>
  <si>
    <t>8530</t>
  </si>
  <si>
    <t>8540</t>
  </si>
  <si>
    <t>8550</t>
  </si>
  <si>
    <t>8560</t>
  </si>
  <si>
    <t>8561</t>
  </si>
  <si>
    <t>Deferred Inflows- OPEB</t>
  </si>
  <si>
    <t>8570</t>
  </si>
  <si>
    <t>8571</t>
  </si>
  <si>
    <t>Net Pension Liability- OPEB</t>
  </si>
  <si>
    <t>1325</t>
  </si>
  <si>
    <t>LaRue County 2020 Project</t>
  </si>
  <si>
    <t>G4</t>
  </si>
  <si>
    <t>Account Receivable</t>
  </si>
  <si>
    <t>Allowance for Doubtful Account</t>
  </si>
  <si>
    <t>Inventory</t>
  </si>
  <si>
    <t>PREPAID LOAN</t>
  </si>
  <si>
    <t>Prepaid Expenses</t>
  </si>
  <si>
    <t>REGULATORY ASSET</t>
  </si>
  <si>
    <t>DEFERRED OUTFLOW</t>
  </si>
  <si>
    <t>BONDS-2012</t>
  </si>
  <si>
    <t>LOAN PAYABLE 2012</t>
  </si>
  <si>
    <t>PREMIUM ON LOAN PAY</t>
  </si>
  <si>
    <t>Accounts Payable</t>
  </si>
  <si>
    <t>Customer Deposits</t>
  </si>
  <si>
    <t>Payroll Taxes Payable</t>
  </si>
  <si>
    <t>Accrued Vacation Payable</t>
  </si>
  <si>
    <t>Sales Tax Payable</t>
  </si>
  <si>
    <t>Accrued School Tax</t>
  </si>
  <si>
    <t>Accrued Interest-Escrow</t>
  </si>
  <si>
    <t>NET PENSION LIABILITY</t>
  </si>
  <si>
    <t>Retained Earnings</t>
  </si>
  <si>
    <t>Tap On Fees Collected</t>
  </si>
  <si>
    <t>Residential Water Sales</t>
  </si>
  <si>
    <t>Commercial Water Sales</t>
  </si>
  <si>
    <t>Other Water Sales</t>
  </si>
  <si>
    <t>Penalties &amp; Late Charges</t>
  </si>
  <si>
    <t>Miscellaneous Income</t>
  </si>
  <si>
    <t>Purchased Water</t>
  </si>
  <si>
    <t>Wages &amp; Salaries</t>
  </si>
  <si>
    <t>Payroll Taxes</t>
  </si>
  <si>
    <t>Retirement</t>
  </si>
  <si>
    <t>Certification / Training</t>
  </si>
  <si>
    <t>Uniforms</t>
  </si>
  <si>
    <t>Health Insurance</t>
  </si>
  <si>
    <t>Commissioners Salaries</t>
  </si>
  <si>
    <t>Automobile Expense</t>
  </si>
  <si>
    <t>Dues and Subscriptions</t>
  </si>
  <si>
    <t>Operating Expense</t>
  </si>
  <si>
    <t>Maintenance</t>
  </si>
  <si>
    <t>Utilities</t>
  </si>
  <si>
    <t>Postage and Delivery</t>
  </si>
  <si>
    <t>Office Supplies</t>
  </si>
  <si>
    <t>Miscellaneous</t>
  </si>
  <si>
    <t>BAD DEBT ACCOUNTS</t>
  </si>
  <si>
    <t>Repairs</t>
  </si>
  <si>
    <t>Professional Fee - Other</t>
  </si>
  <si>
    <t>Legal Fees</t>
  </si>
  <si>
    <t>Insurance - Other</t>
  </si>
  <si>
    <t>General Liability</t>
  </si>
  <si>
    <t>Worker's Comp</t>
  </si>
  <si>
    <t>Other Insurance</t>
  </si>
  <si>
    <t>Reconciliation Discrepancies</t>
  </si>
  <si>
    <t>Bank Charges</t>
  </si>
  <si>
    <t>Taxes</t>
  </si>
  <si>
    <t>Interest Income</t>
  </si>
  <si>
    <t>Interest Expense-Bonds</t>
  </si>
  <si>
    <t>TELEMETRY</t>
  </si>
  <si>
    <t>1010</t>
  </si>
  <si>
    <t>Construction in Progress</t>
  </si>
  <si>
    <t>1100</t>
  </si>
  <si>
    <t>2001 CHECKING ACCOUNT</t>
  </si>
  <si>
    <t>1120</t>
  </si>
  <si>
    <t>Nelson County 2020 Project</t>
  </si>
  <si>
    <t>1125</t>
  </si>
  <si>
    <t>Larue County 2020 Project</t>
  </si>
  <si>
    <t>1370</t>
  </si>
  <si>
    <t>Special Purpose Account</t>
  </si>
  <si>
    <t>1420</t>
  </si>
  <si>
    <t>Grant Receivable</t>
  </si>
  <si>
    <t>2248</t>
  </si>
  <si>
    <t>Construction Loan Payable</t>
  </si>
  <si>
    <t>2311</t>
  </si>
  <si>
    <t>Contstruction Costs Payable</t>
  </si>
  <si>
    <t>6005</t>
  </si>
  <si>
    <t>2020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</si>
</sst>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%_);[Red]_(* \(#,##0.00%\);_(0.00%_);@"/>
    <numFmt numFmtId="165" formatCode="m/d/yy;@"/>
    <numFmt numFmtId="166" formatCode="mm/dd/yyyy"/>
  </numFmts>
  <fonts count="3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18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0" fontId="7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7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5" fillId="5" borderId="0" applyNumberFormat="0" applyBorder="0" applyAlignment="0" applyProtection="0"/>
    <xf numFmtId="0" fontId="7" fillId="16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5" fillId="5" borderId="0" applyNumberFormat="0" applyBorder="0" applyAlignment="0" applyProtection="0"/>
    <xf numFmtId="0" fontId="7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3" applyNumberFormat="0" applyAlignment="0" applyProtection="0"/>
    <xf numFmtId="0" fontId="12" fillId="22" borderId="4" applyNumberForma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3" fillId="25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6" borderId="3" applyNumberFormat="0" applyAlignment="0" applyProtection="0"/>
    <xf numFmtId="0" fontId="23" fillId="0" borderId="10" applyNumberFormat="0" applyFill="0" applyAlignment="0" applyProtection="0"/>
    <xf numFmtId="0" fontId="24" fillId="29" borderId="0" applyNumberFormat="0" applyBorder="0" applyAlignment="0" applyProtection="0"/>
    <xf numFmtId="0" fontId="25" fillId="30" borderId="11" applyNumberFormat="0" applyFont="0" applyAlignment="0" applyProtection="0"/>
    <xf numFmtId="0" fontId="26" fillId="21" borderId="12" applyNumberFormat="0" applyAlignment="0" applyProtection="0"/>
    <xf numFmtId="0" fontId="3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40" fontId="2" fillId="0" borderId="1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1">
      <alignment horizontal="right"/>
    </xf>
    <xf numFmtId="49" fontId="2" fillId="0" borderId="0">
      <alignment horizontal="right"/>
    </xf>
    <xf numFmtId="40" fontId="9" fillId="0" borderId="0">
      <alignment horizontal="right"/>
    </xf>
    <xf numFmtId="49" fontId="9" fillId="0" borderId="0">
      <alignment horizontal="left"/>
    </xf>
    <xf numFmtId="40" fontId="9" fillId="0" borderId="0"/>
    <xf numFmtId="49" fontId="9" fillId="0" borderId="0">
      <alignment horizontal="left"/>
    </xf>
    <xf numFmtId="164" fontId="9" fillId="0" borderId="0">
      <alignment horizontal="right"/>
    </xf>
    <xf numFmtId="49" fontId="9" fillId="0" borderId="0"/>
    <xf numFmtId="49" fontId="1" fillId="19" borderId="0">
      <alignment horizontal="right" vertical="center"/>
    </xf>
    <xf numFmtId="49" fontId="1" fillId="19" borderId="0">
      <alignment horizontal="left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right" vertical="center"/>
    </xf>
    <xf numFmtId="40" fontId="1" fillId="19" borderId="0">
      <alignment horizontal="right"/>
    </xf>
    <xf numFmtId="49" fontId="1" fillId="19" borderId="0">
      <alignment horizontal="center" vertical="center"/>
    </xf>
    <xf numFmtId="40" fontId="9" fillId="0" borderId="0"/>
    <xf numFmtId="0" fontId="9" fillId="0" borderId="0">
      <alignment horizontal="left"/>
    </xf>
    <xf numFmtId="49" fontId="9" fillId="0" borderId="0"/>
    <xf numFmtId="49" fontId="9" fillId="0" borderId="0">
      <alignment horizontal="center" vertical="center"/>
    </xf>
    <xf numFmtId="164" fontId="9" fillId="0" borderId="0">
      <alignment horizontal="right"/>
    </xf>
    <xf numFmtId="49" fontId="9" fillId="0" borderId="0"/>
    <xf numFmtId="49" fontId="1" fillId="19" borderId="0">
      <alignment horizontal="center" vertical="center"/>
    </xf>
    <xf numFmtId="49" fontId="1" fillId="19" borderId="0">
      <alignment horizontal="center" vertical="center"/>
    </xf>
    <xf numFmtId="164" fontId="1" fillId="19" borderId="0">
      <alignment horizontal="center" vertical="center"/>
    </xf>
    <xf numFmtId="49" fontId="1" fillId="19" borderId="0">
      <alignment horizontal="right"/>
    </xf>
    <xf numFmtId="40" fontId="2" fillId="0" borderId="2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2">
      <alignment horizontal="right"/>
    </xf>
    <xf numFmtId="49" fontId="2" fillId="0" borderId="0">
      <alignment horizontal="right"/>
    </xf>
    <xf numFmtId="49" fontId="9" fillId="0" borderId="0"/>
    <xf numFmtId="49" fontId="9" fillId="0" borderId="0"/>
    <xf numFmtId="40" fontId="2" fillId="0" borderId="5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1" fillId="19" borderId="0">
      <alignment horizontal="center" vertical="center"/>
    </xf>
    <xf numFmtId="49" fontId="9" fillId="0" borderId="0"/>
    <xf numFmtId="49" fontId="9" fillId="0" borderId="0"/>
    <xf numFmtId="49" fontId="9" fillId="0" borderId="0"/>
    <xf numFmtId="49" fontId="9" fillId="0" borderId="0"/>
    <xf numFmtId="49" fontId="9" fillId="0" borderId="0"/>
    <xf numFmtId="49" fontId="9" fillId="0" borderId="0"/>
    <xf numFmtId="0" fontId="2" fillId="23" borderId="0">
      <alignment horizontal="center" vertical="center"/>
    </xf>
    <xf numFmtId="49" fontId="9" fillId="23" borderId="0">
      <alignment horizontal="left" vertical="center"/>
    </xf>
    <xf numFmtId="49" fontId="2" fillId="23" borderId="0">
      <alignment horizontal="center" vertical="center"/>
    </xf>
    <xf numFmtId="0" fontId="2" fillId="24" borderId="0">
      <alignment horizontal="left"/>
    </xf>
    <xf numFmtId="49" fontId="9" fillId="0" borderId="0"/>
    <xf numFmtId="0" fontId="2" fillId="24" borderId="0">
      <alignment horizontal="left"/>
    </xf>
    <xf numFmtId="40" fontId="2" fillId="0" borderId="0">
      <alignment horizontal="right"/>
    </xf>
    <xf numFmtId="49" fontId="1" fillId="19" borderId="0"/>
    <xf numFmtId="49" fontId="1" fillId="19" borderId="0"/>
    <xf numFmtId="49" fontId="9" fillId="0" borderId="0"/>
    <xf numFmtId="0" fontId="18" fillId="27" borderId="0" applyFont="0" applyFill="0">
      <alignment horizontal="left" vertical="top" wrapText="1"/>
    </xf>
    <xf numFmtId="40" fontId="18" fillId="0" borderId="0"/>
    <xf numFmtId="40" fontId="18" fillId="0" borderId="0"/>
    <xf numFmtId="0" fontId="18" fillId="0" borderId="0">
      <alignment horizontal="left"/>
    </xf>
    <xf numFmtId="0" fontId="18" fillId="0" borderId="0">
      <alignment horizontal="center"/>
    </xf>
    <xf numFmtId="0" fontId="19" fillId="0" borderId="0">
      <alignment horizontal="center"/>
    </xf>
    <xf numFmtId="0" fontId="20" fillId="19" borderId="0">
      <alignment horizontal="left"/>
    </xf>
    <xf numFmtId="0" fontId="20" fillId="19" borderId="0">
      <alignment horizontal="left"/>
    </xf>
    <xf numFmtId="0" fontId="19" fillId="0" borderId="0">
      <alignment horizontal="center"/>
    </xf>
    <xf numFmtId="40" fontId="21" fillId="0" borderId="9"/>
    <xf numFmtId="40" fontId="21" fillId="0" borderId="9"/>
    <xf numFmtId="0" fontId="21" fillId="0" borderId="0"/>
    <xf numFmtId="0" fontId="21" fillId="0" borderId="0"/>
    <xf numFmtId="0" fontId="19" fillId="0" borderId="0">
      <alignment horizontal="center"/>
    </xf>
    <xf numFmtId="0" fontId="22" fillId="28" borderId="0">
      <alignment horizontal="left"/>
    </xf>
    <xf numFmtId="0" fontId="22" fillId="28" borderId="0">
      <alignment horizontal="left"/>
    </xf>
    <xf numFmtId="40" fontId="2" fillId="0" borderId="0">
      <alignment horizontal="right"/>
    </xf>
    <xf numFmtId="0" fontId="8" fillId="0" borderId="0">
      <alignment horizontal="left"/>
    </xf>
    <xf numFmtId="49" fontId="9" fillId="0" borderId="0"/>
    <xf numFmtId="0" fontId="8" fillId="0" borderId="0">
      <alignment horizontal="left"/>
    </xf>
    <xf numFmtId="164" fontId="2" fillId="0" borderId="0">
      <alignment horizontal="right"/>
    </xf>
    <xf numFmtId="49" fontId="2" fillId="0" borderId="0" applyBorder="0">
      <alignment horizontal="right"/>
    </xf>
    <xf numFmtId="0" fontId="9" fillId="0" borderId="0"/>
    <xf numFmtId="49" fontId="27" fillId="27" borderId="0">
      <alignment horizontal="left"/>
    </xf>
    <xf numFmtId="49" fontId="27" fillId="27" borderId="0">
      <alignment horizontal="left"/>
    </xf>
    <xf numFmtId="0" fontId="28" fillId="27" borderId="0">
      <alignment horizontal="left"/>
    </xf>
    <xf numFmtId="165" fontId="28" fillId="27" borderId="0">
      <alignment horizontal="left"/>
    </xf>
    <xf numFmtId="40" fontId="2" fillId="0" borderId="0">
      <alignment horizontal="right"/>
    </xf>
    <xf numFmtId="49" fontId="29" fillId="27" borderId="0">
      <alignment horizontal="left"/>
    </xf>
    <xf numFmtId="49" fontId="29" fillId="27" borderId="0">
      <alignment horizontal="left"/>
    </xf>
    <xf numFmtId="49" fontId="9" fillId="0" borderId="0"/>
    <xf numFmtId="40" fontId="2" fillId="0" borderId="5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40" fontId="2" fillId="0" borderId="5">
      <alignment horizontal="right"/>
    </xf>
    <xf numFmtId="0" fontId="2" fillId="24" borderId="0">
      <alignment horizontal="left"/>
    </xf>
    <xf numFmtId="49" fontId="9" fillId="0" borderId="0"/>
    <xf numFmtId="0" fontId="2" fillId="24" borderId="0">
      <alignment horizontal="left"/>
    </xf>
    <xf numFmtId="164" fontId="2" fillId="0" borderId="5">
      <alignment horizontal="right"/>
    </xf>
    <xf numFmtId="49" fontId="2" fillId="0" borderId="0">
      <alignment horizontal="right"/>
    </xf>
    <xf numFmtId="0" fontId="21" fillId="0" borderId="0"/>
    <xf numFmtId="40" fontId="18" fillId="0" borderId="9"/>
    <xf numFmtId="40" fontId="18" fillId="0" borderId="9"/>
    <xf numFmtId="0" fontId="18" fillId="0" borderId="0"/>
    <xf numFmtId="0" fontId="18" fillId="0" borderId="0"/>
    <xf numFmtId="40" fontId="18" fillId="0" borderId="0"/>
    <xf numFmtId="166" fontId="18" fillId="0" borderId="0"/>
    <xf numFmtId="40" fontId="18" fillId="0" borderId="0"/>
    <xf numFmtId="0" fontId="18" fillId="0" borderId="0"/>
    <xf numFmtId="0" fontId="18" fillId="0" borderId="0"/>
    <xf numFmtId="40" fontId="2" fillId="0" borderId="9">
      <alignment horizontal="right"/>
    </xf>
    <xf numFmtId="49" fontId="2" fillId="0" borderId="0">
      <alignment horizontal="left"/>
    </xf>
    <xf numFmtId="49" fontId="9" fillId="0" borderId="0"/>
    <xf numFmtId="49" fontId="2" fillId="0" borderId="0">
      <alignment horizontal="left"/>
    </xf>
    <xf numFmtId="164" fontId="2" fillId="0" borderId="9">
      <alignment horizontal="right"/>
    </xf>
    <xf numFmtId="49" fontId="2" fillId="0" borderId="0">
      <alignment horizontal="right"/>
    </xf>
    <xf numFmtId="43" fontId="25" fillId="0" borderId="0" applyFont="0" applyFill="0" applyBorder="0" applyAlignment="0" applyProtection="0"/>
  </cellStyleXfs>
  <cellXfs count="19">
    <xf numFmtId="0" fontId="0" fillId="0" borderId="0" xfId="0"/>
    <xf numFmtId="0" fontId="32" fillId="0" borderId="0" xfId="0" applyFont="1"/>
    <xf numFmtId="0" fontId="27" fillId="27" borderId="0" xfId="0" applyFont="1" applyFill="1" applyAlignment="1">
      <alignment horizontal="left"/>
    </xf>
    <xf numFmtId="0" fontId="28" fillId="27" borderId="0" xfId="0" applyFont="1" applyFill="1" applyAlignment="1">
      <alignment horizontal="left"/>
    </xf>
    <xf numFmtId="14" fontId="28" fillId="27" borderId="0" xfId="0" applyNumberFormat="1" applyFont="1" applyFill="1" applyAlignment="1">
      <alignment horizontal="left"/>
    </xf>
    <xf numFmtId="0" fontId="1" fillId="19" borderId="0" xfId="0" applyFont="1" applyFill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left"/>
    </xf>
    <xf numFmtId="49" fontId="1" fillId="19" borderId="0" xfId="0" applyNumberFormat="1" applyFont="1" applyFill="1" applyAlignment="1">
      <alignment horizontal="center"/>
    </xf>
    <xf numFmtId="49" fontId="1" fillId="19" borderId="0" xfId="0" applyNumberFormat="1" applyFont="1" applyFill="1" applyAlignment="1">
      <alignment horizontal="left"/>
    </xf>
    <xf numFmtId="49" fontId="1" fillId="19" borderId="0" xfId="0" applyNumberFormat="1" applyFont="1" applyFill="1" applyAlignment="1">
      <alignment horizontal="center" vertical="center"/>
    </xf>
    <xf numFmtId="14" fontId="1" fillId="19" borderId="0" xfId="0" applyNumberFormat="1" applyFont="1" applyFill="1" applyAlignment="1">
      <alignment horizontal="center" vertical="center"/>
    </xf>
    <xf numFmtId="40" fontId="32" fillId="0" borderId="0" xfId="0" applyNumberFormat="1" applyFont="1"/>
    <xf numFmtId="40" fontId="32" fillId="0" borderId="0" xfId="0" applyNumberFormat="1" applyFont="1" applyAlignment="1">
      <alignment horizontal="right"/>
    </xf>
    <xf numFmtId="40" fontId="1" fillId="19" borderId="0" xfId="0" applyNumberFormat="1" applyFont="1" applyFill="1" applyAlignment="1">
      <alignment horizontal="right"/>
    </xf>
    <xf numFmtId="0" fontId="1" fillId="19" borderId="0" xfId="0" applyFont="1" applyFill="1"/>
    <xf numFmtId="40" fontId="1" fillId="19" borderId="0" xfId="0" applyNumberFormat="1" applyFont="1" applyFill="1"/>
    <xf numFmtId="43" fontId="32" fillId="0" borderId="0" xfId="171" applyFont="1" applyAlignment="1">
      <alignment horizontal="right"/>
    </xf>
    <xf numFmtId="43" fontId="32" fillId="0" borderId="0" xfId="171" applyFont="1"/>
  </cellXfs>
  <cellStyles count="172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AccountClassificationTotalRowBalanceCol" xfId="44"/>
    <cellStyle name="AccountClassificationTotalRowDescCol" xfId="45"/>
    <cellStyle name="AccountClassificationTotalRowJERefCol" xfId="46"/>
    <cellStyle name="AccountClassificationTotalRowNameCol" xfId="47"/>
    <cellStyle name="AccountClassificationTotalRowVarPectCol" xfId="48"/>
    <cellStyle name="AccountClassificationTotalRowWPRefCol" xfId="49"/>
    <cellStyle name="AccountDetailRowBalanceCol" xfId="50"/>
    <cellStyle name="AccountDetailRowDescCol" xfId="51"/>
    <cellStyle name="AccountDetailRowJERefCol" xfId="52"/>
    <cellStyle name="AccountDetailRowNameCol" xfId="53"/>
    <cellStyle name="AccountDetailRowVarPectCol" xfId="54"/>
    <cellStyle name="AccountDetailRowWPRefCol" xfId="55"/>
    <cellStyle name="AccountNetIncomeLossRowBalanceCol" xfId="56"/>
    <cellStyle name="AccountNetIncomeLossRowDescCol" xfId="57"/>
    <cellStyle name="AccountNetIncomeLossRowJERefCol" xfId="58"/>
    <cellStyle name="AccountNetIncomeLossRowNameCol" xfId="59"/>
    <cellStyle name="AccountNetIncomeLossRowWPRefCol" xfId="60"/>
    <cellStyle name="AccountTotalBalanceCol" xfId="61"/>
    <cellStyle name="AccountTotalDescCol" xfId="62"/>
    <cellStyle name="AccountTotalDetailRowBalanceCol" xfId="63"/>
    <cellStyle name="AccountTotalDetailRowDescCol" xfId="64"/>
    <cellStyle name="AccountTotalDetailRowJERefCol" xfId="65"/>
    <cellStyle name="AccountTotalDetailRowNameCol" xfId="66"/>
    <cellStyle name="AccountTotalDetailRowVarPectCol" xfId="67"/>
    <cellStyle name="AccountTotalDetailRowWPRefCol" xfId="68"/>
    <cellStyle name="AccountTotalJERefCol" xfId="69"/>
    <cellStyle name="AccountTotalNameCol" xfId="70"/>
    <cellStyle name="AccountTotalVarPectCol" xfId="71"/>
    <cellStyle name="AccountTotalWPRefCol" xfId="72"/>
    <cellStyle name="AccountTypeTotalRowBalanceCol" xfId="73"/>
    <cellStyle name="AccountTypeTotalRowDescCol" xfId="74"/>
    <cellStyle name="AccountTypeTotalRowJERefCol" xfId="75"/>
    <cellStyle name="AccountTypeTotalRowNameCol" xfId="76"/>
    <cellStyle name="AccountTypeTotalRowVarPectCol" xfId="77"/>
    <cellStyle name="AccountTypeTotalRowWPRefCol" xfId="78"/>
    <cellStyle name="Bad" xfId="25" builtinId="27" customBuiltin="1"/>
    <cellStyle name="BlankRow" xfId="79"/>
    <cellStyle name="BlankRowJERefCol" xfId="80"/>
    <cellStyle name="Calculation" xfId="26" builtinId="22" customBuiltin="1"/>
    <cellStyle name="Check Cell" xfId="27" builtinId="23" customBuiltin="1"/>
    <cellStyle name="ClassifiedGroupTotalRowBalanceCol" xfId="81"/>
    <cellStyle name="ClassifiedGroupTotalRowDescCol" xfId="82"/>
    <cellStyle name="ClassifiedGroupTotalRowJERefCol" xfId="83"/>
    <cellStyle name="ClassifiedGroupTotalRowNameCol" xfId="84"/>
    <cellStyle name="ClassifiedGroupTotalRowVarPectCol" xfId="85"/>
    <cellStyle name="ClassifiedGroupTotalRowWPRefCol" xfId="86"/>
    <cellStyle name="ColumnHeaderRowBalanceCol" xfId="87"/>
    <cellStyle name="ColumnHeaderRowBlankCol" xfId="88"/>
    <cellStyle name="ColumnHeaderRowCreditCol" xfId="89"/>
    <cellStyle name="ColumnHeaderRowDebitCol" xfId="90"/>
    <cellStyle name="ColumnHeaderRowDescCol" xfId="91"/>
    <cellStyle name="ColumnHeaderRowJERefCol" xfId="92"/>
    <cellStyle name="ColumnHeaderRowNameCol" xfId="93"/>
    <cellStyle name="ColumnHeaderRowVarPectCol" xfId="94"/>
    <cellStyle name="ColumnHeaderRowWPRefCol" xfId="95"/>
    <cellStyle name="ColumnMetadataRowBalanceCol" xfId="96"/>
    <cellStyle name="ColumnMetadataRowDescCol" xfId="97"/>
    <cellStyle name="ColumnMetadataRowJERefCol" xfId="98"/>
    <cellStyle name="ColumnMetadataRowNameCol" xfId="99"/>
    <cellStyle name="ColumnMetadataRowVarPectCol" xfId="100"/>
    <cellStyle name="ColumnMetadataRowWPRefCol" xfId="101"/>
    <cellStyle name="Comma" xfId="171" builtinId="3"/>
    <cellStyle name="Emphasis 1" xfId="28"/>
    <cellStyle name="Emphasis 2" xfId="29"/>
    <cellStyle name="Emphasis 3" xfId="30"/>
    <cellStyle name="FundHeaderRowCol.*" xfId="102"/>
    <cellStyle name="FundHeaderRowCol.1" xfId="103"/>
    <cellStyle name="FundHeaderRowCol.2" xfId="104"/>
    <cellStyle name="FundSectionHeaderRowDescCol" xfId="105"/>
    <cellStyle name="FundSectionHeaderRowJERefCol" xfId="106"/>
    <cellStyle name="FundSectionHeaderRowNameCol" xfId="107"/>
    <cellStyle name="Good" xfId="31" builtinId="26" customBuiltin="1"/>
    <cellStyle name="GroupSectionHeaderRowBalance" xfId="108"/>
    <cellStyle name="GroupSectionHeaderRowDescCol" xfId="109"/>
    <cellStyle name="GroupSectionHeaderRowNameCol" xfId="110"/>
    <cellStyle name="GroupSelectionHeaderRowJERefCol" xfId="11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JEDescriptionRowNameCol" xfId="112"/>
    <cellStyle name="JEDetailRowCreditCol" xfId="113"/>
    <cellStyle name="JEDetailRowDebitCol" xfId="114"/>
    <cellStyle name="JEDetailRowDescCol" xfId="115"/>
    <cellStyle name="JEDetailRowNameCol" xfId="116"/>
    <cellStyle name="JEDetailRowWPRefCol" xfId="117"/>
    <cellStyle name="JEIdentityRowDescCol" xfId="118"/>
    <cellStyle name="JEIdentityRowNameCol" xfId="119"/>
    <cellStyle name="JEIdentityRowWPRefCol" xfId="120"/>
    <cellStyle name="JETotalRowCreditCol" xfId="121"/>
    <cellStyle name="JETotalRowDebitCol" xfId="122"/>
    <cellStyle name="JETotalRowDescCol" xfId="123"/>
    <cellStyle name="JETotalRowNameCol" xfId="124"/>
    <cellStyle name="JETotalRowWPRefCol" xfId="125"/>
    <cellStyle name="JETypeDescriptionRowDescCol" xfId="126"/>
    <cellStyle name="JETypeDescriptionRowNameCol" xfId="127"/>
    <cellStyle name="Linked Cell" xfId="37" builtinId="24" customBuiltin="1"/>
    <cellStyle name="NetIncomeLossRowBalance" xfId="128"/>
    <cellStyle name="NetIncomeLossRowDescCol" xfId="129"/>
    <cellStyle name="NetIncomeLossRowJERefCol" xfId="130"/>
    <cellStyle name="NetIncomeLossRowNameCol" xfId="131"/>
    <cellStyle name="NetIncomeLossRowVarPectCol" xfId="132"/>
    <cellStyle name="NetIncomeLossRowWPRefCol" xfId="133"/>
    <cellStyle name="Neutral" xfId="38" builtinId="28" customBuiltin="1"/>
    <cellStyle name="Normal" xfId="0" builtinId="0" customBuiltin="1"/>
    <cellStyle name="Normal 2" xfId="134"/>
    <cellStyle name="Note" xfId="39" builtinId="10" customBuiltin="1"/>
    <cellStyle name="Output" xfId="40" builtinId="21" customBuiltin="1"/>
    <cellStyle name="ReportHeaderRowCol.*" xfId="135"/>
    <cellStyle name="ReportHeaderRowCol.1" xfId="136"/>
    <cellStyle name="ReportHeaderRowCol.2" xfId="137"/>
    <cellStyle name="ReportHeaderRowCol.Date" xfId="138"/>
    <cellStyle name="Sheet Title" xfId="41"/>
    <cellStyle name="SubgroupSectionHeaderRowBalanceCol" xfId="139"/>
    <cellStyle name="SubgroupSectionHeaderRowDescCol" xfId="140"/>
    <cellStyle name="SubgroupSectionHeaderRowNameCol" xfId="141"/>
    <cellStyle name="SubGroupSelectionHeaderRowJERefCol" xfId="142"/>
    <cellStyle name="SubgroupSubtotalRowBalanceCol" xfId="143"/>
    <cellStyle name="SubgroupSubtotalRowDescCol" xfId="144"/>
    <cellStyle name="SubgroupSubtotalRowJERefCol" xfId="145"/>
    <cellStyle name="SubgroupSubtotalRowNameCol" xfId="146"/>
    <cellStyle name="SubgroupSubtotalRowVarPectCol" xfId="147"/>
    <cellStyle name="SubgroupSubtotalRowWPRefCol" xfId="148"/>
    <cellStyle name="SumAccountGroupsRowBalanceCol" xfId="149"/>
    <cellStyle name="SumAccountGroupsRowDescCol" xfId="150"/>
    <cellStyle name="SumAccountGroupsRowJERefCol" xfId="151"/>
    <cellStyle name="SumAccountGroupsRowNameCol" xfId="152"/>
    <cellStyle name="SumAccountGroupsRowVarPectCol" xfId="153"/>
    <cellStyle name="SumAccountGroupsRowWPRefCol" xfId="154"/>
    <cellStyle name="Total" xfId="42" builtinId="25" customBuiltin="1"/>
    <cellStyle name="TotalRow" xfId="155"/>
    <cellStyle name="TotalRowCreditCol" xfId="156"/>
    <cellStyle name="TotalRowDebitCol" xfId="157"/>
    <cellStyle name="TransactionRowAcctDescCol" xfId="158"/>
    <cellStyle name="TransactionRowAcctNumCol" xfId="159"/>
    <cellStyle name="TransactionRowCreditCol" xfId="160"/>
    <cellStyle name="TransactionRowDateCol" xfId="161"/>
    <cellStyle name="TransactionRowDebitCol" xfId="162"/>
    <cellStyle name="TransactionRowRefCol" xfId="163"/>
    <cellStyle name="TransactionRowTransactionCol" xfId="164"/>
    <cellStyle name="UnclassifiedTotalRowBalanceCol" xfId="165"/>
    <cellStyle name="UnclassifiedTotalRowDescCol" xfId="166"/>
    <cellStyle name="UnclassifiedTotalRowJERefCol" xfId="167"/>
    <cellStyle name="UnclassifiedTotalRowNameCol" xfId="168"/>
    <cellStyle name="UnclassifiedTotalRowVarPectCol" xfId="169"/>
    <cellStyle name="UnclassifiedTotalRowWPRefCol" xfId="170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L173"/>
  <sheetViews>
    <sheetView tabSelected="1" topLeftCell="E1" zoomScale="110" zoomScaleNormal="110" workbookViewId="0">
      <pane xSplit="2" ySplit="13" topLeftCell="G14" activePane="bottomRight" state="frozen"/>
      <selection activeCell="F29" sqref="F29"/>
      <selection pane="topRight" activeCell="F29" sqref="F29"/>
      <selection pane="bottomLeft" activeCell="F29" sqref="F29"/>
      <selection pane="bottomRight" activeCell="O12" sqref="O12"/>
    </sheetView>
  </sheetViews>
  <sheetFormatPr defaultColWidth="8.88671875" defaultRowHeight="13.2" customHeight="1" outlineLevelRow="1" x14ac:dyDescent="0.25"/>
  <cols>
    <col min="1" max="4" width="0" style="1" hidden="1" customWidth="1"/>
    <col min="5" max="5" width="13.33203125" style="1" bestFit="1" customWidth="1"/>
    <col min="6" max="6" width="41.88671875" style="1" bestFit="1" customWidth="1"/>
    <col min="7" max="7" width="13.88671875" style="1" bestFit="1" customWidth="1"/>
    <col min="8" max="8" width="0" style="1" hidden="1" customWidth="1"/>
    <col min="9" max="9" width="15.6640625" style="1" customWidth="1"/>
    <col min="10" max="10" width="13.88671875" style="1" bestFit="1" customWidth="1"/>
    <col min="11" max="11" width="0" style="1" hidden="1" customWidth="1"/>
    <col min="12" max="12" width="13.109375" style="1" bestFit="1" customWidth="1"/>
    <col min="13" max="16384" width="8.88671875" style="1"/>
  </cols>
  <sheetData>
    <row r="1" spans="1:12" ht="13.2" customHeight="1" x14ac:dyDescent="0.25">
      <c r="E1" s="2"/>
      <c r="F1" s="3"/>
      <c r="G1" s="2"/>
      <c r="H1" s="2"/>
      <c r="I1" s="2"/>
      <c r="J1" s="2"/>
    </row>
    <row r="2" spans="1:12" ht="13.2" customHeight="1" x14ac:dyDescent="0.25">
      <c r="E2" s="2"/>
      <c r="F2" s="3" t="s">
        <v>9</v>
      </c>
      <c r="G2" s="2"/>
      <c r="H2" s="2"/>
      <c r="I2" s="2"/>
      <c r="J2" s="2"/>
    </row>
    <row r="3" spans="1:12" ht="13.2" customHeight="1" x14ac:dyDescent="0.25">
      <c r="E3" s="2" t="s">
        <v>7</v>
      </c>
      <c r="F3" s="4">
        <v>44196</v>
      </c>
      <c r="G3" s="2"/>
      <c r="H3" s="2"/>
      <c r="I3" s="2"/>
      <c r="J3" s="2"/>
    </row>
    <row r="4" spans="1:12" ht="13.2" customHeight="1" x14ac:dyDescent="0.25">
      <c r="E4" s="2" t="s">
        <v>5</v>
      </c>
      <c r="F4" s="3" t="s">
        <v>10</v>
      </c>
      <c r="G4" s="2"/>
      <c r="H4" s="2"/>
      <c r="I4" s="2"/>
      <c r="J4" s="2"/>
    </row>
    <row r="5" spans="1:12" ht="13.2" hidden="1" customHeight="1" x14ac:dyDescent="0.25"/>
    <row r="6" spans="1:12" ht="13.2" hidden="1" customHeight="1" x14ac:dyDescent="0.25"/>
    <row r="7" spans="1:12" ht="13.2" hidden="1" customHeight="1" x14ac:dyDescent="0.25"/>
    <row r="8" spans="1:12" ht="13.2" hidden="1" customHeight="1" x14ac:dyDescent="0.25"/>
    <row r="9" spans="1:12" ht="13.2" hidden="1" customHeight="1" x14ac:dyDescent="0.25"/>
    <row r="10" spans="1:12" ht="13.2" hidden="1" customHeight="1" x14ac:dyDescent="0.25">
      <c r="E10" s="1" t="s">
        <v>0</v>
      </c>
      <c r="F10" s="1" t="s">
        <v>1</v>
      </c>
      <c r="G10" s="1">
        <v>3</v>
      </c>
      <c r="H10" s="1" t="s">
        <v>11</v>
      </c>
      <c r="I10" s="1">
        <v>4</v>
      </c>
      <c r="J10" s="1">
        <v>7</v>
      </c>
      <c r="K10" s="1">
        <v>-1</v>
      </c>
    </row>
    <row r="11" spans="1:12" ht="20.100000000000001" customHeight="1" x14ac:dyDescent="0.25">
      <c r="E11" s="5" t="s">
        <v>0</v>
      </c>
      <c r="F11" s="5" t="s">
        <v>1</v>
      </c>
      <c r="G11" s="10" t="s">
        <v>12</v>
      </c>
      <c r="H11" s="5" t="s">
        <v>11</v>
      </c>
      <c r="I11" s="5" t="s">
        <v>13</v>
      </c>
      <c r="J11" s="10" t="s">
        <v>14</v>
      </c>
    </row>
    <row r="12" spans="1:12" ht="20.100000000000001" customHeight="1" x14ac:dyDescent="0.25">
      <c r="E12" s="5"/>
      <c r="F12" s="5"/>
      <c r="G12" s="11">
        <v>44196</v>
      </c>
      <c r="H12" s="5"/>
      <c r="I12" s="5"/>
      <c r="J12" s="11">
        <v>44196</v>
      </c>
    </row>
    <row r="13" spans="1:12" ht="13.2" hidden="1" customHeight="1" x14ac:dyDescent="0.25">
      <c r="A13" s="1">
        <v>88</v>
      </c>
      <c r="C13" s="1" t="s">
        <v>17</v>
      </c>
      <c r="E13" s="6" t="s">
        <v>18</v>
      </c>
      <c r="F13" s="7" t="s">
        <v>19</v>
      </c>
      <c r="G13" s="13">
        <v>0</v>
      </c>
      <c r="I13" s="13"/>
      <c r="J13" s="13">
        <v>0</v>
      </c>
    </row>
    <row r="14" spans="1:12" ht="13.2" customHeight="1" collapsed="1" x14ac:dyDescent="0.25">
      <c r="A14" s="1">
        <v>181</v>
      </c>
      <c r="C14" s="1" t="s">
        <v>17</v>
      </c>
      <c r="E14" s="6" t="s">
        <v>321</v>
      </c>
      <c r="F14" s="7" t="s">
        <v>322</v>
      </c>
      <c r="G14" s="17">
        <v>0</v>
      </c>
      <c r="H14" s="18"/>
      <c r="I14" s="17">
        <v>871144.91</v>
      </c>
      <c r="J14" s="17">
        <f>G14+I14</f>
        <v>871144.91</v>
      </c>
      <c r="L14" s="12"/>
    </row>
    <row r="15" spans="1:12" ht="13.2" hidden="1" customHeight="1" outlineLevel="1" x14ac:dyDescent="0.25">
      <c r="C15" s="1" t="s">
        <v>265</v>
      </c>
      <c r="E15" s="6"/>
      <c r="F15" s="7"/>
      <c r="G15" s="17"/>
      <c r="H15" s="18">
        <v>18</v>
      </c>
      <c r="I15" s="17">
        <v>871144.91</v>
      </c>
      <c r="J15" s="17"/>
      <c r="L15" s="12"/>
    </row>
    <row r="16" spans="1:12" ht="13.2" customHeight="1" x14ac:dyDescent="0.25">
      <c r="A16" s="1">
        <v>1</v>
      </c>
      <c r="C16" s="1" t="s">
        <v>17</v>
      </c>
      <c r="E16" s="6" t="s">
        <v>20</v>
      </c>
      <c r="F16" s="7" t="s">
        <v>226</v>
      </c>
      <c r="G16" s="17">
        <v>301360.7</v>
      </c>
      <c r="H16" s="18"/>
      <c r="I16" s="17">
        <v>0</v>
      </c>
      <c r="J16" s="17">
        <v>301360.7</v>
      </c>
      <c r="L16" s="12"/>
    </row>
    <row r="17" spans="1:12" ht="13.2" customHeight="1" x14ac:dyDescent="0.25">
      <c r="A17" s="1">
        <v>2</v>
      </c>
      <c r="C17" s="1" t="s">
        <v>17</v>
      </c>
      <c r="E17" s="6" t="s">
        <v>21</v>
      </c>
      <c r="F17" s="7" t="s">
        <v>227</v>
      </c>
      <c r="G17" s="17">
        <v>285491.52</v>
      </c>
      <c r="H17" s="18"/>
      <c r="I17" s="17">
        <v>0</v>
      </c>
      <c r="J17" s="17">
        <v>285491.52</v>
      </c>
      <c r="L17" s="12"/>
    </row>
    <row r="18" spans="1:12" ht="13.2" customHeight="1" x14ac:dyDescent="0.25">
      <c r="A18" s="1">
        <v>3</v>
      </c>
      <c r="C18" s="1" t="s">
        <v>17</v>
      </c>
      <c r="E18" s="6" t="s">
        <v>22</v>
      </c>
      <c r="F18" s="7" t="s">
        <v>228</v>
      </c>
      <c r="G18" s="17">
        <v>317919.62</v>
      </c>
      <c r="H18" s="18"/>
      <c r="I18" s="17">
        <v>0</v>
      </c>
      <c r="J18" s="17">
        <v>317919.62</v>
      </c>
      <c r="L18" s="12"/>
    </row>
    <row r="19" spans="1:12" ht="13.2" customHeight="1" x14ac:dyDescent="0.25">
      <c r="A19" s="1">
        <v>4</v>
      </c>
      <c r="C19" s="1" t="s">
        <v>17</v>
      </c>
      <c r="E19" s="6" t="s">
        <v>23</v>
      </c>
      <c r="F19" s="7" t="s">
        <v>229</v>
      </c>
      <c r="G19" s="17">
        <v>300</v>
      </c>
      <c r="H19" s="18"/>
      <c r="I19" s="17">
        <v>0</v>
      </c>
      <c r="J19" s="17">
        <v>300</v>
      </c>
      <c r="L19" s="12"/>
    </row>
    <row r="20" spans="1:12" ht="13.2" customHeight="1" x14ac:dyDescent="0.25">
      <c r="A20" s="1">
        <v>5</v>
      </c>
      <c r="C20" s="1" t="s">
        <v>17</v>
      </c>
      <c r="E20" s="6" t="s">
        <v>24</v>
      </c>
      <c r="F20" s="7" t="s">
        <v>230</v>
      </c>
      <c r="G20" s="17">
        <v>2446511.31</v>
      </c>
      <c r="H20" s="18"/>
      <c r="I20" s="17">
        <v>0</v>
      </c>
      <c r="J20" s="17">
        <v>2446511.31</v>
      </c>
      <c r="L20" s="12"/>
    </row>
    <row r="21" spans="1:12" ht="13.2" customHeight="1" x14ac:dyDescent="0.25">
      <c r="A21" s="1">
        <v>6</v>
      </c>
      <c r="C21" s="1" t="s">
        <v>17</v>
      </c>
      <c r="E21" s="6" t="s">
        <v>25</v>
      </c>
      <c r="F21" s="7" t="s">
        <v>231</v>
      </c>
      <c r="G21" s="17">
        <v>9617715.5500000007</v>
      </c>
      <c r="H21" s="18"/>
      <c r="I21" s="17">
        <v>0</v>
      </c>
      <c r="J21" s="17">
        <v>9617715.5500000007</v>
      </c>
      <c r="L21" s="12"/>
    </row>
    <row r="22" spans="1:12" ht="13.2" customHeight="1" collapsed="1" x14ac:dyDescent="0.25">
      <c r="A22" s="1">
        <v>7</v>
      </c>
      <c r="C22" s="1" t="s">
        <v>17</v>
      </c>
      <c r="E22" s="6" t="s">
        <v>26</v>
      </c>
      <c r="F22" s="7" t="s">
        <v>232</v>
      </c>
      <c r="G22" s="17">
        <v>975732.8</v>
      </c>
      <c r="H22" s="18"/>
      <c r="I22" s="17">
        <v>-1873</v>
      </c>
      <c r="J22" s="17">
        <v>973859.8</v>
      </c>
      <c r="L22" s="12"/>
    </row>
    <row r="23" spans="1:12" ht="13.2" hidden="1" customHeight="1" outlineLevel="1" x14ac:dyDescent="0.25">
      <c r="C23" s="1" t="s">
        <v>265</v>
      </c>
      <c r="E23" s="6"/>
      <c r="F23" s="7"/>
      <c r="G23" s="17"/>
      <c r="H23" s="18">
        <v>29</v>
      </c>
      <c r="I23" s="17">
        <v>-1873</v>
      </c>
      <c r="J23" s="17"/>
      <c r="L23" s="12"/>
    </row>
    <row r="24" spans="1:12" ht="13.2" customHeight="1" collapsed="1" x14ac:dyDescent="0.25">
      <c r="A24" s="1">
        <v>8</v>
      </c>
      <c r="C24" s="1" t="s">
        <v>17</v>
      </c>
      <c r="E24" s="6" t="s">
        <v>27</v>
      </c>
      <c r="F24" s="7" t="s">
        <v>233</v>
      </c>
      <c r="G24" s="17">
        <v>860281.21</v>
      </c>
      <c r="H24" s="18"/>
      <c r="I24" s="17">
        <v>11345</v>
      </c>
      <c r="J24" s="17">
        <v>871626.21</v>
      </c>
      <c r="L24" s="12"/>
    </row>
    <row r="25" spans="1:12" ht="13.2" hidden="1" customHeight="1" outlineLevel="1" x14ac:dyDescent="0.25">
      <c r="C25" s="1" t="s">
        <v>265</v>
      </c>
      <c r="E25" s="6"/>
      <c r="F25" s="7"/>
      <c r="G25" s="17"/>
      <c r="H25" s="18">
        <v>26</v>
      </c>
      <c r="I25" s="17">
        <v>9472</v>
      </c>
      <c r="J25" s="17"/>
      <c r="L25" s="12"/>
    </row>
    <row r="26" spans="1:12" ht="13.2" hidden="1" customHeight="1" outlineLevel="1" x14ac:dyDescent="0.25">
      <c r="C26" s="1" t="s">
        <v>265</v>
      </c>
      <c r="E26" s="6"/>
      <c r="F26" s="7"/>
      <c r="G26" s="17"/>
      <c r="H26" s="18">
        <v>28</v>
      </c>
      <c r="I26" s="17">
        <v>1873</v>
      </c>
      <c r="J26" s="17"/>
      <c r="L26" s="12"/>
    </row>
    <row r="27" spans="1:12" ht="13.2" customHeight="1" x14ac:dyDescent="0.25">
      <c r="A27" s="1">
        <v>9</v>
      </c>
      <c r="C27" s="1" t="s">
        <v>17</v>
      </c>
      <c r="E27" s="6" t="s">
        <v>28</v>
      </c>
      <c r="F27" s="7" t="s">
        <v>234</v>
      </c>
      <c r="G27" s="17">
        <v>107576.17</v>
      </c>
      <c r="H27" s="18"/>
      <c r="I27" s="17">
        <v>0</v>
      </c>
      <c r="J27" s="17">
        <v>107576.17</v>
      </c>
      <c r="L27" s="12"/>
    </row>
    <row r="28" spans="1:12" ht="13.2" customHeight="1" x14ac:dyDescent="0.25">
      <c r="A28" s="1">
        <v>10</v>
      </c>
      <c r="C28" s="1" t="s">
        <v>17</v>
      </c>
      <c r="E28" s="6" t="s">
        <v>29</v>
      </c>
      <c r="F28" s="7" t="s">
        <v>235</v>
      </c>
      <c r="G28" s="17">
        <v>111613.63</v>
      </c>
      <c r="H28" s="18"/>
      <c r="I28" s="17">
        <v>0</v>
      </c>
      <c r="J28" s="17">
        <v>111613.63</v>
      </c>
      <c r="L28" s="12"/>
    </row>
    <row r="29" spans="1:12" ht="13.2" customHeight="1" x14ac:dyDescent="0.25">
      <c r="A29" s="1">
        <v>11</v>
      </c>
      <c r="C29" s="1" t="s">
        <v>17</v>
      </c>
      <c r="E29" s="6" t="s">
        <v>30</v>
      </c>
      <c r="F29" s="7" t="s">
        <v>236</v>
      </c>
      <c r="G29" s="17">
        <v>278689.21999999997</v>
      </c>
      <c r="H29" s="18"/>
      <c r="I29" s="17">
        <v>0</v>
      </c>
      <c r="J29" s="17">
        <v>278689.21999999997</v>
      </c>
      <c r="L29" s="12"/>
    </row>
    <row r="30" spans="1:12" ht="13.2" customHeight="1" x14ac:dyDescent="0.25">
      <c r="A30" s="1">
        <v>12</v>
      </c>
      <c r="C30" s="1" t="s">
        <v>17</v>
      </c>
      <c r="E30" s="6" t="s">
        <v>31</v>
      </c>
      <c r="F30" s="7" t="s">
        <v>237</v>
      </c>
      <c r="G30" s="17">
        <v>103579.71</v>
      </c>
      <c r="H30" s="18"/>
      <c r="I30" s="17">
        <v>0</v>
      </c>
      <c r="J30" s="17">
        <v>103579.71</v>
      </c>
      <c r="L30" s="12"/>
    </row>
    <row r="31" spans="1:12" ht="13.2" hidden="1" customHeight="1" x14ac:dyDescent="0.25">
      <c r="A31" s="1">
        <v>81</v>
      </c>
      <c r="C31" s="1" t="s">
        <v>17</v>
      </c>
      <c r="E31" s="6" t="s">
        <v>32</v>
      </c>
      <c r="F31" s="7" t="s">
        <v>33</v>
      </c>
      <c r="G31" s="17">
        <v>0</v>
      </c>
      <c r="H31" s="18"/>
      <c r="I31" s="17"/>
      <c r="J31" s="17">
        <v>0</v>
      </c>
      <c r="L31" s="12"/>
    </row>
    <row r="32" spans="1:12" ht="13.2" hidden="1" customHeight="1" x14ac:dyDescent="0.25">
      <c r="A32" s="1">
        <v>101</v>
      </c>
      <c r="C32" s="1" t="s">
        <v>17</v>
      </c>
      <c r="E32" s="6" t="s">
        <v>34</v>
      </c>
      <c r="F32" s="7" t="s">
        <v>35</v>
      </c>
      <c r="G32" s="17">
        <v>0</v>
      </c>
      <c r="H32" s="18"/>
      <c r="I32" s="17"/>
      <c r="J32" s="17">
        <v>0</v>
      </c>
      <c r="L32" s="12"/>
    </row>
    <row r="33" spans="1:12" ht="13.2" customHeight="1" collapsed="1" x14ac:dyDescent="0.25">
      <c r="A33" s="1">
        <v>13</v>
      </c>
      <c r="C33" s="1" t="s">
        <v>17</v>
      </c>
      <c r="E33" s="6" t="s">
        <v>36</v>
      </c>
      <c r="F33" s="7" t="s">
        <v>238</v>
      </c>
      <c r="G33" s="17">
        <v>-7412443.6600000001</v>
      </c>
      <c r="H33" s="18"/>
      <c r="I33" s="17">
        <v>3491.39</v>
      </c>
      <c r="J33" s="17">
        <v>-7408952.2699999996</v>
      </c>
      <c r="L33" s="12"/>
    </row>
    <row r="34" spans="1:12" ht="13.2" hidden="1" customHeight="1" outlineLevel="1" x14ac:dyDescent="0.25">
      <c r="C34" s="1" t="s">
        <v>265</v>
      </c>
      <c r="E34" s="6"/>
      <c r="F34" s="7"/>
      <c r="G34" s="17"/>
      <c r="H34" s="18">
        <v>30</v>
      </c>
      <c r="I34" s="17">
        <v>3491.39</v>
      </c>
      <c r="J34" s="17"/>
      <c r="L34" s="12"/>
    </row>
    <row r="35" spans="1:12" ht="13.2" customHeight="1" collapsed="1" x14ac:dyDescent="0.25">
      <c r="A35" s="1">
        <v>174</v>
      </c>
      <c r="C35" s="1" t="s">
        <v>17</v>
      </c>
      <c r="E35" s="6" t="s">
        <v>323</v>
      </c>
      <c r="F35" s="7" t="s">
        <v>324</v>
      </c>
      <c r="G35" s="17">
        <v>10855.71</v>
      </c>
      <c r="H35" s="18"/>
      <c r="I35" s="17">
        <v>-10855.71</v>
      </c>
      <c r="J35" s="17">
        <v>0</v>
      </c>
      <c r="L35" s="12"/>
    </row>
    <row r="36" spans="1:12" ht="13.2" hidden="1" customHeight="1" outlineLevel="1" x14ac:dyDescent="0.25">
      <c r="C36" s="1" t="s">
        <v>265</v>
      </c>
      <c r="E36" s="6"/>
      <c r="F36" s="7"/>
      <c r="G36" s="17"/>
      <c r="H36" s="18">
        <v>47</v>
      </c>
      <c r="I36" s="17">
        <v>-10855.71</v>
      </c>
      <c r="J36" s="17"/>
      <c r="L36" s="12"/>
    </row>
    <row r="37" spans="1:12" ht="13.2" customHeight="1" collapsed="1" x14ac:dyDescent="0.25">
      <c r="A37" s="1">
        <v>175</v>
      </c>
      <c r="C37" s="1" t="s">
        <v>17</v>
      </c>
      <c r="E37" s="6" t="s">
        <v>325</v>
      </c>
      <c r="F37" s="7" t="s">
        <v>326</v>
      </c>
      <c r="G37" s="17">
        <v>150</v>
      </c>
      <c r="H37" s="18"/>
      <c r="I37" s="17">
        <v>-150</v>
      </c>
      <c r="J37" s="17">
        <v>0</v>
      </c>
      <c r="L37" s="12"/>
    </row>
    <row r="38" spans="1:12" ht="13.2" hidden="1" customHeight="1" outlineLevel="1" x14ac:dyDescent="0.25">
      <c r="C38" s="1" t="s">
        <v>265</v>
      </c>
      <c r="E38" s="6"/>
      <c r="F38" s="7"/>
      <c r="G38" s="17"/>
      <c r="H38" s="18">
        <v>48</v>
      </c>
      <c r="I38" s="17">
        <v>-150</v>
      </c>
      <c r="J38" s="17"/>
      <c r="L38" s="12"/>
    </row>
    <row r="39" spans="1:12" ht="13.2" customHeight="1" collapsed="1" x14ac:dyDescent="0.25">
      <c r="A39" s="1">
        <v>176</v>
      </c>
      <c r="C39" s="1" t="s">
        <v>17</v>
      </c>
      <c r="E39" s="6" t="s">
        <v>327</v>
      </c>
      <c r="F39" s="7" t="s">
        <v>328</v>
      </c>
      <c r="G39" s="17">
        <v>-15991</v>
      </c>
      <c r="H39" s="18"/>
      <c r="I39" s="17">
        <v>15991</v>
      </c>
      <c r="J39" s="17">
        <v>0</v>
      </c>
      <c r="L39" s="12"/>
    </row>
    <row r="40" spans="1:12" ht="13.2" hidden="1" customHeight="1" outlineLevel="1" x14ac:dyDescent="0.25">
      <c r="C40" s="1" t="s">
        <v>265</v>
      </c>
      <c r="E40" s="6"/>
      <c r="F40" s="7"/>
      <c r="G40" s="17"/>
      <c r="H40" s="18">
        <v>49</v>
      </c>
      <c r="I40" s="17">
        <v>15991</v>
      </c>
      <c r="J40" s="17"/>
      <c r="L40" s="12"/>
    </row>
    <row r="41" spans="1:12" ht="13.2" customHeight="1" x14ac:dyDescent="0.25">
      <c r="A41" s="1">
        <v>14</v>
      </c>
      <c r="C41" s="1" t="s">
        <v>17</v>
      </c>
      <c r="E41" s="6" t="s">
        <v>37</v>
      </c>
      <c r="F41" s="7" t="s">
        <v>239</v>
      </c>
      <c r="G41" s="17">
        <v>10208.08</v>
      </c>
      <c r="H41" s="18"/>
      <c r="I41" s="17">
        <v>0</v>
      </c>
      <c r="J41" s="17">
        <v>10208.08</v>
      </c>
      <c r="L41" s="12"/>
    </row>
    <row r="42" spans="1:12" ht="13.2" hidden="1" customHeight="1" x14ac:dyDescent="0.25">
      <c r="A42" s="1">
        <v>173</v>
      </c>
      <c r="C42" s="1" t="s">
        <v>17</v>
      </c>
      <c r="E42" s="6" t="s">
        <v>263</v>
      </c>
      <c r="F42" s="7" t="s">
        <v>264</v>
      </c>
      <c r="G42" s="17">
        <v>0</v>
      </c>
      <c r="H42" s="18"/>
      <c r="I42" s="17">
        <v>0</v>
      </c>
      <c r="J42" s="17">
        <v>0</v>
      </c>
      <c r="L42" s="12"/>
    </row>
    <row r="43" spans="1:12" ht="13.2" customHeight="1" x14ac:dyDescent="0.25">
      <c r="A43" s="1">
        <v>15</v>
      </c>
      <c r="C43" s="1" t="s">
        <v>17</v>
      </c>
      <c r="E43" s="6" t="s">
        <v>38</v>
      </c>
      <c r="F43" s="7" t="s">
        <v>240</v>
      </c>
      <c r="G43" s="17">
        <v>156194.12</v>
      </c>
      <c r="H43" s="18"/>
      <c r="I43" s="17">
        <v>0</v>
      </c>
      <c r="J43" s="17">
        <v>156194.12</v>
      </c>
      <c r="L43" s="12"/>
    </row>
    <row r="44" spans="1:12" ht="13.2" customHeight="1" x14ac:dyDescent="0.25">
      <c r="A44" s="1">
        <v>16</v>
      </c>
      <c r="C44" s="1" t="s">
        <v>17</v>
      </c>
      <c r="E44" s="6" t="s">
        <v>39</v>
      </c>
      <c r="F44" s="7" t="s">
        <v>241</v>
      </c>
      <c r="G44" s="17">
        <v>217801.75</v>
      </c>
      <c r="H44" s="18"/>
      <c r="I44" s="17">
        <v>0</v>
      </c>
      <c r="J44" s="17">
        <v>217801.75</v>
      </c>
      <c r="L44" s="12"/>
    </row>
    <row r="45" spans="1:12" ht="13.2" customHeight="1" x14ac:dyDescent="0.25">
      <c r="A45" s="1">
        <v>17</v>
      </c>
      <c r="C45" s="1" t="s">
        <v>17</v>
      </c>
      <c r="E45" s="6" t="s">
        <v>40</v>
      </c>
      <c r="F45" s="7" t="s">
        <v>242</v>
      </c>
      <c r="G45" s="17">
        <v>73179.58</v>
      </c>
      <c r="H45" s="18"/>
      <c r="I45" s="17">
        <v>0</v>
      </c>
      <c r="J45" s="17">
        <v>73179.58</v>
      </c>
      <c r="L45" s="12"/>
    </row>
    <row r="46" spans="1:12" ht="13.2" customHeight="1" collapsed="1" x14ac:dyDescent="0.25">
      <c r="A46" s="1">
        <v>18</v>
      </c>
      <c r="C46" s="1" t="s">
        <v>17</v>
      </c>
      <c r="E46" s="6" t="s">
        <v>41</v>
      </c>
      <c r="F46" s="7" t="s">
        <v>243</v>
      </c>
      <c r="G46" s="17">
        <v>345880.81</v>
      </c>
      <c r="H46" s="18"/>
      <c r="I46" s="17">
        <v>-4737.75</v>
      </c>
      <c r="J46" s="17">
        <v>341143.06</v>
      </c>
      <c r="L46" s="12"/>
    </row>
    <row r="47" spans="1:12" ht="13.2" hidden="1" customHeight="1" outlineLevel="1" x14ac:dyDescent="0.25">
      <c r="C47" s="1" t="s">
        <v>265</v>
      </c>
      <c r="E47" s="6"/>
      <c r="F47" s="7"/>
      <c r="G47" s="17"/>
      <c r="H47" s="18">
        <v>45</v>
      </c>
      <c r="I47" s="17">
        <v>-4737.75</v>
      </c>
      <c r="J47" s="17"/>
      <c r="L47" s="12"/>
    </row>
    <row r="48" spans="1:12" ht="13.2" customHeight="1" x14ac:dyDescent="0.25">
      <c r="A48" s="1">
        <v>19</v>
      </c>
      <c r="C48" s="1" t="s">
        <v>17</v>
      </c>
      <c r="E48" s="6" t="s">
        <v>42</v>
      </c>
      <c r="F48" s="7" t="s">
        <v>244</v>
      </c>
      <c r="G48" s="17">
        <v>146932.35</v>
      </c>
      <c r="H48" s="18"/>
      <c r="I48" s="17">
        <v>0</v>
      </c>
      <c r="J48" s="17">
        <v>146932.35</v>
      </c>
      <c r="L48" s="12"/>
    </row>
    <row r="49" spans="1:12" ht="13.2" customHeight="1" x14ac:dyDescent="0.25">
      <c r="A49" s="1">
        <v>177</v>
      </c>
      <c r="C49" s="1" t="s">
        <v>17</v>
      </c>
      <c r="E49" s="6" t="s">
        <v>329</v>
      </c>
      <c r="F49" s="7" t="s">
        <v>330</v>
      </c>
      <c r="G49" s="17">
        <v>15000.25</v>
      </c>
      <c r="H49" s="18"/>
      <c r="I49" s="17">
        <v>0</v>
      </c>
      <c r="J49" s="17">
        <v>15000.25</v>
      </c>
      <c r="L49" s="12"/>
    </row>
    <row r="50" spans="1:12" ht="13.2" customHeight="1" x14ac:dyDescent="0.25">
      <c r="A50" s="1">
        <v>20</v>
      </c>
      <c r="C50" s="1" t="s">
        <v>17</v>
      </c>
      <c r="E50" s="6" t="s">
        <v>43</v>
      </c>
      <c r="F50" s="7" t="s">
        <v>245</v>
      </c>
      <c r="G50" s="17">
        <v>114893.24</v>
      </c>
      <c r="H50" s="18"/>
      <c r="I50" s="17">
        <v>0</v>
      </c>
      <c r="J50" s="17">
        <v>114893.24</v>
      </c>
      <c r="L50" s="12"/>
    </row>
    <row r="51" spans="1:12" ht="13.2" customHeight="1" x14ac:dyDescent="0.25">
      <c r="A51" s="1">
        <v>76</v>
      </c>
      <c r="C51" s="1" t="s">
        <v>17</v>
      </c>
      <c r="E51" s="6" t="s">
        <v>44</v>
      </c>
      <c r="F51" s="7" t="s">
        <v>246</v>
      </c>
      <c r="G51" s="17">
        <v>999573.34</v>
      </c>
      <c r="H51" s="18"/>
      <c r="I51" s="17">
        <v>0</v>
      </c>
      <c r="J51" s="17">
        <v>999573.34</v>
      </c>
      <c r="L51" s="12"/>
    </row>
    <row r="52" spans="1:12" ht="13.2" customHeight="1" collapsed="1" x14ac:dyDescent="0.25">
      <c r="A52" s="1">
        <v>21</v>
      </c>
      <c r="C52" s="1" t="s">
        <v>17</v>
      </c>
      <c r="E52" s="6" t="s">
        <v>45</v>
      </c>
      <c r="F52" s="7" t="s">
        <v>266</v>
      </c>
      <c r="G52" s="17">
        <v>-163112.34</v>
      </c>
      <c r="H52" s="18"/>
      <c r="I52" s="17">
        <v>301631</v>
      </c>
      <c r="J52" s="17">
        <v>138518.66</v>
      </c>
      <c r="L52" s="12"/>
    </row>
    <row r="53" spans="1:12" ht="13.2" hidden="1" customHeight="1" outlineLevel="1" x14ac:dyDescent="0.25">
      <c r="C53" s="1" t="s">
        <v>265</v>
      </c>
      <c r="E53" s="6"/>
      <c r="F53" s="7"/>
      <c r="G53" s="17"/>
      <c r="H53" s="18">
        <v>8</v>
      </c>
      <c r="I53" s="17">
        <v>301631</v>
      </c>
      <c r="J53" s="17"/>
      <c r="L53" s="12"/>
    </row>
    <row r="54" spans="1:12" ht="13.2" customHeight="1" x14ac:dyDescent="0.25">
      <c r="A54" s="1">
        <v>22</v>
      </c>
      <c r="C54" s="1" t="s">
        <v>17</v>
      </c>
      <c r="E54" s="6" t="s">
        <v>46</v>
      </c>
      <c r="F54" s="7" t="s">
        <v>267</v>
      </c>
      <c r="G54" s="17">
        <v>-10500</v>
      </c>
      <c r="H54" s="18"/>
      <c r="I54" s="17">
        <v>0</v>
      </c>
      <c r="J54" s="17">
        <v>-10500</v>
      </c>
      <c r="L54" s="12"/>
    </row>
    <row r="55" spans="1:12" ht="13.2" customHeight="1" collapsed="1" x14ac:dyDescent="0.25">
      <c r="A55" s="1">
        <v>23</v>
      </c>
      <c r="C55" s="1" t="s">
        <v>17</v>
      </c>
      <c r="E55" s="6" t="s">
        <v>47</v>
      </c>
      <c r="F55" s="7" t="s">
        <v>139</v>
      </c>
      <c r="G55" s="17">
        <v>62006.97</v>
      </c>
      <c r="H55" s="18"/>
      <c r="I55" s="17">
        <v>14673.5</v>
      </c>
      <c r="J55" s="17">
        <v>76680.47</v>
      </c>
      <c r="L55" s="12"/>
    </row>
    <row r="56" spans="1:12" ht="13.2" hidden="1" customHeight="1" outlineLevel="1" x14ac:dyDescent="0.25">
      <c r="C56" s="1" t="s">
        <v>265</v>
      </c>
      <c r="E56" s="6"/>
      <c r="F56" s="7"/>
      <c r="G56" s="17"/>
      <c r="H56" s="18">
        <v>10</v>
      </c>
      <c r="I56" s="17">
        <v>14673.5</v>
      </c>
      <c r="J56" s="17"/>
      <c r="L56" s="12"/>
    </row>
    <row r="57" spans="1:12" ht="13.2" customHeight="1" collapsed="1" x14ac:dyDescent="0.25">
      <c r="A57" s="1">
        <v>178</v>
      </c>
      <c r="C57" s="1" t="s">
        <v>17</v>
      </c>
      <c r="E57" s="6" t="s">
        <v>331</v>
      </c>
      <c r="F57" s="7" t="s">
        <v>332</v>
      </c>
      <c r="G57" s="17">
        <v>-657844.67000000004</v>
      </c>
      <c r="H57" s="18"/>
      <c r="I57" s="17">
        <v>657844.67000000004</v>
      </c>
      <c r="J57" s="17">
        <v>0</v>
      </c>
      <c r="L57" s="12"/>
    </row>
    <row r="58" spans="1:12" ht="13.2" hidden="1" customHeight="1" outlineLevel="1" x14ac:dyDescent="0.25">
      <c r="C58" s="1" t="s">
        <v>265</v>
      </c>
      <c r="E58" s="6"/>
      <c r="F58" s="7"/>
      <c r="G58" s="17"/>
      <c r="H58" s="18">
        <v>16</v>
      </c>
      <c r="I58" s="17">
        <v>657844.67000000004</v>
      </c>
      <c r="J58" s="17"/>
      <c r="L58" s="12"/>
    </row>
    <row r="59" spans="1:12" ht="13.2" customHeight="1" collapsed="1" x14ac:dyDescent="0.25">
      <c r="A59" s="1">
        <v>24</v>
      </c>
      <c r="C59" s="1" t="s">
        <v>17</v>
      </c>
      <c r="E59" s="6" t="s">
        <v>48</v>
      </c>
      <c r="F59" s="7" t="s">
        <v>268</v>
      </c>
      <c r="G59" s="17">
        <v>21912</v>
      </c>
      <c r="H59" s="18"/>
      <c r="I59" s="17">
        <v>-9472</v>
      </c>
      <c r="J59" s="17">
        <v>12440</v>
      </c>
      <c r="L59" s="12"/>
    </row>
    <row r="60" spans="1:12" ht="13.2" hidden="1" customHeight="1" outlineLevel="1" x14ac:dyDescent="0.25">
      <c r="C60" s="1" t="s">
        <v>265</v>
      </c>
      <c r="E60" s="6"/>
      <c r="F60" s="7"/>
      <c r="G60" s="17"/>
      <c r="H60" s="18">
        <v>27</v>
      </c>
      <c r="I60" s="17">
        <v>-9472</v>
      </c>
      <c r="J60" s="17"/>
      <c r="L60" s="12"/>
    </row>
    <row r="61" spans="1:12" ht="13.2" customHeight="1" x14ac:dyDescent="0.25">
      <c r="A61" s="1">
        <v>25</v>
      </c>
      <c r="C61" s="1" t="s">
        <v>17</v>
      </c>
      <c r="E61" s="6" t="s">
        <v>49</v>
      </c>
      <c r="F61" s="7" t="s">
        <v>269</v>
      </c>
      <c r="G61" s="17">
        <v>14531.87</v>
      </c>
      <c r="H61" s="18"/>
      <c r="I61" s="17">
        <v>0</v>
      </c>
      <c r="J61" s="17">
        <v>14531.87</v>
      </c>
      <c r="L61" s="12"/>
    </row>
    <row r="62" spans="1:12" ht="13.2" customHeight="1" x14ac:dyDescent="0.25">
      <c r="A62" s="1">
        <v>26</v>
      </c>
      <c r="C62" s="1" t="s">
        <v>17</v>
      </c>
      <c r="E62" s="6" t="s">
        <v>50</v>
      </c>
      <c r="F62" s="7" t="s">
        <v>270</v>
      </c>
      <c r="G62" s="17">
        <v>23725.14</v>
      </c>
      <c r="H62" s="18"/>
      <c r="I62" s="17">
        <v>0</v>
      </c>
      <c r="J62" s="17">
        <v>23725.14</v>
      </c>
      <c r="L62" s="12"/>
    </row>
    <row r="63" spans="1:12" ht="13.2" customHeight="1" collapsed="1" x14ac:dyDescent="0.25">
      <c r="A63" s="1">
        <v>87</v>
      </c>
      <c r="C63" s="1" t="s">
        <v>17</v>
      </c>
      <c r="E63" s="6" t="s">
        <v>51</v>
      </c>
      <c r="F63" s="7" t="s">
        <v>271</v>
      </c>
      <c r="G63" s="17">
        <v>725069</v>
      </c>
      <c r="H63" s="18"/>
      <c r="I63" s="17">
        <v>-5050</v>
      </c>
      <c r="J63" s="17">
        <v>720019</v>
      </c>
      <c r="L63" s="12"/>
    </row>
    <row r="64" spans="1:12" ht="13.2" hidden="1" customHeight="1" outlineLevel="1" x14ac:dyDescent="0.25">
      <c r="C64" s="1" t="s">
        <v>265</v>
      </c>
      <c r="E64" s="6"/>
      <c r="F64" s="7"/>
      <c r="G64" s="17"/>
      <c r="H64" s="18">
        <v>32</v>
      </c>
      <c r="I64" s="17">
        <v>-5050</v>
      </c>
      <c r="J64" s="17"/>
      <c r="L64" s="12"/>
    </row>
    <row r="65" spans="1:12" ht="13.2" customHeight="1" collapsed="1" x14ac:dyDescent="0.25">
      <c r="A65" s="1">
        <v>169</v>
      </c>
      <c r="C65" s="1" t="s">
        <v>17</v>
      </c>
      <c r="E65" s="6" t="s">
        <v>218</v>
      </c>
      <c r="F65" s="7" t="s">
        <v>219</v>
      </c>
      <c r="G65" s="17">
        <v>227482</v>
      </c>
      <c r="H65" s="18"/>
      <c r="I65" s="17">
        <v>143</v>
      </c>
      <c r="J65" s="17">
        <v>227625</v>
      </c>
      <c r="L65" s="12"/>
    </row>
    <row r="66" spans="1:12" ht="13.2" hidden="1" customHeight="1" outlineLevel="1" x14ac:dyDescent="0.25">
      <c r="C66" s="1" t="s">
        <v>265</v>
      </c>
      <c r="E66" s="6"/>
      <c r="F66" s="7"/>
      <c r="G66" s="17"/>
      <c r="H66" s="18">
        <v>36</v>
      </c>
      <c r="I66" s="17">
        <v>143</v>
      </c>
      <c r="J66" s="17"/>
      <c r="L66" s="12"/>
    </row>
    <row r="67" spans="1:12" ht="13.2" customHeight="1" collapsed="1" x14ac:dyDescent="0.25">
      <c r="A67" s="1">
        <v>83</v>
      </c>
      <c r="C67" s="1" t="s">
        <v>17</v>
      </c>
      <c r="E67" s="6" t="s">
        <v>52</v>
      </c>
      <c r="F67" s="7" t="s">
        <v>272</v>
      </c>
      <c r="G67" s="17">
        <v>103586.05</v>
      </c>
      <c r="H67" s="18"/>
      <c r="I67" s="17">
        <v>-29125</v>
      </c>
      <c r="J67" s="17">
        <v>74461.05</v>
      </c>
      <c r="L67" s="12"/>
    </row>
    <row r="68" spans="1:12" ht="13.2" hidden="1" customHeight="1" outlineLevel="1" x14ac:dyDescent="0.25">
      <c r="C68" s="1" t="s">
        <v>265</v>
      </c>
      <c r="E68" s="6"/>
      <c r="F68" s="7"/>
      <c r="G68" s="17"/>
      <c r="H68" s="18">
        <v>33</v>
      </c>
      <c r="I68" s="17">
        <v>-29125</v>
      </c>
      <c r="J68" s="17"/>
      <c r="L68" s="12"/>
    </row>
    <row r="69" spans="1:12" ht="13.2" customHeight="1" collapsed="1" x14ac:dyDescent="0.25">
      <c r="A69" s="1">
        <v>170</v>
      </c>
      <c r="C69" s="1" t="s">
        <v>17</v>
      </c>
      <c r="E69" s="6" t="s">
        <v>220</v>
      </c>
      <c r="F69" s="7" t="s">
        <v>221</v>
      </c>
      <c r="G69" s="17">
        <v>48126</v>
      </c>
      <c r="H69" s="18"/>
      <c r="I69" s="17">
        <v>38053</v>
      </c>
      <c r="J69" s="17">
        <v>86179</v>
      </c>
      <c r="L69" s="12"/>
    </row>
    <row r="70" spans="1:12" ht="13.2" hidden="1" customHeight="1" outlineLevel="1" x14ac:dyDescent="0.25">
      <c r="C70" s="1" t="s">
        <v>265</v>
      </c>
      <c r="E70" s="6"/>
      <c r="F70" s="7"/>
      <c r="G70" s="17"/>
      <c r="H70" s="18">
        <v>37</v>
      </c>
      <c r="I70" s="17">
        <v>38053</v>
      </c>
      <c r="J70" s="17"/>
      <c r="L70" s="12"/>
    </row>
    <row r="71" spans="1:12" ht="13.2" customHeight="1" collapsed="1" x14ac:dyDescent="0.25">
      <c r="A71" s="1">
        <v>27</v>
      </c>
      <c r="C71" s="1" t="s">
        <v>17</v>
      </c>
      <c r="E71" s="6" t="s">
        <v>53</v>
      </c>
      <c r="F71" s="7" t="s">
        <v>273</v>
      </c>
      <c r="G71" s="17">
        <v>-67664</v>
      </c>
      <c r="H71" s="18"/>
      <c r="I71" s="17">
        <v>-151336</v>
      </c>
      <c r="J71" s="17">
        <v>-219000</v>
      </c>
      <c r="L71" s="12"/>
    </row>
    <row r="72" spans="1:12" ht="13.2" hidden="1" customHeight="1" outlineLevel="1" x14ac:dyDescent="0.25">
      <c r="C72" s="1" t="s">
        <v>265</v>
      </c>
      <c r="E72" s="6"/>
      <c r="F72" s="7"/>
      <c r="G72" s="17"/>
      <c r="H72" s="18">
        <v>23</v>
      </c>
      <c r="I72" s="17">
        <v>-151336</v>
      </c>
      <c r="J72" s="17"/>
      <c r="L72" s="12"/>
    </row>
    <row r="73" spans="1:12" ht="13.2" customHeight="1" collapsed="1" x14ac:dyDescent="0.25">
      <c r="A73" s="1">
        <v>28</v>
      </c>
      <c r="C73" s="1" t="s">
        <v>17</v>
      </c>
      <c r="E73" s="6" t="s">
        <v>54</v>
      </c>
      <c r="F73" s="7" t="s">
        <v>274</v>
      </c>
      <c r="G73" s="17">
        <v>-2140082.7999999998</v>
      </c>
      <c r="H73" s="18"/>
      <c r="I73" s="17">
        <v>136749</v>
      </c>
      <c r="J73" s="17">
        <v>-2003333.8</v>
      </c>
      <c r="L73" s="12"/>
    </row>
    <row r="74" spans="1:12" ht="13.2" hidden="1" customHeight="1" outlineLevel="1" x14ac:dyDescent="0.25">
      <c r="C74" s="1" t="s">
        <v>265</v>
      </c>
      <c r="E74" s="6"/>
      <c r="F74" s="7"/>
      <c r="G74" s="17"/>
      <c r="H74" s="18">
        <v>22</v>
      </c>
      <c r="I74" s="17">
        <v>136749</v>
      </c>
      <c r="J74" s="17"/>
      <c r="L74" s="12"/>
    </row>
    <row r="75" spans="1:12" ht="13.2" customHeight="1" collapsed="1" x14ac:dyDescent="0.25">
      <c r="A75" s="1">
        <v>180</v>
      </c>
      <c r="C75" s="1" t="s">
        <v>17</v>
      </c>
      <c r="E75" s="6" t="s">
        <v>333</v>
      </c>
      <c r="F75" s="7" t="s">
        <v>334</v>
      </c>
      <c r="G75" s="17">
        <v>0</v>
      </c>
      <c r="H75" s="18"/>
      <c r="I75" s="17">
        <v>-657844.67000000004</v>
      </c>
      <c r="J75" s="17">
        <v>-657844.67000000004</v>
      </c>
      <c r="L75" s="12"/>
    </row>
    <row r="76" spans="1:12" ht="13.2" hidden="1" customHeight="1" outlineLevel="1" x14ac:dyDescent="0.25">
      <c r="C76" s="1" t="s">
        <v>265</v>
      </c>
      <c r="E76" s="6"/>
      <c r="F76" s="7"/>
      <c r="G76" s="17"/>
      <c r="H76" s="18">
        <v>17</v>
      </c>
      <c r="I76" s="17">
        <v>-657844.67000000004</v>
      </c>
      <c r="J76" s="17"/>
      <c r="L76" s="12"/>
    </row>
    <row r="77" spans="1:12" ht="13.2" customHeight="1" collapsed="1" x14ac:dyDescent="0.25">
      <c r="A77" s="1">
        <v>29</v>
      </c>
      <c r="C77" s="1" t="s">
        <v>17</v>
      </c>
      <c r="E77" s="6" t="s">
        <v>55</v>
      </c>
      <c r="F77" s="7" t="s">
        <v>275</v>
      </c>
      <c r="G77" s="17">
        <v>-10802.68</v>
      </c>
      <c r="H77" s="18"/>
      <c r="I77" s="17">
        <v>811</v>
      </c>
      <c r="J77" s="17">
        <v>-9991.68</v>
      </c>
      <c r="L77" s="12"/>
    </row>
    <row r="78" spans="1:12" ht="13.2" hidden="1" customHeight="1" outlineLevel="1" x14ac:dyDescent="0.25">
      <c r="C78" s="1" t="s">
        <v>265</v>
      </c>
      <c r="E78" s="6"/>
      <c r="F78" s="7"/>
      <c r="G78" s="17"/>
      <c r="H78" s="18">
        <v>24</v>
      </c>
      <c r="I78" s="17">
        <v>811</v>
      </c>
      <c r="J78" s="17"/>
      <c r="L78" s="12"/>
    </row>
    <row r="79" spans="1:12" ht="13.2" hidden="1" customHeight="1" x14ac:dyDescent="0.25">
      <c r="A79" s="1">
        <v>30</v>
      </c>
      <c r="C79" s="1" t="s">
        <v>17</v>
      </c>
      <c r="E79" s="6" t="s">
        <v>56</v>
      </c>
      <c r="F79" s="7" t="s">
        <v>57</v>
      </c>
      <c r="G79" s="17">
        <v>0</v>
      </c>
      <c r="H79" s="18"/>
      <c r="I79" s="17"/>
      <c r="J79" s="17">
        <v>0</v>
      </c>
      <c r="L79" s="12"/>
    </row>
    <row r="80" spans="1:12" ht="13.2" hidden="1" customHeight="1" x14ac:dyDescent="0.25">
      <c r="A80" s="1">
        <v>79</v>
      </c>
      <c r="C80" s="1" t="s">
        <v>17</v>
      </c>
      <c r="E80" s="6" t="s">
        <v>58</v>
      </c>
      <c r="F80" s="7" t="s">
        <v>59</v>
      </c>
      <c r="G80" s="17">
        <v>0</v>
      </c>
      <c r="H80" s="18"/>
      <c r="I80" s="17"/>
      <c r="J80" s="17">
        <v>0</v>
      </c>
      <c r="L80" s="12"/>
    </row>
    <row r="81" spans="1:12" ht="13.2" customHeight="1" collapsed="1" x14ac:dyDescent="0.25">
      <c r="A81" s="1">
        <v>31</v>
      </c>
      <c r="C81" s="1" t="s">
        <v>17</v>
      </c>
      <c r="E81" s="6" t="s">
        <v>60</v>
      </c>
      <c r="F81" s="7" t="s">
        <v>276</v>
      </c>
      <c r="G81" s="17">
        <v>-28973.7</v>
      </c>
      <c r="H81" s="18"/>
      <c r="I81" s="17">
        <v>-5945.04</v>
      </c>
      <c r="J81" s="17">
        <v>-34918.74</v>
      </c>
      <c r="L81" s="12"/>
    </row>
    <row r="82" spans="1:12" ht="13.2" hidden="1" customHeight="1" outlineLevel="1" x14ac:dyDescent="0.25">
      <c r="C82" s="1" t="s">
        <v>265</v>
      </c>
      <c r="E82" s="6"/>
      <c r="F82" s="7"/>
      <c r="G82" s="17"/>
      <c r="H82" s="18">
        <v>41</v>
      </c>
      <c r="I82" s="17">
        <v>-5945.04</v>
      </c>
      <c r="J82" s="17"/>
      <c r="L82" s="12"/>
    </row>
    <row r="83" spans="1:12" ht="13.2" customHeight="1" collapsed="1" x14ac:dyDescent="0.25">
      <c r="A83" s="1">
        <v>182</v>
      </c>
      <c r="C83" s="1" t="s">
        <v>17</v>
      </c>
      <c r="E83" s="6" t="s">
        <v>335</v>
      </c>
      <c r="F83" s="7" t="s">
        <v>336</v>
      </c>
      <c r="G83" s="17">
        <v>0</v>
      </c>
      <c r="H83" s="18"/>
      <c r="I83" s="17">
        <v>-213300.24</v>
      </c>
      <c r="J83" s="17">
        <v>-213300.24</v>
      </c>
      <c r="L83" s="12"/>
    </row>
    <row r="84" spans="1:12" ht="13.2" hidden="1" customHeight="1" outlineLevel="1" x14ac:dyDescent="0.25">
      <c r="C84" s="1" t="s">
        <v>265</v>
      </c>
      <c r="E84" s="6"/>
      <c r="F84" s="7"/>
      <c r="G84" s="17"/>
      <c r="H84" s="18">
        <v>19</v>
      </c>
      <c r="I84" s="17">
        <v>-213300.24</v>
      </c>
      <c r="J84" s="17"/>
      <c r="L84" s="12"/>
    </row>
    <row r="85" spans="1:12" ht="13.2" customHeight="1" collapsed="1" x14ac:dyDescent="0.25">
      <c r="A85" s="1">
        <v>32</v>
      </c>
      <c r="C85" s="1" t="s">
        <v>17</v>
      </c>
      <c r="E85" s="6" t="s">
        <v>61</v>
      </c>
      <c r="F85" s="7" t="s">
        <v>277</v>
      </c>
      <c r="G85" s="17">
        <v>-152587.43</v>
      </c>
      <c r="H85" s="18"/>
      <c r="I85" s="17">
        <v>5655.08</v>
      </c>
      <c r="J85" s="17">
        <v>-146932.35</v>
      </c>
      <c r="L85" s="12"/>
    </row>
    <row r="86" spans="1:12" ht="13.2" hidden="1" customHeight="1" outlineLevel="1" x14ac:dyDescent="0.25">
      <c r="C86" s="1" t="s">
        <v>265</v>
      </c>
      <c r="E86" s="6"/>
      <c r="F86" s="7"/>
      <c r="G86" s="17"/>
      <c r="H86" s="18">
        <v>12</v>
      </c>
      <c r="I86" s="17">
        <v>5655.08</v>
      </c>
      <c r="J86" s="17"/>
      <c r="L86" s="12"/>
    </row>
    <row r="87" spans="1:12" ht="13.2" customHeight="1" collapsed="1" x14ac:dyDescent="0.25">
      <c r="A87" s="1">
        <v>33</v>
      </c>
      <c r="C87" s="1" t="s">
        <v>17</v>
      </c>
      <c r="E87" s="6" t="s">
        <v>62</v>
      </c>
      <c r="F87" s="7" t="s">
        <v>278</v>
      </c>
      <c r="G87" s="17">
        <v>-52378.43</v>
      </c>
      <c r="H87" s="18"/>
      <c r="I87" s="17">
        <v>49650.71</v>
      </c>
      <c r="J87" s="17">
        <v>-2727.72</v>
      </c>
      <c r="L87" s="12"/>
    </row>
    <row r="88" spans="1:12" ht="13.2" hidden="1" customHeight="1" outlineLevel="1" x14ac:dyDescent="0.25">
      <c r="C88" s="1" t="s">
        <v>265</v>
      </c>
      <c r="E88" s="6"/>
      <c r="F88" s="7"/>
      <c r="G88" s="17"/>
      <c r="H88" s="18">
        <v>5</v>
      </c>
      <c r="I88" s="17">
        <v>27102</v>
      </c>
      <c r="J88" s="17"/>
      <c r="L88" s="12"/>
    </row>
    <row r="89" spans="1:12" ht="13.2" hidden="1" customHeight="1" outlineLevel="1" x14ac:dyDescent="0.25">
      <c r="C89" s="1" t="s">
        <v>265</v>
      </c>
      <c r="E89" s="6"/>
      <c r="F89" s="7"/>
      <c r="G89" s="17"/>
      <c r="H89" s="18">
        <v>42</v>
      </c>
      <c r="I89" s="17">
        <v>22548.71</v>
      </c>
      <c r="J89" s="17"/>
      <c r="L89" s="12"/>
    </row>
    <row r="90" spans="1:12" ht="13.2" customHeight="1" collapsed="1" x14ac:dyDescent="0.25">
      <c r="A90" s="1">
        <v>34</v>
      </c>
      <c r="C90" s="1" t="s">
        <v>17</v>
      </c>
      <c r="E90" s="6" t="s">
        <v>63</v>
      </c>
      <c r="F90" s="7" t="s">
        <v>279</v>
      </c>
      <c r="G90" s="17">
        <v>-51841.58</v>
      </c>
      <c r="H90" s="18"/>
      <c r="I90" s="17">
        <v>-6385.71</v>
      </c>
      <c r="J90" s="17">
        <v>-58227.29</v>
      </c>
      <c r="L90" s="12"/>
    </row>
    <row r="91" spans="1:12" ht="13.2" hidden="1" customHeight="1" outlineLevel="1" x14ac:dyDescent="0.25">
      <c r="C91" s="1" t="s">
        <v>265</v>
      </c>
      <c r="E91" s="6"/>
      <c r="F91" s="7"/>
      <c r="G91" s="17"/>
      <c r="H91" s="18">
        <v>51</v>
      </c>
      <c r="I91" s="17">
        <v>-6385.71</v>
      </c>
      <c r="J91" s="17"/>
      <c r="L91" s="12"/>
    </row>
    <row r="92" spans="1:12" ht="13.2" customHeight="1" x14ac:dyDescent="0.25">
      <c r="A92" s="1">
        <v>35</v>
      </c>
      <c r="C92" s="1" t="s">
        <v>17</v>
      </c>
      <c r="E92" s="6" t="s">
        <v>64</v>
      </c>
      <c r="F92" s="7" t="s">
        <v>280</v>
      </c>
      <c r="G92" s="17">
        <v>-197.78</v>
      </c>
      <c r="H92" s="18"/>
      <c r="I92" s="17">
        <v>0</v>
      </c>
      <c r="J92" s="17">
        <v>-197.78</v>
      </c>
      <c r="L92" s="12"/>
    </row>
    <row r="93" spans="1:12" ht="13.2" customHeight="1" x14ac:dyDescent="0.25">
      <c r="A93" s="1">
        <v>80</v>
      </c>
      <c r="C93" s="1" t="s">
        <v>17</v>
      </c>
      <c r="E93" s="6" t="s">
        <v>65</v>
      </c>
      <c r="F93" s="7" t="s">
        <v>281</v>
      </c>
      <c r="G93" s="17">
        <v>-3489.38</v>
      </c>
      <c r="H93" s="18"/>
      <c r="I93" s="17">
        <v>0</v>
      </c>
      <c r="J93" s="17">
        <v>-3489.38</v>
      </c>
      <c r="L93" s="12"/>
    </row>
    <row r="94" spans="1:12" ht="13.2" hidden="1" customHeight="1" x14ac:dyDescent="0.25">
      <c r="A94" s="1">
        <v>86</v>
      </c>
      <c r="C94" s="1" t="s">
        <v>17</v>
      </c>
      <c r="E94" s="6" t="s">
        <v>66</v>
      </c>
      <c r="F94" s="7" t="s">
        <v>67</v>
      </c>
      <c r="G94" s="17">
        <v>0</v>
      </c>
      <c r="H94" s="18"/>
      <c r="I94" s="17">
        <v>0</v>
      </c>
      <c r="J94" s="17">
        <v>0</v>
      </c>
      <c r="L94" s="12"/>
    </row>
    <row r="95" spans="1:12" ht="13.2" customHeight="1" x14ac:dyDescent="0.25">
      <c r="A95" s="1">
        <v>36</v>
      </c>
      <c r="C95" s="1" t="s">
        <v>17</v>
      </c>
      <c r="E95" s="6" t="s">
        <v>68</v>
      </c>
      <c r="F95" s="7" t="s">
        <v>282</v>
      </c>
      <c r="G95" s="17">
        <v>-284.19</v>
      </c>
      <c r="H95" s="18"/>
      <c r="I95" s="17">
        <v>0</v>
      </c>
      <c r="J95" s="17">
        <v>-284.19</v>
      </c>
      <c r="L95" s="12"/>
    </row>
    <row r="96" spans="1:12" ht="13.2" customHeight="1" collapsed="1" x14ac:dyDescent="0.25">
      <c r="A96" s="1">
        <v>84</v>
      </c>
      <c r="C96" s="1" t="s">
        <v>17</v>
      </c>
      <c r="E96" s="6" t="s">
        <v>69</v>
      </c>
      <c r="F96" s="7" t="s">
        <v>70</v>
      </c>
      <c r="G96" s="17">
        <v>-163259</v>
      </c>
      <c r="H96" s="18"/>
      <c r="I96" s="17">
        <v>62523</v>
      </c>
      <c r="J96" s="17">
        <v>-100736</v>
      </c>
      <c r="L96" s="12"/>
    </row>
    <row r="97" spans="1:12" ht="13.2" hidden="1" customHeight="1" outlineLevel="1" x14ac:dyDescent="0.25">
      <c r="C97" s="1" t="s">
        <v>265</v>
      </c>
      <c r="E97" s="6"/>
      <c r="F97" s="7"/>
      <c r="G97" s="17"/>
      <c r="H97" s="18">
        <v>35</v>
      </c>
      <c r="I97" s="17">
        <v>62523</v>
      </c>
      <c r="J97" s="17"/>
      <c r="L97" s="12"/>
    </row>
    <row r="98" spans="1:12" ht="13.2" customHeight="1" collapsed="1" x14ac:dyDescent="0.25">
      <c r="A98" s="1">
        <v>172</v>
      </c>
      <c r="C98" s="1" t="s">
        <v>17</v>
      </c>
      <c r="E98" s="6" t="s">
        <v>222</v>
      </c>
      <c r="F98" s="7" t="s">
        <v>223</v>
      </c>
      <c r="G98" s="17">
        <v>-116512</v>
      </c>
      <c r="H98" s="18"/>
      <c r="I98" s="17">
        <v>21069</v>
      </c>
      <c r="J98" s="17">
        <v>-95443</v>
      </c>
      <c r="L98" s="12"/>
    </row>
    <row r="99" spans="1:12" ht="13.2" hidden="1" customHeight="1" outlineLevel="1" x14ac:dyDescent="0.25">
      <c r="C99" s="1" t="s">
        <v>265</v>
      </c>
      <c r="E99" s="6"/>
      <c r="F99" s="7"/>
      <c r="G99" s="17"/>
      <c r="H99" s="18">
        <v>39</v>
      </c>
      <c r="I99" s="17">
        <v>21069</v>
      </c>
      <c r="J99" s="17"/>
      <c r="L99" s="12"/>
    </row>
    <row r="100" spans="1:12" ht="13.2" customHeight="1" collapsed="1" x14ac:dyDescent="0.25">
      <c r="A100" s="1">
        <v>85</v>
      </c>
      <c r="C100" s="1" t="s">
        <v>17</v>
      </c>
      <c r="E100" s="6" t="s">
        <v>71</v>
      </c>
      <c r="F100" s="7" t="s">
        <v>283</v>
      </c>
      <c r="G100" s="17">
        <v>-655396</v>
      </c>
      <c r="H100" s="18"/>
      <c r="I100" s="17">
        <v>-38348</v>
      </c>
      <c r="J100" s="17">
        <v>-693744</v>
      </c>
      <c r="L100" s="12"/>
    </row>
    <row r="101" spans="1:12" ht="13.2" hidden="1" customHeight="1" outlineLevel="1" x14ac:dyDescent="0.25">
      <c r="C101" s="1" t="s">
        <v>265</v>
      </c>
      <c r="E101" s="6"/>
      <c r="F101" s="7"/>
      <c r="G101" s="17"/>
      <c r="H101" s="18">
        <v>1</v>
      </c>
      <c r="I101" s="17">
        <v>-10000</v>
      </c>
      <c r="J101" s="17"/>
      <c r="L101" s="12"/>
    </row>
    <row r="102" spans="1:12" ht="13.2" hidden="1" customHeight="1" outlineLevel="1" x14ac:dyDescent="0.25">
      <c r="C102" s="1" t="s">
        <v>265</v>
      </c>
      <c r="E102" s="6"/>
      <c r="F102" s="7"/>
      <c r="G102" s="17"/>
      <c r="H102" s="18">
        <v>34</v>
      </c>
      <c r="I102" s="17">
        <v>-28348</v>
      </c>
      <c r="J102" s="17"/>
      <c r="L102" s="12"/>
    </row>
    <row r="103" spans="1:12" ht="13.2" customHeight="1" collapsed="1" x14ac:dyDescent="0.25">
      <c r="A103" s="1">
        <v>171</v>
      </c>
      <c r="C103" s="1" t="s">
        <v>17</v>
      </c>
      <c r="E103" s="6" t="s">
        <v>224</v>
      </c>
      <c r="F103" s="7" t="s">
        <v>225</v>
      </c>
      <c r="G103" s="17">
        <v>-159096</v>
      </c>
      <c r="H103" s="18"/>
      <c r="I103" s="17">
        <v>-59265</v>
      </c>
      <c r="J103" s="17">
        <v>-218361</v>
      </c>
      <c r="L103" s="12"/>
    </row>
    <row r="104" spans="1:12" ht="13.2" hidden="1" customHeight="1" outlineLevel="1" x14ac:dyDescent="0.25">
      <c r="C104" s="1" t="s">
        <v>265</v>
      </c>
      <c r="E104" s="6"/>
      <c r="F104" s="7"/>
      <c r="G104" s="17"/>
      <c r="H104" s="18">
        <v>38</v>
      </c>
      <c r="I104" s="17">
        <v>-59265</v>
      </c>
      <c r="J104" s="17"/>
      <c r="L104" s="12"/>
    </row>
    <row r="105" spans="1:12" ht="13.2" customHeight="1" collapsed="1" x14ac:dyDescent="0.25">
      <c r="A105" s="1">
        <v>37</v>
      </c>
      <c r="C105" s="1" t="s">
        <v>17</v>
      </c>
      <c r="E105" s="6" t="s">
        <v>72</v>
      </c>
      <c r="F105" s="7" t="s">
        <v>284</v>
      </c>
      <c r="G105" s="17">
        <v>-7786018.9000000004</v>
      </c>
      <c r="H105" s="18"/>
      <c r="I105" s="17">
        <v>10000</v>
      </c>
      <c r="J105" s="17">
        <v>-7776018.9000000004</v>
      </c>
      <c r="L105" s="12"/>
    </row>
    <row r="106" spans="1:12" ht="13.2" hidden="1" customHeight="1" outlineLevel="1" x14ac:dyDescent="0.25">
      <c r="C106" s="1" t="s">
        <v>265</v>
      </c>
      <c r="E106" s="6"/>
      <c r="F106" s="7"/>
      <c r="G106" s="17"/>
      <c r="H106" s="18">
        <v>2</v>
      </c>
      <c r="I106" s="17">
        <v>10000</v>
      </c>
      <c r="J106" s="17"/>
      <c r="L106" s="12"/>
    </row>
    <row r="107" spans="1:12" ht="13.2" customHeight="1" x14ac:dyDescent="0.25">
      <c r="A107" s="1">
        <v>38</v>
      </c>
      <c r="C107" s="1" t="s">
        <v>17</v>
      </c>
      <c r="E107" s="6" t="s">
        <v>73</v>
      </c>
      <c r="F107" s="7" t="s">
        <v>285</v>
      </c>
      <c r="G107" s="17">
        <v>-55859.040000000001</v>
      </c>
      <c r="H107" s="18"/>
      <c r="I107" s="17">
        <v>0</v>
      </c>
      <c r="J107" s="17">
        <v>-55859.040000000001</v>
      </c>
      <c r="L107" s="12"/>
    </row>
    <row r="108" spans="1:12" ht="13.2" hidden="1" customHeight="1" x14ac:dyDescent="0.25">
      <c r="A108" s="1">
        <v>39</v>
      </c>
      <c r="C108" s="1" t="s">
        <v>17</v>
      </c>
      <c r="E108" s="6" t="s">
        <v>74</v>
      </c>
      <c r="F108" s="7" t="s">
        <v>75</v>
      </c>
      <c r="G108" s="17">
        <v>0</v>
      </c>
      <c r="H108" s="18"/>
      <c r="I108" s="17"/>
      <c r="J108" s="17">
        <v>0</v>
      </c>
      <c r="L108" s="12"/>
    </row>
    <row r="109" spans="1:12" ht="13.2" customHeight="1" collapsed="1" x14ac:dyDescent="0.25">
      <c r="A109" s="1">
        <v>40</v>
      </c>
      <c r="C109" s="1" t="s">
        <v>17</v>
      </c>
      <c r="E109" s="6" t="s">
        <v>76</v>
      </c>
      <c r="F109" s="7" t="s">
        <v>286</v>
      </c>
      <c r="G109" s="17">
        <v>-1281549.79</v>
      </c>
      <c r="H109" s="18"/>
      <c r="I109" s="17">
        <v>-317159.61</v>
      </c>
      <c r="J109" s="17">
        <v>-1598709.4</v>
      </c>
      <c r="L109" s="12"/>
    </row>
    <row r="110" spans="1:12" ht="13.2" hidden="1" customHeight="1" outlineLevel="1" x14ac:dyDescent="0.25">
      <c r="C110" s="1" t="s">
        <v>265</v>
      </c>
      <c r="E110" s="6"/>
      <c r="F110" s="7"/>
      <c r="G110" s="17"/>
      <c r="H110" s="18">
        <v>9</v>
      </c>
      <c r="I110" s="17">
        <v>-301631</v>
      </c>
      <c r="J110" s="17"/>
      <c r="L110" s="12"/>
    </row>
    <row r="111" spans="1:12" ht="13.2" hidden="1" customHeight="1" outlineLevel="1" x14ac:dyDescent="0.25">
      <c r="C111" s="1" t="s">
        <v>265</v>
      </c>
      <c r="E111" s="6"/>
      <c r="F111" s="7"/>
      <c r="G111" s="17"/>
      <c r="H111" s="18">
        <v>11</v>
      </c>
      <c r="I111" s="17">
        <v>-14673.5</v>
      </c>
      <c r="J111" s="17"/>
      <c r="L111" s="12"/>
    </row>
    <row r="112" spans="1:12" ht="13.2" hidden="1" customHeight="1" outlineLevel="1" x14ac:dyDescent="0.25">
      <c r="C112" s="1" t="s">
        <v>265</v>
      </c>
      <c r="E112" s="6"/>
      <c r="F112" s="7"/>
      <c r="G112" s="17"/>
      <c r="H112" s="18">
        <v>13</v>
      </c>
      <c r="I112" s="17">
        <v>-5655.08</v>
      </c>
      <c r="J112" s="17"/>
      <c r="L112" s="12"/>
    </row>
    <row r="113" spans="1:12" ht="13.2" hidden="1" customHeight="1" outlineLevel="1" x14ac:dyDescent="0.25">
      <c r="C113" s="1" t="s">
        <v>265</v>
      </c>
      <c r="E113" s="6"/>
      <c r="F113" s="7"/>
      <c r="G113" s="17"/>
      <c r="H113" s="18">
        <v>14</v>
      </c>
      <c r="I113" s="17">
        <v>4799.97</v>
      </c>
      <c r="J113" s="17"/>
      <c r="L113" s="12"/>
    </row>
    <row r="114" spans="1:12" ht="13.2" customHeight="1" collapsed="1" x14ac:dyDescent="0.25">
      <c r="A114" s="1">
        <v>41</v>
      </c>
      <c r="C114" s="1" t="s">
        <v>17</v>
      </c>
      <c r="E114" s="6" t="s">
        <v>77</v>
      </c>
      <c r="F114" s="7" t="s">
        <v>287</v>
      </c>
      <c r="G114" s="17">
        <v>-38166.629999999997</v>
      </c>
      <c r="H114" s="18"/>
      <c r="I114" s="17">
        <v>-4799.97</v>
      </c>
      <c r="J114" s="17">
        <v>-42966.6</v>
      </c>
      <c r="L114" s="12"/>
    </row>
    <row r="115" spans="1:12" ht="13.2" hidden="1" customHeight="1" outlineLevel="1" x14ac:dyDescent="0.25">
      <c r="C115" s="1" t="s">
        <v>265</v>
      </c>
      <c r="E115" s="6"/>
      <c r="F115" s="7"/>
      <c r="G115" s="17"/>
      <c r="H115" s="18">
        <v>15</v>
      </c>
      <c r="I115" s="17">
        <v>-4799.97</v>
      </c>
      <c r="J115" s="17"/>
      <c r="L115" s="12"/>
    </row>
    <row r="116" spans="1:12" ht="13.2" customHeight="1" x14ac:dyDescent="0.25">
      <c r="A116" s="1">
        <v>42</v>
      </c>
      <c r="C116" s="1" t="s">
        <v>17</v>
      </c>
      <c r="E116" s="6" t="s">
        <v>78</v>
      </c>
      <c r="F116" s="7" t="s">
        <v>288</v>
      </c>
      <c r="G116" s="17">
        <v>0</v>
      </c>
      <c r="H116" s="18"/>
      <c r="I116" s="17">
        <v>0</v>
      </c>
      <c r="J116" s="17">
        <v>0</v>
      </c>
      <c r="L116" s="12"/>
    </row>
    <row r="117" spans="1:12" ht="13.2" customHeight="1" x14ac:dyDescent="0.25">
      <c r="A117" s="1">
        <v>43</v>
      </c>
      <c r="C117" s="1" t="s">
        <v>17</v>
      </c>
      <c r="E117" s="6" t="s">
        <v>79</v>
      </c>
      <c r="F117" s="7" t="s">
        <v>289</v>
      </c>
      <c r="G117" s="17">
        <v>-1594.41</v>
      </c>
      <c r="H117" s="18"/>
      <c r="I117" s="17">
        <v>0</v>
      </c>
      <c r="J117" s="17">
        <v>-1594.41</v>
      </c>
      <c r="L117" s="12"/>
    </row>
    <row r="118" spans="1:12" ht="13.2" customHeight="1" x14ac:dyDescent="0.25">
      <c r="A118" s="1">
        <v>44</v>
      </c>
      <c r="C118" s="1" t="s">
        <v>17</v>
      </c>
      <c r="E118" s="6" t="s">
        <v>80</v>
      </c>
      <c r="F118" s="7" t="s">
        <v>290</v>
      </c>
      <c r="G118" s="17">
        <v>-9629.44</v>
      </c>
      <c r="H118" s="18"/>
      <c r="I118" s="17">
        <v>0</v>
      </c>
      <c r="J118" s="17">
        <v>-9629.44</v>
      </c>
      <c r="L118" s="12"/>
    </row>
    <row r="119" spans="1:12" ht="13.2" customHeight="1" collapsed="1" x14ac:dyDescent="0.25">
      <c r="A119" s="1">
        <v>45</v>
      </c>
      <c r="C119" s="1" t="s">
        <v>17</v>
      </c>
      <c r="E119" s="6" t="s">
        <v>81</v>
      </c>
      <c r="F119" s="7" t="s">
        <v>291</v>
      </c>
      <c r="G119" s="17">
        <v>463364.83</v>
      </c>
      <c r="H119" s="18"/>
      <c r="I119" s="17">
        <v>5945.04</v>
      </c>
      <c r="J119" s="17">
        <v>469309.87</v>
      </c>
      <c r="L119" s="12"/>
    </row>
    <row r="120" spans="1:12" ht="13.2" hidden="1" customHeight="1" outlineLevel="1" x14ac:dyDescent="0.25">
      <c r="C120" s="1" t="s">
        <v>265</v>
      </c>
      <c r="E120" s="6"/>
      <c r="F120" s="7"/>
      <c r="G120" s="17"/>
      <c r="H120" s="18">
        <v>40</v>
      </c>
      <c r="I120" s="17">
        <v>5945.04</v>
      </c>
      <c r="J120" s="17"/>
      <c r="L120" s="12"/>
    </row>
    <row r="121" spans="1:12" ht="13.2" customHeight="1" collapsed="1" x14ac:dyDescent="0.25">
      <c r="A121" s="1">
        <v>179</v>
      </c>
      <c r="C121" s="1" t="s">
        <v>17</v>
      </c>
      <c r="E121" s="6" t="s">
        <v>337</v>
      </c>
      <c r="F121" s="7" t="s">
        <v>338</v>
      </c>
      <c r="G121" s="17">
        <v>657844.67000000004</v>
      </c>
      <c r="H121" s="18"/>
      <c r="I121" s="17">
        <v>-657844.67000000004</v>
      </c>
      <c r="J121" s="17">
        <v>0</v>
      </c>
      <c r="L121" s="12"/>
    </row>
    <row r="122" spans="1:12" ht="13.2" hidden="1" customHeight="1" outlineLevel="1" x14ac:dyDescent="0.25">
      <c r="C122" s="1" t="s">
        <v>265</v>
      </c>
      <c r="E122" s="6"/>
      <c r="F122" s="7"/>
      <c r="G122" s="17"/>
      <c r="H122" s="18">
        <v>20</v>
      </c>
      <c r="I122" s="17">
        <v>-657844.67000000004</v>
      </c>
      <c r="J122" s="17"/>
      <c r="L122" s="12"/>
    </row>
    <row r="123" spans="1:12" ht="13.2" customHeight="1" collapsed="1" x14ac:dyDescent="0.25">
      <c r="A123" s="1">
        <v>46</v>
      </c>
      <c r="C123" s="1" t="s">
        <v>17</v>
      </c>
      <c r="E123" s="6" t="s">
        <v>82</v>
      </c>
      <c r="F123" s="7" t="s">
        <v>292</v>
      </c>
      <c r="G123" s="17">
        <v>281829.15000000002</v>
      </c>
      <c r="H123" s="18"/>
      <c r="I123" s="17">
        <v>30472.71</v>
      </c>
      <c r="J123" s="17">
        <v>312301.86</v>
      </c>
      <c r="L123" s="12"/>
    </row>
    <row r="124" spans="1:12" ht="13.2" hidden="1" customHeight="1" outlineLevel="1" x14ac:dyDescent="0.25">
      <c r="C124" s="1" t="s">
        <v>265</v>
      </c>
      <c r="E124" s="6"/>
      <c r="F124" s="7"/>
      <c r="G124" s="17"/>
      <c r="H124" s="18">
        <v>3</v>
      </c>
      <c r="I124" s="17">
        <v>24087</v>
      </c>
      <c r="J124" s="17"/>
      <c r="L124" s="12"/>
    </row>
    <row r="125" spans="1:12" ht="13.2" hidden="1" customHeight="1" outlineLevel="1" x14ac:dyDescent="0.25">
      <c r="C125" s="1" t="s">
        <v>265</v>
      </c>
      <c r="E125" s="6"/>
      <c r="F125" s="7"/>
      <c r="G125" s="17"/>
      <c r="H125" s="18">
        <v>50</v>
      </c>
      <c r="I125" s="17">
        <v>6385.71</v>
      </c>
      <c r="J125" s="17"/>
      <c r="L125" s="12"/>
    </row>
    <row r="126" spans="1:12" ht="13.2" customHeight="1" collapsed="1" x14ac:dyDescent="0.25">
      <c r="A126" s="1">
        <v>47</v>
      </c>
      <c r="C126" s="1" t="s">
        <v>17</v>
      </c>
      <c r="E126" s="6" t="s">
        <v>83</v>
      </c>
      <c r="F126" s="7" t="s">
        <v>293</v>
      </c>
      <c r="G126" s="17">
        <v>45888.08</v>
      </c>
      <c r="H126" s="18"/>
      <c r="I126" s="17">
        <v>-24087</v>
      </c>
      <c r="J126" s="17">
        <v>21801.08</v>
      </c>
      <c r="L126" s="12"/>
    </row>
    <row r="127" spans="1:12" ht="13.2" hidden="1" customHeight="1" outlineLevel="1" x14ac:dyDescent="0.25">
      <c r="C127" s="1" t="s">
        <v>265</v>
      </c>
      <c r="E127" s="6"/>
      <c r="F127" s="7"/>
      <c r="G127" s="17"/>
      <c r="H127" s="18">
        <v>4</v>
      </c>
      <c r="I127" s="17">
        <v>-24087</v>
      </c>
      <c r="J127" s="17"/>
      <c r="L127" s="12"/>
    </row>
    <row r="128" spans="1:12" ht="13.2" customHeight="1" collapsed="1" x14ac:dyDescent="0.25">
      <c r="A128" s="1">
        <v>48</v>
      </c>
      <c r="C128" s="1" t="s">
        <v>17</v>
      </c>
      <c r="E128" s="6" t="s">
        <v>84</v>
      </c>
      <c r="F128" s="7" t="s">
        <v>294</v>
      </c>
      <c r="G128" s="17">
        <v>91892.82</v>
      </c>
      <c r="H128" s="18"/>
      <c r="I128" s="17">
        <v>-19589</v>
      </c>
      <c r="J128" s="17">
        <v>72303.820000000007</v>
      </c>
      <c r="L128" s="12"/>
    </row>
    <row r="129" spans="1:12" ht="13.2" hidden="1" customHeight="1" outlineLevel="1" x14ac:dyDescent="0.25">
      <c r="C129" s="1" t="s">
        <v>265</v>
      </c>
      <c r="E129" s="6"/>
      <c r="F129" s="7"/>
      <c r="G129" s="17"/>
      <c r="H129" s="18">
        <v>6</v>
      </c>
      <c r="I129" s="17">
        <v>-19589</v>
      </c>
      <c r="J129" s="17"/>
      <c r="L129" s="12"/>
    </row>
    <row r="130" spans="1:12" ht="13.2" customHeight="1" x14ac:dyDescent="0.25">
      <c r="A130" s="1">
        <v>49</v>
      </c>
      <c r="C130" s="1" t="s">
        <v>17</v>
      </c>
      <c r="E130" s="6" t="s">
        <v>85</v>
      </c>
      <c r="F130" s="7" t="s">
        <v>295</v>
      </c>
      <c r="G130" s="17">
        <v>2082.75</v>
      </c>
      <c r="H130" s="18"/>
      <c r="I130" s="17">
        <v>0</v>
      </c>
      <c r="J130" s="17">
        <v>2082.75</v>
      </c>
      <c r="L130" s="12"/>
    </row>
    <row r="131" spans="1:12" ht="13.2" customHeight="1" x14ac:dyDescent="0.25">
      <c r="A131" s="1">
        <v>50</v>
      </c>
      <c r="C131" s="1" t="s">
        <v>17</v>
      </c>
      <c r="E131" s="6" t="s">
        <v>86</v>
      </c>
      <c r="F131" s="7" t="s">
        <v>296</v>
      </c>
      <c r="G131" s="17">
        <v>1255.67</v>
      </c>
      <c r="H131" s="18"/>
      <c r="I131" s="17">
        <v>0</v>
      </c>
      <c r="J131" s="17">
        <v>1255.67</v>
      </c>
      <c r="L131" s="12"/>
    </row>
    <row r="132" spans="1:12" ht="13.2" customHeight="1" collapsed="1" x14ac:dyDescent="0.25">
      <c r="A132" s="1">
        <v>51</v>
      </c>
      <c r="C132" s="1" t="s">
        <v>17</v>
      </c>
      <c r="E132" s="6" t="s">
        <v>87</v>
      </c>
      <c r="F132" s="7" t="s">
        <v>297</v>
      </c>
      <c r="G132" s="17">
        <v>35250.629999999997</v>
      </c>
      <c r="H132" s="18"/>
      <c r="I132" s="17">
        <v>-7513</v>
      </c>
      <c r="J132" s="17">
        <v>27737.63</v>
      </c>
      <c r="L132" s="12"/>
    </row>
    <row r="133" spans="1:12" ht="13.2" hidden="1" customHeight="1" outlineLevel="1" x14ac:dyDescent="0.25">
      <c r="C133" s="1" t="s">
        <v>265</v>
      </c>
      <c r="E133" s="6"/>
      <c r="F133" s="7"/>
      <c r="G133" s="17"/>
      <c r="H133" s="18">
        <v>7</v>
      </c>
      <c r="I133" s="17">
        <v>-7513</v>
      </c>
      <c r="J133" s="17"/>
      <c r="L133" s="12"/>
    </row>
    <row r="134" spans="1:12" ht="13.2" customHeight="1" x14ac:dyDescent="0.25">
      <c r="A134" s="1">
        <v>52</v>
      </c>
      <c r="C134" s="1" t="s">
        <v>17</v>
      </c>
      <c r="E134" s="6" t="s">
        <v>88</v>
      </c>
      <c r="F134" s="7" t="s">
        <v>298</v>
      </c>
      <c r="G134" s="17">
        <v>10800</v>
      </c>
      <c r="H134" s="18"/>
      <c r="I134" s="17">
        <v>0</v>
      </c>
      <c r="J134" s="17">
        <v>10800</v>
      </c>
      <c r="L134" s="12"/>
    </row>
    <row r="135" spans="1:12" ht="13.2" customHeight="1" x14ac:dyDescent="0.25">
      <c r="A135" s="1">
        <v>53</v>
      </c>
      <c r="C135" s="1" t="s">
        <v>17</v>
      </c>
      <c r="E135" s="6" t="s">
        <v>89</v>
      </c>
      <c r="F135" s="7" t="s">
        <v>299</v>
      </c>
      <c r="G135" s="17">
        <v>22851.23</v>
      </c>
      <c r="H135" s="18"/>
      <c r="I135" s="17">
        <v>0</v>
      </c>
      <c r="J135" s="17">
        <v>22851.23</v>
      </c>
      <c r="L135" s="12"/>
    </row>
    <row r="136" spans="1:12" ht="13.2" hidden="1" customHeight="1" x14ac:dyDescent="0.25">
      <c r="A136" s="1">
        <v>145</v>
      </c>
      <c r="C136" s="1" t="s">
        <v>17</v>
      </c>
      <c r="E136" s="6" t="s">
        <v>90</v>
      </c>
      <c r="F136" s="7" t="s">
        <v>91</v>
      </c>
      <c r="G136" s="17">
        <v>0</v>
      </c>
      <c r="H136" s="18"/>
      <c r="I136" s="17">
        <v>0</v>
      </c>
      <c r="J136" s="17">
        <v>0</v>
      </c>
      <c r="L136" s="12"/>
    </row>
    <row r="137" spans="1:12" ht="13.2" customHeight="1" x14ac:dyDescent="0.25">
      <c r="A137" s="1">
        <v>54</v>
      </c>
      <c r="C137" s="1" t="s">
        <v>17</v>
      </c>
      <c r="E137" s="6" t="s">
        <v>92</v>
      </c>
      <c r="F137" s="7" t="s">
        <v>300</v>
      </c>
      <c r="G137" s="17">
        <v>4530</v>
      </c>
      <c r="H137" s="18"/>
      <c r="I137" s="17">
        <v>0</v>
      </c>
      <c r="J137" s="17">
        <v>4530</v>
      </c>
      <c r="L137" s="12"/>
    </row>
    <row r="138" spans="1:12" ht="13.2" customHeight="1" collapsed="1" x14ac:dyDescent="0.25">
      <c r="A138" s="1">
        <v>55</v>
      </c>
      <c r="C138" s="1" t="s">
        <v>17</v>
      </c>
      <c r="E138" s="6" t="s">
        <v>93</v>
      </c>
      <c r="F138" s="7" t="s">
        <v>301</v>
      </c>
      <c r="G138" s="17">
        <v>46957.5</v>
      </c>
      <c r="H138" s="18"/>
      <c r="I138" s="17">
        <v>-22796.25</v>
      </c>
      <c r="J138" s="17">
        <v>24161.25</v>
      </c>
      <c r="L138" s="12"/>
    </row>
    <row r="139" spans="1:12" ht="13.2" hidden="1" customHeight="1" outlineLevel="1" x14ac:dyDescent="0.25">
      <c r="C139" s="1" t="s">
        <v>265</v>
      </c>
      <c r="E139" s="6"/>
      <c r="F139" s="7"/>
      <c r="G139" s="17"/>
      <c r="H139" s="18">
        <v>43</v>
      </c>
      <c r="I139" s="17">
        <v>-22548.71</v>
      </c>
      <c r="J139" s="17"/>
      <c r="L139" s="12"/>
    </row>
    <row r="140" spans="1:12" ht="13.2" hidden="1" customHeight="1" outlineLevel="1" x14ac:dyDescent="0.25">
      <c r="C140" s="1" t="s">
        <v>265</v>
      </c>
      <c r="E140" s="6"/>
      <c r="F140" s="7"/>
      <c r="G140" s="17"/>
      <c r="H140" s="18">
        <v>44</v>
      </c>
      <c r="I140" s="17">
        <v>4737.75</v>
      </c>
      <c r="J140" s="17"/>
      <c r="L140" s="12"/>
    </row>
    <row r="141" spans="1:12" ht="13.2" hidden="1" customHeight="1" outlineLevel="1" x14ac:dyDescent="0.25">
      <c r="C141" s="1" t="s">
        <v>265</v>
      </c>
      <c r="E141" s="6"/>
      <c r="F141" s="7"/>
      <c r="G141" s="17"/>
      <c r="H141" s="18">
        <v>46</v>
      </c>
      <c r="I141" s="17">
        <v>-4985.29</v>
      </c>
      <c r="J141" s="17"/>
      <c r="L141" s="12"/>
    </row>
    <row r="142" spans="1:12" ht="13.2" customHeight="1" x14ac:dyDescent="0.25">
      <c r="A142" s="1">
        <v>56</v>
      </c>
      <c r="C142" s="1" t="s">
        <v>17</v>
      </c>
      <c r="E142" s="6" t="s">
        <v>94</v>
      </c>
      <c r="F142" s="7" t="s">
        <v>302</v>
      </c>
      <c r="G142" s="17">
        <v>27795.360000000001</v>
      </c>
      <c r="H142" s="18"/>
      <c r="I142" s="17">
        <v>0</v>
      </c>
      <c r="J142" s="17">
        <v>27795.360000000001</v>
      </c>
      <c r="L142" s="12"/>
    </row>
    <row r="143" spans="1:12" ht="13.2" customHeight="1" x14ac:dyDescent="0.25">
      <c r="A143" s="1">
        <v>57</v>
      </c>
      <c r="C143" s="1" t="s">
        <v>17</v>
      </c>
      <c r="E143" s="6" t="s">
        <v>95</v>
      </c>
      <c r="F143" s="7" t="s">
        <v>303</v>
      </c>
      <c r="G143" s="17">
        <v>27298.959999999999</v>
      </c>
      <c r="H143" s="18"/>
      <c r="I143" s="17">
        <v>0</v>
      </c>
      <c r="J143" s="17">
        <v>27298.959999999999</v>
      </c>
      <c r="L143" s="12"/>
    </row>
    <row r="144" spans="1:12" ht="13.2" customHeight="1" x14ac:dyDescent="0.25">
      <c r="A144" s="1">
        <v>58</v>
      </c>
      <c r="C144" s="1" t="s">
        <v>17</v>
      </c>
      <c r="E144" s="6" t="s">
        <v>96</v>
      </c>
      <c r="F144" s="7" t="s">
        <v>304</v>
      </c>
      <c r="G144" s="17">
        <v>16799.810000000001</v>
      </c>
      <c r="H144" s="18"/>
      <c r="I144" s="17">
        <v>0</v>
      </c>
      <c r="J144" s="17">
        <v>16799.810000000001</v>
      </c>
      <c r="L144" s="12"/>
    </row>
    <row r="145" spans="1:12" ht="13.2" customHeight="1" x14ac:dyDescent="0.25">
      <c r="A145" s="1">
        <v>59</v>
      </c>
      <c r="C145" s="1" t="s">
        <v>17</v>
      </c>
      <c r="E145" s="6" t="s">
        <v>97</v>
      </c>
      <c r="F145" s="7" t="s">
        <v>305</v>
      </c>
      <c r="G145" s="17">
        <v>28818.2</v>
      </c>
      <c r="H145" s="18"/>
      <c r="I145" s="17">
        <v>0</v>
      </c>
      <c r="J145" s="17">
        <v>28818.2</v>
      </c>
      <c r="L145" s="12"/>
    </row>
    <row r="146" spans="1:12" ht="13.2" customHeight="1" x14ac:dyDescent="0.25">
      <c r="A146" s="1">
        <v>60</v>
      </c>
      <c r="C146" s="1" t="s">
        <v>17</v>
      </c>
      <c r="E146" s="6" t="s">
        <v>98</v>
      </c>
      <c r="F146" s="7" t="s">
        <v>306</v>
      </c>
      <c r="G146" s="17">
        <v>6770.1</v>
      </c>
      <c r="H146" s="18"/>
      <c r="I146" s="17">
        <v>0</v>
      </c>
      <c r="J146" s="17">
        <v>6770.1</v>
      </c>
      <c r="L146" s="12"/>
    </row>
    <row r="147" spans="1:12" ht="13.2" customHeight="1" x14ac:dyDescent="0.25">
      <c r="A147" s="1">
        <v>61</v>
      </c>
      <c r="C147" s="1" t="s">
        <v>17</v>
      </c>
      <c r="E147" s="6" t="s">
        <v>99</v>
      </c>
      <c r="F147" s="7" t="s">
        <v>307</v>
      </c>
      <c r="G147" s="17">
        <v>4135.76</v>
      </c>
      <c r="H147" s="18"/>
      <c r="I147" s="17">
        <v>0</v>
      </c>
      <c r="J147" s="17">
        <v>4135.76</v>
      </c>
      <c r="L147" s="12"/>
    </row>
    <row r="148" spans="1:12" ht="13.2" customHeight="1" x14ac:dyDescent="0.25">
      <c r="A148" s="1">
        <v>77</v>
      </c>
      <c r="C148" s="1" t="s">
        <v>17</v>
      </c>
      <c r="E148" s="6" t="s">
        <v>100</v>
      </c>
      <c r="F148" s="7" t="s">
        <v>308</v>
      </c>
      <c r="G148" s="17">
        <v>5006.6400000000003</v>
      </c>
      <c r="H148" s="18"/>
      <c r="I148" s="17">
        <v>0</v>
      </c>
      <c r="J148" s="17">
        <v>5006.6400000000003</v>
      </c>
      <c r="L148" s="12"/>
    </row>
    <row r="149" spans="1:12" ht="13.2" customHeight="1" x14ac:dyDescent="0.25">
      <c r="A149" s="1">
        <v>62</v>
      </c>
      <c r="C149" s="1" t="s">
        <v>17</v>
      </c>
      <c r="E149" s="6" t="s">
        <v>101</v>
      </c>
      <c r="F149" s="7" t="s">
        <v>309</v>
      </c>
      <c r="G149" s="17">
        <v>10320</v>
      </c>
      <c r="H149" s="18"/>
      <c r="I149" s="17">
        <v>0</v>
      </c>
      <c r="J149" s="17">
        <v>10320</v>
      </c>
      <c r="L149" s="12"/>
    </row>
    <row r="150" spans="1:12" ht="13.2" customHeight="1" x14ac:dyDescent="0.25">
      <c r="A150" s="1">
        <v>63</v>
      </c>
      <c r="C150" s="1" t="s">
        <v>17</v>
      </c>
      <c r="E150" s="6" t="s">
        <v>102</v>
      </c>
      <c r="F150" s="7" t="s">
        <v>310</v>
      </c>
      <c r="G150" s="17">
        <v>9470.06</v>
      </c>
      <c r="H150" s="18"/>
      <c r="I150" s="17">
        <v>0</v>
      </c>
      <c r="J150" s="17">
        <v>9470.06</v>
      </c>
      <c r="L150" s="12"/>
    </row>
    <row r="151" spans="1:12" ht="13.2" customHeight="1" x14ac:dyDescent="0.25">
      <c r="A151" s="1">
        <v>82</v>
      </c>
      <c r="C151" s="1" t="s">
        <v>17</v>
      </c>
      <c r="E151" s="6" t="s">
        <v>103</v>
      </c>
      <c r="F151" s="7" t="s">
        <v>311</v>
      </c>
      <c r="G151" s="17">
        <v>1415.47</v>
      </c>
      <c r="H151" s="18"/>
      <c r="I151" s="17">
        <v>0</v>
      </c>
      <c r="J151" s="17">
        <v>1415.47</v>
      </c>
      <c r="L151" s="12"/>
    </row>
    <row r="152" spans="1:12" ht="13.2" customHeight="1" x14ac:dyDescent="0.25">
      <c r="A152" s="1">
        <v>64</v>
      </c>
      <c r="C152" s="1" t="s">
        <v>17</v>
      </c>
      <c r="E152" s="6" t="s">
        <v>104</v>
      </c>
      <c r="F152" s="7" t="s">
        <v>312</v>
      </c>
      <c r="G152" s="17">
        <v>20922.66</v>
      </c>
      <c r="H152" s="18"/>
      <c r="I152" s="17">
        <v>0</v>
      </c>
      <c r="J152" s="17">
        <v>20922.66</v>
      </c>
      <c r="L152" s="12"/>
    </row>
    <row r="153" spans="1:12" ht="13.2" customHeight="1" x14ac:dyDescent="0.25">
      <c r="A153" s="1">
        <v>65</v>
      </c>
      <c r="C153" s="1" t="s">
        <v>17</v>
      </c>
      <c r="E153" s="6" t="s">
        <v>105</v>
      </c>
      <c r="F153" s="7" t="s">
        <v>313</v>
      </c>
      <c r="G153" s="17">
        <v>17533.25</v>
      </c>
      <c r="H153" s="18"/>
      <c r="I153" s="17">
        <v>0</v>
      </c>
      <c r="J153" s="17">
        <v>17533.25</v>
      </c>
      <c r="L153" s="12"/>
    </row>
    <row r="154" spans="1:12" ht="13.2" customHeight="1" x14ac:dyDescent="0.25">
      <c r="A154" s="1">
        <v>66</v>
      </c>
      <c r="C154" s="1" t="s">
        <v>17</v>
      </c>
      <c r="E154" s="6" t="s">
        <v>106</v>
      </c>
      <c r="F154" s="7" t="s">
        <v>314</v>
      </c>
      <c r="G154" s="17">
        <v>9921.75</v>
      </c>
      <c r="H154" s="18"/>
      <c r="I154" s="17">
        <v>0</v>
      </c>
      <c r="J154" s="17">
        <v>9921.75</v>
      </c>
      <c r="L154" s="12"/>
    </row>
    <row r="155" spans="1:12" ht="13.2" customHeight="1" x14ac:dyDescent="0.25">
      <c r="A155" s="1">
        <v>161</v>
      </c>
      <c r="C155" s="1" t="s">
        <v>17</v>
      </c>
      <c r="E155" s="6" t="s">
        <v>107</v>
      </c>
      <c r="F155" s="7" t="s">
        <v>315</v>
      </c>
      <c r="G155" s="17">
        <v>0.73</v>
      </c>
      <c r="H155" s="18"/>
      <c r="I155" s="17">
        <v>0</v>
      </c>
      <c r="J155" s="17">
        <v>0.73</v>
      </c>
      <c r="L155" s="12"/>
    </row>
    <row r="156" spans="1:12" ht="13.2" hidden="1" customHeight="1" x14ac:dyDescent="0.25">
      <c r="A156" s="1">
        <v>67</v>
      </c>
      <c r="C156" s="1" t="s">
        <v>17</v>
      </c>
      <c r="E156" s="6" t="s">
        <v>108</v>
      </c>
      <c r="F156" s="7" t="s">
        <v>109</v>
      </c>
      <c r="G156" s="17">
        <v>0</v>
      </c>
      <c r="H156" s="18"/>
      <c r="I156" s="17">
        <v>0</v>
      </c>
      <c r="J156" s="17">
        <v>0</v>
      </c>
      <c r="L156" s="12"/>
    </row>
    <row r="157" spans="1:12" ht="13.2" customHeight="1" x14ac:dyDescent="0.25">
      <c r="A157" s="1">
        <v>68</v>
      </c>
      <c r="C157" s="1" t="s">
        <v>17</v>
      </c>
      <c r="E157" s="6" t="s">
        <v>110</v>
      </c>
      <c r="F157" s="7" t="s">
        <v>316</v>
      </c>
      <c r="G157" s="17">
        <v>348</v>
      </c>
      <c r="H157" s="18"/>
      <c r="I157" s="17">
        <v>0</v>
      </c>
      <c r="J157" s="17">
        <v>348</v>
      </c>
      <c r="L157" s="12"/>
    </row>
    <row r="158" spans="1:12" ht="13.2" hidden="1" customHeight="1" x14ac:dyDescent="0.25">
      <c r="A158" s="1">
        <v>78</v>
      </c>
      <c r="C158" s="1" t="s">
        <v>17</v>
      </c>
      <c r="E158" s="6" t="s">
        <v>111</v>
      </c>
      <c r="F158" s="7" t="s">
        <v>112</v>
      </c>
      <c r="G158" s="17">
        <v>0</v>
      </c>
      <c r="H158" s="18"/>
      <c r="I158" s="17">
        <v>0</v>
      </c>
      <c r="J158" s="17">
        <v>0</v>
      </c>
      <c r="L158" s="12"/>
    </row>
    <row r="159" spans="1:12" ht="13.2" customHeight="1" x14ac:dyDescent="0.25">
      <c r="A159" s="1">
        <v>69</v>
      </c>
      <c r="C159" s="1" t="s">
        <v>17</v>
      </c>
      <c r="E159" s="6" t="s">
        <v>113</v>
      </c>
      <c r="F159" s="7" t="s">
        <v>317</v>
      </c>
      <c r="G159" s="17">
        <v>5760</v>
      </c>
      <c r="H159" s="18"/>
      <c r="I159" s="17">
        <v>0</v>
      </c>
      <c r="J159" s="17">
        <v>5760</v>
      </c>
      <c r="L159" s="12"/>
    </row>
    <row r="160" spans="1:12" ht="13.2" customHeight="1" x14ac:dyDescent="0.25">
      <c r="A160" s="1">
        <v>70</v>
      </c>
      <c r="C160" s="1" t="s">
        <v>17</v>
      </c>
      <c r="E160" s="6" t="s">
        <v>114</v>
      </c>
      <c r="F160" s="7" t="s">
        <v>318</v>
      </c>
      <c r="G160" s="17">
        <v>-26112.3</v>
      </c>
      <c r="H160" s="18"/>
      <c r="I160" s="17">
        <v>0</v>
      </c>
      <c r="J160" s="17">
        <v>-26112.3</v>
      </c>
      <c r="L160" s="12"/>
    </row>
    <row r="161" spans="1:12" ht="13.2" hidden="1" customHeight="1" x14ac:dyDescent="0.25">
      <c r="A161" s="1">
        <v>71</v>
      </c>
      <c r="C161" s="1" t="s">
        <v>17</v>
      </c>
      <c r="E161" s="6" t="s">
        <v>115</v>
      </c>
      <c r="F161" s="7" t="s">
        <v>116</v>
      </c>
      <c r="G161" s="17">
        <v>0</v>
      </c>
      <c r="H161" s="18"/>
      <c r="I161" s="17">
        <v>0</v>
      </c>
      <c r="J161" s="17">
        <v>0</v>
      </c>
      <c r="L161" s="12"/>
    </row>
    <row r="162" spans="1:12" ht="13.2" hidden="1" customHeight="1" x14ac:dyDescent="0.25">
      <c r="A162" s="1">
        <v>168</v>
      </c>
      <c r="C162" s="1" t="s">
        <v>17</v>
      </c>
      <c r="E162" s="6" t="s">
        <v>117</v>
      </c>
      <c r="F162" s="7" t="s">
        <v>118</v>
      </c>
      <c r="G162" s="17">
        <v>0</v>
      </c>
      <c r="H162" s="18"/>
      <c r="I162" s="17">
        <v>0</v>
      </c>
      <c r="J162" s="17">
        <v>0</v>
      </c>
      <c r="L162" s="12"/>
    </row>
    <row r="163" spans="1:12" ht="13.2" customHeight="1" x14ac:dyDescent="0.25">
      <c r="A163" s="1">
        <v>72</v>
      </c>
      <c r="C163" s="1" t="s">
        <v>17</v>
      </c>
      <c r="E163" s="6" t="s">
        <v>119</v>
      </c>
      <c r="F163" s="7" t="s">
        <v>120</v>
      </c>
      <c r="G163" s="17">
        <v>0</v>
      </c>
      <c r="H163" s="18"/>
      <c r="I163" s="17">
        <v>0</v>
      </c>
      <c r="J163" s="17">
        <v>0</v>
      </c>
      <c r="L163" s="12"/>
    </row>
    <row r="164" spans="1:12" ht="13.2" customHeight="1" collapsed="1" x14ac:dyDescent="0.25">
      <c r="A164" s="1">
        <v>73</v>
      </c>
      <c r="C164" s="1" t="s">
        <v>17</v>
      </c>
      <c r="E164" s="6" t="s">
        <v>121</v>
      </c>
      <c r="F164" s="7" t="s">
        <v>185</v>
      </c>
      <c r="G164" s="17">
        <v>399999.99</v>
      </c>
      <c r="H164" s="18"/>
      <c r="I164" s="17">
        <v>-3491.39</v>
      </c>
      <c r="J164" s="17">
        <v>396508.6</v>
      </c>
      <c r="L164" s="12"/>
    </row>
    <row r="165" spans="1:12" ht="13.2" hidden="1" customHeight="1" outlineLevel="1" x14ac:dyDescent="0.25">
      <c r="C165" s="1" t="s">
        <v>265</v>
      </c>
      <c r="E165" s="6"/>
      <c r="F165" s="7"/>
      <c r="G165" s="17"/>
      <c r="H165" s="18">
        <v>31</v>
      </c>
      <c r="I165" s="17">
        <v>-3491.39</v>
      </c>
      <c r="J165" s="17"/>
      <c r="L165" s="12"/>
    </row>
    <row r="166" spans="1:12" ht="13.2" customHeight="1" collapsed="1" x14ac:dyDescent="0.25">
      <c r="A166" s="1">
        <v>74</v>
      </c>
      <c r="C166" s="1" t="s">
        <v>17</v>
      </c>
      <c r="E166" s="6" t="s">
        <v>122</v>
      </c>
      <c r="F166" s="7" t="s">
        <v>319</v>
      </c>
      <c r="G166" s="17">
        <v>74015.38</v>
      </c>
      <c r="H166" s="18"/>
      <c r="I166" s="17">
        <v>13776</v>
      </c>
      <c r="J166" s="17">
        <v>87791.38</v>
      </c>
      <c r="L166" s="12"/>
    </row>
    <row r="167" spans="1:12" ht="13.2" hidden="1" customHeight="1" outlineLevel="1" x14ac:dyDescent="0.25">
      <c r="C167" s="1" t="s">
        <v>265</v>
      </c>
      <c r="E167" s="6"/>
      <c r="F167" s="7"/>
      <c r="G167" s="17"/>
      <c r="H167" s="18">
        <v>21</v>
      </c>
      <c r="I167" s="17">
        <v>14587</v>
      </c>
      <c r="J167" s="17"/>
    </row>
    <row r="168" spans="1:12" ht="13.2" hidden="1" customHeight="1" outlineLevel="1" x14ac:dyDescent="0.25">
      <c r="C168" s="1" t="s">
        <v>265</v>
      </c>
      <c r="E168" s="6"/>
      <c r="F168" s="7"/>
      <c r="G168" s="17"/>
      <c r="H168" s="18">
        <v>25</v>
      </c>
      <c r="I168" s="17">
        <v>-811</v>
      </c>
      <c r="J168" s="17"/>
    </row>
    <row r="169" spans="1:12" ht="13.2" customHeight="1" x14ac:dyDescent="0.25">
      <c r="A169" s="1">
        <v>167</v>
      </c>
      <c r="C169" s="1" t="s">
        <v>17</v>
      </c>
      <c r="E169" s="6" t="s">
        <v>123</v>
      </c>
      <c r="F169" s="7" t="s">
        <v>320</v>
      </c>
      <c r="G169" s="17">
        <v>6628</v>
      </c>
      <c r="H169" s="18"/>
      <c r="I169" s="17">
        <v>0</v>
      </c>
      <c r="J169" s="17">
        <f>G169+I169</f>
        <v>6628</v>
      </c>
      <c r="L169" s="12"/>
    </row>
    <row r="170" spans="1:12" ht="8.25" hidden="1" customHeight="1" x14ac:dyDescent="0.25">
      <c r="A170" s="1">
        <v>75</v>
      </c>
      <c r="C170" s="1" t="s">
        <v>17</v>
      </c>
      <c r="E170" s="6" t="s">
        <v>124</v>
      </c>
      <c r="F170" s="7" t="s">
        <v>125</v>
      </c>
      <c r="G170" s="13">
        <v>0</v>
      </c>
      <c r="I170" s="13"/>
      <c r="J170" s="13">
        <v>0</v>
      </c>
    </row>
    <row r="171" spans="1:12" ht="13.2" customHeight="1" x14ac:dyDescent="0.25">
      <c r="A171" s="1">
        <v>-4</v>
      </c>
      <c r="D171" s="1">
        <v>9999</v>
      </c>
      <c r="E171" s="8" t="s">
        <v>2</v>
      </c>
      <c r="F171" s="9"/>
      <c r="G171" s="14">
        <f>SUM(G13:G170)</f>
        <v>4.71482053399086E-9</v>
      </c>
      <c r="H171" s="15"/>
      <c r="I171" s="16">
        <f>SUM(I13:I170)/2</f>
        <v>-2.9831426218152046E-10</v>
      </c>
      <c r="J171" s="14">
        <f>SUM(J13:J170)</f>
        <v>4.3655745685100555E-9</v>
      </c>
    </row>
    <row r="172" spans="1:12" ht="13.2" customHeight="1" x14ac:dyDescent="0.25">
      <c r="A172" s="1" t="s">
        <v>126</v>
      </c>
      <c r="C172" s="1" t="s">
        <v>127</v>
      </c>
      <c r="E172" s="6"/>
      <c r="F172" s="7"/>
      <c r="G172" s="13"/>
      <c r="I172" s="12"/>
      <c r="J172" s="13"/>
    </row>
    <row r="173" spans="1:12" ht="13.2" customHeight="1" x14ac:dyDescent="0.25">
      <c r="A173" s="1" t="s">
        <v>128</v>
      </c>
      <c r="C173" s="1" t="s">
        <v>129</v>
      </c>
      <c r="E173" s="8"/>
      <c r="F173" s="9" t="s">
        <v>6</v>
      </c>
      <c r="G173" s="14">
        <f>SUM(G107:G169)</f>
        <v>924595.84000000032</v>
      </c>
      <c r="H173" s="15"/>
      <c r="I173" s="16">
        <f>SUM(I107:I169)/2</f>
        <v>-1007087.1399999999</v>
      </c>
      <c r="J173" s="14">
        <f>SUM(J107:J169)</f>
        <v>-82491.300000000047</v>
      </c>
    </row>
  </sheetData>
  <phoneticPr fontId="0" type="noConversion"/>
  <pageMargins left="0.75" right="0.75" top="1" bottom="1" header="0.5" footer="0.5"/>
  <pageSetup scale="58" fitToHeight="0" orientation="portrait" horizontalDpi="4294967292" verticalDpi="300" r:id="rId1"/>
  <headerFooter alignWithMargins="0">
    <oddHeader>&amp;R&amp;D
&amp;T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L55"/>
  <sheetViews>
    <sheetView topLeftCell="E1" workbookViewId="0">
      <pane xSplit="2" ySplit="12" topLeftCell="G13" activePane="bottomRight" state="frozen"/>
      <selection activeCell="F29" sqref="F29"/>
      <selection pane="topRight" activeCell="F29" sqref="F29"/>
      <selection pane="bottomLeft" activeCell="F29" sqref="F29"/>
      <selection pane="bottomRight" activeCell="F29" sqref="F29"/>
    </sheetView>
  </sheetViews>
  <sheetFormatPr defaultColWidth="9.109375" defaultRowHeight="13.2" customHeight="1" x14ac:dyDescent="0.25"/>
  <cols>
    <col min="1" max="4" width="0" style="1" hidden="1" customWidth="1"/>
    <col min="5" max="5" width="13.33203125" style="1" bestFit="1" customWidth="1"/>
    <col min="6" max="6" width="51.6640625" style="1" bestFit="1" customWidth="1"/>
    <col min="7" max="7" width="12.88671875" style="1" bestFit="1" customWidth="1"/>
    <col min="8" max="8" width="10.33203125" style="1" bestFit="1" customWidth="1"/>
    <col min="9" max="10" width="12.88671875" style="1" bestFit="1" customWidth="1"/>
    <col min="11" max="11" width="13.5546875" style="1" bestFit="1" customWidth="1"/>
    <col min="12" max="12" width="0" style="1" hidden="1" customWidth="1"/>
    <col min="13" max="16384" width="9.109375" style="1"/>
  </cols>
  <sheetData>
    <row r="1" spans="1:12" ht="13.2" customHeight="1" x14ac:dyDescent="0.25">
      <c r="E1" s="2" t="s">
        <v>3</v>
      </c>
      <c r="F1" s="3" t="s">
        <v>8</v>
      </c>
      <c r="G1" s="2"/>
      <c r="H1" s="2"/>
      <c r="I1" s="2"/>
      <c r="J1" s="2"/>
      <c r="K1" s="2"/>
    </row>
    <row r="2" spans="1:12" ht="13.2" customHeight="1" x14ac:dyDescent="0.25">
      <c r="E2" s="2" t="s">
        <v>4</v>
      </c>
      <c r="F2" s="3" t="s">
        <v>9</v>
      </c>
      <c r="G2" s="2"/>
      <c r="H2" s="2"/>
      <c r="I2" s="2"/>
      <c r="J2" s="2"/>
      <c r="K2" s="2"/>
    </row>
    <row r="3" spans="1:12" ht="13.2" customHeight="1" x14ac:dyDescent="0.25">
      <c r="E3" s="2" t="s">
        <v>7</v>
      </c>
      <c r="F3" s="4">
        <v>43830</v>
      </c>
      <c r="G3" s="2"/>
      <c r="H3" s="2"/>
      <c r="I3" s="2"/>
      <c r="J3" s="2"/>
      <c r="K3" s="2"/>
    </row>
    <row r="4" spans="1:12" ht="13.2" customHeight="1" x14ac:dyDescent="0.25">
      <c r="E4" s="2" t="s">
        <v>5</v>
      </c>
      <c r="F4" s="3" t="s">
        <v>10</v>
      </c>
      <c r="G4" s="2"/>
      <c r="H4" s="2"/>
      <c r="I4" s="2"/>
      <c r="J4" s="2"/>
      <c r="K4" s="2"/>
    </row>
    <row r="5" spans="1:12" ht="13.2" hidden="1" customHeight="1" x14ac:dyDescent="0.25"/>
    <row r="6" spans="1:12" ht="13.2" hidden="1" customHeight="1" x14ac:dyDescent="0.25"/>
    <row r="7" spans="1:12" ht="13.2" hidden="1" customHeight="1" x14ac:dyDescent="0.25"/>
    <row r="8" spans="1:12" ht="13.2" hidden="1" customHeight="1" x14ac:dyDescent="0.25"/>
    <row r="9" spans="1:12" ht="13.2" hidden="1" customHeight="1" x14ac:dyDescent="0.25"/>
    <row r="10" spans="1:12" ht="13.2" hidden="1" customHeight="1" x14ac:dyDescent="0.25">
      <c r="E10" s="1" t="s">
        <v>0</v>
      </c>
      <c r="F10" s="1" t="s">
        <v>1</v>
      </c>
      <c r="G10" s="1">
        <v>3</v>
      </c>
      <c r="H10" s="1">
        <v>4</v>
      </c>
      <c r="I10" s="1">
        <v>7</v>
      </c>
      <c r="J10" s="1">
        <v>200</v>
      </c>
      <c r="K10" s="1">
        <v>201</v>
      </c>
      <c r="L10" s="1">
        <v>-1</v>
      </c>
    </row>
    <row r="11" spans="1:12" ht="20.100000000000001" customHeight="1" x14ac:dyDescent="0.25">
      <c r="E11" s="5" t="s">
        <v>0</v>
      </c>
      <c r="F11" s="5" t="s">
        <v>1</v>
      </c>
      <c r="G11" s="10" t="s">
        <v>12</v>
      </c>
      <c r="H11" s="5" t="s">
        <v>13</v>
      </c>
      <c r="I11" s="10" t="s">
        <v>14</v>
      </c>
      <c r="J11" s="10" t="s">
        <v>15</v>
      </c>
      <c r="K11" s="10" t="s">
        <v>16</v>
      </c>
    </row>
    <row r="12" spans="1:12" ht="20.100000000000001" customHeight="1" x14ac:dyDescent="0.25">
      <c r="E12" s="5"/>
      <c r="F12" s="5"/>
      <c r="G12" s="11">
        <v>43830</v>
      </c>
      <c r="H12" s="5"/>
      <c r="I12" s="11">
        <v>43830</v>
      </c>
      <c r="J12" s="11">
        <v>43465</v>
      </c>
      <c r="K12" s="11">
        <v>43100</v>
      </c>
    </row>
    <row r="13" spans="1:12" ht="13.2" customHeight="1" x14ac:dyDescent="0.25">
      <c r="A13" s="1">
        <v>4644</v>
      </c>
      <c r="C13" s="1" t="s">
        <v>130</v>
      </c>
      <c r="E13" s="6" t="s">
        <v>132</v>
      </c>
      <c r="F13" s="7" t="s">
        <v>133</v>
      </c>
      <c r="G13" s="13">
        <v>347510.22</v>
      </c>
      <c r="H13" s="13"/>
      <c r="I13" s="13">
        <v>347510.22</v>
      </c>
      <c r="J13" s="13">
        <v>266941.84000000003</v>
      </c>
      <c r="K13" s="13">
        <v>263233.94</v>
      </c>
    </row>
    <row r="14" spans="1:12" ht="13.2" customHeight="1" x14ac:dyDescent="0.25">
      <c r="A14" s="1">
        <v>4661</v>
      </c>
      <c r="C14" s="1" t="s">
        <v>130</v>
      </c>
      <c r="E14" s="6" t="s">
        <v>134</v>
      </c>
      <c r="F14" s="7" t="s">
        <v>135</v>
      </c>
      <c r="G14" s="13">
        <v>211894.6</v>
      </c>
      <c r="H14" s="13"/>
      <c r="I14" s="13">
        <v>211894.6</v>
      </c>
      <c r="J14" s="13">
        <v>184622.18</v>
      </c>
      <c r="K14" s="13">
        <v>183018.48</v>
      </c>
    </row>
    <row r="15" spans="1:12" ht="13.2" customHeight="1" x14ac:dyDescent="0.25">
      <c r="A15" s="1">
        <v>4662</v>
      </c>
      <c r="C15" s="1" t="s">
        <v>130</v>
      </c>
      <c r="E15" s="6" t="s">
        <v>136</v>
      </c>
      <c r="F15" s="7" t="s">
        <v>137</v>
      </c>
      <c r="G15" s="13">
        <v>68199.25</v>
      </c>
      <c r="H15" s="13">
        <v>34736.519999999997</v>
      </c>
      <c r="I15" s="13">
        <v>102935.77</v>
      </c>
      <c r="J15" s="13">
        <v>100138.18</v>
      </c>
      <c r="K15" s="13">
        <v>111886.23</v>
      </c>
    </row>
    <row r="16" spans="1:12" ht="13.2" customHeight="1" x14ac:dyDescent="0.25">
      <c r="A16" s="1">
        <v>4663</v>
      </c>
      <c r="C16" s="1" t="s">
        <v>130</v>
      </c>
      <c r="E16" s="6" t="s">
        <v>138</v>
      </c>
      <c r="F16" s="7" t="s">
        <v>139</v>
      </c>
      <c r="G16" s="13">
        <v>55793.69</v>
      </c>
      <c r="H16" s="13">
        <v>6213.28</v>
      </c>
      <c r="I16" s="13">
        <v>62006.97</v>
      </c>
      <c r="J16" s="13">
        <v>55793.69</v>
      </c>
      <c r="K16" s="13">
        <v>86003.69</v>
      </c>
    </row>
    <row r="17" spans="1:11" ht="13.2" customHeight="1" x14ac:dyDescent="0.25">
      <c r="A17" s="1">
        <v>4664</v>
      </c>
      <c r="C17" s="1" t="s">
        <v>130</v>
      </c>
      <c r="E17" s="6" t="s">
        <v>81</v>
      </c>
      <c r="F17" s="7" t="s">
        <v>140</v>
      </c>
      <c r="G17" s="13">
        <v>14531.87</v>
      </c>
      <c r="H17" s="13"/>
      <c r="I17" s="13">
        <v>14531.87</v>
      </c>
      <c r="J17" s="13">
        <v>14531.87</v>
      </c>
      <c r="K17" s="13">
        <v>14531.87</v>
      </c>
    </row>
    <row r="18" spans="1:11" ht="13.2" customHeight="1" x14ac:dyDescent="0.25">
      <c r="A18" s="1">
        <v>4665</v>
      </c>
      <c r="C18" s="1" t="s">
        <v>130</v>
      </c>
      <c r="E18" s="6" t="s">
        <v>141</v>
      </c>
      <c r="F18" s="7" t="s">
        <v>142</v>
      </c>
      <c r="G18" s="13">
        <v>17506.12</v>
      </c>
      <c r="H18" s="13"/>
      <c r="I18" s="13">
        <v>17506.12</v>
      </c>
      <c r="J18" s="13">
        <v>17506.12</v>
      </c>
      <c r="K18" s="13">
        <v>15504.03</v>
      </c>
    </row>
    <row r="19" spans="1:11" ht="13.2" customHeight="1" x14ac:dyDescent="0.25">
      <c r="A19" s="1">
        <v>4666</v>
      </c>
      <c r="C19" s="1" t="s">
        <v>130</v>
      </c>
      <c r="E19" s="6" t="s">
        <v>143</v>
      </c>
      <c r="F19" s="7" t="s">
        <v>144</v>
      </c>
      <c r="G19" s="13">
        <v>39876.9</v>
      </c>
      <c r="H19" s="13">
        <v>-17964.900000000001</v>
      </c>
      <c r="I19" s="13">
        <v>21912</v>
      </c>
      <c r="J19" s="13">
        <v>39876.9</v>
      </c>
      <c r="K19" s="13">
        <v>39876.9</v>
      </c>
    </row>
    <row r="20" spans="1:11" ht="13.2" customHeight="1" x14ac:dyDescent="0.25">
      <c r="A20" s="1">
        <v>4667</v>
      </c>
      <c r="C20" s="1" t="s">
        <v>130</v>
      </c>
      <c r="E20" s="6" t="s">
        <v>145</v>
      </c>
      <c r="F20" s="7" t="s">
        <v>146</v>
      </c>
      <c r="G20" s="13">
        <v>278819.12</v>
      </c>
      <c r="H20" s="13"/>
      <c r="I20" s="13">
        <v>278819.12</v>
      </c>
      <c r="J20" s="13">
        <v>490455</v>
      </c>
      <c r="K20" s="13">
        <v>435057.06</v>
      </c>
    </row>
    <row r="21" spans="1:11" ht="13.2" customHeight="1" x14ac:dyDescent="0.25">
      <c r="A21" s="1">
        <v>4668</v>
      </c>
      <c r="C21" s="1" t="s">
        <v>130</v>
      </c>
      <c r="E21" s="6" t="s">
        <v>147</v>
      </c>
      <c r="F21" s="7" t="s">
        <v>148</v>
      </c>
      <c r="G21" s="13">
        <v>980004.75</v>
      </c>
      <c r="H21" s="13"/>
      <c r="I21" s="13">
        <v>980004.75</v>
      </c>
      <c r="J21" s="13">
        <v>959354.63</v>
      </c>
      <c r="K21" s="13">
        <v>955312.33</v>
      </c>
    </row>
    <row r="22" spans="1:11" ht="13.2" customHeight="1" x14ac:dyDescent="0.25">
      <c r="A22" s="1">
        <v>4707</v>
      </c>
      <c r="C22" s="1" t="s">
        <v>130</v>
      </c>
      <c r="E22" s="6" t="s">
        <v>149</v>
      </c>
      <c r="F22" s="7" t="s">
        <v>150</v>
      </c>
      <c r="G22" s="13">
        <v>153230.04999999999</v>
      </c>
      <c r="H22" s="13"/>
      <c r="I22" s="13">
        <v>153230.04999999999</v>
      </c>
      <c r="J22" s="13">
        <v>153230.04999999999</v>
      </c>
      <c r="K22" s="13">
        <v>258512.05</v>
      </c>
    </row>
    <row r="23" spans="1:11" ht="13.2" customHeight="1" x14ac:dyDescent="0.25">
      <c r="A23" s="1">
        <v>4713</v>
      </c>
      <c r="C23" s="1" t="s">
        <v>130</v>
      </c>
      <c r="E23" s="6" t="s">
        <v>247</v>
      </c>
      <c r="F23" s="7" t="s">
        <v>248</v>
      </c>
      <c r="G23" s="13">
        <v>43324</v>
      </c>
      <c r="H23" s="13"/>
      <c r="I23" s="13">
        <v>43324</v>
      </c>
      <c r="J23" s="13">
        <v>43324</v>
      </c>
      <c r="K23" s="13">
        <v>0</v>
      </c>
    </row>
    <row r="24" spans="1:11" ht="13.2" customHeight="1" x14ac:dyDescent="0.25">
      <c r="A24" s="1">
        <v>4711</v>
      </c>
      <c r="C24" s="1" t="s">
        <v>130</v>
      </c>
      <c r="E24" s="6" t="s">
        <v>151</v>
      </c>
      <c r="F24" s="7" t="s">
        <v>152</v>
      </c>
      <c r="G24" s="13">
        <v>698823</v>
      </c>
      <c r="H24" s="13"/>
      <c r="I24" s="13">
        <v>698823</v>
      </c>
      <c r="J24" s="13">
        <v>698823</v>
      </c>
      <c r="K24" s="13">
        <v>622070</v>
      </c>
    </row>
    <row r="25" spans="1:11" ht="13.2" customHeight="1" x14ac:dyDescent="0.25">
      <c r="A25" s="1">
        <v>4712</v>
      </c>
      <c r="C25" s="1" t="s">
        <v>130</v>
      </c>
      <c r="E25" s="6" t="s">
        <v>249</v>
      </c>
      <c r="F25" s="7" t="s">
        <v>250</v>
      </c>
      <c r="G25" s="13">
        <v>237589</v>
      </c>
      <c r="H25" s="13"/>
      <c r="I25" s="13">
        <v>237589</v>
      </c>
      <c r="J25" s="13">
        <v>237589</v>
      </c>
      <c r="K25" s="13">
        <v>0</v>
      </c>
    </row>
    <row r="26" spans="1:11" ht="13.2" customHeight="1" x14ac:dyDescent="0.25">
      <c r="A26" s="1">
        <v>4669</v>
      </c>
      <c r="C26" s="1" t="s">
        <v>130</v>
      </c>
      <c r="E26" s="6" t="s">
        <v>153</v>
      </c>
      <c r="F26" s="7" t="s">
        <v>154</v>
      </c>
      <c r="G26" s="13">
        <v>300860.7</v>
      </c>
      <c r="H26" s="13"/>
      <c r="I26" s="13">
        <v>300860.7</v>
      </c>
      <c r="J26" s="13">
        <v>66579.67</v>
      </c>
      <c r="K26" s="13">
        <v>60579.67</v>
      </c>
    </row>
    <row r="27" spans="1:11" ht="13.2" customHeight="1" x14ac:dyDescent="0.25">
      <c r="A27" s="1">
        <v>4670</v>
      </c>
      <c r="C27" s="1" t="s">
        <v>130</v>
      </c>
      <c r="E27" s="6" t="s">
        <v>155</v>
      </c>
      <c r="F27" s="7" t="s">
        <v>156</v>
      </c>
      <c r="G27" s="13">
        <v>8307801.5800000001</v>
      </c>
      <c r="H27" s="13">
        <v>17964.900000000001</v>
      </c>
      <c r="I27" s="13">
        <v>8325766.4800000004</v>
      </c>
      <c r="J27" s="13">
        <v>8253521.7400000002</v>
      </c>
      <c r="K27" s="13">
        <v>8533478.8800000008</v>
      </c>
    </row>
    <row r="28" spans="1:11" ht="13.2" customHeight="1" x14ac:dyDescent="0.25">
      <c r="A28" s="1">
        <v>4671</v>
      </c>
      <c r="C28" s="1" t="s">
        <v>130</v>
      </c>
      <c r="E28" s="6" t="s">
        <v>251</v>
      </c>
      <c r="F28" s="7" t="s">
        <v>157</v>
      </c>
      <c r="G28" s="13">
        <v>-28973.7</v>
      </c>
      <c r="H28" s="13"/>
      <c r="I28" s="13">
        <v>-28973.7</v>
      </c>
      <c r="J28" s="13">
        <v>-28973.7</v>
      </c>
      <c r="K28" s="13">
        <v>-28973.7</v>
      </c>
    </row>
    <row r="29" spans="1:11" ht="13.2" customHeight="1" x14ac:dyDescent="0.25">
      <c r="A29" s="1">
        <v>4672</v>
      </c>
      <c r="C29" s="1" t="s">
        <v>130</v>
      </c>
      <c r="E29" s="6" t="s">
        <v>252</v>
      </c>
      <c r="F29" s="7" t="s">
        <v>158</v>
      </c>
      <c r="G29" s="13">
        <v>-43117.96</v>
      </c>
      <c r="H29" s="13"/>
      <c r="I29" s="13">
        <v>-43117.96</v>
      </c>
      <c r="J29" s="13">
        <v>-21143.48</v>
      </c>
      <c r="K29" s="13">
        <v>-14237.13</v>
      </c>
    </row>
    <row r="30" spans="1:11" ht="13.2" customHeight="1" x14ac:dyDescent="0.25">
      <c r="A30" s="1">
        <v>4673</v>
      </c>
      <c r="C30" s="1" t="s">
        <v>130</v>
      </c>
      <c r="E30" s="6" t="s">
        <v>253</v>
      </c>
      <c r="F30" s="7" t="s">
        <v>159</v>
      </c>
      <c r="G30" s="13">
        <v>-44233.58</v>
      </c>
      <c r="H30" s="13"/>
      <c r="I30" s="13">
        <v>-44233.58</v>
      </c>
      <c r="J30" s="13">
        <v>-44233.58</v>
      </c>
      <c r="K30" s="13">
        <v>-44233.58</v>
      </c>
    </row>
    <row r="31" spans="1:11" ht="13.2" customHeight="1" x14ac:dyDescent="0.25">
      <c r="A31" s="1">
        <v>4674</v>
      </c>
      <c r="C31" s="1" t="s">
        <v>130</v>
      </c>
      <c r="E31" s="6" t="s">
        <v>254</v>
      </c>
      <c r="F31" s="7" t="s">
        <v>160</v>
      </c>
      <c r="G31" s="13">
        <v>-284.19</v>
      </c>
      <c r="H31" s="13"/>
      <c r="I31" s="13">
        <v>-284.19</v>
      </c>
      <c r="J31" s="13">
        <v>-284.19</v>
      </c>
      <c r="K31" s="13">
        <v>-284.19</v>
      </c>
    </row>
    <row r="32" spans="1:11" ht="13.2" customHeight="1" x14ac:dyDescent="0.25">
      <c r="A32" s="1">
        <v>4676</v>
      </c>
      <c r="C32" s="1" t="s">
        <v>130</v>
      </c>
      <c r="E32" s="6" t="s">
        <v>255</v>
      </c>
      <c r="F32" s="7" t="s">
        <v>161</v>
      </c>
      <c r="G32" s="13">
        <v>0</v>
      </c>
      <c r="H32" s="13"/>
      <c r="I32" s="13">
        <v>0</v>
      </c>
      <c r="J32" s="13">
        <v>0</v>
      </c>
      <c r="K32" s="13">
        <v>0</v>
      </c>
    </row>
    <row r="33" spans="1:11" ht="13.2" customHeight="1" x14ac:dyDescent="0.25">
      <c r="A33" s="1">
        <v>4677</v>
      </c>
      <c r="C33" s="1" t="s">
        <v>130</v>
      </c>
      <c r="E33" s="6" t="s">
        <v>162</v>
      </c>
      <c r="F33" s="7" t="s">
        <v>163</v>
      </c>
      <c r="G33" s="13">
        <v>-144561.54999999999</v>
      </c>
      <c r="H33" s="13">
        <v>6957.82</v>
      </c>
      <c r="I33" s="13">
        <v>-137603.73000000001</v>
      </c>
      <c r="J33" s="13">
        <v>-129966.63</v>
      </c>
      <c r="K33" s="13">
        <v>-127123.54</v>
      </c>
    </row>
    <row r="34" spans="1:11" ht="13.2" customHeight="1" x14ac:dyDescent="0.25">
      <c r="A34" s="1">
        <v>4678</v>
      </c>
      <c r="C34" s="1" t="s">
        <v>130</v>
      </c>
      <c r="E34" s="6" t="s">
        <v>256</v>
      </c>
      <c r="F34" s="7" t="s">
        <v>161</v>
      </c>
      <c r="G34" s="13">
        <v>-2246632.41</v>
      </c>
      <c r="H34" s="13">
        <v>-90088</v>
      </c>
      <c r="I34" s="13">
        <v>-2336720.41</v>
      </c>
      <c r="J34" s="13">
        <v>-2436113.63</v>
      </c>
      <c r="K34" s="13">
        <v>-2530924.6800000002</v>
      </c>
    </row>
    <row r="35" spans="1:11" ht="13.2" customHeight="1" x14ac:dyDescent="0.25">
      <c r="A35" s="1">
        <v>4708</v>
      </c>
      <c r="C35" s="1" t="s">
        <v>130</v>
      </c>
      <c r="E35" s="6" t="s">
        <v>257</v>
      </c>
      <c r="F35" s="7" t="s">
        <v>164</v>
      </c>
      <c r="G35" s="13">
        <v>-107879</v>
      </c>
      <c r="H35" s="13"/>
      <c r="I35" s="13">
        <v>-107879</v>
      </c>
      <c r="J35" s="13">
        <v>-107879</v>
      </c>
      <c r="K35" s="13">
        <v>-74347</v>
      </c>
    </row>
    <row r="36" spans="1:11" ht="13.2" customHeight="1" x14ac:dyDescent="0.25">
      <c r="A36" s="1">
        <v>4714</v>
      </c>
      <c r="C36" s="1" t="s">
        <v>130</v>
      </c>
      <c r="E36" s="6" t="s">
        <v>258</v>
      </c>
      <c r="F36" s="7" t="s">
        <v>259</v>
      </c>
      <c r="G36" s="13">
        <v>-63985</v>
      </c>
      <c r="H36" s="13"/>
      <c r="I36" s="13">
        <v>-63985</v>
      </c>
      <c r="J36" s="13">
        <v>-63985</v>
      </c>
      <c r="K36" s="13">
        <v>0</v>
      </c>
    </row>
    <row r="37" spans="1:11" ht="13.2" customHeight="1" x14ac:dyDescent="0.25">
      <c r="A37" s="1">
        <v>4709</v>
      </c>
      <c r="C37" s="1" t="s">
        <v>130</v>
      </c>
      <c r="E37" s="6" t="s">
        <v>260</v>
      </c>
      <c r="F37" s="7" t="s">
        <v>165</v>
      </c>
      <c r="G37" s="13">
        <v>-744174</v>
      </c>
      <c r="H37" s="13"/>
      <c r="I37" s="13">
        <v>-744174</v>
      </c>
      <c r="J37" s="13">
        <v>-744174</v>
      </c>
      <c r="K37" s="13">
        <v>-806235</v>
      </c>
    </row>
    <row r="38" spans="1:11" ht="13.2" customHeight="1" x14ac:dyDescent="0.25">
      <c r="A38" s="1">
        <v>4715</v>
      </c>
      <c r="C38" s="1" t="s">
        <v>130</v>
      </c>
      <c r="E38" s="6" t="s">
        <v>261</v>
      </c>
      <c r="F38" s="7" t="s">
        <v>262</v>
      </c>
      <c r="G38" s="13">
        <v>-216928</v>
      </c>
      <c r="H38" s="13"/>
      <c r="I38" s="13">
        <v>-216928</v>
      </c>
      <c r="J38" s="13">
        <v>-216928</v>
      </c>
      <c r="K38" s="13">
        <v>0</v>
      </c>
    </row>
    <row r="39" spans="1:11" ht="13.2" customHeight="1" x14ac:dyDescent="0.25">
      <c r="A39" s="1">
        <v>4681</v>
      </c>
      <c r="C39" s="1" t="s">
        <v>130</v>
      </c>
      <c r="E39" s="6" t="s">
        <v>166</v>
      </c>
      <c r="F39" s="7" t="s">
        <v>167</v>
      </c>
      <c r="G39" s="13">
        <v>-7788606.6600000001</v>
      </c>
      <c r="H39" s="13"/>
      <c r="I39" s="13">
        <v>-7788606.6600000001</v>
      </c>
      <c r="J39" s="13">
        <v>-7952706.4000000004</v>
      </c>
      <c r="K39" s="13">
        <v>-8012867</v>
      </c>
    </row>
    <row r="40" spans="1:11" ht="13.2" customHeight="1" x14ac:dyDescent="0.25">
      <c r="A40" s="1">
        <v>4682</v>
      </c>
      <c r="C40" s="1" t="s">
        <v>130</v>
      </c>
      <c r="E40" s="6" t="s">
        <v>168</v>
      </c>
      <c r="F40" s="7" t="s">
        <v>169</v>
      </c>
      <c r="G40" s="13">
        <v>-1462771.21</v>
      </c>
      <c r="H40" s="13">
        <v>-47907.62</v>
      </c>
      <c r="I40" s="13">
        <v>-1510678.83</v>
      </c>
      <c r="J40" s="13">
        <v>-1407575.58</v>
      </c>
      <c r="K40" s="13">
        <v>-1468184.39</v>
      </c>
    </row>
    <row r="41" spans="1:11" ht="13.2" customHeight="1" x14ac:dyDescent="0.25">
      <c r="A41" s="1">
        <v>4683</v>
      </c>
      <c r="C41" s="1" t="s">
        <v>130</v>
      </c>
      <c r="E41" s="6" t="s">
        <v>170</v>
      </c>
      <c r="F41" s="7" t="s">
        <v>171</v>
      </c>
      <c r="G41" s="13">
        <v>-29855.21</v>
      </c>
      <c r="H41" s="13"/>
      <c r="I41" s="13">
        <v>-29855.21</v>
      </c>
      <c r="J41" s="13">
        <v>-19965.18</v>
      </c>
      <c r="K41" s="13">
        <v>-12765.05</v>
      </c>
    </row>
    <row r="42" spans="1:11" ht="13.2" customHeight="1" x14ac:dyDescent="0.25">
      <c r="A42" s="1">
        <v>4684</v>
      </c>
      <c r="C42" s="1" t="s">
        <v>130</v>
      </c>
      <c r="E42" s="6" t="s">
        <v>172</v>
      </c>
      <c r="F42" s="7" t="s">
        <v>173</v>
      </c>
      <c r="G42" s="13">
        <v>425409.35</v>
      </c>
      <c r="H42" s="13"/>
      <c r="I42" s="13">
        <v>425409.35</v>
      </c>
      <c r="J42" s="13">
        <v>410244.27</v>
      </c>
      <c r="K42" s="13">
        <v>393813.51</v>
      </c>
    </row>
    <row r="43" spans="1:11" ht="13.2" customHeight="1" x14ac:dyDescent="0.25">
      <c r="A43" s="1">
        <v>4685</v>
      </c>
      <c r="C43" s="1" t="s">
        <v>130</v>
      </c>
      <c r="E43" s="6" t="s">
        <v>174</v>
      </c>
      <c r="F43" s="7" t="s">
        <v>175</v>
      </c>
      <c r="G43" s="13">
        <v>28881.82</v>
      </c>
      <c r="H43" s="13"/>
      <c r="I43" s="13">
        <v>28881.82</v>
      </c>
      <c r="J43" s="13">
        <v>26367.21</v>
      </c>
      <c r="K43" s="13">
        <v>26028.21</v>
      </c>
    </row>
    <row r="44" spans="1:11" ht="13.2" customHeight="1" x14ac:dyDescent="0.25">
      <c r="A44" s="1">
        <v>4686</v>
      </c>
      <c r="C44" s="1" t="s">
        <v>130</v>
      </c>
      <c r="E44" s="6" t="s">
        <v>176</v>
      </c>
      <c r="F44" s="7" t="s">
        <v>177</v>
      </c>
      <c r="G44" s="13">
        <v>275866.33</v>
      </c>
      <c r="H44" s="13">
        <v>15336</v>
      </c>
      <c r="I44" s="13">
        <v>291202.33</v>
      </c>
      <c r="J44" s="13">
        <v>329795.93</v>
      </c>
      <c r="K44" s="13">
        <v>365480.45</v>
      </c>
    </row>
    <row r="45" spans="1:11" ht="13.2" customHeight="1" x14ac:dyDescent="0.25">
      <c r="A45" s="1">
        <v>4687</v>
      </c>
      <c r="C45" s="1" t="s">
        <v>130</v>
      </c>
      <c r="E45" s="6" t="s">
        <v>178</v>
      </c>
      <c r="F45" s="7" t="s">
        <v>179</v>
      </c>
      <c r="G45" s="13">
        <v>4184.29</v>
      </c>
      <c r="H45" s="13"/>
      <c r="I45" s="13">
        <v>4184.29</v>
      </c>
      <c r="J45" s="13">
        <v>4190.82</v>
      </c>
      <c r="K45" s="13">
        <v>3043.1</v>
      </c>
    </row>
    <row r="46" spans="1:11" ht="13.2" customHeight="1" x14ac:dyDescent="0.25">
      <c r="A46" s="1">
        <v>4688</v>
      </c>
      <c r="C46" s="1" t="s">
        <v>130</v>
      </c>
      <c r="E46" s="6" t="s">
        <v>180</v>
      </c>
      <c r="F46" s="7" t="s">
        <v>181</v>
      </c>
      <c r="G46" s="13">
        <v>105407.03</v>
      </c>
      <c r="H46" s="13"/>
      <c r="I46" s="13">
        <v>105407.03</v>
      </c>
      <c r="J46" s="13">
        <v>80638.490000000005</v>
      </c>
      <c r="K46" s="13">
        <v>65018.65</v>
      </c>
    </row>
    <row r="47" spans="1:11" ht="13.2" customHeight="1" x14ac:dyDescent="0.25">
      <c r="A47" s="1">
        <v>4689</v>
      </c>
      <c r="C47" s="1" t="s">
        <v>130</v>
      </c>
      <c r="E47" s="6" t="s">
        <v>182</v>
      </c>
      <c r="F47" s="7" t="s">
        <v>183</v>
      </c>
      <c r="G47" s="13">
        <v>388671.58</v>
      </c>
      <c r="H47" s="13">
        <v>-15336</v>
      </c>
      <c r="I47" s="13">
        <v>373335.58</v>
      </c>
      <c r="J47" s="13">
        <v>319921.3</v>
      </c>
      <c r="K47" s="13">
        <v>312012.25</v>
      </c>
    </row>
    <row r="48" spans="1:11" ht="13.2" customHeight="1" x14ac:dyDescent="0.25">
      <c r="A48" s="1">
        <v>4690</v>
      </c>
      <c r="C48" s="1" t="s">
        <v>130</v>
      </c>
      <c r="E48" s="6" t="s">
        <v>184</v>
      </c>
      <c r="F48" s="7" t="s">
        <v>185</v>
      </c>
      <c r="G48" s="13">
        <v>21000</v>
      </c>
      <c r="H48" s="13"/>
      <c r="I48" s="13">
        <v>21000</v>
      </c>
      <c r="J48" s="13">
        <v>392151.68</v>
      </c>
      <c r="K48" s="13">
        <v>390702.04</v>
      </c>
    </row>
    <row r="49" spans="1:11" ht="13.2" customHeight="1" x14ac:dyDescent="0.25">
      <c r="A49" s="1">
        <v>4691</v>
      </c>
      <c r="C49" s="1" t="s">
        <v>130</v>
      </c>
      <c r="E49" s="6" t="s">
        <v>186</v>
      </c>
      <c r="F49" s="7" t="s">
        <v>187</v>
      </c>
      <c r="G49" s="13">
        <v>-25259.4</v>
      </c>
      <c r="H49" s="13"/>
      <c r="I49" s="13">
        <v>-25259.4</v>
      </c>
      <c r="J49" s="13">
        <v>-7173.79</v>
      </c>
      <c r="K49" s="13">
        <v>-7320.95</v>
      </c>
    </row>
    <row r="50" spans="1:11" ht="13.2" customHeight="1" x14ac:dyDescent="0.25">
      <c r="A50" s="1">
        <v>4692</v>
      </c>
      <c r="C50" s="1" t="s">
        <v>130</v>
      </c>
      <c r="E50" s="6" t="s">
        <v>188</v>
      </c>
      <c r="F50" s="7" t="s">
        <v>189</v>
      </c>
      <c r="G50" s="13">
        <v>0</v>
      </c>
      <c r="H50" s="13"/>
      <c r="I50" s="13">
        <v>0</v>
      </c>
      <c r="J50" s="13">
        <v>-7565.66</v>
      </c>
      <c r="K50" s="13">
        <v>0</v>
      </c>
    </row>
    <row r="51" spans="1:11" ht="13.2" customHeight="1" x14ac:dyDescent="0.25">
      <c r="A51" s="1">
        <v>4693</v>
      </c>
      <c r="C51" s="1" t="s">
        <v>130</v>
      </c>
      <c r="E51" s="6" t="s">
        <v>190</v>
      </c>
      <c r="F51" s="7" t="s">
        <v>191</v>
      </c>
      <c r="G51" s="13">
        <v>0</v>
      </c>
      <c r="H51" s="13">
        <v>90088</v>
      </c>
      <c r="I51" s="13">
        <v>90088</v>
      </c>
      <c r="J51" s="13">
        <v>92750.25</v>
      </c>
      <c r="K51" s="13">
        <v>96233.54</v>
      </c>
    </row>
    <row r="52" spans="1:11" ht="13.2" customHeight="1" x14ac:dyDescent="0.25">
      <c r="A52" s="1">
        <v>4694</v>
      </c>
      <c r="C52" s="1" t="s">
        <v>130</v>
      </c>
      <c r="E52" s="6" t="s">
        <v>192</v>
      </c>
      <c r="F52" s="7" t="s">
        <v>193</v>
      </c>
      <c r="G52" s="13">
        <v>-57923.38</v>
      </c>
      <c r="H52" s="13"/>
      <c r="I52" s="13">
        <v>-57923.38</v>
      </c>
      <c r="J52" s="13">
        <v>-49680</v>
      </c>
      <c r="K52" s="13">
        <v>-103900.67</v>
      </c>
    </row>
    <row r="53" spans="1:11" ht="13.2" customHeight="1" x14ac:dyDescent="0.25">
      <c r="A53" s="1">
        <v>-4</v>
      </c>
      <c r="D53" s="1">
        <v>9999</v>
      </c>
      <c r="E53" s="8" t="s">
        <v>2</v>
      </c>
      <c r="F53" s="9"/>
      <c r="G53" s="14">
        <f>SUM(G13:G52)</f>
        <v>-1.076841726899147E-9</v>
      </c>
      <c r="H53" s="14">
        <f>SUM(H13:H52)</f>
        <v>0</v>
      </c>
      <c r="I53" s="14">
        <f>SUM(I13:I52)</f>
        <v>-1.4551915228366852E-10</v>
      </c>
      <c r="J53" s="14">
        <f>SUM(J13:J52)</f>
        <v>-3.92901711165905E-10</v>
      </c>
      <c r="K53" s="14">
        <f>SUM(K13:K52)</f>
        <v>2.3428583517670631E-9</v>
      </c>
    </row>
    <row r="54" spans="1:11" ht="13.2" customHeight="1" x14ac:dyDescent="0.25">
      <c r="A54" s="1" t="s">
        <v>126</v>
      </c>
      <c r="C54" s="1" t="s">
        <v>127</v>
      </c>
      <c r="E54" s="6"/>
      <c r="F54" s="7"/>
      <c r="G54" s="13"/>
      <c r="H54" s="13"/>
      <c r="I54" s="13"/>
      <c r="J54" s="13"/>
      <c r="K54" s="13"/>
    </row>
    <row r="55" spans="1:11" ht="13.2" customHeight="1" x14ac:dyDescent="0.25">
      <c r="A55" s="1" t="s">
        <v>128</v>
      </c>
      <c r="C55" s="1" t="s">
        <v>129</v>
      </c>
      <c r="E55" s="8"/>
      <c r="F55" s="9" t="s">
        <v>6</v>
      </c>
      <c r="G55" s="14">
        <v>-326388.8</v>
      </c>
      <c r="H55" s="14">
        <v>42180.38</v>
      </c>
      <c r="I55" s="14">
        <v>-284208.42</v>
      </c>
      <c r="J55" s="14">
        <v>164099.74</v>
      </c>
      <c r="K55" s="14">
        <v>60160.69</v>
      </c>
    </row>
  </sheetData>
  <phoneticPr fontId="0" type="noConversion"/>
  <pageMargins left="0.75" right="0.75" top="1" bottom="1" header="0.5" footer="0.5"/>
  <pageSetup scale="63" fitToHeight="0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7"/>
  <sheetViews>
    <sheetView workbookViewId="0">
      <pane xSplit="6" ySplit="12" topLeftCell="G13" activePane="bottomRight" state="frozen"/>
      <selection activeCell="F29" sqref="F29"/>
      <selection pane="topRight" activeCell="F29" sqref="F29"/>
      <selection pane="bottomLeft" activeCell="F29" sqref="F29"/>
      <selection pane="bottomRight" activeCell="F29" sqref="F29"/>
    </sheetView>
  </sheetViews>
  <sheetFormatPr defaultColWidth="9.109375" defaultRowHeight="13.2" customHeight="1" x14ac:dyDescent="0.25"/>
  <cols>
    <col min="1" max="4" width="0" style="1" hidden="1" customWidth="1"/>
    <col min="5" max="5" width="13.33203125" style="1" bestFit="1" customWidth="1"/>
    <col min="6" max="6" width="40.6640625" style="1" bestFit="1" customWidth="1"/>
    <col min="7" max="7" width="10.6640625" style="1" bestFit="1" customWidth="1"/>
    <col min="8" max="8" width="10.33203125" style="1" bestFit="1" customWidth="1"/>
    <col min="9" max="9" width="10.6640625" style="1" bestFit="1" customWidth="1"/>
    <col min="10" max="10" width="12.5546875" style="1" bestFit="1" customWidth="1"/>
    <col min="11" max="11" width="13.5546875" style="1" bestFit="1" customWidth="1"/>
    <col min="12" max="12" width="0" style="1" hidden="1" customWidth="1"/>
    <col min="13" max="16384" width="9.109375" style="1"/>
  </cols>
  <sheetData>
    <row r="1" spans="1:12" ht="13.2" customHeight="1" x14ac:dyDescent="0.25">
      <c r="E1" s="2" t="s">
        <v>3</v>
      </c>
      <c r="F1" s="3" t="s">
        <v>8</v>
      </c>
      <c r="G1" s="2"/>
      <c r="H1" s="2"/>
      <c r="I1" s="2"/>
      <c r="J1" s="2"/>
      <c r="K1" s="2"/>
    </row>
    <row r="2" spans="1:12" ht="13.2" customHeight="1" x14ac:dyDescent="0.25">
      <c r="E2" s="2" t="s">
        <v>4</v>
      </c>
      <c r="F2" s="3" t="s">
        <v>9</v>
      </c>
      <c r="G2" s="2"/>
      <c r="H2" s="2"/>
      <c r="I2" s="2"/>
      <c r="J2" s="2"/>
      <c r="K2" s="2"/>
    </row>
    <row r="3" spans="1:12" ht="13.2" customHeight="1" x14ac:dyDescent="0.25">
      <c r="E3" s="2" t="s">
        <v>7</v>
      </c>
      <c r="F3" s="4">
        <v>43465</v>
      </c>
      <c r="G3" s="2"/>
      <c r="H3" s="2"/>
      <c r="I3" s="2"/>
      <c r="J3" s="2"/>
      <c r="K3" s="2"/>
    </row>
    <row r="4" spans="1:12" ht="13.2" customHeight="1" x14ac:dyDescent="0.25">
      <c r="E4" s="2" t="s">
        <v>5</v>
      </c>
      <c r="F4" s="3" t="s">
        <v>10</v>
      </c>
      <c r="G4" s="2"/>
      <c r="H4" s="2"/>
      <c r="I4" s="2"/>
      <c r="J4" s="2"/>
      <c r="K4" s="2"/>
    </row>
    <row r="5" spans="1:12" ht="13.2" hidden="1" customHeight="1" x14ac:dyDescent="0.25"/>
    <row r="6" spans="1:12" ht="13.2" hidden="1" customHeight="1" x14ac:dyDescent="0.25"/>
    <row r="7" spans="1:12" ht="13.2" hidden="1" customHeight="1" x14ac:dyDescent="0.25"/>
    <row r="8" spans="1:12" ht="13.2" hidden="1" customHeight="1" x14ac:dyDescent="0.25"/>
    <row r="9" spans="1:12" ht="13.2" hidden="1" customHeight="1" x14ac:dyDescent="0.25"/>
    <row r="10" spans="1:12" ht="13.2" hidden="1" customHeight="1" x14ac:dyDescent="0.25">
      <c r="E10" s="1" t="s">
        <v>0</v>
      </c>
      <c r="F10" s="1" t="s">
        <v>1</v>
      </c>
      <c r="G10" s="1">
        <v>3</v>
      </c>
      <c r="H10" s="1">
        <v>4</v>
      </c>
      <c r="I10" s="1">
        <v>7</v>
      </c>
      <c r="J10" s="1">
        <v>200</v>
      </c>
      <c r="K10" s="1">
        <v>201</v>
      </c>
      <c r="L10" s="1">
        <v>-1</v>
      </c>
    </row>
    <row r="11" spans="1:12" ht="20.100000000000001" customHeight="1" x14ac:dyDescent="0.25">
      <c r="E11" s="5" t="s">
        <v>0</v>
      </c>
      <c r="F11" s="5" t="s">
        <v>1</v>
      </c>
      <c r="G11" s="10" t="s">
        <v>12</v>
      </c>
      <c r="H11" s="5" t="s">
        <v>13</v>
      </c>
      <c r="I11" s="10" t="s">
        <v>14</v>
      </c>
      <c r="J11" s="10" t="s">
        <v>15</v>
      </c>
      <c r="K11" s="10" t="s">
        <v>16</v>
      </c>
    </row>
    <row r="12" spans="1:12" ht="20.100000000000001" customHeight="1" x14ac:dyDescent="0.25">
      <c r="E12" s="5"/>
      <c r="F12" s="5"/>
      <c r="G12" s="11">
        <v>43465</v>
      </c>
      <c r="H12" s="5"/>
      <c r="I12" s="11">
        <v>43465</v>
      </c>
      <c r="J12" s="11">
        <v>43100</v>
      </c>
      <c r="K12" s="11">
        <v>42735</v>
      </c>
    </row>
    <row r="13" spans="1:12" ht="13.2" customHeight="1" x14ac:dyDescent="0.25">
      <c r="A13" s="1">
        <v>4695</v>
      </c>
      <c r="C13" s="1" t="s">
        <v>131</v>
      </c>
      <c r="E13" s="6" t="s">
        <v>194</v>
      </c>
      <c r="F13" s="7" t="s">
        <v>195</v>
      </c>
      <c r="G13" s="13">
        <v>68588.17</v>
      </c>
      <c r="H13" s="13"/>
      <c r="I13" s="13">
        <v>68588.17</v>
      </c>
      <c r="J13" s="13">
        <v>64444.28</v>
      </c>
      <c r="K13" s="13">
        <v>56739.040000000001</v>
      </c>
    </row>
    <row r="14" spans="1:12" ht="13.2" customHeight="1" x14ac:dyDescent="0.25">
      <c r="A14" s="1">
        <v>4696</v>
      </c>
      <c r="C14" s="1" t="s">
        <v>131</v>
      </c>
      <c r="E14" s="6" t="s">
        <v>196</v>
      </c>
      <c r="F14" s="7" t="s">
        <v>197</v>
      </c>
      <c r="G14" s="13">
        <v>52195.35</v>
      </c>
      <c r="H14" s="13"/>
      <c r="I14" s="13">
        <v>52195.35</v>
      </c>
      <c r="J14" s="13">
        <v>57019.41</v>
      </c>
      <c r="K14" s="13">
        <v>51540.75</v>
      </c>
    </row>
    <row r="15" spans="1:12" ht="13.2" customHeight="1" x14ac:dyDescent="0.25">
      <c r="A15" s="1">
        <v>4697</v>
      </c>
      <c r="C15" s="1" t="s">
        <v>131</v>
      </c>
      <c r="E15" s="6" t="s">
        <v>198</v>
      </c>
      <c r="F15" s="7" t="s">
        <v>199</v>
      </c>
      <c r="G15" s="13">
        <v>33827.68</v>
      </c>
      <c r="H15" s="13"/>
      <c r="I15" s="13">
        <v>33827.68</v>
      </c>
      <c r="J15" s="13">
        <v>40354.19</v>
      </c>
      <c r="K15" s="13">
        <v>37220.94</v>
      </c>
    </row>
    <row r="16" spans="1:12" ht="13.2" customHeight="1" x14ac:dyDescent="0.25">
      <c r="A16" s="1">
        <v>4698</v>
      </c>
      <c r="C16" s="1" t="s">
        <v>131</v>
      </c>
      <c r="E16" s="6" t="s">
        <v>200</v>
      </c>
      <c r="F16" s="7" t="s">
        <v>201</v>
      </c>
      <c r="G16" s="13">
        <v>25390.57</v>
      </c>
      <c r="H16" s="13"/>
      <c r="I16" s="13">
        <v>25390.57</v>
      </c>
      <c r="J16" s="13">
        <v>23877.07</v>
      </c>
      <c r="K16" s="13">
        <v>25539.279999999999</v>
      </c>
    </row>
    <row r="17" spans="1:11" ht="13.2" customHeight="1" x14ac:dyDescent="0.25">
      <c r="A17" s="1">
        <v>4699</v>
      </c>
      <c r="C17" s="1" t="s">
        <v>131</v>
      </c>
      <c r="E17" s="6" t="s">
        <v>202</v>
      </c>
      <c r="F17" s="7" t="s">
        <v>203</v>
      </c>
      <c r="G17" s="13">
        <v>45301.78</v>
      </c>
      <c r="H17" s="13">
        <v>-20226</v>
      </c>
      <c r="I17" s="13">
        <v>25075.78</v>
      </c>
      <c r="J17" s="13">
        <v>25135.22</v>
      </c>
      <c r="K17" s="13">
        <v>22017.01</v>
      </c>
    </row>
    <row r="18" spans="1:11" ht="13.2" customHeight="1" x14ac:dyDescent="0.25">
      <c r="A18" s="1">
        <v>4700</v>
      </c>
      <c r="C18" s="1" t="s">
        <v>131</v>
      </c>
      <c r="E18" s="6" t="s">
        <v>204</v>
      </c>
      <c r="F18" s="7" t="s">
        <v>205</v>
      </c>
      <c r="G18" s="13">
        <v>46061.95</v>
      </c>
      <c r="H18" s="13"/>
      <c r="I18" s="13">
        <v>46061.95</v>
      </c>
      <c r="J18" s="13">
        <v>39885.83</v>
      </c>
      <c r="K18" s="13">
        <v>28205.58</v>
      </c>
    </row>
    <row r="19" spans="1:11" ht="13.2" customHeight="1" x14ac:dyDescent="0.25">
      <c r="A19" s="1">
        <v>4701</v>
      </c>
      <c r="C19" s="1" t="s">
        <v>131</v>
      </c>
      <c r="E19" s="6" t="s">
        <v>206</v>
      </c>
      <c r="F19" s="7" t="s">
        <v>207</v>
      </c>
      <c r="G19" s="13">
        <v>20010.689999999999</v>
      </c>
      <c r="H19" s="13">
        <v>-2002.09</v>
      </c>
      <c r="I19" s="13">
        <v>18008.599999999999</v>
      </c>
      <c r="J19" s="13">
        <v>16701</v>
      </c>
      <c r="K19" s="13">
        <v>17445.84</v>
      </c>
    </row>
    <row r="20" spans="1:11" ht="13.2" customHeight="1" x14ac:dyDescent="0.25">
      <c r="A20" s="1">
        <v>4702</v>
      </c>
      <c r="C20" s="1" t="s">
        <v>131</v>
      </c>
      <c r="E20" s="6" t="s">
        <v>208</v>
      </c>
      <c r="F20" s="7" t="s">
        <v>209</v>
      </c>
      <c r="G20" s="13">
        <v>18862.43</v>
      </c>
      <c r="H20" s="13"/>
      <c r="I20" s="13">
        <v>18862.43</v>
      </c>
      <c r="J20" s="13">
        <v>11920</v>
      </c>
      <c r="K20" s="13">
        <v>12640</v>
      </c>
    </row>
    <row r="21" spans="1:11" ht="13.2" customHeight="1" x14ac:dyDescent="0.25">
      <c r="A21" s="1">
        <v>4703</v>
      </c>
      <c r="C21" s="1" t="s">
        <v>131</v>
      </c>
      <c r="E21" s="6" t="s">
        <v>210</v>
      </c>
      <c r="F21" s="7" t="s">
        <v>211</v>
      </c>
      <c r="G21" s="13">
        <v>16569.63</v>
      </c>
      <c r="H21" s="13"/>
      <c r="I21" s="13">
        <v>16569.63</v>
      </c>
      <c r="J21" s="13">
        <v>14108.69</v>
      </c>
      <c r="K21" s="13">
        <v>15564</v>
      </c>
    </row>
    <row r="22" spans="1:11" ht="13.2" customHeight="1" x14ac:dyDescent="0.25">
      <c r="A22" s="1">
        <v>4704</v>
      </c>
      <c r="C22" s="1" t="s">
        <v>131</v>
      </c>
      <c r="E22" s="6" t="s">
        <v>212</v>
      </c>
      <c r="F22" s="7" t="s">
        <v>213</v>
      </c>
      <c r="G22" s="13">
        <v>10800</v>
      </c>
      <c r="H22" s="13"/>
      <c r="I22" s="13">
        <v>10800</v>
      </c>
      <c r="J22" s="13">
        <v>11700</v>
      </c>
      <c r="K22" s="13">
        <v>11700</v>
      </c>
    </row>
    <row r="23" spans="1:11" ht="13.2" customHeight="1" x14ac:dyDescent="0.25">
      <c r="A23" s="1">
        <v>4705</v>
      </c>
      <c r="C23" s="1" t="s">
        <v>131</v>
      </c>
      <c r="E23" s="6" t="s">
        <v>214</v>
      </c>
      <c r="F23" s="7" t="s">
        <v>215</v>
      </c>
      <c r="G23" s="13">
        <v>2783.57</v>
      </c>
      <c r="H23" s="13"/>
      <c r="I23" s="13">
        <v>2783.57</v>
      </c>
      <c r="J23" s="13">
        <v>5194.49</v>
      </c>
      <c r="K23" s="13">
        <v>5486.16</v>
      </c>
    </row>
    <row r="24" spans="1:11" ht="13.2" customHeight="1" x14ac:dyDescent="0.25">
      <c r="A24" s="1">
        <v>4706</v>
      </c>
      <c r="C24" s="1" t="s">
        <v>131</v>
      </c>
      <c r="E24" s="6" t="s">
        <v>216</v>
      </c>
      <c r="F24" s="7" t="s">
        <v>217</v>
      </c>
      <c r="G24" s="13">
        <v>1757.57</v>
      </c>
      <c r="H24" s="13"/>
      <c r="I24" s="13">
        <v>1757.57</v>
      </c>
      <c r="J24" s="13">
        <v>1672.07</v>
      </c>
      <c r="K24" s="13">
        <v>2503.2199999999998</v>
      </c>
    </row>
    <row r="25" spans="1:11" ht="13.2" customHeight="1" x14ac:dyDescent="0.25">
      <c r="A25" s="1">
        <v>-4</v>
      </c>
      <c r="D25" s="1">
        <v>9999</v>
      </c>
      <c r="E25" s="8" t="s">
        <v>2</v>
      </c>
      <c r="F25" s="9"/>
      <c r="G25" s="14">
        <f>SUM(G13:G24)</f>
        <v>342149.39</v>
      </c>
      <c r="H25" s="14">
        <f>SUM(H13:H24)</f>
        <v>-22228.09</v>
      </c>
      <c r="I25" s="14">
        <f>SUM(I13:I24)</f>
        <v>319921.3</v>
      </c>
      <c r="J25" s="14">
        <f>SUM(J13:J24)</f>
        <v>312012.25</v>
      </c>
      <c r="K25" s="14">
        <f>SUM(K13:K24)</f>
        <v>286601.82</v>
      </c>
    </row>
    <row r="26" spans="1:11" ht="13.2" customHeight="1" x14ac:dyDescent="0.25">
      <c r="A26" s="1" t="s">
        <v>126</v>
      </c>
      <c r="C26" s="1" t="s">
        <v>127</v>
      </c>
      <c r="E26" s="6"/>
      <c r="F26" s="7"/>
      <c r="G26" s="13"/>
      <c r="H26" s="13"/>
      <c r="I26" s="13"/>
      <c r="J26" s="13"/>
      <c r="K26" s="13"/>
    </row>
    <row r="27" spans="1:11" ht="13.2" customHeight="1" x14ac:dyDescent="0.25">
      <c r="A27" s="1" t="s">
        <v>128</v>
      </c>
      <c r="C27" s="1" t="s">
        <v>129</v>
      </c>
      <c r="E27" s="8"/>
      <c r="F27" s="9" t="s">
        <v>6</v>
      </c>
      <c r="G27" s="14">
        <v>141953.47</v>
      </c>
      <c r="H27" s="14">
        <v>22146.27</v>
      </c>
      <c r="I27" s="14">
        <v>164099.74</v>
      </c>
      <c r="J27" s="14">
        <v>60160.69</v>
      </c>
      <c r="K27" s="14">
        <v>177490.71</v>
      </c>
    </row>
  </sheetData>
  <phoneticPr fontId="0" type="noConversion"/>
  <pageMargins left="0.75" right="0.75" top="1" bottom="1" header="0.5" footer="0.5"/>
  <pageSetup scale="80" fitToHeight="0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ED89CFFC-9128-49D7-9847-B1A49EDEC75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 Detail</vt:lpstr>
      <vt:lpstr>Account Group Summary</vt:lpstr>
      <vt:lpstr>Account Sub-Group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Roy</dc:creator>
  <cp:lastModifiedBy>Kay Meers</cp:lastModifiedBy>
  <cp:lastPrinted>2005-03-29T11:54:57Z</cp:lastPrinted>
  <dcterms:created xsi:type="dcterms:W3CDTF">1998-12-07T21:55:37Z</dcterms:created>
  <dcterms:modified xsi:type="dcterms:W3CDTF">2021-09-14T15:14:07Z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Type">
    <vt:lpwstr>AOTB</vt:lpwstr>
  </property>
  <property fmtid="{D5CDD505-2E9C-101B-9397-08002B2CF9AE}" pid="3" name="Workpaper GUID">
    <vt:lpwstr>{4709E84D-E68B-4BDC-A06D-44446749E045}</vt:lpwstr>
  </property>
  <property fmtid="{D5CDD505-2E9C-101B-9397-08002B2CF9AE}" pid="4" name="bHideAccountGroups">
    <vt:bool>false</vt:bool>
  </property>
  <property fmtid="{D5CDD505-2E9C-101B-9397-08002B2CF9AE}" pid="5" name="Version">
    <vt:i4>40</vt:i4>
  </property>
  <property fmtid="{D5CDD505-2E9C-101B-9397-08002B2CF9AE}" pid="6" name="Refresh">
    <vt:bool>true</vt:bool>
  </property>
  <property fmtid="{D5CDD505-2E9C-101B-9397-08002B2CF9AE}" pid="7" name="Refresh97">
    <vt:bool>true</vt:bool>
  </property>
  <property fmtid="{D5CDD505-2E9C-101B-9397-08002B2CF9AE}" pid="8" name="ColumnName">
    <vt:lpwstr>1</vt:lpwstr>
  </property>
  <property fmtid="{D5CDD505-2E9C-101B-9397-08002B2CF9AE}" pid="9" name="sGroupingList">
    <vt:i4>1</vt:i4>
  </property>
  <property fmtid="{D5CDD505-2E9C-101B-9397-08002B2CF9AE}" pid="10" name="LastRefreshTimeStamp:Account Sub-Group Summary">
    <vt:lpwstr>3/9/2019 3:57:06 PM</vt:lpwstr>
  </property>
  <property fmtid="{D5CDD505-2E9C-101B-9397-08002B2CF9AE}" pid="11" name="TbView:Account Sub-Group Summary">
    <vt:lpwstr>1</vt:lpwstr>
  </property>
  <property fmtid="{D5CDD505-2E9C-101B-9397-08002B2CF9AE}" pid="12" name="Group:Account Sub-Group Summary">
    <vt:lpwstr>15</vt:lpwstr>
  </property>
  <property fmtid="{D5CDD505-2E9C-101B-9397-08002B2CF9AE}" pid="13" name="GroupingName">
    <vt:lpwstr>17</vt:lpwstr>
  </property>
  <property fmtid="{D5CDD505-2E9C-101B-9397-08002B2CF9AE}" pid="14" name="bHideEmptyGroups">
    <vt:bool>false</vt:bool>
  </property>
  <property fmtid="{D5CDD505-2E9C-101B-9397-08002B2CF9AE}" pid="15" name="bHideEmptyAccounts">
    <vt:bool>true</vt:bool>
  </property>
  <property fmtid="{D5CDD505-2E9C-101B-9397-08002B2CF9AE}" pid="16" name="bShowJEDetails">
    <vt:bool>false</vt:bool>
  </property>
  <property fmtid="{D5CDD505-2E9C-101B-9397-08002B2CF9AE}" pid="17" name="bPrintASBlackWhite">
    <vt:bool>false</vt:bool>
  </property>
  <property fmtid="{D5CDD505-2E9C-101B-9397-08002B2CF9AE}" pid="18" name="bHideHeader">
    <vt:bool>false</vt:bool>
  </property>
  <property fmtid="{D5CDD505-2E9C-101B-9397-08002B2CF9AE}" pid="19" name="bHideNI">
    <vt:bool>false</vt:bool>
  </property>
  <property fmtid="{D5CDD505-2E9C-101B-9397-08002B2CF9AE}" pid="20" name="LastRefreshTimeStamp:Account Group Summary">
    <vt:lpwstr>2/28/2020 2:25:43 PM</vt:lpwstr>
  </property>
  <property fmtid="{D5CDD505-2E9C-101B-9397-08002B2CF9AE}" pid="21" name="TbView:Account Group Summary">
    <vt:lpwstr>1</vt:lpwstr>
  </property>
  <property fmtid="{D5CDD505-2E9C-101B-9397-08002B2CF9AE}" pid="22" name="Group:Account Group Summary">
    <vt:lpwstr>17</vt:lpwstr>
  </property>
  <property fmtid="{D5CDD505-2E9C-101B-9397-08002B2CF9AE}" pid="23" name="bTBEditMode">
    <vt:bool>false</vt:bool>
  </property>
  <property fmtid="{D5CDD505-2E9C-101B-9397-08002B2CF9AE}" pid="24" name="LastRefreshTimeStamp:Account Detail">
    <vt:lpwstr>3/30/2021 2:02:48 PM</vt:lpwstr>
  </property>
  <property fmtid="{D5CDD505-2E9C-101B-9397-08002B2CF9AE}" pid="25" name="TbView:Account Detail">
    <vt:lpwstr>1</vt:lpwstr>
  </property>
  <property fmtid="{D5CDD505-2E9C-101B-9397-08002B2CF9AE}" pid="26" name="Group:Account Detail">
    <vt:lpwstr>17</vt:lpwstr>
  </property>
</Properties>
</file>