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\2031\PSC Submittal\PSC Information Request No. 1\"/>
    </mc:Choice>
  </mc:AlternateContent>
  <xr:revisionPtr revIDLastSave="0" documentId="8_{B0CEBF0E-5014-43C9-8307-BAC9449C58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alculations" sheetId="1" r:id="rId1"/>
  </sheets>
  <definedNames>
    <definedName name="_xlnm.Print_Area" localSheetId="0">Calculations!$A$1:$K$45</definedName>
    <definedName name="_xlnm.Print_Titles" localSheetId="0">Calculations!$1:$1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K43" i="1"/>
  <c r="E44" i="1"/>
  <c r="F44" i="1"/>
  <c r="G44" i="1"/>
  <c r="G45" i="1" s="1"/>
  <c r="H44" i="1"/>
  <c r="I44" i="1"/>
  <c r="J44" i="1"/>
  <c r="E43" i="1"/>
  <c r="F43" i="1"/>
  <c r="G43" i="1"/>
  <c r="H43" i="1"/>
  <c r="I43" i="1"/>
  <c r="J43" i="1"/>
  <c r="D44" i="1"/>
  <c r="D43" i="1"/>
  <c r="D45" i="1" s="1"/>
  <c r="F16" i="1"/>
  <c r="E16" i="1"/>
  <c r="D16" i="1"/>
  <c r="K37" i="1"/>
  <c r="J37" i="1"/>
  <c r="I37" i="1"/>
  <c r="E29" i="1"/>
  <c r="F29" i="1"/>
  <c r="G29" i="1"/>
  <c r="H29" i="1"/>
  <c r="D29" i="1"/>
  <c r="K33" i="1"/>
  <c r="J33" i="1"/>
  <c r="I33" i="1"/>
  <c r="F25" i="1"/>
  <c r="G25" i="1"/>
  <c r="H25" i="1"/>
  <c r="F21" i="1"/>
  <c r="G21" i="1"/>
  <c r="H21" i="1"/>
  <c r="F12" i="1"/>
  <c r="G12" i="1"/>
  <c r="H12" i="1"/>
  <c r="F8" i="1"/>
  <c r="G8" i="1"/>
  <c r="H8" i="1"/>
  <c r="E12" i="1"/>
  <c r="D12" i="1"/>
  <c r="E8" i="1"/>
  <c r="D8" i="1"/>
  <c r="F4" i="1"/>
  <c r="G4" i="1"/>
  <c r="H4" i="1"/>
  <c r="E1" i="1"/>
  <c r="F1" i="1" s="1"/>
  <c r="G1" i="1" s="1"/>
  <c r="H1" i="1" s="1"/>
  <c r="I1" i="1" s="1"/>
  <c r="J1" i="1" s="1"/>
  <c r="K1" i="1" s="1"/>
  <c r="K45" i="1" l="1"/>
  <c r="E45" i="1"/>
  <c r="I45" i="1"/>
  <c r="H45" i="1"/>
  <c r="J45" i="1"/>
  <c r="F45" i="1"/>
  <c r="E25" i="1"/>
  <c r="D25" i="1"/>
  <c r="E21" i="1"/>
  <c r="D21" i="1"/>
  <c r="E4" i="1"/>
  <c r="D4" i="1"/>
  <c r="K41" i="1" l="1"/>
</calcChain>
</file>

<file path=xl/sharedStrings.xml><?xml version="1.0" encoding="utf-8"?>
<sst xmlns="http://schemas.openxmlformats.org/spreadsheetml/2006/main" count="45" uniqueCount="14">
  <si>
    <t>PRINCIPAL</t>
  </si>
  <si>
    <t>INTEREST</t>
  </si>
  <si>
    <t>TOTAL</t>
  </si>
  <si>
    <t xml:space="preserve">TOTAL </t>
  </si>
  <si>
    <t xml:space="preserve">1979 UDSA </t>
  </si>
  <si>
    <t xml:space="preserve">1994 UDSA </t>
  </si>
  <si>
    <t>1995 USDA</t>
  </si>
  <si>
    <t>2004 A USDA</t>
  </si>
  <si>
    <t>2004 B USDA</t>
  </si>
  <si>
    <t>2004 KRWFC</t>
  </si>
  <si>
    <t>2019 KRWFC</t>
  </si>
  <si>
    <t>2018 KIA</t>
  </si>
  <si>
    <t>2021 KIA</t>
  </si>
  <si>
    <t>2001 USDA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</si>
</sst>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3" fontId="0" fillId="2" borderId="2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2" borderId="3" xfId="0" applyNumberFormat="1" applyFont="1" applyFill="1" applyBorder="1" applyAlignment="1">
      <alignment horizontal="right"/>
    </xf>
    <xf numFmtId="3" fontId="0" fillId="2" borderId="4" xfId="0" applyNumberFormat="1" applyFont="1" applyFill="1" applyBorder="1" applyAlignment="1">
      <alignment horizontal="right"/>
    </xf>
    <xf numFmtId="3" fontId="0" fillId="2" borderId="2" xfId="0" applyNumberFormat="1" applyFill="1" applyBorder="1" applyAlignment="1">
      <alignment horizontal="left"/>
    </xf>
    <xf numFmtId="3" fontId="0" fillId="2" borderId="4" xfId="0" applyNumberFormat="1" applyFont="1" applyFill="1" applyBorder="1" applyAlignment="1">
      <alignment horizontal="left"/>
    </xf>
    <xf numFmtId="3" fontId="0" fillId="2" borderId="3" xfId="0" applyNumberForma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6" xfId="0" applyBorder="1"/>
    <xf numFmtId="1" fontId="0" fillId="0" borderId="17" xfId="0" applyNumberFormat="1" applyBorder="1"/>
    <xf numFmtId="1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Fill="1" applyBorder="1"/>
    <xf numFmtId="3" fontId="0" fillId="0" borderId="6" xfId="0" applyNumberFormat="1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0" fontId="1" fillId="0" borderId="14" xfId="0" applyFont="1" applyFill="1" applyBorder="1"/>
    <xf numFmtId="3" fontId="0" fillId="0" borderId="5" xfId="0" applyNumberFormat="1" applyFont="1" applyFill="1" applyBorder="1" applyAlignment="1">
      <alignment horizontal="left"/>
    </xf>
    <xf numFmtId="3" fontId="0" fillId="0" borderId="5" xfId="0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1" fillId="0" borderId="7" xfId="0" applyFont="1" applyFill="1" applyBorder="1"/>
    <xf numFmtId="3" fontId="0" fillId="0" borderId="7" xfId="0" applyNumberFormat="1" applyFont="1" applyFill="1" applyBorder="1" applyAlignment="1">
      <alignment horizontal="left"/>
    </xf>
    <xf numFmtId="3" fontId="0" fillId="0" borderId="7" xfId="0" applyNumberFormat="1" applyFont="1" applyFill="1" applyBorder="1" applyAlignment="1">
      <alignment horizontal="right"/>
    </xf>
    <xf numFmtId="0" fontId="2" fillId="0" borderId="13" xfId="0" applyFont="1" applyFill="1" applyBorder="1"/>
    <xf numFmtId="3" fontId="2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0" fontId="2" fillId="0" borderId="15" xfId="0" applyFont="1" applyFill="1" applyBorder="1"/>
    <xf numFmtId="3" fontId="2" fillId="0" borderId="6" xfId="0" applyNumberFormat="1" applyFont="1" applyFill="1" applyBorder="1" applyAlignment="1">
      <alignment horizontal="left"/>
    </xf>
    <xf numFmtId="0" fontId="2" fillId="0" borderId="19" xfId="0" applyFont="1" applyFill="1" applyBorder="1"/>
    <xf numFmtId="3" fontId="2" fillId="0" borderId="20" xfId="0" applyNumberFormat="1" applyFont="1" applyFill="1" applyBorder="1" applyAlignment="1">
      <alignment horizontal="left"/>
    </xf>
    <xf numFmtId="3" fontId="2" fillId="0" borderId="20" xfId="0" applyNumberFormat="1" applyFont="1" applyFill="1" applyBorder="1" applyAlignment="1">
      <alignment horizontal="right"/>
    </xf>
    <xf numFmtId="0" fontId="1" fillId="0" borderId="9" xfId="0" applyFont="1" applyFill="1" applyBorder="1"/>
    <xf numFmtId="3" fontId="0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Fill="1"/>
    <xf numFmtId="0" fontId="1" fillId="0" borderId="2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3" fontId="0" fillId="2" borderId="2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zoomScaleNormal="100" workbookViewId="0">
      <selection activeCell="O13" sqref="O13"/>
    </sheetView>
  </sheetViews>
  <sheetFormatPr defaultRowHeight="15" x14ac:dyDescent="0.25"/>
  <cols>
    <col min="2" max="2" width="16.7109375" customWidth="1"/>
    <col min="3" max="3" width="12.7109375" customWidth="1"/>
    <col min="4" max="11" width="16.7109375" customWidth="1"/>
  </cols>
  <sheetData>
    <row r="1" spans="1:11" ht="15.75" thickBot="1" x14ac:dyDescent="0.3">
      <c r="A1" s="15"/>
      <c r="B1" s="16"/>
      <c r="C1" s="17"/>
      <c r="D1" s="17">
        <v>2015</v>
      </c>
      <c r="E1" s="17">
        <f>D1+1</f>
        <v>2016</v>
      </c>
      <c r="F1" s="17">
        <f t="shared" ref="F1:K1" si="0">E1+1</f>
        <v>2017</v>
      </c>
      <c r="G1" s="17">
        <f t="shared" si="0"/>
        <v>2018</v>
      </c>
      <c r="H1" s="17">
        <f t="shared" si="0"/>
        <v>2019</v>
      </c>
      <c r="I1" s="17">
        <f t="shared" si="0"/>
        <v>2020</v>
      </c>
      <c r="J1" s="17">
        <f t="shared" si="0"/>
        <v>2021</v>
      </c>
      <c r="K1" s="17">
        <f t="shared" si="0"/>
        <v>2022</v>
      </c>
    </row>
    <row r="2" spans="1:11" ht="15.75" thickTop="1" x14ac:dyDescent="0.25">
      <c r="A2" s="44">
        <v>1</v>
      </c>
      <c r="B2" s="10" t="s">
        <v>4</v>
      </c>
      <c r="C2" s="7" t="s">
        <v>0</v>
      </c>
      <c r="D2" s="3">
        <v>30000</v>
      </c>
      <c r="E2" s="3">
        <v>34000</v>
      </c>
      <c r="F2" s="3">
        <v>36000</v>
      </c>
      <c r="G2" s="3">
        <v>35000</v>
      </c>
      <c r="H2" s="3">
        <v>40000</v>
      </c>
      <c r="I2" s="3"/>
      <c r="J2" s="3"/>
      <c r="K2" s="3"/>
    </row>
    <row r="3" spans="1:11" ht="15.75" thickBot="1" x14ac:dyDescent="0.3">
      <c r="A3" s="45"/>
      <c r="B3" s="11"/>
      <c r="C3" s="9" t="s">
        <v>1</v>
      </c>
      <c r="D3" s="5">
        <v>8750</v>
      </c>
      <c r="E3" s="5">
        <v>7250</v>
      </c>
      <c r="F3" s="5">
        <v>5550</v>
      </c>
      <c r="G3" s="5">
        <v>3750</v>
      </c>
      <c r="H3" s="5">
        <v>2000</v>
      </c>
      <c r="I3" s="5"/>
      <c r="J3" s="5"/>
      <c r="K3" s="5"/>
    </row>
    <row r="4" spans="1:11" ht="15.75" thickTop="1" x14ac:dyDescent="0.25">
      <c r="A4" s="46"/>
      <c r="B4" s="12"/>
      <c r="C4" s="7" t="s">
        <v>2</v>
      </c>
      <c r="D4" s="3">
        <f>SUM(D2:D3)</f>
        <v>38750</v>
      </c>
      <c r="E4" s="3">
        <f>SUM(E2:E3)</f>
        <v>41250</v>
      </c>
      <c r="F4" s="3">
        <f t="shared" ref="F4:H4" si="1">SUM(F2:F3)</f>
        <v>41550</v>
      </c>
      <c r="G4" s="3">
        <f t="shared" si="1"/>
        <v>38750</v>
      </c>
      <c r="H4" s="3">
        <f t="shared" si="1"/>
        <v>42000</v>
      </c>
      <c r="I4" s="3"/>
      <c r="J4" s="3"/>
      <c r="K4" s="3"/>
    </row>
    <row r="5" spans="1:11" ht="6" customHeight="1" x14ac:dyDescent="0.25">
      <c r="A5" s="18"/>
      <c r="B5" s="2"/>
      <c r="C5" s="8"/>
      <c r="D5" s="1"/>
      <c r="E5" s="1"/>
      <c r="F5" s="1"/>
      <c r="G5" s="1"/>
      <c r="H5" s="1"/>
      <c r="I5" s="1"/>
      <c r="J5" s="1"/>
      <c r="K5" s="1"/>
    </row>
    <row r="6" spans="1:11" x14ac:dyDescent="0.25">
      <c r="A6" s="44">
        <v>2</v>
      </c>
      <c r="B6" s="13" t="s">
        <v>5</v>
      </c>
      <c r="C6" s="7" t="s">
        <v>0</v>
      </c>
      <c r="D6" s="4">
        <v>10000</v>
      </c>
      <c r="E6" s="4">
        <v>11000</v>
      </c>
      <c r="F6" s="4">
        <v>11000</v>
      </c>
      <c r="G6" s="4">
        <v>12000</v>
      </c>
      <c r="H6" s="4">
        <v>12000</v>
      </c>
      <c r="I6" s="4"/>
      <c r="J6" s="4"/>
      <c r="K6" s="4"/>
    </row>
    <row r="7" spans="1:11" ht="15.75" thickBot="1" x14ac:dyDescent="0.3">
      <c r="A7" s="45"/>
      <c r="B7" s="11"/>
      <c r="C7" s="9" t="s">
        <v>1</v>
      </c>
      <c r="D7" s="5">
        <v>15480</v>
      </c>
      <c r="E7" s="5">
        <v>15030</v>
      </c>
      <c r="F7" s="5">
        <v>14435</v>
      </c>
      <c r="G7" s="5">
        <v>14040</v>
      </c>
      <c r="H7" s="5">
        <v>13500</v>
      </c>
      <c r="I7" s="5"/>
      <c r="J7" s="5"/>
      <c r="K7" s="5"/>
    </row>
    <row r="8" spans="1:11" ht="15.75" thickTop="1" x14ac:dyDescent="0.25">
      <c r="A8" s="46"/>
      <c r="B8" s="12"/>
      <c r="C8" s="7" t="s">
        <v>2</v>
      </c>
      <c r="D8" s="3">
        <f>SUM(D6:D7)</f>
        <v>25480</v>
      </c>
      <c r="E8" s="3">
        <f t="shared" ref="E8:H8" si="2">SUM(E6:E7)</f>
        <v>26030</v>
      </c>
      <c r="F8" s="3">
        <f t="shared" si="2"/>
        <v>25435</v>
      </c>
      <c r="G8" s="3">
        <f t="shared" si="2"/>
        <v>26040</v>
      </c>
      <c r="H8" s="3">
        <f t="shared" si="2"/>
        <v>25500</v>
      </c>
      <c r="I8" s="3"/>
      <c r="J8" s="3"/>
      <c r="K8" s="3"/>
    </row>
    <row r="9" spans="1:11" ht="6" customHeight="1" x14ac:dyDescent="0.25">
      <c r="A9" s="18"/>
      <c r="B9" s="2"/>
      <c r="C9" s="8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44">
        <v>3</v>
      </c>
      <c r="B10" s="13" t="s">
        <v>6</v>
      </c>
      <c r="C10" s="7" t="s">
        <v>0</v>
      </c>
      <c r="D10" s="4">
        <v>14000</v>
      </c>
      <c r="E10" s="4">
        <v>15000</v>
      </c>
      <c r="F10" s="4">
        <v>16000</v>
      </c>
      <c r="G10" s="4">
        <v>16000</v>
      </c>
      <c r="H10" s="4">
        <v>17000</v>
      </c>
      <c r="I10" s="4"/>
      <c r="J10" s="4"/>
      <c r="K10" s="4"/>
    </row>
    <row r="11" spans="1:11" ht="15.75" thickBot="1" x14ac:dyDescent="0.3">
      <c r="A11" s="45"/>
      <c r="B11" s="11"/>
      <c r="C11" s="9" t="s">
        <v>1</v>
      </c>
      <c r="D11" s="5">
        <v>25253</v>
      </c>
      <c r="E11" s="5">
        <v>24570</v>
      </c>
      <c r="F11" s="5">
        <v>23839</v>
      </c>
      <c r="G11" s="5">
        <v>23059</v>
      </c>
      <c r="H11" s="5">
        <v>22279</v>
      </c>
      <c r="I11" s="5"/>
      <c r="J11" s="5"/>
      <c r="K11" s="5"/>
    </row>
    <row r="12" spans="1:11" ht="15.75" thickTop="1" x14ac:dyDescent="0.25">
      <c r="A12" s="46"/>
      <c r="B12" s="12"/>
      <c r="C12" s="7" t="s">
        <v>2</v>
      </c>
      <c r="D12" s="3">
        <f>SUM(D10:D11)</f>
        <v>39253</v>
      </c>
      <c r="E12" s="3">
        <f t="shared" ref="E12:H12" si="3">SUM(E10:E11)</f>
        <v>39570</v>
      </c>
      <c r="F12" s="3">
        <f t="shared" si="3"/>
        <v>39839</v>
      </c>
      <c r="G12" s="3">
        <f t="shared" si="3"/>
        <v>39059</v>
      </c>
      <c r="H12" s="3">
        <f t="shared" si="3"/>
        <v>39279</v>
      </c>
      <c r="I12" s="3"/>
      <c r="J12" s="3"/>
      <c r="K12" s="3"/>
    </row>
    <row r="13" spans="1:11" ht="6" customHeight="1" x14ac:dyDescent="0.25">
      <c r="A13" s="18"/>
      <c r="B13" s="2"/>
      <c r="C13" s="8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44">
        <v>4</v>
      </c>
      <c r="B14" s="13" t="s">
        <v>13</v>
      </c>
      <c r="C14" s="7" t="s">
        <v>0</v>
      </c>
      <c r="D14" s="4">
        <v>4000</v>
      </c>
      <c r="E14" s="4">
        <v>4000</v>
      </c>
      <c r="F14" s="4">
        <v>5000</v>
      </c>
      <c r="G14" s="4"/>
      <c r="H14" s="4"/>
      <c r="I14" s="4"/>
      <c r="J14" s="4"/>
      <c r="K14" s="4"/>
    </row>
    <row r="15" spans="1:11" ht="15.75" thickBot="1" x14ac:dyDescent="0.3">
      <c r="A15" s="45"/>
      <c r="B15" s="11"/>
      <c r="C15" s="9" t="s">
        <v>1</v>
      </c>
      <c r="D15" s="5">
        <v>10355</v>
      </c>
      <c r="E15" s="5">
        <v>10165</v>
      </c>
      <c r="F15" s="5">
        <v>9975</v>
      </c>
      <c r="G15" s="5"/>
      <c r="H15" s="5"/>
      <c r="I15" s="5"/>
      <c r="J15" s="5"/>
      <c r="K15" s="5"/>
    </row>
    <row r="16" spans="1:11" ht="15.75" thickTop="1" x14ac:dyDescent="0.25">
      <c r="A16" s="46"/>
      <c r="B16" s="12"/>
      <c r="C16" s="7" t="s">
        <v>2</v>
      </c>
      <c r="D16" s="3">
        <f>SUM(D14:D15)</f>
        <v>14355</v>
      </c>
      <c r="E16" s="3">
        <f t="shared" ref="E16:F16" si="4">SUM(E14:E15)</f>
        <v>14165</v>
      </c>
      <c r="F16" s="3">
        <f t="shared" si="4"/>
        <v>14975</v>
      </c>
      <c r="G16" s="3"/>
      <c r="H16" s="3"/>
      <c r="I16" s="3"/>
      <c r="J16" s="3"/>
      <c r="K16" s="3"/>
    </row>
    <row r="17" spans="1:11" ht="6" customHeight="1" x14ac:dyDescent="0.25">
      <c r="A17" s="18"/>
      <c r="B17" s="2"/>
      <c r="C17" s="8"/>
      <c r="D17" s="6"/>
      <c r="E17" s="6"/>
      <c r="F17" s="6"/>
      <c r="G17" s="6"/>
      <c r="H17" s="6"/>
      <c r="I17" s="6"/>
      <c r="J17" s="6"/>
      <c r="K17" s="6"/>
    </row>
    <row r="18" spans="1:11" ht="6" customHeight="1" x14ac:dyDescent="0.25">
      <c r="A18" s="18"/>
      <c r="B18" s="2"/>
      <c r="C18" s="8"/>
      <c r="D18" s="6"/>
      <c r="E18" s="6"/>
      <c r="F18" s="6"/>
      <c r="G18" s="6"/>
      <c r="H18" s="6"/>
      <c r="I18" s="6"/>
      <c r="J18" s="6"/>
      <c r="K18" s="6"/>
    </row>
    <row r="19" spans="1:11" x14ac:dyDescent="0.25">
      <c r="A19" s="44">
        <v>5</v>
      </c>
      <c r="B19" s="13" t="s">
        <v>7</v>
      </c>
      <c r="C19" s="7" t="s">
        <v>0</v>
      </c>
      <c r="D19" s="4">
        <v>10000</v>
      </c>
      <c r="E19" s="4">
        <v>11000</v>
      </c>
      <c r="F19" s="4">
        <v>11000</v>
      </c>
      <c r="G19" s="4">
        <v>12000</v>
      </c>
      <c r="H19" s="4">
        <v>12000</v>
      </c>
      <c r="I19" s="4"/>
      <c r="J19" s="4"/>
      <c r="K19" s="4"/>
    </row>
    <row r="20" spans="1:11" ht="15.75" thickBot="1" x14ac:dyDescent="0.3">
      <c r="A20" s="45"/>
      <c r="B20" s="11"/>
      <c r="C20" s="9" t="s">
        <v>1</v>
      </c>
      <c r="D20" s="5">
        <v>28500</v>
      </c>
      <c r="E20" s="5">
        <v>28025</v>
      </c>
      <c r="F20" s="5">
        <v>27503</v>
      </c>
      <c r="G20" s="5">
        <v>26980</v>
      </c>
      <c r="H20" s="5">
        <v>26410</v>
      </c>
      <c r="I20" s="5"/>
      <c r="J20" s="5"/>
      <c r="K20" s="5"/>
    </row>
    <row r="21" spans="1:11" ht="15.75" thickTop="1" x14ac:dyDescent="0.25">
      <c r="A21" s="46"/>
      <c r="B21" s="12"/>
      <c r="C21" s="7" t="s">
        <v>2</v>
      </c>
      <c r="D21" s="3">
        <f>SUM(D19:D20)</f>
        <v>38500</v>
      </c>
      <c r="E21" s="3">
        <f t="shared" ref="E21:H21" si="5">SUM(E19:E20)</f>
        <v>39025</v>
      </c>
      <c r="F21" s="3">
        <f t="shared" si="5"/>
        <v>38503</v>
      </c>
      <c r="G21" s="3">
        <f t="shared" si="5"/>
        <v>38980</v>
      </c>
      <c r="H21" s="3">
        <f t="shared" si="5"/>
        <v>38410</v>
      </c>
      <c r="I21" s="3"/>
      <c r="J21" s="3"/>
      <c r="K21" s="3"/>
    </row>
    <row r="22" spans="1:11" ht="6" customHeight="1" x14ac:dyDescent="0.25">
      <c r="A22" s="18"/>
      <c r="B22" s="2"/>
      <c r="C22" s="8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44">
        <v>6</v>
      </c>
      <c r="B23" s="13" t="s">
        <v>8</v>
      </c>
      <c r="C23" s="7" t="s">
        <v>0</v>
      </c>
      <c r="D23" s="4">
        <v>5000</v>
      </c>
      <c r="E23" s="4">
        <v>5000</v>
      </c>
      <c r="F23" s="4">
        <v>5000</v>
      </c>
      <c r="G23" s="4">
        <v>5000</v>
      </c>
      <c r="H23" s="4">
        <v>6000</v>
      </c>
      <c r="I23" s="4"/>
      <c r="J23" s="4"/>
      <c r="K23" s="4"/>
    </row>
    <row r="24" spans="1:11" ht="15.75" thickBot="1" x14ac:dyDescent="0.3">
      <c r="A24" s="45"/>
      <c r="B24" s="13"/>
      <c r="C24" s="9" t="s">
        <v>1</v>
      </c>
      <c r="D24" s="5">
        <v>11506</v>
      </c>
      <c r="E24" s="5">
        <v>11288</v>
      </c>
      <c r="F24" s="5">
        <v>11069</v>
      </c>
      <c r="G24" s="5">
        <v>10850</v>
      </c>
      <c r="H24" s="5">
        <v>10631</v>
      </c>
      <c r="I24" s="5"/>
      <c r="J24" s="50"/>
      <c r="K24" s="50"/>
    </row>
    <row r="25" spans="1:11" ht="15.75" thickTop="1" x14ac:dyDescent="0.25">
      <c r="A25" s="46"/>
      <c r="B25" s="14"/>
      <c r="C25" s="7" t="s">
        <v>2</v>
      </c>
      <c r="D25" s="3">
        <f>SUM(D23:D24)</f>
        <v>16506</v>
      </c>
      <c r="E25" s="3">
        <f t="shared" ref="E25:H25" si="6">SUM(E23:E24)</f>
        <v>16288</v>
      </c>
      <c r="F25" s="3">
        <f t="shared" si="6"/>
        <v>16069</v>
      </c>
      <c r="G25" s="3">
        <f t="shared" si="6"/>
        <v>15850</v>
      </c>
      <c r="H25" s="3">
        <f t="shared" si="6"/>
        <v>16631</v>
      </c>
      <c r="I25" s="3"/>
      <c r="J25" s="3"/>
      <c r="K25" s="3"/>
    </row>
    <row r="26" spans="1:11" ht="6" customHeight="1" x14ac:dyDescent="0.25">
      <c r="A26" s="18"/>
      <c r="B26" s="2"/>
      <c r="C26" s="8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43">
        <v>7</v>
      </c>
      <c r="B27" s="37" t="s">
        <v>9</v>
      </c>
      <c r="C27" s="38" t="s">
        <v>0</v>
      </c>
      <c r="D27" s="39">
        <v>101000</v>
      </c>
      <c r="E27" s="39">
        <v>109000</v>
      </c>
      <c r="F27" s="39">
        <v>113000</v>
      </c>
      <c r="G27" s="39">
        <v>120000</v>
      </c>
      <c r="H27" s="39">
        <v>126000</v>
      </c>
      <c r="I27" s="39"/>
      <c r="J27" s="39"/>
      <c r="K27" s="39"/>
    </row>
    <row r="28" spans="1:11" ht="15.75" thickBot="1" x14ac:dyDescent="0.3">
      <c r="A28" s="43"/>
      <c r="B28" s="19"/>
      <c r="C28" s="20" t="s">
        <v>1</v>
      </c>
      <c r="D28" s="21">
        <v>75019</v>
      </c>
      <c r="E28" s="21">
        <v>70788</v>
      </c>
      <c r="F28" s="21">
        <v>66314</v>
      </c>
      <c r="G28" s="21">
        <v>61619</v>
      </c>
      <c r="H28" s="21">
        <v>56584</v>
      </c>
      <c r="I28" s="21"/>
      <c r="J28" s="21"/>
      <c r="K28" s="21"/>
    </row>
    <row r="29" spans="1:11" ht="15.75" thickTop="1" x14ac:dyDescent="0.25">
      <c r="A29" s="43"/>
      <c r="B29" s="22"/>
      <c r="C29" s="23" t="s">
        <v>2</v>
      </c>
      <c r="D29" s="24">
        <f>D27+D28</f>
        <v>176019</v>
      </c>
      <c r="E29" s="24">
        <f t="shared" ref="E29:H29" si="7">E27+E28</f>
        <v>179788</v>
      </c>
      <c r="F29" s="24">
        <f t="shared" si="7"/>
        <v>179314</v>
      </c>
      <c r="G29" s="24">
        <f t="shared" si="7"/>
        <v>181619</v>
      </c>
      <c r="H29" s="24">
        <f t="shared" si="7"/>
        <v>182584</v>
      </c>
      <c r="I29" s="24"/>
      <c r="J29" s="24"/>
      <c r="K29" s="24"/>
    </row>
    <row r="30" spans="1:11" ht="6" customHeight="1" x14ac:dyDescent="0.25">
      <c r="A30" s="18"/>
      <c r="B30" s="2"/>
      <c r="C30" s="8"/>
      <c r="D30" s="6"/>
      <c r="E30" s="6"/>
      <c r="F30" s="6"/>
      <c r="G30" s="6"/>
      <c r="H30" s="6"/>
      <c r="I30" s="6"/>
      <c r="J30" s="6"/>
      <c r="K30" s="6"/>
    </row>
    <row r="31" spans="1:11" x14ac:dyDescent="0.25">
      <c r="A31" s="43">
        <v>8</v>
      </c>
      <c r="B31" s="37" t="s">
        <v>11</v>
      </c>
      <c r="C31" s="38" t="s">
        <v>0</v>
      </c>
      <c r="D31" s="39"/>
      <c r="E31" s="39"/>
      <c r="F31" s="39"/>
      <c r="G31" s="39"/>
      <c r="H31" s="39"/>
      <c r="I31" s="39">
        <v>0</v>
      </c>
      <c r="J31" s="39">
        <v>0</v>
      </c>
      <c r="K31" s="39">
        <v>77660</v>
      </c>
    </row>
    <row r="32" spans="1:11" ht="15.75" thickBot="1" x14ac:dyDescent="0.3">
      <c r="A32" s="43"/>
      <c r="B32" s="19"/>
      <c r="C32" s="20" t="s">
        <v>1</v>
      </c>
      <c r="D32" s="21"/>
      <c r="E32" s="21"/>
      <c r="F32" s="21"/>
      <c r="G32" s="21"/>
      <c r="H32" s="21"/>
      <c r="I32" s="21">
        <v>33235.79</v>
      </c>
      <c r="J32" s="21">
        <v>31898</v>
      </c>
      <c r="K32" s="21">
        <v>31898</v>
      </c>
    </row>
    <row r="33" spans="1:13" ht="15.75" thickTop="1" x14ac:dyDescent="0.25">
      <c r="A33" s="43"/>
      <c r="B33" s="22"/>
      <c r="C33" s="23" t="s">
        <v>2</v>
      </c>
      <c r="D33" s="24"/>
      <c r="E33" s="24"/>
      <c r="F33" s="24"/>
      <c r="G33" s="24"/>
      <c r="H33" s="24"/>
      <c r="I33" s="24">
        <f>SUM(I31:I32)</f>
        <v>33235.79</v>
      </c>
      <c r="J33" s="24">
        <f>SUM(J31:J32)</f>
        <v>31898</v>
      </c>
      <c r="K33" s="24">
        <f>SUM(K31:K32)</f>
        <v>109558</v>
      </c>
    </row>
    <row r="34" spans="1:13" ht="6" customHeight="1" x14ac:dyDescent="0.25">
      <c r="A34" s="18"/>
      <c r="B34" s="2"/>
      <c r="C34" s="8"/>
      <c r="D34" s="6"/>
      <c r="E34" s="6"/>
      <c r="F34" s="6"/>
      <c r="G34" s="6"/>
      <c r="H34" s="6"/>
      <c r="I34" s="6"/>
      <c r="J34" s="6"/>
      <c r="K34" s="6"/>
    </row>
    <row r="35" spans="1:13" x14ac:dyDescent="0.25">
      <c r="A35" s="43">
        <v>9</v>
      </c>
      <c r="B35" s="37" t="s">
        <v>10</v>
      </c>
      <c r="C35" s="38" t="s">
        <v>0</v>
      </c>
      <c r="D35" s="39"/>
      <c r="E35" s="39"/>
      <c r="F35" s="39"/>
      <c r="G35" s="39"/>
      <c r="H35" s="39"/>
      <c r="I35" s="39">
        <v>105000</v>
      </c>
      <c r="J35" s="39">
        <v>175000</v>
      </c>
      <c r="K35" s="39">
        <v>190000</v>
      </c>
    </row>
    <row r="36" spans="1:13" ht="15.75" thickBot="1" x14ac:dyDescent="0.3">
      <c r="A36" s="43"/>
      <c r="B36" s="19"/>
      <c r="C36" s="20" t="s">
        <v>1</v>
      </c>
      <c r="D36" s="21"/>
      <c r="E36" s="21"/>
      <c r="F36" s="21"/>
      <c r="G36" s="21"/>
      <c r="H36" s="21"/>
      <c r="I36" s="21">
        <v>112336.82</v>
      </c>
      <c r="J36" s="21">
        <v>94942</v>
      </c>
      <c r="K36" s="21">
        <v>85816.7</v>
      </c>
    </row>
    <row r="37" spans="1:13" ht="15.75" thickTop="1" x14ac:dyDescent="0.25">
      <c r="A37" s="43"/>
      <c r="B37" s="22"/>
      <c r="C37" s="23" t="s">
        <v>2</v>
      </c>
      <c r="D37" s="24"/>
      <c r="E37" s="24"/>
      <c r="F37" s="24"/>
      <c r="G37" s="24"/>
      <c r="H37" s="24"/>
      <c r="I37" s="24">
        <f>SUM(I35:I36)</f>
        <v>217336.82</v>
      </c>
      <c r="J37" s="24">
        <f>SUM(J35:J36)</f>
        <v>269942</v>
      </c>
      <c r="K37" s="24">
        <f>SUM(K35:K36)</f>
        <v>275816.7</v>
      </c>
    </row>
    <row r="38" spans="1:13" ht="6" customHeight="1" x14ac:dyDescent="0.25">
      <c r="A38" s="18"/>
      <c r="B38" s="2"/>
      <c r="C38" s="8"/>
      <c r="D38" s="6"/>
      <c r="E38" s="6"/>
      <c r="F38" s="6"/>
      <c r="G38" s="6"/>
      <c r="H38" s="6"/>
      <c r="I38" s="6"/>
      <c r="J38" s="6"/>
      <c r="K38" s="6"/>
    </row>
    <row r="39" spans="1:13" x14ac:dyDescent="0.25">
      <c r="A39" s="43">
        <v>10</v>
      </c>
      <c r="B39" s="37" t="s">
        <v>12</v>
      </c>
      <c r="C39" s="38" t="s">
        <v>0</v>
      </c>
      <c r="D39" s="39"/>
      <c r="E39" s="39"/>
      <c r="F39" s="39"/>
      <c r="G39" s="39"/>
      <c r="H39" s="39"/>
      <c r="I39" s="39"/>
      <c r="J39" s="39"/>
      <c r="K39" s="39">
        <v>23213.95</v>
      </c>
    </row>
    <row r="40" spans="1:13" ht="15.75" thickBot="1" x14ac:dyDescent="0.3">
      <c r="A40" s="43"/>
      <c r="B40" s="19"/>
      <c r="C40" s="20" t="s">
        <v>1</v>
      </c>
      <c r="D40" s="21"/>
      <c r="E40" s="21"/>
      <c r="F40" s="21"/>
      <c r="G40" s="21"/>
      <c r="H40" s="21"/>
      <c r="I40" s="21"/>
      <c r="J40" s="21"/>
      <c r="K40" s="21">
        <v>11176.51</v>
      </c>
    </row>
    <row r="41" spans="1:13" ht="15.75" thickTop="1" x14ac:dyDescent="0.25">
      <c r="A41" s="43"/>
      <c r="B41" s="22"/>
      <c r="C41" s="23" t="s">
        <v>2</v>
      </c>
      <c r="D41" s="24"/>
      <c r="E41" s="24"/>
      <c r="F41" s="24"/>
      <c r="G41" s="24"/>
      <c r="H41" s="24"/>
      <c r="I41" s="24"/>
      <c r="J41" s="24"/>
      <c r="K41" s="24">
        <f>SUM(K39:K40)</f>
        <v>34390.46</v>
      </c>
    </row>
    <row r="42" spans="1:13" x14ac:dyDescent="0.25">
      <c r="A42" s="25"/>
      <c r="B42" s="26"/>
      <c r="C42" s="27"/>
      <c r="D42" s="28"/>
      <c r="E42" s="28"/>
      <c r="F42" s="28"/>
      <c r="G42" s="28"/>
      <c r="H42" s="28"/>
      <c r="I42" s="28"/>
      <c r="J42" s="28"/>
      <c r="K42" s="28"/>
    </row>
    <row r="43" spans="1:13" x14ac:dyDescent="0.25">
      <c r="A43" s="47"/>
      <c r="B43" s="29" t="s">
        <v>2</v>
      </c>
      <c r="C43" s="30" t="s">
        <v>0</v>
      </c>
      <c r="D43" s="31">
        <f>D2+D6+D10+D19+D23+D27+D31+D35+D39+D14</f>
        <v>174000</v>
      </c>
      <c r="E43" s="31">
        <f t="shared" ref="E43:J43" si="8">E2+E6+E10+E19+E23+E27+E31+E35+E39+E14</f>
        <v>189000</v>
      </c>
      <c r="F43" s="31">
        <f t="shared" si="8"/>
        <v>197000</v>
      </c>
      <c r="G43" s="31">
        <f t="shared" si="8"/>
        <v>200000</v>
      </c>
      <c r="H43" s="31">
        <f t="shared" si="8"/>
        <v>213000</v>
      </c>
      <c r="I43" s="31">
        <f t="shared" si="8"/>
        <v>105000</v>
      </c>
      <c r="J43" s="31">
        <f t="shared" si="8"/>
        <v>175000</v>
      </c>
      <c r="K43" s="31">
        <f>K2+K6+K10+K19+K23+K27+K31+K35+K14+K39</f>
        <v>290873.95</v>
      </c>
      <c r="M43" s="40"/>
    </row>
    <row r="44" spans="1:13" ht="15.75" thickBot="1" x14ac:dyDescent="0.3">
      <c r="A44" s="48"/>
      <c r="B44" s="32" t="s">
        <v>2</v>
      </c>
      <c r="C44" s="33" t="s">
        <v>1</v>
      </c>
      <c r="D44" s="31">
        <f>D3+D7+D11+D20+D24+D28+D32+D36+D40+D15</f>
        <v>174863</v>
      </c>
      <c r="E44" s="31">
        <f t="shared" ref="E44:J44" si="9">E3+E7+E11+E20+E24+E28+E32+E36+E40+E15</f>
        <v>167116</v>
      </c>
      <c r="F44" s="31">
        <f t="shared" si="9"/>
        <v>158685</v>
      </c>
      <c r="G44" s="31">
        <f t="shared" si="9"/>
        <v>140298</v>
      </c>
      <c r="H44" s="31">
        <f t="shared" si="9"/>
        <v>131404</v>
      </c>
      <c r="I44" s="31">
        <f t="shared" si="9"/>
        <v>145572.61000000002</v>
      </c>
      <c r="J44" s="31">
        <f t="shared" si="9"/>
        <v>126840</v>
      </c>
      <c r="K44" s="31">
        <f>K3+K7+K11+K20+K24+K28+K32+K36+K15+K40</f>
        <v>128891.20999999999</v>
      </c>
      <c r="M44" s="40"/>
    </row>
    <row r="45" spans="1:13" ht="15.75" thickTop="1" x14ac:dyDescent="0.25">
      <c r="A45" s="49"/>
      <c r="B45" s="34"/>
      <c r="C45" s="35" t="s">
        <v>3</v>
      </c>
      <c r="D45" s="36">
        <f>SUM(D43:D44)</f>
        <v>348863</v>
      </c>
      <c r="E45" s="36">
        <f t="shared" ref="E45:K45" si="10">SUM(E43:E44)</f>
        <v>356116</v>
      </c>
      <c r="F45" s="36">
        <f t="shared" si="10"/>
        <v>355685</v>
      </c>
      <c r="G45" s="36">
        <f t="shared" si="10"/>
        <v>340298</v>
      </c>
      <c r="H45" s="36">
        <f t="shared" si="10"/>
        <v>344404</v>
      </c>
      <c r="I45" s="36">
        <f t="shared" si="10"/>
        <v>250572.61000000002</v>
      </c>
      <c r="J45" s="36">
        <f t="shared" si="10"/>
        <v>301840</v>
      </c>
      <c r="K45" s="36">
        <f t="shared" si="10"/>
        <v>419765.16000000003</v>
      </c>
      <c r="M45" s="40"/>
    </row>
    <row r="47" spans="1:13" x14ac:dyDescent="0.25">
      <c r="D47" s="40"/>
      <c r="E47" s="40"/>
      <c r="F47" s="40"/>
      <c r="G47" s="40"/>
      <c r="H47" s="40"/>
      <c r="I47" s="40"/>
      <c r="J47" s="42"/>
      <c r="K47" s="40"/>
    </row>
    <row r="50" spans="2:4" x14ac:dyDescent="0.25">
      <c r="B50" s="41"/>
      <c r="D50" s="40"/>
    </row>
  </sheetData>
  <mergeCells count="11">
    <mergeCell ref="A39:A41"/>
    <mergeCell ref="A2:A4"/>
    <mergeCell ref="A19:A21"/>
    <mergeCell ref="A23:A25"/>
    <mergeCell ref="A43:A45"/>
    <mergeCell ref="A6:A8"/>
    <mergeCell ref="A10:A12"/>
    <mergeCell ref="A31:A33"/>
    <mergeCell ref="A27:A29"/>
    <mergeCell ref="A35:A37"/>
    <mergeCell ref="A14:A16"/>
  </mergeCells>
  <printOptions horizontalCentered="1"/>
  <pageMargins left="0.25" right="0.25" top="1.25" bottom="0.25" header="0.55000000000000004" footer="0.3"/>
  <pageSetup scale="77" orientation="landscape" r:id="rId1"/>
  <headerFooter>
    <oddHeader>&amp;C&amp;"-,Bold"&amp;14Green-Taylor Water District 
Debt Service Summary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Calculations</vt:lpstr>
      <vt:lpstr>Calculations!Print_Area</vt:lpstr>
      <vt:lpstr>Calculations!Print_Titles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Bowles</dc:creator>
  <cp:lastModifiedBy>Lee Mudd</cp:lastModifiedBy>
  <cp:lastPrinted>2021-08-04T14:39:51Z</cp:lastPrinted>
  <dcterms:created xsi:type="dcterms:W3CDTF">2009-01-08T22:08:31Z</dcterms:created>
  <dcterms:modified xsi:type="dcterms:W3CDTF">2021-08-04T14:40:27Z</dcterms:modified>
</cp:coreProperties>
</file>