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2031\PSC Submittal\PSC Information Request No. 1\"/>
    </mc:Choice>
  </mc:AlternateContent>
  <xr:revisionPtr revIDLastSave="0" documentId="13_ncr:1_{051671FA-D796-4677-A9C7-18C04D29AC7C}" xr6:coauthVersionLast="47" xr6:coauthVersionMax="47" xr10:uidLastSave="{00000000-0000-0000-0000-000000000000}"/>
  <bookViews>
    <workbookView xWindow="-120" yWindow="-120" windowWidth="29040" windowHeight="17640" xr2:uid="{EC9FE612-6F59-4F9F-87F8-0CEBFA639D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D21" i="1"/>
  <c r="F21" i="1"/>
  <c r="J21" i="1"/>
  <c r="L21" i="1"/>
  <c r="B21" i="1"/>
  <c r="P18" i="1"/>
  <c r="N18" i="1" l="1"/>
  <c r="L11" i="1"/>
  <c r="N11" i="1"/>
  <c r="N21" i="1" s="1"/>
  <c r="P11" i="1"/>
  <c r="J18" i="1"/>
  <c r="L18" i="1"/>
  <c r="J19" i="1"/>
  <c r="H18" i="1"/>
  <c r="H19" i="1" s="1"/>
  <c r="J11" i="1"/>
  <c r="H11" i="1"/>
  <c r="D19" i="1"/>
  <c r="B19" i="1"/>
  <c r="F18" i="1"/>
  <c r="F19" i="1" s="1"/>
  <c r="D18" i="1"/>
  <c r="B18" i="1"/>
  <c r="F11" i="1"/>
  <c r="D11" i="1"/>
  <c r="B11" i="1"/>
  <c r="P19" i="1" l="1"/>
  <c r="P21" i="1"/>
  <c r="N19" i="1"/>
  <c r="L19" i="1"/>
</calcChain>
</file>

<file path=xl/sharedStrings.xml><?xml version="1.0" encoding="utf-8"?>
<sst xmlns="http://schemas.openxmlformats.org/spreadsheetml/2006/main" count="23" uniqueCount="17">
  <si>
    <t>Cash Flow</t>
  </si>
  <si>
    <t>Revenues</t>
  </si>
  <si>
    <t>Operating Expenses</t>
  </si>
  <si>
    <t>Other Income</t>
  </si>
  <si>
    <t xml:space="preserve">Cash Flow Before Debt Service </t>
  </si>
  <si>
    <t>Audited</t>
  </si>
  <si>
    <t>Projected</t>
  </si>
  <si>
    <t>Debt Service</t>
  </si>
  <si>
    <t>Existing Debt Service</t>
  </si>
  <si>
    <t>Proposed KIA Loan</t>
  </si>
  <si>
    <t>Total Debt Service</t>
  </si>
  <si>
    <t>Unaudited</t>
  </si>
  <si>
    <t xml:space="preserve">Debt Coverage Ratio </t>
  </si>
  <si>
    <t>*</t>
  </si>
  <si>
    <t xml:space="preserve">* As a result of the retirement of 2 employees effective July 30, 2021, the District expects a total decrease in operating cost of $200,000 annually.  </t>
  </si>
  <si>
    <t xml:space="preserve">  The District does not plan to hire new employees to replace them.  The savings are prorated for the 2021 year projection. </t>
  </si>
  <si>
    <t xml:space="preserve">Cash Flow After Debt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</si>
</sst>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0" fillId="0" borderId="2" xfId="0" applyBorder="1"/>
    <xf numFmtId="0" fontId="0" fillId="0" borderId="3" xfId="0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0" xfId="0" applyBorder="1"/>
    <xf numFmtId="3" fontId="0" fillId="0" borderId="0" xfId="0" applyNumberFormat="1" applyFill="1" applyBorder="1"/>
    <xf numFmtId="3" fontId="0" fillId="0" borderId="1" xfId="0" applyNumberFormat="1" applyFill="1" applyBorder="1"/>
    <xf numFmtId="164" fontId="0" fillId="0" borderId="0" xfId="0" applyNumberFormat="1"/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4901-8503-4C0B-BEDB-674848FAE62E}">
  <sheetPr>
    <pageSetUpPr fitToPage="1"/>
  </sheetPr>
  <dimension ref="A3:P30"/>
  <sheetViews>
    <sheetView tabSelected="1" workbookViewId="0">
      <selection activeCell="J31" sqref="J31"/>
    </sheetView>
  </sheetViews>
  <sheetFormatPr defaultRowHeight="15" x14ac:dyDescent="0.25"/>
  <cols>
    <col min="1" max="1" width="43.140625" customWidth="1"/>
    <col min="2" max="2" width="11.85546875" customWidth="1"/>
    <col min="3" max="3" width="3.5703125" customWidth="1"/>
    <col min="4" max="4" width="11.85546875" customWidth="1"/>
    <col min="5" max="5" width="3.5703125" customWidth="1"/>
    <col min="6" max="6" width="11.85546875" customWidth="1"/>
    <col min="7" max="7" width="3.5703125" customWidth="1"/>
    <col min="8" max="8" width="11.85546875" customWidth="1"/>
    <col min="9" max="9" width="3.5703125" customWidth="1"/>
    <col min="10" max="10" width="11.85546875" customWidth="1"/>
    <col min="11" max="11" width="3.5703125" customWidth="1"/>
    <col min="12" max="12" width="12.140625" customWidth="1"/>
    <col min="13" max="13" width="3.5703125" customWidth="1"/>
    <col min="14" max="14" width="11.85546875" customWidth="1"/>
    <col min="15" max="15" width="3.5703125" customWidth="1"/>
    <col min="16" max="16" width="11.85546875" customWidth="1"/>
  </cols>
  <sheetData>
    <row r="3" spans="1:16" x14ac:dyDescent="0.25">
      <c r="B3" s="3" t="s">
        <v>5</v>
      </c>
      <c r="C3" s="1"/>
      <c r="D3" s="3" t="s">
        <v>5</v>
      </c>
      <c r="F3" s="3" t="s">
        <v>5</v>
      </c>
      <c r="G3" s="1"/>
      <c r="H3" s="3" t="s">
        <v>5</v>
      </c>
      <c r="J3" s="3" t="s">
        <v>5</v>
      </c>
      <c r="K3" s="1"/>
      <c r="L3" s="3" t="s">
        <v>11</v>
      </c>
      <c r="N3" s="3" t="s">
        <v>6</v>
      </c>
      <c r="O3" s="1"/>
      <c r="P3" s="3" t="s">
        <v>6</v>
      </c>
    </row>
    <row r="4" spans="1:16" x14ac:dyDescent="0.25">
      <c r="B4" s="4">
        <v>2015</v>
      </c>
      <c r="C4" s="1"/>
      <c r="D4" s="4">
        <v>2016</v>
      </c>
      <c r="F4" s="4">
        <v>2017</v>
      </c>
      <c r="G4" s="1"/>
      <c r="H4" s="4">
        <v>2018</v>
      </c>
      <c r="J4" s="4">
        <v>2019</v>
      </c>
      <c r="K4" s="1"/>
      <c r="L4" s="4">
        <v>2020</v>
      </c>
      <c r="N4" s="4">
        <v>2021</v>
      </c>
      <c r="O4" s="1"/>
      <c r="P4" s="4">
        <v>2022</v>
      </c>
    </row>
    <row r="7" spans="1:16" ht="17.45" customHeight="1" x14ac:dyDescent="0.25">
      <c r="A7" s="1" t="s">
        <v>0</v>
      </c>
      <c r="L7" s="11"/>
    </row>
    <row r="8" spans="1:16" ht="17.45" customHeight="1" x14ac:dyDescent="0.25">
      <c r="A8" t="s">
        <v>1</v>
      </c>
      <c r="B8" s="5">
        <v>2313573</v>
      </c>
      <c r="C8" s="5"/>
      <c r="D8" s="5">
        <v>2349976</v>
      </c>
      <c r="E8" s="5"/>
      <c r="F8" s="5">
        <v>2389718</v>
      </c>
      <c r="G8" s="5"/>
      <c r="H8" s="5">
        <v>2491125</v>
      </c>
      <c r="I8" s="5"/>
      <c r="J8" s="5">
        <v>2644218</v>
      </c>
      <c r="K8" s="5"/>
      <c r="L8" s="12">
        <v>2696502</v>
      </c>
      <c r="M8" s="5"/>
      <c r="N8" s="5">
        <v>2700000</v>
      </c>
      <c r="O8" s="5"/>
      <c r="P8" s="5">
        <v>2700000</v>
      </c>
    </row>
    <row r="9" spans="1:16" ht="17.45" customHeight="1" x14ac:dyDescent="0.25">
      <c r="A9" t="s">
        <v>2</v>
      </c>
      <c r="B9" s="5">
        <v>1973527</v>
      </c>
      <c r="D9" s="5">
        <v>1928351</v>
      </c>
      <c r="E9" s="5"/>
      <c r="F9" s="5">
        <v>1892138</v>
      </c>
      <c r="G9" s="5"/>
      <c r="H9" s="5">
        <v>2152573</v>
      </c>
      <c r="I9" s="5"/>
      <c r="J9" s="5">
        <v>2101023</v>
      </c>
      <c r="K9" s="5"/>
      <c r="L9" s="12">
        <v>2330062</v>
      </c>
      <c r="M9" s="15" t="s">
        <v>13</v>
      </c>
      <c r="N9" s="5">
        <v>2213395</v>
      </c>
      <c r="O9" s="15" t="s">
        <v>13</v>
      </c>
      <c r="P9" s="5">
        <v>2130062</v>
      </c>
    </row>
    <row r="10" spans="1:16" ht="17.45" customHeight="1" x14ac:dyDescent="0.25">
      <c r="A10" t="s">
        <v>3</v>
      </c>
      <c r="B10" s="6">
        <v>30008</v>
      </c>
      <c r="C10" s="6"/>
      <c r="D10" s="6">
        <v>36188</v>
      </c>
      <c r="E10" s="6"/>
      <c r="F10" s="6">
        <v>32016</v>
      </c>
      <c r="G10" s="6"/>
      <c r="H10" s="6">
        <v>30243</v>
      </c>
      <c r="I10" s="6"/>
      <c r="J10" s="6">
        <v>35291</v>
      </c>
      <c r="K10" s="6"/>
      <c r="L10" s="13">
        <v>111765</v>
      </c>
      <c r="M10" s="6"/>
      <c r="N10" s="6">
        <v>35000</v>
      </c>
      <c r="O10" s="6"/>
      <c r="P10" s="6">
        <v>35000</v>
      </c>
    </row>
    <row r="11" spans="1:16" ht="19.5" customHeight="1" x14ac:dyDescent="0.25">
      <c r="A11" s="2" t="s">
        <v>4</v>
      </c>
      <c r="B11" s="5">
        <f>B8-B9+B10</f>
        <v>370054</v>
      </c>
      <c r="C11" s="5"/>
      <c r="D11" s="5">
        <f>D8-D9+D10</f>
        <v>457813</v>
      </c>
      <c r="E11" s="5"/>
      <c r="F11" s="5">
        <f>F8-F9+F10</f>
        <v>529596</v>
      </c>
      <c r="G11" s="5"/>
      <c r="H11" s="5">
        <f t="shared" ref="H11" si="0">H8-H9+H10</f>
        <v>368795</v>
      </c>
      <c r="I11" s="5"/>
      <c r="J11" s="5">
        <f t="shared" ref="J11" si="1">J8-J9+J10</f>
        <v>578486</v>
      </c>
      <c r="K11" s="5"/>
      <c r="L11" s="5">
        <f t="shared" ref="L11" si="2">L8-L9+L10</f>
        <v>478205</v>
      </c>
      <c r="M11" s="5"/>
      <c r="N11" s="5">
        <f t="shared" ref="N11" si="3">N8-N9+N10</f>
        <v>521605</v>
      </c>
      <c r="O11" s="5"/>
      <c r="P11" s="5">
        <f t="shared" ref="P11" si="4">P8-P9+P10</f>
        <v>604938</v>
      </c>
    </row>
    <row r="12" spans="1:16" ht="17.45" customHeight="1" x14ac:dyDescent="0.25"/>
    <row r="13" spans="1:16" ht="17.45" customHeight="1" x14ac:dyDescent="0.25"/>
    <row r="14" spans="1:16" ht="17.45" customHeight="1" x14ac:dyDescent="0.25"/>
    <row r="15" spans="1:16" ht="17.45" customHeight="1" x14ac:dyDescent="0.25">
      <c r="A15" s="1" t="s">
        <v>7</v>
      </c>
    </row>
    <row r="16" spans="1:16" ht="17.45" customHeight="1" x14ac:dyDescent="0.25">
      <c r="A16" t="s">
        <v>8</v>
      </c>
      <c r="B16" s="5">
        <v>348863</v>
      </c>
      <c r="C16" s="5"/>
      <c r="D16" s="5">
        <v>356116</v>
      </c>
      <c r="E16" s="5"/>
      <c r="F16" s="5">
        <v>355685</v>
      </c>
      <c r="G16" s="5"/>
      <c r="H16" s="5">
        <v>340298</v>
      </c>
      <c r="I16" s="5"/>
      <c r="J16" s="5">
        <v>344404</v>
      </c>
      <c r="K16" s="5"/>
      <c r="L16" s="5">
        <v>250573</v>
      </c>
      <c r="M16" s="5"/>
      <c r="N16" s="5">
        <v>301840</v>
      </c>
      <c r="O16" s="5"/>
      <c r="P16" s="5">
        <v>385375</v>
      </c>
    </row>
    <row r="17" spans="1:16" ht="17.45" customHeight="1" x14ac:dyDescent="0.25">
      <c r="A17" t="s">
        <v>9</v>
      </c>
      <c r="B17" s="6">
        <v>0</v>
      </c>
      <c r="C17" s="6"/>
      <c r="D17" s="6">
        <v>0</v>
      </c>
      <c r="E17" s="6"/>
      <c r="F17" s="6">
        <v>0</v>
      </c>
      <c r="G17" s="6"/>
      <c r="H17" s="6">
        <v>0</v>
      </c>
      <c r="I17" s="6"/>
      <c r="J17" s="6">
        <v>0</v>
      </c>
      <c r="K17" s="6"/>
      <c r="L17" s="6">
        <v>0</v>
      </c>
      <c r="M17" s="6"/>
      <c r="N17" s="6">
        <v>0</v>
      </c>
      <c r="O17" s="6"/>
      <c r="P17" s="6">
        <v>34390</v>
      </c>
    </row>
    <row r="18" spans="1:16" ht="17.45" customHeight="1" x14ac:dyDescent="0.25">
      <c r="A18" t="s">
        <v>10</v>
      </c>
      <c r="B18" s="9">
        <f>B16+B17</f>
        <v>348863</v>
      </c>
      <c r="C18" s="7"/>
      <c r="D18" s="9">
        <f>D16+D17</f>
        <v>356116</v>
      </c>
      <c r="E18" s="7"/>
      <c r="F18" s="9">
        <f>F16+F17</f>
        <v>355685</v>
      </c>
      <c r="G18" s="7"/>
      <c r="H18" s="9">
        <f>H16+H17</f>
        <v>340298</v>
      </c>
      <c r="I18" s="7"/>
      <c r="J18" s="9">
        <f>J16+J17</f>
        <v>344404</v>
      </c>
      <c r="K18" s="7"/>
      <c r="L18" s="9">
        <f>L16+L17</f>
        <v>250573</v>
      </c>
      <c r="M18" s="7"/>
      <c r="N18" s="9">
        <f>N16+N17</f>
        <v>301840</v>
      </c>
      <c r="O18" s="7"/>
      <c r="P18" s="9">
        <f>P16+P17</f>
        <v>419765</v>
      </c>
    </row>
    <row r="19" spans="1:16" ht="19.5" customHeight="1" thickBot="1" x14ac:dyDescent="0.3">
      <c r="A19" s="2" t="s">
        <v>16</v>
      </c>
      <c r="B19" s="10">
        <f>B11-B18</f>
        <v>21191</v>
      </c>
      <c r="C19" s="8"/>
      <c r="D19" s="10">
        <f>D11-D18</f>
        <v>101697</v>
      </c>
      <c r="E19" s="8"/>
      <c r="F19" s="10">
        <f>F11-F18</f>
        <v>173911</v>
      </c>
      <c r="G19" s="8"/>
      <c r="H19" s="10">
        <f>H11-H18</f>
        <v>28497</v>
      </c>
      <c r="I19" s="8"/>
      <c r="J19" s="10">
        <f>J11-J18</f>
        <v>234082</v>
      </c>
      <c r="K19" s="8"/>
      <c r="L19" s="10">
        <f>L11-L18</f>
        <v>227632</v>
      </c>
      <c r="M19" s="10"/>
      <c r="N19" s="10">
        <f t="shared" ref="N19:P19" si="5">N11-N18</f>
        <v>219765</v>
      </c>
      <c r="O19" s="10"/>
      <c r="P19" s="10">
        <f t="shared" si="5"/>
        <v>185173</v>
      </c>
    </row>
    <row r="20" spans="1:16" ht="17.45" customHeight="1" thickTop="1" x14ac:dyDescent="0.25"/>
    <row r="21" spans="1:16" ht="17.45" customHeight="1" x14ac:dyDescent="0.25">
      <c r="A21" t="s">
        <v>12</v>
      </c>
      <c r="B21" s="14">
        <f>B11/B16</f>
        <v>1.060743042397732</v>
      </c>
      <c r="C21" s="14"/>
      <c r="D21" s="14">
        <f t="shared" ref="D21:P21" si="6">D11/D16</f>
        <v>1.2855726785654114</v>
      </c>
      <c r="E21" s="14"/>
      <c r="F21" s="14">
        <f t="shared" si="6"/>
        <v>1.4889466803491853</v>
      </c>
      <c r="G21" s="14"/>
      <c r="H21" s="14">
        <f>H11/H16</f>
        <v>1.0837413090879171</v>
      </c>
      <c r="I21" s="14"/>
      <c r="J21" s="14">
        <f t="shared" si="6"/>
        <v>1.6796727099569111</v>
      </c>
      <c r="K21" s="14"/>
      <c r="L21" s="14">
        <f t="shared" si="6"/>
        <v>1.9084458421298385</v>
      </c>
      <c r="M21" s="14"/>
      <c r="N21" s="14">
        <f t="shared" si="6"/>
        <v>1.7280844155844155</v>
      </c>
      <c r="O21" s="14"/>
      <c r="P21" s="14">
        <f t="shared" si="6"/>
        <v>1.5697385663314953</v>
      </c>
    </row>
    <row r="22" spans="1:16" ht="17.45" customHeight="1" x14ac:dyDescent="0.25"/>
    <row r="23" spans="1:16" ht="17.45" customHeight="1" x14ac:dyDescent="0.25">
      <c r="A23" t="s">
        <v>14</v>
      </c>
    </row>
    <row r="24" spans="1:16" ht="17.45" customHeight="1" x14ac:dyDescent="0.25">
      <c r="A24" t="s">
        <v>15</v>
      </c>
    </row>
    <row r="25" spans="1:16" ht="17.45" customHeight="1" x14ac:dyDescent="0.25"/>
    <row r="26" spans="1:16" ht="17.45" customHeight="1" x14ac:dyDescent="0.25"/>
    <row r="27" spans="1:16" ht="17.45" customHeight="1" x14ac:dyDescent="0.25"/>
    <row r="28" spans="1:16" ht="17.45" customHeight="1" x14ac:dyDescent="0.25"/>
    <row r="29" spans="1:16" ht="17.45" customHeight="1" x14ac:dyDescent="0.25"/>
    <row r="30" spans="1:16" ht="17.45" customHeight="1" x14ac:dyDescent="0.25"/>
  </sheetData>
  <pageMargins left="0.7" right="0.7" top="1.25" bottom="0.75" header="0.55000000000000004" footer="0.3"/>
  <pageSetup scale="75" orientation="landscape" r:id="rId1"/>
  <headerFooter>
    <oddHeader>&amp;C&amp;"-,Bold"&amp;14Green-Taylor Water District
Estimated Annual Cost of Operation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Mudd</dc:creator>
  <cp:lastModifiedBy>Lee Mudd</cp:lastModifiedBy>
  <cp:lastPrinted>2021-08-04T14:29:53Z</cp:lastPrinted>
  <dcterms:created xsi:type="dcterms:W3CDTF">2021-08-02T17:28:51Z</dcterms:created>
  <dcterms:modified xsi:type="dcterms:W3CDTF">2021-08-04T15:11:28Z</dcterms:modified>
</cp:coreProperties>
</file>