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2031\PSC Submittal\PSC Information Request No. 1\"/>
    </mc:Choice>
  </mc:AlternateContent>
  <xr:revisionPtr revIDLastSave="0" documentId="13_ncr:1_{FC701D47-EB34-4401-9AA7-DF42754E37E1}" xr6:coauthVersionLast="47" xr6:coauthVersionMax="47" xr10:uidLastSave="{00000000-0000-0000-0000-000000000000}"/>
  <bookViews>
    <workbookView xWindow="-120" yWindow="-120" windowWidth="29040" windowHeight="17640" xr2:uid="{EC9FE612-6F59-4F9F-87F8-0CEBFA639D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1" i="1"/>
  <c r="B19" i="1" s="1"/>
  <c r="D11" i="1"/>
  <c r="D21" i="1" s="1"/>
  <c r="F11" i="1"/>
  <c r="F21" i="1" s="1"/>
  <c r="D18" i="1"/>
  <c r="F18" i="1"/>
  <c r="B21" i="1" l="1"/>
  <c r="D19" i="1"/>
  <c r="F19" i="1"/>
</calcChain>
</file>

<file path=xl/sharedStrings.xml><?xml version="1.0" encoding="utf-8"?>
<sst xmlns="http://schemas.openxmlformats.org/spreadsheetml/2006/main" count="18" uniqueCount="15">
  <si>
    <t>Cash Flow</t>
  </si>
  <si>
    <t>Revenues</t>
  </si>
  <si>
    <t>Operating Expenses</t>
  </si>
  <si>
    <t>Other Income</t>
  </si>
  <si>
    <t xml:space="preserve">Cash Flow Before Debt Service </t>
  </si>
  <si>
    <t>Projected</t>
  </si>
  <si>
    <t>Debt Service</t>
  </si>
  <si>
    <t>Existing Debt Service</t>
  </si>
  <si>
    <t>Proposed KIA Loan</t>
  </si>
  <si>
    <t>Total Debt Service</t>
  </si>
  <si>
    <t xml:space="preserve">Debt Coverage Ratio </t>
  </si>
  <si>
    <t>*</t>
  </si>
  <si>
    <t xml:space="preserve">* Assumes 2% increase in operating expenses </t>
  </si>
  <si>
    <t>Lender Required Coverage Ratio</t>
  </si>
  <si>
    <t xml:space="preserve">Cash Flow After Debt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</si>
</sst>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0" fillId="0" borderId="2" xfId="0" applyBorder="1"/>
    <xf numFmtId="0" fontId="0" fillId="0" borderId="3" xfId="0" applyBorder="1"/>
    <xf numFmtId="3" fontId="0" fillId="0" borderId="2" xfId="0" applyNumberFormat="1" applyBorder="1"/>
    <xf numFmtId="3" fontId="0" fillId="0" borderId="3" xfId="0" applyNumberFormat="1" applyBorder="1"/>
    <xf numFmtId="164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4901-8503-4C0B-BEDB-674848FAE62E}">
  <sheetPr>
    <pageSetUpPr fitToPage="1"/>
  </sheetPr>
  <dimension ref="A3:H31"/>
  <sheetViews>
    <sheetView tabSelected="1" workbookViewId="0">
      <selection activeCell="R25" sqref="R24:R25"/>
    </sheetView>
  </sheetViews>
  <sheetFormatPr defaultRowHeight="15" x14ac:dyDescent="0.25"/>
  <cols>
    <col min="1" max="1" width="43.140625" customWidth="1"/>
    <col min="2" max="2" width="11.85546875" customWidth="1"/>
    <col min="3" max="3" width="3.5703125" customWidth="1"/>
    <col min="4" max="4" width="11.85546875" customWidth="1"/>
    <col min="5" max="5" width="3.5703125" customWidth="1"/>
    <col min="6" max="6" width="11.85546875" customWidth="1"/>
    <col min="7" max="7" width="3.5703125" customWidth="1"/>
  </cols>
  <sheetData>
    <row r="3" spans="1:8" x14ac:dyDescent="0.25">
      <c r="B3" s="3" t="s">
        <v>5</v>
      </c>
      <c r="C3" s="1"/>
      <c r="D3" s="3" t="s">
        <v>5</v>
      </c>
      <c r="F3" s="3" t="s">
        <v>5</v>
      </c>
      <c r="G3" s="1"/>
    </row>
    <row r="4" spans="1:8" x14ac:dyDescent="0.25">
      <c r="B4" s="4">
        <v>2022</v>
      </c>
      <c r="C4" s="1"/>
      <c r="D4" s="4">
        <v>2023</v>
      </c>
      <c r="F4" s="4">
        <v>2024</v>
      </c>
      <c r="G4" s="1"/>
    </row>
    <row r="7" spans="1:8" ht="17.45" customHeight="1" x14ac:dyDescent="0.25">
      <c r="A7" s="1" t="s">
        <v>0</v>
      </c>
    </row>
    <row r="8" spans="1:8" ht="17.45" customHeight="1" x14ac:dyDescent="0.25">
      <c r="A8" t="s">
        <v>1</v>
      </c>
      <c r="B8" s="5">
        <v>2700000</v>
      </c>
      <c r="C8" s="5"/>
      <c r="D8" s="5">
        <v>2700000</v>
      </c>
      <c r="E8" s="5"/>
      <c r="F8" s="5">
        <v>2700000</v>
      </c>
      <c r="G8" s="5"/>
    </row>
    <row r="9" spans="1:8" ht="17.45" customHeight="1" x14ac:dyDescent="0.25">
      <c r="A9" t="s">
        <v>2</v>
      </c>
      <c r="B9" s="5">
        <v>2130062</v>
      </c>
      <c r="C9" s="13" t="s">
        <v>11</v>
      </c>
      <c r="D9" s="5">
        <v>2172663</v>
      </c>
      <c r="E9" s="12" t="s">
        <v>11</v>
      </c>
      <c r="F9" s="5">
        <v>2216116.5</v>
      </c>
      <c r="G9" s="5"/>
    </row>
    <row r="10" spans="1:8" ht="17.45" customHeight="1" x14ac:dyDescent="0.25">
      <c r="A10" t="s">
        <v>3</v>
      </c>
      <c r="B10" s="6">
        <v>35000</v>
      </c>
      <c r="C10" s="6"/>
      <c r="D10" s="6">
        <v>35000</v>
      </c>
      <c r="E10" s="6"/>
      <c r="F10" s="6">
        <v>35000</v>
      </c>
      <c r="G10" s="6"/>
    </row>
    <row r="11" spans="1:8" ht="19.5" customHeight="1" x14ac:dyDescent="0.25">
      <c r="A11" s="2" t="s">
        <v>4</v>
      </c>
      <c r="B11" s="5">
        <f t="shared" ref="B11" si="0">B8-B9+B10</f>
        <v>604938</v>
      </c>
      <c r="C11" s="5"/>
      <c r="D11" s="5">
        <f>D8-D9+D10</f>
        <v>562337</v>
      </c>
      <c r="E11" s="5"/>
      <c r="F11" s="5">
        <f>F8-F9+F10</f>
        <v>518883.5</v>
      </c>
      <c r="G11" s="5"/>
    </row>
    <row r="12" spans="1:8" ht="17.45" customHeight="1" x14ac:dyDescent="0.25"/>
    <row r="13" spans="1:8" ht="17.45" customHeight="1" x14ac:dyDescent="0.25"/>
    <row r="14" spans="1:8" ht="17.45" customHeight="1" x14ac:dyDescent="0.25">
      <c r="H14" s="13"/>
    </row>
    <row r="15" spans="1:8" ht="17.45" customHeight="1" x14ac:dyDescent="0.25">
      <c r="A15" s="1" t="s">
        <v>6</v>
      </c>
    </row>
    <row r="16" spans="1:8" ht="17.45" customHeight="1" x14ac:dyDescent="0.25">
      <c r="A16" t="s">
        <v>7</v>
      </c>
      <c r="B16" s="5">
        <v>385375</v>
      </c>
      <c r="C16" s="5"/>
      <c r="D16" s="5">
        <v>380749.98</v>
      </c>
      <c r="E16" s="5"/>
      <c r="F16" s="5">
        <v>385625</v>
      </c>
      <c r="G16" s="5"/>
    </row>
    <row r="17" spans="1:7" ht="17.45" customHeight="1" x14ac:dyDescent="0.25">
      <c r="A17" t="s">
        <v>8</v>
      </c>
      <c r="B17" s="6">
        <v>34390</v>
      </c>
      <c r="C17" s="6"/>
      <c r="D17" s="6">
        <v>34390</v>
      </c>
      <c r="E17" s="6"/>
      <c r="F17" s="6">
        <v>34390</v>
      </c>
      <c r="G17" s="6"/>
    </row>
    <row r="18" spans="1:7" ht="17.45" customHeight="1" x14ac:dyDescent="0.25">
      <c r="A18" t="s">
        <v>9</v>
      </c>
      <c r="B18" s="9">
        <f>B16+B17</f>
        <v>419765</v>
      </c>
      <c r="C18" s="7"/>
      <c r="D18" s="9">
        <f>D16+D17</f>
        <v>415139.98</v>
      </c>
      <c r="E18" s="7"/>
      <c r="F18" s="9">
        <f>F16+F17</f>
        <v>420015</v>
      </c>
      <c r="G18" s="7"/>
    </row>
    <row r="19" spans="1:7" ht="19.5" customHeight="1" thickBot="1" x14ac:dyDescent="0.3">
      <c r="A19" s="2" t="s">
        <v>14</v>
      </c>
      <c r="B19" s="10">
        <f t="shared" ref="B19" si="1">B11-B18</f>
        <v>185173</v>
      </c>
      <c r="C19" s="8"/>
      <c r="D19" s="10">
        <f>D11-D18</f>
        <v>147197.02000000002</v>
      </c>
      <c r="E19" s="8"/>
      <c r="F19" s="10">
        <f>F11-F18</f>
        <v>98868.5</v>
      </c>
      <c r="G19" s="8"/>
    </row>
    <row r="20" spans="1:7" ht="17.45" customHeight="1" thickTop="1" x14ac:dyDescent="0.25"/>
    <row r="21" spans="1:7" ht="17.45" customHeight="1" x14ac:dyDescent="0.25">
      <c r="A21" t="s">
        <v>10</v>
      </c>
      <c r="B21" s="11">
        <f t="shared" ref="B21" si="2">B11/B16</f>
        <v>1.5697385663314953</v>
      </c>
      <c r="C21" s="11"/>
      <c r="D21" s="11">
        <f t="shared" ref="D21:F21" si="3">D11/D16</f>
        <v>1.4769193159248493</v>
      </c>
      <c r="E21" s="11"/>
      <c r="F21" s="11">
        <f t="shared" si="3"/>
        <v>1.3455649918962722</v>
      </c>
      <c r="G21" s="11"/>
    </row>
    <row r="22" spans="1:7" ht="17.45" customHeight="1" x14ac:dyDescent="0.25">
      <c r="A22" t="s">
        <v>13</v>
      </c>
      <c r="B22">
        <v>1.2</v>
      </c>
      <c r="D22">
        <v>1.2</v>
      </c>
      <c r="F22">
        <v>1.2</v>
      </c>
    </row>
    <row r="23" spans="1:7" ht="17.45" customHeight="1" x14ac:dyDescent="0.25"/>
    <row r="24" spans="1:7" ht="17.45" customHeight="1" x14ac:dyDescent="0.25">
      <c r="A24" t="s">
        <v>12</v>
      </c>
    </row>
    <row r="25" spans="1:7" ht="17.45" customHeight="1" x14ac:dyDescent="0.25"/>
    <row r="26" spans="1:7" ht="17.45" customHeight="1" x14ac:dyDescent="0.25"/>
    <row r="27" spans="1:7" ht="17.45" customHeight="1" x14ac:dyDescent="0.25"/>
    <row r="28" spans="1:7" ht="17.45" customHeight="1" x14ac:dyDescent="0.25"/>
    <row r="29" spans="1:7" ht="17.45" customHeight="1" x14ac:dyDescent="0.25"/>
    <row r="30" spans="1:7" ht="17.45" customHeight="1" x14ac:dyDescent="0.25"/>
    <row r="31" spans="1:7" ht="17.45" customHeight="1" x14ac:dyDescent="0.25"/>
  </sheetData>
  <pageMargins left="0.7" right="0.7" top="1.25" bottom="0.75" header="0.55000000000000004" footer="0.3"/>
  <pageSetup orientation="landscape" r:id="rId1"/>
  <headerFooter>
    <oddHeader>&amp;C&amp;"-,Bold"&amp;14Green-Taylor Water District
Post Construction Debt Service Coverage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Mudd</dc:creator>
  <cp:lastModifiedBy>Lee Mudd</cp:lastModifiedBy>
  <cp:lastPrinted>2021-08-04T15:13:06Z</cp:lastPrinted>
  <dcterms:created xsi:type="dcterms:W3CDTF">2021-08-02T17:28:51Z</dcterms:created>
  <dcterms:modified xsi:type="dcterms:W3CDTF">2021-08-04T15:59:06Z</dcterms:modified>
</cp:coreProperties>
</file>