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hidePivotFieldList="1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1-00214 (2021 Kentucky Rate Case)\AG Set 2 Attachments\"/>
    </mc:Choice>
  </mc:AlternateContent>
  <xr:revisionPtr revIDLastSave="0" documentId="13_ncr:1_{327ECCA5-90E1-471E-AF61-95CFD9C28C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7" r:id="rId1"/>
    <sheet name="Pivot - Atmos-Account Ending B" sheetId="3" r:id="rId2"/>
    <sheet name="Report Parameters1 - Atmos-Acc" sheetId="4" r:id="rId3"/>
    <sheet name="STAT" sheetId="5" r:id="rId4"/>
    <sheet name="STAT Parm" sheetId="6" r:id="rId5"/>
  </sheets>
  <calcPr calcId="191029"/>
  <pivotCaches>
    <pivotCache cacheId="0" r:id="rId6"/>
    <pivotCache cacheId="1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7" l="1"/>
  <c r="C18" i="7" s="1"/>
  <c r="D16" i="7"/>
  <c r="D18" i="7" s="1"/>
  <c r="E16" i="7"/>
  <c r="F16" i="7"/>
  <c r="G16" i="7"/>
  <c r="G18" i="7" s="1"/>
  <c r="H16" i="7"/>
  <c r="H18" i="7" s="1"/>
  <c r="I16" i="7"/>
  <c r="J16" i="7"/>
  <c r="K16" i="7"/>
  <c r="K18" i="7" s="1"/>
  <c r="L16" i="7"/>
  <c r="L18" i="7" s="1"/>
  <c r="M16" i="7"/>
  <c r="N16" i="7"/>
  <c r="O16" i="7"/>
  <c r="O18" i="7" s="1"/>
  <c r="P16" i="7"/>
  <c r="P18" i="7" s="1"/>
  <c r="Q16" i="7"/>
  <c r="R16" i="7"/>
  <c r="S16" i="7"/>
  <c r="S18" i="7" s="1"/>
  <c r="T16" i="7"/>
  <c r="T18" i="7" s="1"/>
  <c r="U16" i="7"/>
  <c r="V16" i="7"/>
  <c r="W16" i="7"/>
  <c r="W18" i="7" s="1"/>
  <c r="X16" i="7"/>
  <c r="X18" i="7" s="1"/>
  <c r="Y16" i="7"/>
  <c r="C17" i="7"/>
  <c r="D17" i="7"/>
  <c r="E17" i="7"/>
  <c r="E18" i="7" s="1"/>
  <c r="F17" i="7"/>
  <c r="G17" i="7"/>
  <c r="H17" i="7"/>
  <c r="I17" i="7"/>
  <c r="I18" i="7" s="1"/>
  <c r="J17" i="7"/>
  <c r="K17" i="7"/>
  <c r="L17" i="7"/>
  <c r="M17" i="7"/>
  <c r="M18" i="7" s="1"/>
  <c r="N17" i="7"/>
  <c r="O17" i="7"/>
  <c r="P17" i="7"/>
  <c r="Q17" i="7"/>
  <c r="Q18" i="7" s="1"/>
  <c r="R17" i="7"/>
  <c r="S17" i="7"/>
  <c r="T17" i="7"/>
  <c r="U17" i="7"/>
  <c r="U18" i="7" s="1"/>
  <c r="V17" i="7"/>
  <c r="W17" i="7"/>
  <c r="X17" i="7"/>
  <c r="Y17" i="7"/>
  <c r="Y18" i="7" s="1"/>
  <c r="F18" i="7"/>
  <c r="J18" i="7"/>
  <c r="N18" i="7"/>
  <c r="R18" i="7"/>
  <c r="V18" i="7"/>
  <c r="B18" i="7"/>
  <c r="B17" i="7"/>
  <c r="B16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B14" i="7"/>
</calcChain>
</file>

<file path=xl/sharedStrings.xml><?xml version="1.0" encoding="utf-8"?>
<sst xmlns="http://schemas.openxmlformats.org/spreadsheetml/2006/main" count="200" uniqueCount="75">
  <si>
    <t>Period Name</t>
  </si>
  <si>
    <t>GLCC#COMPANY</t>
  </si>
  <si>
    <t>GLCC#ACCOUNT</t>
  </si>
  <si>
    <t>GLCC#SUB_ACCOUNT</t>
  </si>
  <si>
    <t>Year End Balance</t>
  </si>
  <si>
    <t>EiS eXpress Reporting</t>
  </si>
  <si>
    <t>Report Name</t>
  </si>
  <si>
    <t>Report Parameters</t>
  </si>
  <si>
    <t>Atmos-Account Ending Balances by YTD</t>
  </si>
  <si>
    <t>GLCC#Company</t>
  </si>
  <si>
    <t>050</t>
  </si>
  <si>
    <t>Currency Code</t>
  </si>
  <si>
    <t>USD'</t>
  </si>
  <si>
    <t>SEP-18','OCT-18','NOV-18','DEC-18','JAN-19','FEB-19','MAR-19','APR-19','MAY-19','JUN-19','JUL-19','AUG-19','SEP-19','OCT-19','NOV-19','DEC-19','JAN-20','FEB-20','MAR-20','APR-20','MAY-20','JUN-20','JUL-20','AUG-20'</t>
  </si>
  <si>
    <t>GLCC#Account</t>
  </si>
  <si>
    <t>1641</t>
  </si>
  <si>
    <t>GLCC#Service_Area</t>
  </si>
  <si>
    <t>009000:009999</t>
  </si>
  <si>
    <t>Supress Zero Rows</t>
  </si>
  <si>
    <t>Yes'</t>
  </si>
  <si>
    <t>Report Summary</t>
  </si>
  <si>
    <t>Responsibility Name</t>
  </si>
  <si>
    <t>ATM_GL_INQUIRY( Access Set =&gt; Atmos Energy Corporation )</t>
  </si>
  <si>
    <t>Module Name</t>
  </si>
  <si>
    <t>General Ledger</t>
  </si>
  <si>
    <t>JSBAUGH</t>
  </si>
  <si>
    <t>Requested By</t>
  </si>
  <si>
    <t>54002776</t>
  </si>
  <si>
    <t>Request Id</t>
  </si>
  <si>
    <t>762442</t>
  </si>
  <si>
    <t>Process Id</t>
  </si>
  <si>
    <t>09-SEP-2021</t>
  </si>
  <si>
    <t>Request Date &amp; Time</t>
  </si>
  <si>
    <t>09-SEP-202108:40:43 AM</t>
  </si>
  <si>
    <t>Actual Start Date</t>
  </si>
  <si>
    <t>09-SEP-202108:40:46 AM</t>
  </si>
  <si>
    <t>Actual Completion Date</t>
  </si>
  <si>
    <t>NOV-19</t>
  </si>
  <si>
    <t>NOV-18</t>
  </si>
  <si>
    <t>FEB-19</t>
  </si>
  <si>
    <t>FEB-20</t>
  </si>
  <si>
    <t>AUG-20</t>
  </si>
  <si>
    <t>MAR-20</t>
  </si>
  <si>
    <t>APR-19</t>
  </si>
  <si>
    <t>JUL-19</t>
  </si>
  <si>
    <t>MAY-19</t>
  </si>
  <si>
    <t>JAN-20</t>
  </si>
  <si>
    <t>APR-20</t>
  </si>
  <si>
    <t>MAY-20</t>
  </si>
  <si>
    <t>OCT-19</t>
  </si>
  <si>
    <t>OCT-18</t>
  </si>
  <si>
    <t>SEP-18</t>
  </si>
  <si>
    <t>MAR-19</t>
  </si>
  <si>
    <t>SEP-19</t>
  </si>
  <si>
    <t>JAN-19</t>
  </si>
  <si>
    <t>DEC-19</t>
  </si>
  <si>
    <t>JUN-20</t>
  </si>
  <si>
    <t>DEC-18</t>
  </si>
  <si>
    <t>AUG-19</t>
  </si>
  <si>
    <t>JUL-20</t>
  </si>
  <si>
    <t>JUN-19</t>
  </si>
  <si>
    <t>Grand Total</t>
  </si>
  <si>
    <t>(All)</t>
  </si>
  <si>
    <t>Atmos-Account Ending Balances by YTD - STAT</t>
  </si>
  <si>
    <t>STAT'</t>
  </si>
  <si>
    <t>STAT</t>
  </si>
  <si>
    <t>54002854</t>
  </si>
  <si>
    <t>762456</t>
  </si>
  <si>
    <t>09-SEP-202108:59:48 AM</t>
  </si>
  <si>
    <t>09-SEP-202108:59:51 AM</t>
  </si>
  <si>
    <t>Average Price</t>
  </si>
  <si>
    <t>Average daily amount</t>
  </si>
  <si>
    <t>Average daily stat</t>
  </si>
  <si>
    <t>Average daily cost/stat</t>
  </si>
  <si>
    <t>Calendar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</si>
</sst>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_);[Red]\(###0\)"/>
    <numFmt numFmtId="165" formatCode="[$-409]dd\-mmm\-yyyy;@"/>
    <numFmt numFmtId="166" formatCode="_(* #,##0.000_);_(* \(#,##0.000\);_(* &quot;-&quot;??_);_(@_)"/>
  </numFmts>
  <fonts count="4" x14ac:knownFonts="1"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rgb="FF99FFFF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4">
    <xf numFmtId="0" fontId="0" fillId="0" borderId="0" xfId="0" applyFont="1"/>
    <xf numFmtId="0" fontId="0" fillId="3" borderId="0" xfId="0" applyFont="1" applyFill="1"/>
    <xf numFmtId="0" fontId="2" fillId="3" borderId="0" xfId="0" applyFont="1" applyFill="1"/>
    <xf numFmtId="0" fontId="0" fillId="3" borderId="0" xfId="0" quotePrefix="1" applyFont="1" applyFill="1"/>
    <xf numFmtId="49" fontId="0" fillId="0" borderId="0" xfId="0" applyNumberFormat="1" applyFont="1"/>
    <xf numFmtId="0" fontId="0" fillId="0" borderId="0" xfId="0" pivotButton="1" applyFont="1"/>
    <xf numFmtId="0" fontId="0" fillId="0" borderId="0" xfId="0" pivotButton="1" applyFont="1" applyAlignment="1"/>
    <xf numFmtId="0" fontId="0" fillId="0" borderId="0" xfId="0" applyNumberFormat="1" applyFont="1"/>
    <xf numFmtId="0" fontId="0" fillId="0" borderId="0" xfId="0"/>
    <xf numFmtId="49" fontId="0" fillId="0" borderId="0" xfId="0" applyNumberFormat="1"/>
    <xf numFmtId="40" fontId="0" fillId="0" borderId="0" xfId="0" applyNumberFormat="1"/>
    <xf numFmtId="0" fontId="0" fillId="3" borderId="0" xfId="0" applyFill="1"/>
    <xf numFmtId="0" fontId="0" fillId="3" borderId="0" xfId="0" quotePrefix="1" applyFill="1"/>
    <xf numFmtId="0" fontId="0" fillId="0" borderId="0" xfId="0" applyFont="1" applyAlignment="1"/>
    <xf numFmtId="0" fontId="2" fillId="4" borderId="0" xfId="0" applyFont="1" applyFill="1"/>
    <xf numFmtId="0" fontId="2" fillId="4" borderId="1" xfId="0" applyFont="1" applyFill="1" applyBorder="1"/>
    <xf numFmtId="49" fontId="2" fillId="4" borderId="1" xfId="0" applyNumberFormat="1" applyFont="1" applyFill="1" applyBorder="1"/>
    <xf numFmtId="49" fontId="2" fillId="4" borderId="2" xfId="0" applyNumberFormat="1" applyFont="1" applyFill="1" applyBorder="1"/>
    <xf numFmtId="40" fontId="2" fillId="4" borderId="2" xfId="0" applyNumberFormat="1" applyFont="1" applyFill="1" applyBorder="1"/>
    <xf numFmtId="43" fontId="0" fillId="0" borderId="0" xfId="4" applyFont="1"/>
    <xf numFmtId="166" fontId="0" fillId="0" borderId="0" xfId="4" applyNumberFormat="1" applyFont="1"/>
    <xf numFmtId="0" fontId="3" fillId="2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2">
    <dxf>
      <font>
        <sz val="8"/>
      </font>
    </dxf>
    <dxf>
      <font>
        <sz val="8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FFCC"/>
      <rgbColor rgb="0099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tayl12a\AppData\Local\Microsoft\Windows\INetCache\Content.Outlook\5C3LDYRN\Brannon%20Taylor%20SEP18%20-%20AUG20%201641%20USD%20%20STAT%20pora00_Atmos-Account%20Ending%20Balances%20by%20YTD_7646_762442_1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sbaugh\Downloads\pora00_Atmos-Account%20Ending%20Balances%20by%20YTD%20-%20STAT_7646_762456_1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John S Baugh" refreshedDate="44448.364604513888" createdVersion="3" refreshedVersion="7" recordCount="168" xr:uid="{00000000-000A-0000-FFFF-FFFF01000000}">
  <cacheSource type="worksheet">
    <worksheetSource ref="A1:O169" sheet="Data" r:id="rId2"/>
  </cacheSource>
  <cacheFields count="15">
    <cacheField name="Period Name" numFmtId="49">
      <sharedItems containsBlank="1" count="25">
        <s v="NOV-19"/>
        <s v="NOV-18"/>
        <s v="FEB-19"/>
        <s v="FEB-20"/>
        <s v="AUG-20"/>
        <s v="MAR-20"/>
        <s v="APR-19"/>
        <s v="JUL-19"/>
        <s v="MAY-19"/>
        <s v="JAN-20"/>
        <s v="APR-20"/>
        <s v="MAY-20"/>
        <s v="OCT-19"/>
        <s v="OCT-18"/>
        <s v="SEP-18"/>
        <s v="MAR-19"/>
        <s v="SEP-19"/>
        <s v="JAN-19"/>
        <s v="DEC-19"/>
        <s v="JUN-20"/>
        <s v="DEC-18"/>
        <s v="AUG-19"/>
        <s v="JUL-20"/>
        <s v="JUN-19"/>
        <m u="1"/>
      </sharedItems>
    </cacheField>
    <cacheField name="Last Update Date" numFmtId="165">
      <sharedItems containsSemiMixedTypes="0" containsNonDate="0" containsDate="1" containsString="0" minDate="2016-11-01T10:19:14" maxDate="2018-10-02T15:44:09"/>
    </cacheField>
    <cacheField name="GLCC#COMPANY" numFmtId="49">
      <sharedItems containsBlank="1" count="2">
        <s v="050"/>
        <m u="1"/>
      </sharedItems>
    </cacheField>
    <cacheField name="GLCC#COMPANY Descr" numFmtId="49">
      <sharedItems/>
    </cacheField>
    <cacheField name="GLCC#COST_CENTER" numFmtId="49">
      <sharedItems/>
    </cacheField>
    <cacheField name="GLCC#COST_CENTER Descr" numFmtId="49">
      <sharedItems/>
    </cacheField>
    <cacheField name="GLCC#ACCOUNT" numFmtId="49">
      <sharedItems containsBlank="1" count="2">
        <s v="1641"/>
        <m u="1"/>
      </sharedItems>
    </cacheField>
    <cacheField name="GLCC#ACCOUNT Descr" numFmtId="49">
      <sharedItems/>
    </cacheField>
    <cacheField name="GLCC#SUB_ACCOUNT" numFmtId="49">
      <sharedItems containsBlank="1" count="8">
        <s v="16017"/>
        <s v="16006"/>
        <s v="15901"/>
        <s v="16013"/>
        <s v="16015"/>
        <s v="16016"/>
        <s v="16014"/>
        <m u="1"/>
      </sharedItems>
    </cacheField>
    <cacheField name="GLCC#SUB_ACCOUNT Descr" numFmtId="49">
      <sharedItems/>
    </cacheField>
    <cacheField name="GLCC#SERVICE_AREA" numFmtId="49">
      <sharedItems/>
    </cacheField>
    <cacheField name="GLCC#SERVICE_AREA Descr" numFmtId="49">
      <sharedItems/>
    </cacheField>
    <cacheField name="Year Begin Balance" numFmtId="164">
      <sharedItems containsSemiMixedTypes="0" containsString="0" containsNumber="1" minValue="515685.79" maxValue="6397677.2300000004"/>
    </cacheField>
    <cacheField name="Year Activity" numFmtId="164">
      <sharedItems containsSemiMixedTypes="0" containsString="0" containsNumber="1" minValue="-3643972.94" maxValue="1369587.13"/>
    </cacheField>
    <cacheField name="Year End Balance" numFmtId="164">
      <sharedItems containsSemiMixedTypes="0" containsString="0" containsNumber="1" minValue="196521.9" maxValue="6862645.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John S Baugh" refreshedDate="44448.37558576389" createdVersion="3" refreshedVersion="7" minRefreshableVersion="3" recordCount="168" xr:uid="{4FD7AA50-CF2F-4726-B9F4-48D41E30C2F3}">
  <cacheSource type="worksheet">
    <worksheetSource ref="A1:O169" sheet="Data" r:id="rId2"/>
  </cacheSource>
  <cacheFields count="15">
    <cacheField name="Period Name" numFmtId="49">
      <sharedItems containsBlank="1" count="25">
        <s v="SEP-18"/>
        <s v="OCT-18"/>
        <s v="NOV-18"/>
        <s v="DEC-18"/>
        <s v="JAN-19"/>
        <s v="FEB-19"/>
        <s v="MAR-19"/>
        <s v="APR-19"/>
        <s v="MAY-19"/>
        <s v="JUN-19"/>
        <s v="JUL-19"/>
        <s v="AUG-19"/>
        <s v="SEP-19"/>
        <s v="OCT-19"/>
        <s v="NOV-19"/>
        <s v="DEC-19"/>
        <s v="JAN-20"/>
        <s v="FEB-20"/>
        <s v="MAR-20"/>
        <s v="APR-20"/>
        <s v="MAY-20"/>
        <s v="JUN-20"/>
        <s v="JUL-20"/>
        <s v="AUG-20"/>
        <m u="1"/>
      </sharedItems>
    </cacheField>
    <cacheField name="End Date" numFmtId="165">
      <sharedItems containsSemiMixedTypes="0" containsNonDate="0" containsDate="1" containsString="0" minDate="2018-09-30T00:00:00" maxDate="2020-09-01T00:00:00"/>
    </cacheField>
    <cacheField name="GLCC#COMPANY" numFmtId="49">
      <sharedItems containsBlank="1" count="2">
        <s v="050"/>
        <m u="1"/>
      </sharedItems>
    </cacheField>
    <cacheField name="GLCC#COMPANY Descr" numFmtId="49">
      <sharedItems/>
    </cacheField>
    <cacheField name="GLCC#COST_CENTER" numFmtId="49">
      <sharedItems/>
    </cacheField>
    <cacheField name="GLCC#COST_CENTER Descr" numFmtId="49">
      <sharedItems/>
    </cacheField>
    <cacheField name="GLCC#ACCOUNT" numFmtId="49">
      <sharedItems containsBlank="1" count="2">
        <s v="1641"/>
        <m u="1"/>
      </sharedItems>
    </cacheField>
    <cacheField name="GLCC#ACCOUNT Descr" numFmtId="49">
      <sharedItems/>
    </cacheField>
    <cacheField name="GLCC#SUB_ACCOUNT" numFmtId="49">
      <sharedItems containsBlank="1" count="8">
        <s v="16013"/>
        <s v="15901"/>
        <s v="16015"/>
        <s v="16017"/>
        <s v="16016"/>
        <s v="16014"/>
        <s v="16006"/>
        <m u="1"/>
      </sharedItems>
    </cacheField>
    <cacheField name="GLCC#SUB_ACCOUNT Descr" numFmtId="49">
      <sharedItems/>
    </cacheField>
    <cacheField name="GLCC#SERVICE_AREA" numFmtId="49">
      <sharedItems/>
    </cacheField>
    <cacheField name="GLCC#SERVICE_AREA Descr" numFmtId="49">
      <sharedItems/>
    </cacheField>
    <cacheField name="Year Begin Balance" numFmtId="40">
      <sharedItems containsSemiMixedTypes="0" containsString="0" containsNumber="1" containsInteger="1" minValue="196977" maxValue="2427961"/>
    </cacheField>
    <cacheField name="Year Activity" numFmtId="40">
      <sharedItems containsSemiMixedTypes="0" containsString="0" containsNumber="1" containsInteger="1" minValue="-1402996" maxValue="486540"/>
    </cacheField>
    <cacheField name="Year End Balance" numFmtId="40">
      <sharedItems containsSemiMixedTypes="0" containsString="0" containsNumber="1" containsInteger="1" minValue="65602" maxValue="26223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8">
  <r>
    <x v="0"/>
    <d v="2018-10-02T15:44:09"/>
    <x v="0"/>
    <s v="Atmos Energy-KY/Mid-States"/>
    <s v="0000"/>
    <s v="ATM-Default"/>
    <x v="0"/>
    <s v="Gas stored underground-Current"/>
    <x v="0"/>
    <s v="St. Charles Storage"/>
    <s v="009000"/>
    <s v="KY"/>
    <n v="5394363.1600000001"/>
    <n v="12491.98"/>
    <n v="5406855.1399999997"/>
  </r>
  <r>
    <x v="1"/>
    <d v="2016-11-01T14:51:35"/>
    <x v="0"/>
    <s v="Atmos Energy-KY/Mid-States"/>
    <s v="0000"/>
    <s v="ATM-Default"/>
    <x v="0"/>
    <s v="Gas stored underground-Current"/>
    <x v="1"/>
    <s v="East Diamond Storage Facility"/>
    <s v="009000"/>
    <s v="KY"/>
    <n v="5008828.66"/>
    <n v="532309.49"/>
    <n v="5541138.1500000004"/>
  </r>
  <r>
    <x v="1"/>
    <d v="2016-11-01T14:51:35"/>
    <x v="0"/>
    <s v="Atmos Energy-KY/Mid-States"/>
    <s v="0000"/>
    <s v="ATM-Default"/>
    <x v="0"/>
    <s v="Gas stored underground-Current"/>
    <x v="2"/>
    <s v="P/L Stored Gas"/>
    <s v="009000"/>
    <s v="KY"/>
    <n v="3151491.16"/>
    <n v="-125921.91"/>
    <n v="3025569.25"/>
  </r>
  <r>
    <x v="2"/>
    <d v="2016-11-01T14:51:35"/>
    <x v="0"/>
    <s v="Atmos Energy-KY/Mid-States"/>
    <s v="0000"/>
    <s v="ATM-Default"/>
    <x v="0"/>
    <s v="Gas stored underground-Current"/>
    <x v="2"/>
    <s v="P/L Stored Gas"/>
    <s v="009000"/>
    <s v="KY"/>
    <n v="3151491.16"/>
    <n v="-2190001.67"/>
    <n v="961489.49"/>
  </r>
  <r>
    <x v="3"/>
    <d v="2018-10-02T15:44:09"/>
    <x v="0"/>
    <s v="Atmos Energy-KY/Mid-States"/>
    <s v="0000"/>
    <s v="ATM-Default"/>
    <x v="0"/>
    <s v="Gas stored underground-Current"/>
    <x v="2"/>
    <s v="P/L Stored Gas"/>
    <s v="009000"/>
    <s v="KY"/>
    <n v="2643214.94"/>
    <n v="-2047586.32"/>
    <n v="595628.62"/>
  </r>
  <r>
    <x v="4"/>
    <d v="2018-10-02T15:44:09"/>
    <x v="0"/>
    <s v="Atmos Energy-KY/Mid-States"/>
    <s v="0000"/>
    <s v="ATM-Default"/>
    <x v="0"/>
    <s v="Gas stored underground-Current"/>
    <x v="2"/>
    <s v="P/L Stored Gas"/>
    <s v="009000"/>
    <s v="KY"/>
    <n v="2643214.94"/>
    <n v="-1090093.28"/>
    <n v="1553121.66"/>
  </r>
  <r>
    <x v="5"/>
    <d v="2018-10-02T15:44:09"/>
    <x v="0"/>
    <s v="Atmos Energy-KY/Mid-States"/>
    <s v="0000"/>
    <s v="ATM-Default"/>
    <x v="0"/>
    <s v="Gas stored underground-Current"/>
    <x v="3"/>
    <s v="Bon Harbor Storage"/>
    <s v="009000"/>
    <s v="KY"/>
    <n v="1638029.12"/>
    <n v="-927901.25"/>
    <n v="710127.87"/>
  </r>
  <r>
    <x v="6"/>
    <d v="2016-11-01T14:51:35"/>
    <x v="0"/>
    <s v="Atmos Energy-KY/Mid-States"/>
    <s v="0000"/>
    <s v="ATM-Default"/>
    <x v="0"/>
    <s v="Gas stored underground-Current"/>
    <x v="4"/>
    <s v="Hickory Storage"/>
    <s v="009000"/>
    <s v="KY"/>
    <n v="1113989.27"/>
    <n v="-589160.07999999996"/>
    <n v="524829.18999999994"/>
  </r>
  <r>
    <x v="7"/>
    <d v="2016-11-01T14:51:35"/>
    <x v="0"/>
    <s v="Atmos Energy-KY/Mid-States"/>
    <s v="0000"/>
    <s v="ATM-Default"/>
    <x v="0"/>
    <s v="Gas stored underground-Current"/>
    <x v="4"/>
    <s v="Hickory Storage"/>
    <s v="009000"/>
    <s v="KY"/>
    <n v="1113989.27"/>
    <n v="-263923.15000000002"/>
    <n v="850066.12"/>
  </r>
  <r>
    <x v="2"/>
    <d v="2016-11-01T14:51:35"/>
    <x v="0"/>
    <s v="Atmos Energy-KY/Mid-States"/>
    <s v="0000"/>
    <s v="ATM-Default"/>
    <x v="0"/>
    <s v="Gas stored underground-Current"/>
    <x v="5"/>
    <s v="Kirkwood Storage"/>
    <s v="009000"/>
    <s v="KY"/>
    <n v="555671.28"/>
    <n v="-174226.71"/>
    <n v="381444.57"/>
  </r>
  <r>
    <x v="8"/>
    <d v="2016-11-01T14:51:35"/>
    <x v="0"/>
    <s v="Atmos Energy-KY/Mid-States"/>
    <s v="0000"/>
    <s v="ATM-Default"/>
    <x v="0"/>
    <s v="Gas stored underground-Current"/>
    <x v="5"/>
    <s v="Kirkwood Storage"/>
    <s v="009000"/>
    <s v="KY"/>
    <n v="555671.28"/>
    <n v="-237660.87"/>
    <n v="318010.40999999997"/>
  </r>
  <r>
    <x v="7"/>
    <d v="2016-11-01T14:51:35"/>
    <x v="0"/>
    <s v="Atmos Energy-KY/Mid-States"/>
    <s v="0000"/>
    <s v="ATM-Default"/>
    <x v="0"/>
    <s v="Gas stored underground-Current"/>
    <x v="5"/>
    <s v="Kirkwood Storage"/>
    <s v="009000"/>
    <s v="KY"/>
    <n v="555671.28"/>
    <n v="-148255.26999999999"/>
    <n v="407416.01"/>
  </r>
  <r>
    <x v="9"/>
    <d v="2018-10-02T15:44:09"/>
    <x v="0"/>
    <s v="Atmos Energy-KY/Mid-States"/>
    <s v="0000"/>
    <s v="ATM-Default"/>
    <x v="0"/>
    <s v="Gas stored underground-Current"/>
    <x v="5"/>
    <s v="Kirkwood Storage"/>
    <s v="009000"/>
    <s v="KY"/>
    <n v="518269.28"/>
    <n v="-106661"/>
    <n v="411608.28"/>
  </r>
  <r>
    <x v="10"/>
    <d v="2018-10-02T15:44:09"/>
    <x v="0"/>
    <s v="Atmos Energy-KY/Mid-States"/>
    <s v="0000"/>
    <s v="ATM-Default"/>
    <x v="0"/>
    <s v="Gas stored underground-Current"/>
    <x v="5"/>
    <s v="Kirkwood Storage"/>
    <s v="009000"/>
    <s v="KY"/>
    <n v="518269.28"/>
    <n v="-306245.40999999997"/>
    <n v="212023.87"/>
  </r>
  <r>
    <x v="11"/>
    <d v="2018-10-02T15:44:09"/>
    <x v="0"/>
    <s v="Atmos Energy-KY/Mid-States"/>
    <s v="0000"/>
    <s v="ATM-Default"/>
    <x v="0"/>
    <s v="Gas stored underground-Current"/>
    <x v="5"/>
    <s v="Kirkwood Storage"/>
    <s v="009000"/>
    <s v="KY"/>
    <n v="518269.28"/>
    <n v="-261614.88"/>
    <n v="256654.4"/>
  </r>
  <r>
    <x v="12"/>
    <d v="2018-10-02T15:44:09"/>
    <x v="0"/>
    <s v="Atmos Energy-KY/Mid-States"/>
    <s v="0000"/>
    <s v="ATM-Default"/>
    <x v="0"/>
    <s v="Gas stored underground-Current"/>
    <x v="6"/>
    <s v="Grandview Storage"/>
    <s v="009000"/>
    <s v="KY"/>
    <n v="616302.5"/>
    <n v="133763"/>
    <n v="750065.5"/>
  </r>
  <r>
    <x v="3"/>
    <d v="2018-10-02T15:44:09"/>
    <x v="0"/>
    <s v="Atmos Energy-KY/Mid-States"/>
    <s v="0000"/>
    <s v="ATM-Default"/>
    <x v="0"/>
    <s v="Gas stored underground-Current"/>
    <x v="6"/>
    <s v="Grandview Storage"/>
    <s v="009000"/>
    <s v="KY"/>
    <n v="616302.5"/>
    <n v="-248354.59"/>
    <n v="367947.91"/>
  </r>
  <r>
    <x v="13"/>
    <d v="2016-11-01T14:51:34"/>
    <x v="0"/>
    <s v="Atmos Energy-KY/Mid-States"/>
    <s v="0000"/>
    <s v="ATM-Default"/>
    <x v="0"/>
    <s v="Gas stored underground-Current"/>
    <x v="0"/>
    <s v="St. Charles Storage"/>
    <s v="009000"/>
    <s v="KY"/>
    <n v="6233417.8499999996"/>
    <n v="629227.61"/>
    <n v="6862645.46"/>
  </r>
  <r>
    <x v="6"/>
    <d v="2016-11-01T14:51:35"/>
    <x v="0"/>
    <s v="Atmos Energy-KY/Mid-States"/>
    <s v="0000"/>
    <s v="ATM-Default"/>
    <x v="0"/>
    <s v="Gas stored underground-Current"/>
    <x v="0"/>
    <s v="St. Charles Storage"/>
    <s v="009000"/>
    <s v="KY"/>
    <n v="6233417.8499999996"/>
    <n v="-3156986.23"/>
    <n v="3076431.62"/>
  </r>
  <r>
    <x v="5"/>
    <d v="2018-10-02T15:44:09"/>
    <x v="0"/>
    <s v="Atmos Energy-KY/Mid-States"/>
    <s v="0000"/>
    <s v="ATM-Default"/>
    <x v="0"/>
    <s v="Gas stored underground-Current"/>
    <x v="0"/>
    <s v="St. Charles Storage"/>
    <s v="009000"/>
    <s v="KY"/>
    <n v="5394363.1600000001"/>
    <n v="-2842395.19"/>
    <n v="2551967.9700000002"/>
  </r>
  <r>
    <x v="14"/>
    <d v="2016-11-01T10:19:14"/>
    <x v="0"/>
    <s v="Atmos Energy-KY/Mid-States"/>
    <s v="0000"/>
    <s v="ATM-Default"/>
    <x v="0"/>
    <s v="Gas stored underground-Current"/>
    <x v="1"/>
    <s v="East Diamond Storage Facility"/>
    <s v="009000"/>
    <s v="KY"/>
    <n v="3639241.53"/>
    <n v="1369587.13"/>
    <n v="5008828.66"/>
  </r>
  <r>
    <x v="15"/>
    <d v="2016-11-01T14:51:35"/>
    <x v="0"/>
    <s v="Atmos Energy-KY/Mid-States"/>
    <s v="0000"/>
    <s v="ATM-Default"/>
    <x v="0"/>
    <s v="Gas stored underground-Current"/>
    <x v="1"/>
    <s v="East Diamond Storage Facility"/>
    <s v="009000"/>
    <s v="KY"/>
    <n v="5008828.66"/>
    <n v="-2784795.82"/>
    <n v="2224032.84"/>
  </r>
  <r>
    <x v="5"/>
    <d v="2018-10-02T15:44:09"/>
    <x v="0"/>
    <s v="Atmos Energy-KY/Mid-States"/>
    <s v="0000"/>
    <s v="ATM-Default"/>
    <x v="0"/>
    <s v="Gas stored underground-Current"/>
    <x v="1"/>
    <s v="East Diamond Storage Facility"/>
    <s v="009000"/>
    <s v="KY"/>
    <n v="4443502.7300000004"/>
    <n v="-2397947.52"/>
    <n v="2045555.21"/>
  </r>
  <r>
    <x v="16"/>
    <d v="2016-11-01T14:51:35"/>
    <x v="0"/>
    <s v="Atmos Energy-KY/Mid-States"/>
    <s v="0000"/>
    <s v="ATM-Default"/>
    <x v="0"/>
    <s v="Gas stored underground-Current"/>
    <x v="3"/>
    <s v="Bon Harbor Storage"/>
    <s v="009000"/>
    <s v="KY"/>
    <n v="1746153.34"/>
    <n v="-108124.22"/>
    <n v="1638029.12"/>
  </r>
  <r>
    <x v="1"/>
    <d v="2016-11-01T14:51:35"/>
    <x v="0"/>
    <s v="Atmos Energy-KY/Mid-States"/>
    <s v="0000"/>
    <s v="ATM-Default"/>
    <x v="0"/>
    <s v="Gas stored underground-Current"/>
    <x v="4"/>
    <s v="Hickory Storage"/>
    <s v="009000"/>
    <s v="KY"/>
    <n v="1113989.27"/>
    <n v="68355.72"/>
    <n v="1182344.99"/>
  </r>
  <r>
    <x v="16"/>
    <d v="2016-11-01T14:51:35"/>
    <x v="0"/>
    <s v="Atmos Energy-KY/Mid-States"/>
    <s v="0000"/>
    <s v="ATM-Default"/>
    <x v="0"/>
    <s v="Gas stored underground-Current"/>
    <x v="4"/>
    <s v="Hickory Storage"/>
    <s v="009000"/>
    <s v="KY"/>
    <n v="1113989.27"/>
    <n v="-70645.539999999994"/>
    <n v="1043343.73"/>
  </r>
  <r>
    <x v="16"/>
    <d v="2016-11-01T14:51:35"/>
    <x v="0"/>
    <s v="Atmos Energy-KY/Mid-States"/>
    <s v="0000"/>
    <s v="ATM-Default"/>
    <x v="0"/>
    <s v="Gas stored underground-Current"/>
    <x v="5"/>
    <s v="Kirkwood Storage"/>
    <s v="009000"/>
    <s v="KY"/>
    <n v="555671.28"/>
    <n v="-37402"/>
    <n v="518269.28"/>
  </r>
  <r>
    <x v="5"/>
    <d v="2018-10-02T15:44:09"/>
    <x v="0"/>
    <s v="Atmos Energy-KY/Mid-States"/>
    <s v="0000"/>
    <s v="ATM-Default"/>
    <x v="0"/>
    <s v="Gas stored underground-Current"/>
    <x v="5"/>
    <s v="Kirkwood Storage"/>
    <s v="009000"/>
    <s v="KY"/>
    <n v="518269.28"/>
    <n v="-321747.38"/>
    <n v="196521.9"/>
  </r>
  <r>
    <x v="13"/>
    <d v="2016-11-01T14:51:34"/>
    <x v="0"/>
    <s v="Atmos Energy-KY/Mid-States"/>
    <s v="0000"/>
    <s v="ATM-Default"/>
    <x v="0"/>
    <s v="Gas stored underground-Current"/>
    <x v="6"/>
    <s v="Grandview Storage"/>
    <s v="009000"/>
    <s v="KY"/>
    <n v="683471.59"/>
    <n v="103687.98"/>
    <n v="787159.57"/>
  </r>
  <r>
    <x v="17"/>
    <d v="2016-11-01T14:51:35"/>
    <x v="0"/>
    <s v="Atmos Energy-KY/Mid-States"/>
    <s v="0000"/>
    <s v="ATM-Default"/>
    <x v="0"/>
    <s v="Gas stored underground-Current"/>
    <x v="6"/>
    <s v="Grandview Storage"/>
    <s v="009000"/>
    <s v="KY"/>
    <n v="683471.59"/>
    <n v="17665.009999999998"/>
    <n v="701136.6"/>
  </r>
  <r>
    <x v="14"/>
    <d v="2016-11-01T10:19:14"/>
    <x v="0"/>
    <s v="Atmos Energy-KY/Mid-States"/>
    <s v="0000"/>
    <s v="ATM-Default"/>
    <x v="0"/>
    <s v="Gas stored underground-Current"/>
    <x v="0"/>
    <s v="St. Charles Storage"/>
    <s v="009000"/>
    <s v="KY"/>
    <n v="6397677.2300000004"/>
    <n v="-164259.38"/>
    <n v="6233417.8499999996"/>
  </r>
  <r>
    <x v="7"/>
    <d v="2016-11-01T14:51:35"/>
    <x v="0"/>
    <s v="Atmos Energy-KY/Mid-States"/>
    <s v="0000"/>
    <s v="ATM-Default"/>
    <x v="0"/>
    <s v="Gas stored underground-Current"/>
    <x v="0"/>
    <s v="St. Charles Storage"/>
    <s v="009000"/>
    <s v="KY"/>
    <n v="6233417.8499999996"/>
    <n v="-1290940.3400000001"/>
    <n v="4942477.51"/>
  </r>
  <r>
    <x v="18"/>
    <d v="2018-10-02T15:44:09"/>
    <x v="0"/>
    <s v="Atmos Energy-KY/Mid-States"/>
    <s v="0000"/>
    <s v="ATM-Default"/>
    <x v="0"/>
    <s v="Gas stored underground-Current"/>
    <x v="0"/>
    <s v="St. Charles Storage"/>
    <s v="009000"/>
    <s v="KY"/>
    <n v="5394363.1600000001"/>
    <n v="-448462.64"/>
    <n v="4945900.5199999996"/>
  </r>
  <r>
    <x v="4"/>
    <d v="2018-10-02T15:44:09"/>
    <x v="0"/>
    <s v="Atmos Energy-KY/Mid-States"/>
    <s v="0000"/>
    <s v="ATM-Default"/>
    <x v="0"/>
    <s v="Gas stored underground-Current"/>
    <x v="0"/>
    <s v="St. Charles Storage"/>
    <s v="009000"/>
    <s v="KY"/>
    <n v="5394363.1600000001"/>
    <n v="-1309887.71"/>
    <n v="4084475.45"/>
  </r>
  <r>
    <x v="17"/>
    <d v="2016-11-01T14:51:35"/>
    <x v="0"/>
    <s v="Atmos Energy-KY/Mid-States"/>
    <s v="0000"/>
    <s v="ATM-Default"/>
    <x v="0"/>
    <s v="Gas stored underground-Current"/>
    <x v="1"/>
    <s v="East Diamond Storage Facility"/>
    <s v="009000"/>
    <s v="KY"/>
    <n v="5008828.66"/>
    <n v="-990993.85"/>
    <n v="4017834.81"/>
  </r>
  <r>
    <x v="2"/>
    <d v="2016-11-01T14:51:35"/>
    <x v="0"/>
    <s v="Atmos Energy-KY/Mid-States"/>
    <s v="0000"/>
    <s v="ATM-Default"/>
    <x v="0"/>
    <s v="Gas stored underground-Current"/>
    <x v="1"/>
    <s v="East Diamond Storage Facility"/>
    <s v="009000"/>
    <s v="KY"/>
    <n v="5008828.66"/>
    <n v="-1868341.27"/>
    <n v="3140487.39"/>
  </r>
  <r>
    <x v="8"/>
    <d v="2016-11-01T14:51:35"/>
    <x v="0"/>
    <s v="Atmos Energy-KY/Mid-States"/>
    <s v="0000"/>
    <s v="ATM-Default"/>
    <x v="0"/>
    <s v="Gas stored underground-Current"/>
    <x v="1"/>
    <s v="East Diamond Storage Facility"/>
    <s v="009000"/>
    <s v="KY"/>
    <n v="5008828.66"/>
    <n v="-2162662.31"/>
    <n v="2846166.35"/>
  </r>
  <r>
    <x v="8"/>
    <d v="2016-11-01T14:51:35"/>
    <x v="0"/>
    <s v="Atmos Energy-KY/Mid-States"/>
    <s v="0000"/>
    <s v="ATM-Default"/>
    <x v="0"/>
    <s v="Gas stored underground-Current"/>
    <x v="2"/>
    <s v="P/L Stored Gas"/>
    <s v="009000"/>
    <s v="KY"/>
    <n v="3151491.16"/>
    <n v="-2044558.6"/>
    <n v="1106932.56"/>
  </r>
  <r>
    <x v="18"/>
    <d v="2018-10-02T15:44:09"/>
    <x v="0"/>
    <s v="Atmos Energy-KY/Mid-States"/>
    <s v="0000"/>
    <s v="ATM-Default"/>
    <x v="0"/>
    <s v="Gas stored underground-Current"/>
    <x v="3"/>
    <s v="Bon Harbor Storage"/>
    <s v="009000"/>
    <s v="KY"/>
    <n v="1638029.12"/>
    <n v="-213721.87"/>
    <n v="1424307.25"/>
  </r>
  <r>
    <x v="8"/>
    <d v="2016-11-01T14:51:35"/>
    <x v="0"/>
    <s v="Atmos Energy-KY/Mid-States"/>
    <s v="0000"/>
    <s v="ATM-Default"/>
    <x v="0"/>
    <s v="Gas stored underground-Current"/>
    <x v="4"/>
    <s v="Hickory Storage"/>
    <s v="009000"/>
    <s v="KY"/>
    <n v="1113989.27"/>
    <n v="-459320.71"/>
    <n v="654668.56000000006"/>
  </r>
  <r>
    <x v="18"/>
    <d v="2018-10-02T15:44:09"/>
    <x v="0"/>
    <s v="Atmos Energy-KY/Mid-States"/>
    <s v="0000"/>
    <s v="ATM-Default"/>
    <x v="0"/>
    <s v="Gas stored underground-Current"/>
    <x v="4"/>
    <s v="Hickory Storage"/>
    <s v="009000"/>
    <s v="KY"/>
    <n v="1043343.73"/>
    <n v="-96329.87"/>
    <n v="947013.86"/>
  </r>
  <r>
    <x v="9"/>
    <d v="2018-10-02T15:44:09"/>
    <x v="0"/>
    <s v="Atmos Energy-KY/Mid-States"/>
    <s v="0000"/>
    <s v="ATM-Default"/>
    <x v="0"/>
    <s v="Gas stored underground-Current"/>
    <x v="4"/>
    <s v="Hickory Storage"/>
    <s v="009000"/>
    <s v="KY"/>
    <n v="1043343.73"/>
    <n v="-179125.47"/>
    <n v="864218.26"/>
  </r>
  <r>
    <x v="3"/>
    <d v="2018-10-02T15:44:09"/>
    <x v="0"/>
    <s v="Atmos Energy-KY/Mid-States"/>
    <s v="0000"/>
    <s v="ATM-Default"/>
    <x v="0"/>
    <s v="Gas stored underground-Current"/>
    <x v="4"/>
    <s v="Hickory Storage"/>
    <s v="009000"/>
    <s v="KY"/>
    <n v="1043343.73"/>
    <n v="-555637.62"/>
    <n v="487706.11"/>
  </r>
  <r>
    <x v="5"/>
    <d v="2018-10-02T15:44:09"/>
    <x v="0"/>
    <s v="Atmos Energy-KY/Mid-States"/>
    <s v="0000"/>
    <s v="ATM-Default"/>
    <x v="0"/>
    <s v="Gas stored underground-Current"/>
    <x v="4"/>
    <s v="Hickory Storage"/>
    <s v="009000"/>
    <s v="KY"/>
    <n v="1043343.73"/>
    <n v="-617499.15"/>
    <n v="425844.58"/>
  </r>
  <r>
    <x v="19"/>
    <d v="2018-10-02T15:44:09"/>
    <x v="0"/>
    <s v="Atmos Energy-KY/Mid-States"/>
    <s v="0000"/>
    <s v="ATM-Default"/>
    <x v="0"/>
    <s v="Gas stored underground-Current"/>
    <x v="4"/>
    <s v="Hickory Storage"/>
    <s v="009000"/>
    <s v="KY"/>
    <n v="1043343.73"/>
    <n v="-418994.69"/>
    <n v="624349.04"/>
  </r>
  <r>
    <x v="14"/>
    <d v="2016-11-01T10:19:14"/>
    <x v="0"/>
    <s v="Atmos Energy-KY/Mid-States"/>
    <s v="0000"/>
    <s v="ATM-Default"/>
    <x v="0"/>
    <s v="Gas stored underground-Current"/>
    <x v="5"/>
    <s v="Kirkwood Storage"/>
    <s v="009000"/>
    <s v="KY"/>
    <n v="515685.79"/>
    <n v="39985.49"/>
    <n v="555671.28"/>
  </r>
  <r>
    <x v="20"/>
    <d v="2016-11-01T14:51:35"/>
    <x v="0"/>
    <s v="Atmos Energy-KY/Mid-States"/>
    <s v="0000"/>
    <s v="ATM-Default"/>
    <x v="0"/>
    <s v="Gas stored underground-Current"/>
    <x v="5"/>
    <s v="Kirkwood Storage"/>
    <s v="009000"/>
    <s v="KY"/>
    <n v="555671.28"/>
    <n v="-29982.57"/>
    <n v="525688.71"/>
  </r>
  <r>
    <x v="21"/>
    <d v="2016-11-01T14:51:35"/>
    <x v="0"/>
    <s v="Atmos Energy-KY/Mid-States"/>
    <s v="0000"/>
    <s v="ATM-Default"/>
    <x v="0"/>
    <s v="Gas stored underground-Current"/>
    <x v="5"/>
    <s v="Kirkwood Storage"/>
    <s v="009000"/>
    <s v="KY"/>
    <n v="555671.28"/>
    <n v="-105485.62"/>
    <n v="450185.66"/>
  </r>
  <r>
    <x v="12"/>
    <d v="2018-10-02T15:44:09"/>
    <x v="0"/>
    <s v="Atmos Energy-KY/Mid-States"/>
    <s v="0000"/>
    <s v="ATM-Default"/>
    <x v="0"/>
    <s v="Gas stored underground-Current"/>
    <x v="5"/>
    <s v="Kirkwood Storage"/>
    <s v="009000"/>
    <s v="KY"/>
    <n v="518269.28"/>
    <n v="55800.65"/>
    <n v="574069.93000000005"/>
  </r>
  <r>
    <x v="9"/>
    <d v="2018-10-02T15:44:09"/>
    <x v="0"/>
    <s v="Atmos Energy-KY/Mid-States"/>
    <s v="0000"/>
    <s v="ATM-Default"/>
    <x v="0"/>
    <s v="Gas stored underground-Current"/>
    <x v="6"/>
    <s v="Grandview Storage"/>
    <s v="009000"/>
    <s v="KY"/>
    <n v="616302.5"/>
    <n v="-123542.84"/>
    <n v="492759.66"/>
  </r>
  <r>
    <x v="1"/>
    <d v="2016-11-01T14:51:35"/>
    <x v="0"/>
    <s v="Atmos Energy-KY/Mid-States"/>
    <s v="0000"/>
    <s v="ATM-Default"/>
    <x v="0"/>
    <s v="Gas stored underground-Current"/>
    <x v="0"/>
    <s v="St. Charles Storage"/>
    <s v="009000"/>
    <s v="KY"/>
    <n v="6233417.8499999996"/>
    <n v="-97872.23"/>
    <n v="6135545.6200000001"/>
  </r>
  <r>
    <x v="9"/>
    <d v="2018-10-02T15:44:09"/>
    <x v="0"/>
    <s v="Atmos Energy-KY/Mid-States"/>
    <s v="0000"/>
    <s v="ATM-Default"/>
    <x v="0"/>
    <s v="Gas stored underground-Current"/>
    <x v="0"/>
    <s v="St. Charles Storage"/>
    <s v="009000"/>
    <s v="KY"/>
    <n v="5394363.1600000001"/>
    <n v="-951687.52"/>
    <n v="4442675.6399999997"/>
  </r>
  <r>
    <x v="20"/>
    <d v="2016-11-01T14:51:35"/>
    <x v="0"/>
    <s v="Atmos Energy-KY/Mid-States"/>
    <s v="0000"/>
    <s v="ATM-Default"/>
    <x v="0"/>
    <s v="Gas stored underground-Current"/>
    <x v="1"/>
    <s v="East Diamond Storage Facility"/>
    <s v="009000"/>
    <s v="KY"/>
    <n v="5008828.66"/>
    <n v="154741.49"/>
    <n v="5163570.1500000004"/>
  </r>
  <r>
    <x v="6"/>
    <d v="2016-11-01T14:51:35"/>
    <x v="0"/>
    <s v="Atmos Energy-KY/Mid-States"/>
    <s v="0000"/>
    <s v="ATM-Default"/>
    <x v="0"/>
    <s v="Gas stored underground-Current"/>
    <x v="1"/>
    <s v="East Diamond Storage Facility"/>
    <s v="009000"/>
    <s v="KY"/>
    <n v="5008828.66"/>
    <n v="-2551562.44"/>
    <n v="2457266.2200000002"/>
  </r>
  <r>
    <x v="9"/>
    <d v="2018-10-02T15:44:09"/>
    <x v="0"/>
    <s v="Atmos Energy-KY/Mid-States"/>
    <s v="0000"/>
    <s v="ATM-Default"/>
    <x v="0"/>
    <s v="Gas stored underground-Current"/>
    <x v="1"/>
    <s v="East Diamond Storage Facility"/>
    <s v="009000"/>
    <s v="KY"/>
    <n v="4443502.7300000004"/>
    <n v="-615050.72"/>
    <n v="3828452.01"/>
  </r>
  <r>
    <x v="11"/>
    <d v="2018-10-02T15:44:09"/>
    <x v="0"/>
    <s v="Atmos Energy-KY/Mid-States"/>
    <s v="0000"/>
    <s v="ATM-Default"/>
    <x v="0"/>
    <s v="Gas stored underground-Current"/>
    <x v="2"/>
    <s v="P/L Stored Gas"/>
    <s v="009000"/>
    <s v="KY"/>
    <n v="2643214.94"/>
    <n v="-1926025.37"/>
    <n v="717189.57"/>
  </r>
  <r>
    <x v="22"/>
    <d v="2018-10-02T15:44:09"/>
    <x v="0"/>
    <s v="Atmos Energy-KY/Mid-States"/>
    <s v="0000"/>
    <s v="ATM-Default"/>
    <x v="0"/>
    <s v="Gas stored underground-Current"/>
    <x v="2"/>
    <s v="P/L Stored Gas"/>
    <s v="009000"/>
    <s v="KY"/>
    <n v="2643214.94"/>
    <n v="-1356023.99"/>
    <n v="1287190.95"/>
  </r>
  <r>
    <x v="14"/>
    <d v="2016-11-01T10:19:14"/>
    <x v="0"/>
    <s v="Atmos Energy-KY/Mid-States"/>
    <s v="0000"/>
    <s v="ATM-Default"/>
    <x v="0"/>
    <s v="Gas stored underground-Current"/>
    <x v="3"/>
    <s v="Bon Harbor Storage"/>
    <s v="009000"/>
    <s v="KY"/>
    <n v="1786389.29"/>
    <n v="-40235.949999999997"/>
    <n v="1746153.34"/>
  </r>
  <r>
    <x v="7"/>
    <d v="2016-11-01T14:51:35"/>
    <x v="0"/>
    <s v="Atmos Energy-KY/Mid-States"/>
    <s v="0000"/>
    <s v="ATM-Default"/>
    <x v="0"/>
    <s v="Gas stored underground-Current"/>
    <x v="3"/>
    <s v="Bon Harbor Storage"/>
    <s v="009000"/>
    <s v="KY"/>
    <n v="1746153.34"/>
    <n v="-336392.34"/>
    <n v="1409761"/>
  </r>
  <r>
    <x v="21"/>
    <d v="2016-11-01T14:51:35"/>
    <x v="0"/>
    <s v="Atmos Energy-KY/Mid-States"/>
    <s v="0000"/>
    <s v="ATM-Default"/>
    <x v="0"/>
    <s v="Gas stored underground-Current"/>
    <x v="3"/>
    <s v="Bon Harbor Storage"/>
    <s v="009000"/>
    <s v="KY"/>
    <n v="1746153.34"/>
    <n v="-214109.6"/>
    <n v="1532043.74"/>
  </r>
  <r>
    <x v="10"/>
    <d v="2018-10-02T15:44:09"/>
    <x v="0"/>
    <s v="Atmos Energy-KY/Mid-States"/>
    <s v="0000"/>
    <s v="ATM-Default"/>
    <x v="0"/>
    <s v="Gas stored underground-Current"/>
    <x v="3"/>
    <s v="Bon Harbor Storage"/>
    <s v="009000"/>
    <s v="KY"/>
    <n v="1638029.12"/>
    <n v="-883233.56"/>
    <n v="754795.56"/>
  </r>
  <r>
    <x v="11"/>
    <d v="2018-10-02T15:44:09"/>
    <x v="0"/>
    <s v="Atmos Energy-KY/Mid-States"/>
    <s v="0000"/>
    <s v="ATM-Default"/>
    <x v="0"/>
    <s v="Gas stored underground-Current"/>
    <x v="3"/>
    <s v="Bon Harbor Storage"/>
    <s v="009000"/>
    <s v="KY"/>
    <n v="1638029.12"/>
    <n v="-785588.95"/>
    <n v="852440.17"/>
  </r>
  <r>
    <x v="13"/>
    <d v="2016-11-01T14:51:34"/>
    <x v="0"/>
    <s v="Atmos Energy-KY/Mid-States"/>
    <s v="0000"/>
    <s v="ATM-Default"/>
    <x v="0"/>
    <s v="Gas stored underground-Current"/>
    <x v="4"/>
    <s v="Hickory Storage"/>
    <s v="009000"/>
    <s v="KY"/>
    <n v="1113989.27"/>
    <n v="204973.66"/>
    <n v="1318962.93"/>
  </r>
  <r>
    <x v="12"/>
    <d v="2018-10-02T15:44:09"/>
    <x v="0"/>
    <s v="Atmos Energy-KY/Mid-States"/>
    <s v="0000"/>
    <s v="ATM-Default"/>
    <x v="0"/>
    <s v="Gas stored underground-Current"/>
    <x v="4"/>
    <s v="Hickory Storage"/>
    <s v="009000"/>
    <s v="KY"/>
    <n v="1043343.73"/>
    <n v="106476.7"/>
    <n v="1149820.43"/>
  </r>
  <r>
    <x v="4"/>
    <d v="2018-10-02T15:44:09"/>
    <x v="0"/>
    <s v="Atmos Energy-KY/Mid-States"/>
    <s v="0000"/>
    <s v="ATM-Default"/>
    <x v="0"/>
    <s v="Gas stored underground-Current"/>
    <x v="4"/>
    <s v="Hickory Storage"/>
    <s v="009000"/>
    <s v="KY"/>
    <n v="1043343.73"/>
    <n v="-296815.40000000002"/>
    <n v="746528.33"/>
  </r>
  <r>
    <x v="1"/>
    <d v="2016-11-01T14:51:35"/>
    <x v="0"/>
    <s v="Atmos Energy-KY/Mid-States"/>
    <s v="0000"/>
    <s v="ATM-Default"/>
    <x v="0"/>
    <s v="Gas stored underground-Current"/>
    <x v="5"/>
    <s v="Kirkwood Storage"/>
    <s v="009000"/>
    <s v="KY"/>
    <n v="555671.28"/>
    <n v="33454.47"/>
    <n v="589125.75"/>
  </r>
  <r>
    <x v="15"/>
    <d v="2016-11-01T14:51:35"/>
    <x v="0"/>
    <s v="Atmos Energy-KY/Mid-States"/>
    <s v="0000"/>
    <s v="ATM-Default"/>
    <x v="0"/>
    <s v="Gas stored underground-Current"/>
    <x v="5"/>
    <s v="Kirkwood Storage"/>
    <s v="009000"/>
    <s v="KY"/>
    <n v="555671.28"/>
    <n v="-335401.05"/>
    <n v="220270.23"/>
  </r>
  <r>
    <x v="4"/>
    <d v="2018-10-02T15:44:09"/>
    <x v="0"/>
    <s v="Atmos Energy-KY/Mid-States"/>
    <s v="0000"/>
    <s v="ATM-Default"/>
    <x v="0"/>
    <s v="Gas stored underground-Current"/>
    <x v="5"/>
    <s v="Kirkwood Storage"/>
    <s v="009000"/>
    <s v="KY"/>
    <n v="518269.28"/>
    <n v="-161438.78"/>
    <n v="356830.5"/>
  </r>
  <r>
    <x v="14"/>
    <d v="2016-11-01T10:19:14"/>
    <x v="0"/>
    <s v="Atmos Energy-KY/Mid-States"/>
    <s v="0000"/>
    <s v="ATM-Default"/>
    <x v="0"/>
    <s v="Gas stored underground-Current"/>
    <x v="6"/>
    <s v="Grandview Storage"/>
    <s v="009000"/>
    <s v="KY"/>
    <n v="699622.51"/>
    <n v="-16150.92"/>
    <n v="683471.59"/>
  </r>
  <r>
    <x v="1"/>
    <d v="2016-11-01T14:51:35"/>
    <x v="0"/>
    <s v="Atmos Energy-KY/Mid-States"/>
    <s v="0000"/>
    <s v="ATM-Default"/>
    <x v="0"/>
    <s v="Gas stored underground-Current"/>
    <x v="6"/>
    <s v="Grandview Storage"/>
    <s v="009000"/>
    <s v="KY"/>
    <n v="683471.59"/>
    <n v="21648.38"/>
    <n v="705119.97"/>
  </r>
  <r>
    <x v="15"/>
    <d v="2016-11-01T14:51:35"/>
    <x v="0"/>
    <s v="Atmos Energy-KY/Mid-States"/>
    <s v="0000"/>
    <s v="ATM-Default"/>
    <x v="0"/>
    <s v="Gas stored underground-Current"/>
    <x v="6"/>
    <s v="Grandview Storage"/>
    <s v="009000"/>
    <s v="KY"/>
    <n v="683471.59"/>
    <n v="-40791.56"/>
    <n v="642680.03"/>
  </r>
  <r>
    <x v="18"/>
    <d v="2018-10-02T15:44:09"/>
    <x v="0"/>
    <s v="Atmos Energy-KY/Mid-States"/>
    <s v="0000"/>
    <s v="ATM-Default"/>
    <x v="0"/>
    <s v="Gas stored underground-Current"/>
    <x v="6"/>
    <s v="Grandview Storage"/>
    <s v="009000"/>
    <s v="KY"/>
    <n v="616302.5"/>
    <n v="-31790.53"/>
    <n v="584511.97"/>
  </r>
  <r>
    <x v="4"/>
    <d v="2018-10-02T15:44:09"/>
    <x v="0"/>
    <s v="Atmos Energy-KY/Mid-States"/>
    <s v="0000"/>
    <s v="ATM-Default"/>
    <x v="0"/>
    <s v="Gas stored underground-Current"/>
    <x v="6"/>
    <s v="Grandview Storage"/>
    <s v="009000"/>
    <s v="KY"/>
    <n v="616302.5"/>
    <n v="-136534.44"/>
    <n v="479768.06"/>
  </r>
  <r>
    <x v="15"/>
    <d v="2016-11-01T14:51:35"/>
    <x v="0"/>
    <s v="Atmos Energy-KY/Mid-States"/>
    <s v="0000"/>
    <s v="ATM-Default"/>
    <x v="0"/>
    <s v="Gas stored underground-Current"/>
    <x v="0"/>
    <s v="St. Charles Storage"/>
    <s v="009000"/>
    <s v="KY"/>
    <n v="6233417.8499999996"/>
    <n v="-3643972.94"/>
    <n v="2589444.91"/>
  </r>
  <r>
    <x v="8"/>
    <d v="2016-11-01T14:51:35"/>
    <x v="0"/>
    <s v="Atmos Energy-KY/Mid-States"/>
    <s v="0000"/>
    <s v="ATM-Default"/>
    <x v="0"/>
    <s v="Gas stored underground-Current"/>
    <x v="0"/>
    <s v="St. Charles Storage"/>
    <s v="009000"/>
    <s v="KY"/>
    <n v="6233417.8499999996"/>
    <n v="-2467419.25"/>
    <n v="3765998.6"/>
  </r>
  <r>
    <x v="16"/>
    <d v="2016-11-01T14:51:35"/>
    <x v="0"/>
    <s v="Atmos Energy-KY/Mid-States"/>
    <s v="0000"/>
    <s v="ATM-Default"/>
    <x v="0"/>
    <s v="Gas stored underground-Current"/>
    <x v="0"/>
    <s v="St. Charles Storage"/>
    <s v="009000"/>
    <s v="KY"/>
    <n v="6233417.8499999996"/>
    <n v="-839054.69"/>
    <n v="5394363.1600000001"/>
  </r>
  <r>
    <x v="12"/>
    <d v="2018-10-02T15:44:09"/>
    <x v="0"/>
    <s v="Atmos Energy-KY/Mid-States"/>
    <s v="0000"/>
    <s v="ATM-Default"/>
    <x v="0"/>
    <s v="Gas stored underground-Current"/>
    <x v="0"/>
    <s v="St. Charles Storage"/>
    <s v="009000"/>
    <s v="KY"/>
    <n v="5394363.1600000001"/>
    <n v="760828.96"/>
    <n v="6155192.1200000001"/>
  </r>
  <r>
    <x v="11"/>
    <d v="2018-10-02T15:44:09"/>
    <x v="0"/>
    <s v="Atmos Energy-KY/Mid-States"/>
    <s v="0000"/>
    <s v="ATM-Default"/>
    <x v="0"/>
    <s v="Gas stored underground-Current"/>
    <x v="0"/>
    <s v="St. Charles Storage"/>
    <s v="009000"/>
    <s v="KY"/>
    <n v="5394363.1600000001"/>
    <n v="-2261400.9900000002"/>
    <n v="3132962.17"/>
  </r>
  <r>
    <x v="19"/>
    <d v="2018-10-02T15:44:09"/>
    <x v="0"/>
    <s v="Atmos Energy-KY/Mid-States"/>
    <s v="0000"/>
    <s v="ATM-Default"/>
    <x v="0"/>
    <s v="Gas stored underground-Current"/>
    <x v="0"/>
    <s v="St. Charles Storage"/>
    <s v="009000"/>
    <s v="KY"/>
    <n v="5394363.1600000001"/>
    <n v="-1901404.99"/>
    <n v="3492958.17"/>
  </r>
  <r>
    <x v="13"/>
    <d v="2016-11-01T14:51:34"/>
    <x v="0"/>
    <s v="Atmos Energy-KY/Mid-States"/>
    <s v="0000"/>
    <s v="ATM-Default"/>
    <x v="0"/>
    <s v="Gas stored underground-Current"/>
    <x v="1"/>
    <s v="East Diamond Storage Facility"/>
    <s v="009000"/>
    <s v="KY"/>
    <n v="5008828.66"/>
    <n v="498496.29"/>
    <n v="5507324.9500000002"/>
  </r>
  <r>
    <x v="23"/>
    <d v="2016-11-01T14:51:35"/>
    <x v="0"/>
    <s v="Atmos Energy-KY/Mid-States"/>
    <s v="0000"/>
    <s v="ATM-Default"/>
    <x v="0"/>
    <s v="Gas stored underground-Current"/>
    <x v="1"/>
    <s v="East Diamond Storage Facility"/>
    <s v="009000"/>
    <s v="KY"/>
    <n v="5008828.66"/>
    <n v="-1839111.32"/>
    <n v="3169717.34"/>
  </r>
  <r>
    <x v="18"/>
    <d v="2018-10-02T15:44:09"/>
    <x v="0"/>
    <s v="Atmos Energy-KY/Mid-States"/>
    <s v="0000"/>
    <s v="ATM-Default"/>
    <x v="0"/>
    <s v="Gas stored underground-Current"/>
    <x v="1"/>
    <s v="East Diamond Storage Facility"/>
    <s v="009000"/>
    <s v="KY"/>
    <n v="4443502.7300000004"/>
    <n v="23140.080000000002"/>
    <n v="4466642.8099999996"/>
  </r>
  <r>
    <x v="11"/>
    <d v="2018-10-02T15:44:09"/>
    <x v="0"/>
    <s v="Atmos Energy-KY/Mid-States"/>
    <s v="0000"/>
    <s v="ATM-Default"/>
    <x v="0"/>
    <s v="Gas stored underground-Current"/>
    <x v="1"/>
    <s v="East Diamond Storage Facility"/>
    <s v="009000"/>
    <s v="KY"/>
    <n v="4443502.7300000004"/>
    <n v="-1992341.74"/>
    <n v="2451160.9900000002"/>
  </r>
  <r>
    <x v="23"/>
    <d v="2016-11-01T14:51:35"/>
    <x v="0"/>
    <s v="Atmos Energy-KY/Mid-States"/>
    <s v="0000"/>
    <s v="ATM-Default"/>
    <x v="0"/>
    <s v="Gas stored underground-Current"/>
    <x v="2"/>
    <s v="P/L Stored Gas"/>
    <s v="009000"/>
    <s v="KY"/>
    <n v="3151491.16"/>
    <n v="-1642505.45"/>
    <n v="1508985.71"/>
  </r>
  <r>
    <x v="7"/>
    <d v="2016-11-01T14:51:35"/>
    <x v="0"/>
    <s v="Atmos Energy-KY/Mid-States"/>
    <s v="0000"/>
    <s v="ATM-Default"/>
    <x v="0"/>
    <s v="Gas stored underground-Current"/>
    <x v="2"/>
    <s v="P/L Stored Gas"/>
    <s v="009000"/>
    <s v="KY"/>
    <n v="3151491.16"/>
    <n v="-1129634.6100000001"/>
    <n v="2021856.55"/>
  </r>
  <r>
    <x v="12"/>
    <d v="2018-10-02T15:44:09"/>
    <x v="0"/>
    <s v="Atmos Energy-KY/Mid-States"/>
    <s v="0000"/>
    <s v="ATM-Default"/>
    <x v="0"/>
    <s v="Gas stored underground-Current"/>
    <x v="2"/>
    <s v="P/L Stored Gas"/>
    <s v="009000"/>
    <s v="KY"/>
    <n v="2643214.94"/>
    <n v="417552.42"/>
    <n v="3060767.36"/>
  </r>
  <r>
    <x v="20"/>
    <d v="2016-11-01T14:51:35"/>
    <x v="0"/>
    <s v="Atmos Energy-KY/Mid-States"/>
    <s v="0000"/>
    <s v="ATM-Default"/>
    <x v="0"/>
    <s v="Gas stored underground-Current"/>
    <x v="3"/>
    <s v="Bon Harbor Storage"/>
    <s v="009000"/>
    <s v="KY"/>
    <n v="1746153.34"/>
    <n v="-176500.91"/>
    <n v="1569652.43"/>
  </r>
  <r>
    <x v="12"/>
    <d v="2018-10-02T15:44:09"/>
    <x v="0"/>
    <s v="Atmos Energy-KY/Mid-States"/>
    <s v="0000"/>
    <s v="ATM-Default"/>
    <x v="0"/>
    <s v="Gas stored underground-Current"/>
    <x v="3"/>
    <s v="Bon Harbor Storage"/>
    <s v="009000"/>
    <s v="KY"/>
    <n v="1638029.12"/>
    <n v="130681.71"/>
    <n v="1768710.83"/>
  </r>
  <r>
    <x v="4"/>
    <d v="2018-10-02T15:44:09"/>
    <x v="0"/>
    <s v="Atmos Energy-KY/Mid-States"/>
    <s v="0000"/>
    <s v="ATM-Default"/>
    <x v="0"/>
    <s v="Gas stored underground-Current"/>
    <x v="3"/>
    <s v="Bon Harbor Storage"/>
    <s v="009000"/>
    <s v="KY"/>
    <n v="1638029.12"/>
    <n v="-489201.98"/>
    <n v="1148827.1399999999"/>
  </r>
  <r>
    <x v="14"/>
    <d v="2016-11-01T10:19:14"/>
    <x v="0"/>
    <s v="Atmos Energy-KY/Mid-States"/>
    <s v="0000"/>
    <s v="ATM-Default"/>
    <x v="0"/>
    <s v="Gas stored underground-Current"/>
    <x v="4"/>
    <s v="Hickory Storage"/>
    <s v="009000"/>
    <s v="KY"/>
    <n v="1042385.08"/>
    <n v="71604.19"/>
    <n v="1113989.27"/>
  </r>
  <r>
    <x v="15"/>
    <d v="2016-11-01T14:51:35"/>
    <x v="0"/>
    <s v="Atmos Energy-KY/Mid-States"/>
    <s v="0000"/>
    <s v="ATM-Default"/>
    <x v="0"/>
    <s v="Gas stored underground-Current"/>
    <x v="4"/>
    <s v="Hickory Storage"/>
    <s v="009000"/>
    <s v="KY"/>
    <n v="1113989.27"/>
    <n v="-653595.13"/>
    <n v="460394.14"/>
  </r>
  <r>
    <x v="21"/>
    <d v="2016-11-01T14:51:35"/>
    <x v="0"/>
    <s v="Atmos Energy-KY/Mid-States"/>
    <s v="0000"/>
    <s v="ATM-Default"/>
    <x v="0"/>
    <s v="Gas stored underground-Current"/>
    <x v="4"/>
    <s v="Hickory Storage"/>
    <s v="009000"/>
    <s v="KY"/>
    <n v="1113989.27"/>
    <n v="-195259.27"/>
    <n v="918730"/>
  </r>
  <r>
    <x v="0"/>
    <d v="2018-10-02T15:44:09"/>
    <x v="0"/>
    <s v="Atmos Energy-KY/Mid-States"/>
    <s v="0000"/>
    <s v="ATM-Default"/>
    <x v="0"/>
    <s v="Gas stored underground-Current"/>
    <x v="4"/>
    <s v="Hickory Storage"/>
    <s v="009000"/>
    <s v="KY"/>
    <n v="1043343.73"/>
    <n v="-41067.089999999997"/>
    <n v="1002276.64"/>
  </r>
  <r>
    <x v="13"/>
    <d v="2016-11-01T14:51:34"/>
    <x v="0"/>
    <s v="Atmos Energy-KY/Mid-States"/>
    <s v="0000"/>
    <s v="ATM-Default"/>
    <x v="0"/>
    <s v="Gas stored underground-Current"/>
    <x v="5"/>
    <s v="Kirkwood Storage"/>
    <s v="009000"/>
    <s v="KY"/>
    <n v="555671.28"/>
    <n v="103061.97"/>
    <n v="658733.25"/>
  </r>
  <r>
    <x v="17"/>
    <d v="2016-11-01T14:51:35"/>
    <x v="0"/>
    <s v="Atmos Energy-KY/Mid-States"/>
    <s v="0000"/>
    <s v="ATM-Default"/>
    <x v="0"/>
    <s v="Gas stored underground-Current"/>
    <x v="5"/>
    <s v="Kirkwood Storage"/>
    <s v="009000"/>
    <s v="KY"/>
    <n v="555671.28"/>
    <n v="-87242.48"/>
    <n v="468428.79999999999"/>
  </r>
  <r>
    <x v="23"/>
    <d v="2016-11-01T14:51:35"/>
    <x v="0"/>
    <s v="Atmos Energy-KY/Mid-States"/>
    <s v="0000"/>
    <s v="ATM-Default"/>
    <x v="0"/>
    <s v="Gas stored underground-Current"/>
    <x v="5"/>
    <s v="Kirkwood Storage"/>
    <s v="009000"/>
    <s v="KY"/>
    <n v="555671.28"/>
    <n v="-180517.77"/>
    <n v="375153.51"/>
  </r>
  <r>
    <x v="22"/>
    <d v="2018-10-02T15:44:09"/>
    <x v="0"/>
    <s v="Atmos Energy-KY/Mid-States"/>
    <s v="0000"/>
    <s v="ATM-Default"/>
    <x v="0"/>
    <s v="Gas stored underground-Current"/>
    <x v="5"/>
    <s v="Kirkwood Storage"/>
    <s v="009000"/>
    <s v="KY"/>
    <n v="518269.28"/>
    <n v="-189657.53"/>
    <n v="328611.75"/>
  </r>
  <r>
    <x v="6"/>
    <d v="2016-11-01T14:51:35"/>
    <x v="0"/>
    <s v="Atmos Energy-KY/Mid-States"/>
    <s v="0000"/>
    <s v="ATM-Default"/>
    <x v="0"/>
    <s v="Gas stored underground-Current"/>
    <x v="6"/>
    <s v="Grandview Storage"/>
    <s v="009000"/>
    <s v="KY"/>
    <n v="683471.59"/>
    <n v="-44498.49"/>
    <n v="638973.1"/>
  </r>
  <r>
    <x v="7"/>
    <d v="2016-11-01T14:51:35"/>
    <x v="0"/>
    <s v="Atmos Energy-KY/Mid-States"/>
    <s v="0000"/>
    <s v="ATM-Default"/>
    <x v="0"/>
    <s v="Gas stored underground-Current"/>
    <x v="6"/>
    <s v="Grandview Storage"/>
    <s v="009000"/>
    <s v="KY"/>
    <n v="683471.59"/>
    <n v="44702.44"/>
    <n v="728174.03"/>
  </r>
  <r>
    <x v="5"/>
    <d v="2018-10-02T15:44:09"/>
    <x v="0"/>
    <s v="Atmos Energy-KY/Mid-States"/>
    <s v="0000"/>
    <s v="ATM-Default"/>
    <x v="0"/>
    <s v="Gas stored underground-Current"/>
    <x v="6"/>
    <s v="Grandview Storage"/>
    <s v="009000"/>
    <s v="KY"/>
    <n v="616302.5"/>
    <n v="-312629.84999999998"/>
    <n v="303672.65000000002"/>
  </r>
  <r>
    <x v="11"/>
    <d v="2018-10-02T15:44:09"/>
    <x v="0"/>
    <s v="Atmos Energy-KY/Mid-States"/>
    <s v="0000"/>
    <s v="ATM-Default"/>
    <x v="0"/>
    <s v="Gas stored underground-Current"/>
    <x v="6"/>
    <s v="Grandview Storage"/>
    <s v="009000"/>
    <s v="KY"/>
    <n v="616302.5"/>
    <n v="-245146.8"/>
    <n v="371155.7"/>
  </r>
  <r>
    <x v="17"/>
    <d v="2016-11-01T14:51:35"/>
    <x v="0"/>
    <s v="Atmos Energy-KY/Mid-States"/>
    <s v="0000"/>
    <s v="ATM-Default"/>
    <x v="0"/>
    <s v="Gas stored underground-Current"/>
    <x v="0"/>
    <s v="St. Charles Storage"/>
    <s v="009000"/>
    <s v="KY"/>
    <n v="6233417.8499999996"/>
    <n v="-1598187.36"/>
    <n v="4635230.49"/>
  </r>
  <r>
    <x v="3"/>
    <d v="2018-10-02T15:44:09"/>
    <x v="0"/>
    <s v="Atmos Energy-KY/Mid-States"/>
    <s v="0000"/>
    <s v="ATM-Default"/>
    <x v="0"/>
    <s v="Gas stored underground-Current"/>
    <x v="1"/>
    <s v="East Diamond Storage Facility"/>
    <s v="009000"/>
    <s v="KY"/>
    <n v="4443502.7300000004"/>
    <n v="-1748745.52"/>
    <n v="2694757.21"/>
  </r>
  <r>
    <x v="14"/>
    <d v="2016-11-01T10:19:14"/>
    <x v="0"/>
    <s v="Atmos Energy-KY/Mid-States"/>
    <s v="0000"/>
    <s v="ATM-Default"/>
    <x v="0"/>
    <s v="Gas stored underground-Current"/>
    <x v="2"/>
    <s v="P/L Stored Gas"/>
    <s v="009000"/>
    <s v="KY"/>
    <n v="3290420.08"/>
    <n v="-138928.92000000001"/>
    <n v="3151491.16"/>
  </r>
  <r>
    <x v="9"/>
    <d v="2018-10-02T15:44:09"/>
    <x v="0"/>
    <s v="Atmos Energy-KY/Mid-States"/>
    <s v="0000"/>
    <s v="ATM-Default"/>
    <x v="0"/>
    <s v="Gas stored underground-Current"/>
    <x v="2"/>
    <s v="P/L Stored Gas"/>
    <s v="009000"/>
    <s v="KY"/>
    <n v="2643214.94"/>
    <n v="-1248377.6399999999"/>
    <n v="1394837.3"/>
  </r>
  <r>
    <x v="10"/>
    <d v="2018-10-02T15:44:09"/>
    <x v="0"/>
    <s v="Atmos Energy-KY/Mid-States"/>
    <s v="0000"/>
    <s v="ATM-Default"/>
    <x v="0"/>
    <s v="Gas stored underground-Current"/>
    <x v="2"/>
    <s v="P/L Stored Gas"/>
    <s v="009000"/>
    <s v="KY"/>
    <n v="2643214.94"/>
    <n v="-2262527.19"/>
    <n v="380687.75"/>
  </r>
  <r>
    <x v="13"/>
    <d v="2016-11-01T14:51:34"/>
    <x v="0"/>
    <s v="Atmos Energy-KY/Mid-States"/>
    <s v="0000"/>
    <s v="ATM-Default"/>
    <x v="0"/>
    <s v="Gas stored underground-Current"/>
    <x v="3"/>
    <s v="Bon Harbor Storage"/>
    <s v="009000"/>
    <s v="KY"/>
    <n v="1746153.34"/>
    <n v="226589.39"/>
    <n v="1972742.73"/>
  </r>
  <r>
    <x v="1"/>
    <d v="2016-11-01T14:51:35"/>
    <x v="0"/>
    <s v="Atmos Energy-KY/Mid-States"/>
    <s v="0000"/>
    <s v="ATM-Default"/>
    <x v="0"/>
    <s v="Gas stored underground-Current"/>
    <x v="3"/>
    <s v="Bon Harbor Storage"/>
    <s v="009000"/>
    <s v="KY"/>
    <n v="1746153.34"/>
    <n v="22317.49"/>
    <n v="1768470.83"/>
  </r>
  <r>
    <x v="15"/>
    <d v="2016-11-01T14:51:35"/>
    <x v="0"/>
    <s v="Atmos Energy-KY/Mid-States"/>
    <s v="0000"/>
    <s v="ATM-Default"/>
    <x v="0"/>
    <s v="Gas stored underground-Current"/>
    <x v="3"/>
    <s v="Bon Harbor Storage"/>
    <s v="009000"/>
    <s v="KY"/>
    <n v="1746153.34"/>
    <n v="-1026241.29"/>
    <n v="719912.05"/>
  </r>
  <r>
    <x v="23"/>
    <d v="2016-11-01T14:51:35"/>
    <x v="0"/>
    <s v="Atmos Energy-KY/Mid-States"/>
    <s v="0000"/>
    <s v="ATM-Default"/>
    <x v="0"/>
    <s v="Gas stored underground-Current"/>
    <x v="3"/>
    <s v="Bon Harbor Storage"/>
    <s v="009000"/>
    <s v="KY"/>
    <n v="1746153.34"/>
    <n v="-508267"/>
    <n v="1237886.3400000001"/>
  </r>
  <r>
    <x v="0"/>
    <d v="2018-10-02T15:44:09"/>
    <x v="0"/>
    <s v="Atmos Energy-KY/Mid-States"/>
    <s v="0000"/>
    <s v="ATM-Default"/>
    <x v="0"/>
    <s v="Gas stored underground-Current"/>
    <x v="3"/>
    <s v="Bon Harbor Storage"/>
    <s v="009000"/>
    <s v="KY"/>
    <n v="1638029.12"/>
    <n v="-87590.87"/>
    <n v="1550438.25"/>
  </r>
  <r>
    <x v="3"/>
    <d v="2018-10-02T15:44:09"/>
    <x v="0"/>
    <s v="Atmos Energy-KY/Mid-States"/>
    <s v="0000"/>
    <s v="ATM-Default"/>
    <x v="0"/>
    <s v="Gas stored underground-Current"/>
    <x v="3"/>
    <s v="Bon Harbor Storage"/>
    <s v="009000"/>
    <s v="KY"/>
    <n v="1638029.12"/>
    <n v="-772652.07"/>
    <n v="865377.05"/>
  </r>
  <r>
    <x v="19"/>
    <d v="2018-10-02T15:44:09"/>
    <x v="0"/>
    <s v="Atmos Energy-KY/Mid-States"/>
    <s v="0000"/>
    <s v="ATM-Default"/>
    <x v="0"/>
    <s v="Gas stored underground-Current"/>
    <x v="3"/>
    <s v="Bon Harbor Storage"/>
    <s v="009000"/>
    <s v="KY"/>
    <n v="1638029.12"/>
    <n v="-680060.38"/>
    <n v="957968.74"/>
  </r>
  <r>
    <x v="20"/>
    <d v="2016-11-01T14:51:35"/>
    <x v="0"/>
    <s v="Atmos Energy-KY/Mid-States"/>
    <s v="0000"/>
    <s v="ATM-Default"/>
    <x v="0"/>
    <s v="Gas stored underground-Current"/>
    <x v="4"/>
    <s v="Hickory Storage"/>
    <s v="009000"/>
    <s v="KY"/>
    <n v="1113989.27"/>
    <n v="-34980.42"/>
    <n v="1079008.8500000001"/>
  </r>
  <r>
    <x v="17"/>
    <d v="2016-11-01T14:51:35"/>
    <x v="0"/>
    <s v="Atmos Energy-KY/Mid-States"/>
    <s v="0000"/>
    <s v="ATM-Default"/>
    <x v="0"/>
    <s v="Gas stored underground-Current"/>
    <x v="4"/>
    <s v="Hickory Storage"/>
    <s v="009000"/>
    <s v="KY"/>
    <n v="1113989.27"/>
    <n v="-165691.01"/>
    <n v="948298.26"/>
  </r>
  <r>
    <x v="2"/>
    <d v="2016-11-01T14:51:35"/>
    <x v="0"/>
    <s v="Atmos Energy-KY/Mid-States"/>
    <s v="0000"/>
    <s v="ATM-Default"/>
    <x v="0"/>
    <s v="Gas stored underground-Current"/>
    <x v="4"/>
    <s v="Hickory Storage"/>
    <s v="009000"/>
    <s v="KY"/>
    <n v="1113989.27"/>
    <n v="-362447.57"/>
    <n v="751541.7"/>
  </r>
  <r>
    <x v="10"/>
    <d v="2018-10-02T15:44:09"/>
    <x v="0"/>
    <s v="Atmos Energy-KY/Mid-States"/>
    <s v="0000"/>
    <s v="ATM-Default"/>
    <x v="0"/>
    <s v="Gas stored underground-Current"/>
    <x v="4"/>
    <s v="Hickory Storage"/>
    <s v="009000"/>
    <s v="KY"/>
    <n v="1043343.73"/>
    <n v="-586306.06999999995"/>
    <n v="457037.66"/>
  </r>
  <r>
    <x v="6"/>
    <d v="2016-11-01T14:51:35"/>
    <x v="0"/>
    <s v="Atmos Energy-KY/Mid-States"/>
    <s v="0000"/>
    <s v="ATM-Default"/>
    <x v="0"/>
    <s v="Gas stored underground-Current"/>
    <x v="5"/>
    <s v="Kirkwood Storage"/>
    <s v="009000"/>
    <s v="KY"/>
    <n v="555671.28"/>
    <n v="-302845.87"/>
    <n v="252825.41"/>
  </r>
  <r>
    <x v="19"/>
    <d v="2018-10-02T15:44:09"/>
    <x v="0"/>
    <s v="Atmos Energy-KY/Mid-States"/>
    <s v="0000"/>
    <s v="ATM-Default"/>
    <x v="0"/>
    <s v="Gas stored underground-Current"/>
    <x v="5"/>
    <s v="Kirkwood Storage"/>
    <s v="009000"/>
    <s v="KY"/>
    <n v="518269.28"/>
    <n v="-222668.35"/>
    <n v="295600.93"/>
  </r>
  <r>
    <x v="19"/>
    <d v="2018-10-02T15:44:09"/>
    <x v="0"/>
    <s v="Atmos Energy-KY/Mid-States"/>
    <s v="0000"/>
    <s v="ATM-Default"/>
    <x v="0"/>
    <s v="Gas stored underground-Current"/>
    <x v="6"/>
    <s v="Grandview Storage"/>
    <s v="009000"/>
    <s v="KY"/>
    <n v="616302.5"/>
    <n v="-203772.18"/>
    <n v="412530.32"/>
  </r>
  <r>
    <x v="20"/>
    <d v="2016-11-01T14:51:35"/>
    <x v="0"/>
    <s v="Atmos Energy-KY/Mid-States"/>
    <s v="0000"/>
    <s v="ATM-Default"/>
    <x v="0"/>
    <s v="Gas stored underground-Current"/>
    <x v="0"/>
    <s v="St. Charles Storage"/>
    <s v="009000"/>
    <s v="KY"/>
    <n v="6233417.8499999996"/>
    <n v="-856723.9"/>
    <n v="5376693.9500000002"/>
  </r>
  <r>
    <x v="2"/>
    <d v="2016-11-01T14:51:35"/>
    <x v="0"/>
    <s v="Atmos Energy-KY/Mid-States"/>
    <s v="0000"/>
    <s v="ATM-Default"/>
    <x v="0"/>
    <s v="Gas stored underground-Current"/>
    <x v="0"/>
    <s v="St. Charles Storage"/>
    <s v="009000"/>
    <s v="KY"/>
    <n v="6233417.8499999996"/>
    <n v="-2310174.13"/>
    <n v="3923243.72"/>
  </r>
  <r>
    <x v="21"/>
    <d v="2016-11-01T14:51:35"/>
    <x v="0"/>
    <s v="Atmos Energy-KY/Mid-States"/>
    <s v="0000"/>
    <s v="ATM-Default"/>
    <x v="0"/>
    <s v="Gas stored underground-Current"/>
    <x v="0"/>
    <s v="St. Charles Storage"/>
    <s v="009000"/>
    <s v="KY"/>
    <n v="6233417.8499999996"/>
    <n v="-874023.79"/>
    <n v="5359394.0599999996"/>
  </r>
  <r>
    <x v="22"/>
    <d v="2018-10-02T15:44:09"/>
    <x v="0"/>
    <s v="Atmos Energy-KY/Mid-States"/>
    <s v="0000"/>
    <s v="ATM-Default"/>
    <x v="0"/>
    <s v="Gas stored underground-Current"/>
    <x v="0"/>
    <s v="St. Charles Storage"/>
    <s v="009000"/>
    <s v="KY"/>
    <n v="5394363.1600000001"/>
    <n v="-1581935.59"/>
    <n v="3812427.57"/>
  </r>
  <r>
    <x v="7"/>
    <d v="2016-11-01T14:51:35"/>
    <x v="0"/>
    <s v="Atmos Energy-KY/Mid-States"/>
    <s v="0000"/>
    <s v="ATM-Default"/>
    <x v="0"/>
    <s v="Gas stored underground-Current"/>
    <x v="1"/>
    <s v="East Diamond Storage Facility"/>
    <s v="009000"/>
    <s v="KY"/>
    <n v="5008828.66"/>
    <n v="-1530965.57"/>
    <n v="3477863.09"/>
  </r>
  <r>
    <x v="21"/>
    <d v="2016-11-01T14:51:35"/>
    <x v="0"/>
    <s v="Atmos Energy-KY/Mid-States"/>
    <s v="0000"/>
    <s v="ATM-Default"/>
    <x v="0"/>
    <s v="Gas stored underground-Current"/>
    <x v="1"/>
    <s v="East Diamond Storage Facility"/>
    <s v="009000"/>
    <s v="KY"/>
    <n v="5008828.66"/>
    <n v="-1005167.46"/>
    <n v="4003661.2"/>
  </r>
  <r>
    <x v="16"/>
    <d v="2016-11-01T14:51:35"/>
    <x v="0"/>
    <s v="Atmos Energy-KY/Mid-States"/>
    <s v="0000"/>
    <s v="ATM-Default"/>
    <x v="0"/>
    <s v="Gas stored underground-Current"/>
    <x v="1"/>
    <s v="East Diamond Storage Facility"/>
    <s v="009000"/>
    <s v="KY"/>
    <n v="5008828.66"/>
    <n v="-565325.93000000005"/>
    <n v="4443502.7300000004"/>
  </r>
  <r>
    <x v="0"/>
    <d v="2018-10-02T15:44:09"/>
    <x v="0"/>
    <s v="Atmos Energy-KY/Mid-States"/>
    <s v="0000"/>
    <s v="ATM-Default"/>
    <x v="0"/>
    <s v="Gas stored underground-Current"/>
    <x v="1"/>
    <s v="East Diamond Storage Facility"/>
    <s v="009000"/>
    <s v="KY"/>
    <n v="4443502.7300000004"/>
    <n v="309890.08"/>
    <n v="4753392.8099999996"/>
  </r>
  <r>
    <x v="19"/>
    <d v="2018-10-02T15:44:09"/>
    <x v="0"/>
    <s v="Atmos Energy-KY/Mid-States"/>
    <s v="0000"/>
    <s v="ATM-Default"/>
    <x v="0"/>
    <s v="Gas stored underground-Current"/>
    <x v="1"/>
    <s v="East Diamond Storage Facility"/>
    <s v="009000"/>
    <s v="KY"/>
    <n v="4443502.7300000004"/>
    <n v="-1707930.84"/>
    <n v="2735571.89"/>
  </r>
  <r>
    <x v="22"/>
    <d v="2018-10-02T15:44:09"/>
    <x v="0"/>
    <s v="Atmos Energy-KY/Mid-States"/>
    <s v="0000"/>
    <s v="ATM-Default"/>
    <x v="0"/>
    <s v="Gas stored underground-Current"/>
    <x v="1"/>
    <s v="East Diamond Storage Facility"/>
    <s v="009000"/>
    <s v="KY"/>
    <n v="4443502.7300000004"/>
    <n v="-1452434.8"/>
    <n v="2991067.93"/>
  </r>
  <r>
    <x v="4"/>
    <d v="2018-10-02T15:44:09"/>
    <x v="0"/>
    <s v="Atmos Energy-KY/Mid-States"/>
    <s v="0000"/>
    <s v="ATM-Default"/>
    <x v="0"/>
    <s v="Gas stored underground-Current"/>
    <x v="1"/>
    <s v="East Diamond Storage Facility"/>
    <s v="009000"/>
    <s v="KY"/>
    <n v="4443502.7300000004"/>
    <n v="-1236980.04"/>
    <n v="3206522.69"/>
  </r>
  <r>
    <x v="13"/>
    <d v="2016-11-01T14:51:34"/>
    <x v="0"/>
    <s v="Atmos Energy-KY/Mid-States"/>
    <s v="0000"/>
    <s v="ATM-Default"/>
    <x v="0"/>
    <s v="Gas stored underground-Current"/>
    <x v="2"/>
    <s v="P/L Stored Gas"/>
    <s v="009000"/>
    <s v="KY"/>
    <n v="3151491.16"/>
    <n v="332016.34999999998"/>
    <n v="3483507.51"/>
  </r>
  <r>
    <x v="20"/>
    <d v="2016-11-01T14:51:35"/>
    <x v="0"/>
    <s v="Atmos Energy-KY/Mid-States"/>
    <s v="0000"/>
    <s v="ATM-Default"/>
    <x v="0"/>
    <s v="Gas stored underground-Current"/>
    <x v="2"/>
    <s v="P/L Stored Gas"/>
    <s v="009000"/>
    <s v="KY"/>
    <n v="3151491.16"/>
    <n v="-686115.95"/>
    <n v="2465375.21"/>
  </r>
  <r>
    <x v="17"/>
    <d v="2016-11-01T14:51:35"/>
    <x v="0"/>
    <s v="Atmos Energy-KY/Mid-States"/>
    <s v="0000"/>
    <s v="ATM-Default"/>
    <x v="0"/>
    <s v="Gas stored underground-Current"/>
    <x v="2"/>
    <s v="P/L Stored Gas"/>
    <s v="009000"/>
    <s v="KY"/>
    <n v="3151491.16"/>
    <n v="-1658782.47"/>
    <n v="1492708.69"/>
  </r>
  <r>
    <x v="15"/>
    <d v="2016-11-01T14:51:35"/>
    <x v="0"/>
    <s v="Atmos Energy-KY/Mid-States"/>
    <s v="0000"/>
    <s v="ATM-Default"/>
    <x v="0"/>
    <s v="Gas stored underground-Current"/>
    <x v="2"/>
    <s v="P/L Stored Gas"/>
    <s v="009000"/>
    <s v="KY"/>
    <n v="3151491.16"/>
    <n v="-2953569.93"/>
    <n v="197921.23"/>
  </r>
  <r>
    <x v="21"/>
    <d v="2016-11-01T14:51:35"/>
    <x v="0"/>
    <s v="Atmos Energy-KY/Mid-States"/>
    <s v="0000"/>
    <s v="ATM-Default"/>
    <x v="0"/>
    <s v="Gas stored underground-Current"/>
    <x v="2"/>
    <s v="P/L Stored Gas"/>
    <s v="009000"/>
    <s v="KY"/>
    <n v="3151491.16"/>
    <n v="-780167.71"/>
    <n v="2371323.4500000002"/>
  </r>
  <r>
    <x v="16"/>
    <d v="2016-11-01T14:51:35"/>
    <x v="0"/>
    <s v="Atmos Energy-KY/Mid-States"/>
    <s v="0000"/>
    <s v="ATM-Default"/>
    <x v="0"/>
    <s v="Gas stored underground-Current"/>
    <x v="2"/>
    <s v="P/L Stored Gas"/>
    <s v="009000"/>
    <s v="KY"/>
    <n v="3151491.16"/>
    <n v="-508276.22"/>
    <n v="2643214.94"/>
  </r>
  <r>
    <x v="18"/>
    <d v="2018-10-02T15:44:09"/>
    <x v="0"/>
    <s v="Atmos Energy-KY/Mid-States"/>
    <s v="0000"/>
    <s v="ATM-Default"/>
    <x v="0"/>
    <s v="Gas stored underground-Current"/>
    <x v="2"/>
    <s v="P/L Stored Gas"/>
    <s v="009000"/>
    <s v="KY"/>
    <n v="2643214.94"/>
    <n v="-629698.32999999996"/>
    <n v="2013516.61"/>
  </r>
  <r>
    <x v="5"/>
    <d v="2018-10-02T15:44:09"/>
    <x v="0"/>
    <s v="Atmos Energy-KY/Mid-States"/>
    <s v="0000"/>
    <s v="ATM-Default"/>
    <x v="0"/>
    <s v="Gas stored underground-Current"/>
    <x v="2"/>
    <s v="P/L Stored Gas"/>
    <s v="009000"/>
    <s v="KY"/>
    <n v="2643214.94"/>
    <n v="-2385804.7599999998"/>
    <n v="257410.18"/>
  </r>
  <r>
    <x v="19"/>
    <d v="2018-10-02T15:44:09"/>
    <x v="0"/>
    <s v="Atmos Energy-KY/Mid-States"/>
    <s v="0000"/>
    <s v="ATM-Default"/>
    <x v="0"/>
    <s v="Gas stored underground-Current"/>
    <x v="2"/>
    <s v="P/L Stored Gas"/>
    <s v="009000"/>
    <s v="KY"/>
    <n v="2643214.94"/>
    <n v="-1593930.36"/>
    <n v="1049284.58"/>
  </r>
  <r>
    <x v="17"/>
    <d v="2016-11-01T14:51:35"/>
    <x v="0"/>
    <s v="Atmos Energy-KY/Mid-States"/>
    <s v="0000"/>
    <s v="ATM-Default"/>
    <x v="0"/>
    <s v="Gas stored underground-Current"/>
    <x v="3"/>
    <s v="Bon Harbor Storage"/>
    <s v="009000"/>
    <s v="KY"/>
    <n v="1746153.34"/>
    <n v="-411421.62"/>
    <n v="1334731.72"/>
  </r>
  <r>
    <x v="2"/>
    <d v="2016-11-01T14:51:35"/>
    <x v="0"/>
    <s v="Atmos Energy-KY/Mid-States"/>
    <s v="0000"/>
    <s v="ATM-Default"/>
    <x v="0"/>
    <s v="Gas stored underground-Current"/>
    <x v="3"/>
    <s v="Bon Harbor Storage"/>
    <s v="009000"/>
    <s v="KY"/>
    <n v="1746153.34"/>
    <n v="-602777.80000000005"/>
    <n v="1143375.54"/>
  </r>
  <r>
    <x v="9"/>
    <d v="2018-10-02T15:44:09"/>
    <x v="0"/>
    <s v="Atmos Energy-KY/Mid-States"/>
    <s v="0000"/>
    <s v="ATM-Default"/>
    <x v="0"/>
    <s v="Gas stored underground-Current"/>
    <x v="3"/>
    <s v="Bon Harbor Storage"/>
    <s v="009000"/>
    <s v="KY"/>
    <n v="1638029.12"/>
    <n v="-355732.25"/>
    <n v="1282296.8700000001"/>
  </r>
  <r>
    <x v="11"/>
    <d v="2018-10-02T15:44:09"/>
    <x v="0"/>
    <s v="Atmos Energy-KY/Mid-States"/>
    <s v="0000"/>
    <s v="ATM-Default"/>
    <x v="0"/>
    <s v="Gas stored underground-Current"/>
    <x v="4"/>
    <s v="Hickory Storage"/>
    <s v="009000"/>
    <s v="KY"/>
    <n v="1043343.73"/>
    <n v="-496932.49"/>
    <n v="546411.24"/>
  </r>
  <r>
    <x v="22"/>
    <d v="2018-10-02T15:44:09"/>
    <x v="0"/>
    <s v="Atmos Energy-KY/Mid-States"/>
    <s v="0000"/>
    <s v="ATM-Default"/>
    <x v="0"/>
    <s v="Gas stored underground-Current"/>
    <x v="4"/>
    <s v="Hickory Storage"/>
    <s v="009000"/>
    <s v="KY"/>
    <n v="1043343.73"/>
    <n v="-352810.81"/>
    <n v="690532.92"/>
  </r>
  <r>
    <x v="18"/>
    <d v="2018-10-02T15:44:09"/>
    <x v="0"/>
    <s v="Atmos Energy-KY/Mid-States"/>
    <s v="0000"/>
    <s v="ATM-Default"/>
    <x v="0"/>
    <s v="Gas stored underground-Current"/>
    <x v="5"/>
    <s v="Kirkwood Storage"/>
    <s v="009000"/>
    <s v="KY"/>
    <n v="518269.28"/>
    <n v="-59490.95"/>
    <n v="458778.33"/>
  </r>
  <r>
    <x v="20"/>
    <d v="2016-11-01T14:51:35"/>
    <x v="0"/>
    <s v="Atmos Energy-KY/Mid-States"/>
    <s v="0000"/>
    <s v="ATM-Default"/>
    <x v="0"/>
    <s v="Gas stored underground-Current"/>
    <x v="6"/>
    <s v="Grandview Storage"/>
    <s v="009000"/>
    <s v="KY"/>
    <n v="683471.59"/>
    <n v="19788.060000000001"/>
    <n v="703259.65"/>
  </r>
  <r>
    <x v="8"/>
    <d v="2016-11-01T14:51:35"/>
    <x v="0"/>
    <s v="Atmos Energy-KY/Mid-States"/>
    <s v="0000"/>
    <s v="ATM-Default"/>
    <x v="0"/>
    <s v="Gas stored underground-Current"/>
    <x v="6"/>
    <s v="Grandview Storage"/>
    <s v="009000"/>
    <s v="KY"/>
    <n v="683471.59"/>
    <n v="-2233.96"/>
    <n v="681237.63"/>
  </r>
  <r>
    <x v="23"/>
    <d v="2016-11-01T14:51:35"/>
    <x v="0"/>
    <s v="Atmos Energy-KY/Mid-States"/>
    <s v="0000"/>
    <s v="ATM-Default"/>
    <x v="0"/>
    <s v="Gas stored underground-Current"/>
    <x v="6"/>
    <s v="Grandview Storage"/>
    <s v="009000"/>
    <s v="KY"/>
    <n v="683471.59"/>
    <n v="24953.69"/>
    <n v="708425.28"/>
  </r>
  <r>
    <x v="21"/>
    <d v="2016-11-01T14:51:35"/>
    <x v="0"/>
    <s v="Atmos Energy-KY/Mid-States"/>
    <s v="0000"/>
    <s v="ATM-Default"/>
    <x v="0"/>
    <s v="Gas stored underground-Current"/>
    <x v="6"/>
    <s v="Grandview Storage"/>
    <s v="009000"/>
    <s v="KY"/>
    <n v="683471.59"/>
    <n v="50335.27"/>
    <n v="733806.86"/>
  </r>
  <r>
    <x v="0"/>
    <d v="2018-10-02T15:44:09"/>
    <x v="0"/>
    <s v="Atmos Energy-KY/Mid-States"/>
    <s v="0000"/>
    <s v="ATM-Default"/>
    <x v="0"/>
    <s v="Gas stored underground-Current"/>
    <x v="6"/>
    <s v="Grandview Storage"/>
    <s v="009000"/>
    <s v="KY"/>
    <n v="616302.5"/>
    <n v="42617.71"/>
    <n v="658920.21"/>
  </r>
  <r>
    <x v="23"/>
    <d v="2016-11-01T14:51:35"/>
    <x v="0"/>
    <s v="Atmos Energy-KY/Mid-States"/>
    <s v="0000"/>
    <s v="ATM-Default"/>
    <x v="0"/>
    <s v="Gas stored underground-Current"/>
    <x v="0"/>
    <s v="St. Charles Storage"/>
    <s v="009000"/>
    <s v="KY"/>
    <n v="6233417.8499999996"/>
    <n v="-1876179.55"/>
    <n v="4357238.3"/>
  </r>
  <r>
    <x v="3"/>
    <d v="2018-10-02T15:44:09"/>
    <x v="0"/>
    <s v="Atmos Energy-KY/Mid-States"/>
    <s v="0000"/>
    <s v="ATM-Default"/>
    <x v="0"/>
    <s v="Gas stored underground-Current"/>
    <x v="0"/>
    <s v="St. Charles Storage"/>
    <s v="009000"/>
    <s v="KY"/>
    <n v="5394363.1600000001"/>
    <n v="-2021435.55"/>
    <n v="3372927.61"/>
  </r>
  <r>
    <x v="10"/>
    <d v="2018-10-02T15:44:09"/>
    <x v="0"/>
    <s v="Atmos Energy-KY/Mid-States"/>
    <s v="0000"/>
    <s v="ATM-Default"/>
    <x v="0"/>
    <s v="Gas stored underground-Current"/>
    <x v="0"/>
    <s v="St. Charles Storage"/>
    <s v="009000"/>
    <s v="KY"/>
    <n v="5394363.1600000001"/>
    <n v="-2644985.9"/>
    <n v="2749377.26"/>
  </r>
  <r>
    <x v="12"/>
    <d v="2018-10-02T15:44:09"/>
    <x v="0"/>
    <s v="Atmos Energy-KY/Mid-States"/>
    <s v="0000"/>
    <s v="ATM-Default"/>
    <x v="0"/>
    <s v="Gas stored underground-Current"/>
    <x v="1"/>
    <s v="East Diamond Storage Facility"/>
    <s v="009000"/>
    <s v="KY"/>
    <n v="4443502.7300000004"/>
    <n v="481874.22"/>
    <n v="4925376.95"/>
  </r>
  <r>
    <x v="10"/>
    <d v="2018-10-02T15:44:09"/>
    <x v="0"/>
    <s v="Atmos Energy-KY/Mid-States"/>
    <s v="0000"/>
    <s v="ATM-Default"/>
    <x v="0"/>
    <s v="Gas stored underground-Current"/>
    <x v="1"/>
    <s v="East Diamond Storage Facility"/>
    <s v="009000"/>
    <s v="KY"/>
    <n v="4443502.7300000004"/>
    <n v="-2229001.0099999998"/>
    <n v="2214501.7200000002"/>
  </r>
  <r>
    <x v="6"/>
    <d v="2016-11-01T14:51:35"/>
    <x v="0"/>
    <s v="Atmos Energy-KY/Mid-States"/>
    <s v="0000"/>
    <s v="ATM-Default"/>
    <x v="0"/>
    <s v="Gas stored underground-Current"/>
    <x v="2"/>
    <s v="P/L Stored Gas"/>
    <s v="009000"/>
    <s v="KY"/>
    <n v="3151491.16"/>
    <n v="-2422559.63"/>
    <n v="728931.53"/>
  </r>
  <r>
    <x v="0"/>
    <d v="2018-10-02T15:44:09"/>
    <x v="0"/>
    <s v="Atmos Energy-KY/Mid-States"/>
    <s v="0000"/>
    <s v="ATM-Default"/>
    <x v="0"/>
    <s v="Gas stored underground-Current"/>
    <x v="2"/>
    <s v="P/L Stored Gas"/>
    <s v="009000"/>
    <s v="KY"/>
    <n v="2643214.94"/>
    <n v="-47480.54"/>
    <n v="2595734.4"/>
  </r>
  <r>
    <x v="6"/>
    <d v="2016-11-01T14:51:35"/>
    <x v="0"/>
    <s v="Atmos Energy-KY/Mid-States"/>
    <s v="0000"/>
    <s v="ATM-Default"/>
    <x v="0"/>
    <s v="Gas stored underground-Current"/>
    <x v="3"/>
    <s v="Bon Harbor Storage"/>
    <s v="009000"/>
    <s v="KY"/>
    <n v="1746153.34"/>
    <n v="-878979.65"/>
    <n v="867173.69"/>
  </r>
  <r>
    <x v="8"/>
    <d v="2016-11-01T14:51:35"/>
    <x v="0"/>
    <s v="Atmos Energy-KY/Mid-States"/>
    <s v="0000"/>
    <s v="ATM-Default"/>
    <x v="0"/>
    <s v="Gas stored underground-Current"/>
    <x v="3"/>
    <s v="Bon Harbor Storage"/>
    <s v="009000"/>
    <s v="KY"/>
    <n v="1746153.34"/>
    <n v="-681192.75"/>
    <n v="1064960.5900000001"/>
  </r>
  <r>
    <x v="22"/>
    <d v="2018-10-02T15:44:09"/>
    <x v="0"/>
    <s v="Atmos Energy-KY/Mid-States"/>
    <s v="0000"/>
    <s v="ATM-Default"/>
    <x v="0"/>
    <s v="Gas stored underground-Current"/>
    <x v="3"/>
    <s v="Bon Harbor Storage"/>
    <s v="009000"/>
    <s v="KY"/>
    <n v="1638029.12"/>
    <n v="-577194.56000000006"/>
    <n v="1060834.56"/>
  </r>
  <r>
    <x v="23"/>
    <d v="2016-11-01T14:51:35"/>
    <x v="0"/>
    <s v="Atmos Energy-KY/Mid-States"/>
    <s v="0000"/>
    <s v="ATM-Default"/>
    <x v="0"/>
    <s v="Gas stored underground-Current"/>
    <x v="4"/>
    <s v="Hickory Storage"/>
    <s v="009000"/>
    <s v="KY"/>
    <n v="1113989.27"/>
    <n v="-361134.87"/>
    <n v="752854.4"/>
  </r>
  <r>
    <x v="0"/>
    <d v="2018-10-02T15:44:09"/>
    <x v="0"/>
    <s v="Atmos Energy-KY/Mid-States"/>
    <s v="0000"/>
    <s v="ATM-Default"/>
    <x v="0"/>
    <s v="Gas stored underground-Current"/>
    <x v="5"/>
    <s v="Kirkwood Storage"/>
    <s v="009000"/>
    <s v="KY"/>
    <n v="518269.28"/>
    <n v="-17892.82"/>
    <n v="500376.46"/>
  </r>
  <r>
    <x v="3"/>
    <d v="2018-10-02T15:44:09"/>
    <x v="0"/>
    <s v="Atmos Energy-KY/Mid-States"/>
    <s v="0000"/>
    <s v="ATM-Default"/>
    <x v="0"/>
    <s v="Gas stored underground-Current"/>
    <x v="5"/>
    <s v="Kirkwood Storage"/>
    <s v="009000"/>
    <s v="KY"/>
    <n v="518269.28"/>
    <n v="-242160.31"/>
    <n v="276108.96999999997"/>
  </r>
  <r>
    <x v="2"/>
    <d v="2016-11-01T14:51:35"/>
    <x v="0"/>
    <s v="Atmos Energy-KY/Mid-States"/>
    <s v="0000"/>
    <s v="ATM-Default"/>
    <x v="0"/>
    <s v="Gas stored underground-Current"/>
    <x v="6"/>
    <s v="Grandview Storage"/>
    <s v="009000"/>
    <s v="KY"/>
    <n v="683471.59"/>
    <n v="-22586.799999999999"/>
    <n v="660884.79"/>
  </r>
  <r>
    <x v="16"/>
    <d v="2016-11-01T14:51:35"/>
    <x v="0"/>
    <s v="Atmos Energy-KY/Mid-States"/>
    <s v="0000"/>
    <s v="ATM-Default"/>
    <x v="0"/>
    <s v="Gas stored underground-Current"/>
    <x v="6"/>
    <s v="Grandview Storage"/>
    <s v="009000"/>
    <s v="KY"/>
    <n v="683471.59"/>
    <n v="-67169.09"/>
    <n v="616302.5"/>
  </r>
  <r>
    <x v="10"/>
    <d v="2018-10-02T15:44:09"/>
    <x v="0"/>
    <s v="Atmos Energy-KY/Mid-States"/>
    <s v="0000"/>
    <s v="ATM-Default"/>
    <x v="0"/>
    <s v="Gas stored underground-Current"/>
    <x v="6"/>
    <s v="Grandview Storage"/>
    <s v="009000"/>
    <s v="KY"/>
    <n v="616302.5"/>
    <n v="-296745.52"/>
    <n v="319556.98"/>
  </r>
  <r>
    <x v="22"/>
    <d v="2018-10-02T15:44:09"/>
    <x v="0"/>
    <s v="Atmos Energy-KY/Mid-States"/>
    <s v="0000"/>
    <s v="ATM-Default"/>
    <x v="0"/>
    <s v="Gas stored underground-Current"/>
    <x v="6"/>
    <s v="Grandview Storage"/>
    <s v="009000"/>
    <s v="KY"/>
    <n v="616302.5"/>
    <n v="-167524.62"/>
    <n v="448777.8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8">
  <r>
    <x v="0"/>
    <d v="2018-09-30T00:00:00"/>
    <x v="0"/>
    <s v="Atmos Energy-KY/Mid-States"/>
    <s v="0000"/>
    <s v="ATM-Default"/>
    <x v="0"/>
    <s v="Gas stored underground-Current"/>
    <x v="0"/>
    <s v="Bon Harbor Storage"/>
    <s v="009000"/>
    <s v="KY"/>
    <n v="689992"/>
    <n v="-21480"/>
    <n v="668512"/>
  </r>
  <r>
    <x v="0"/>
    <d v="2018-09-30T00:00:00"/>
    <x v="0"/>
    <s v="Atmos Energy-KY/Mid-States"/>
    <s v="0000"/>
    <s v="ATM-Default"/>
    <x v="0"/>
    <s v="Gas stored underground-Current"/>
    <x v="1"/>
    <s v="P/L Stored Gas"/>
    <s v="009000"/>
    <s v="KY"/>
    <n v="1088822"/>
    <n v="21640"/>
    <n v="1110462"/>
  </r>
  <r>
    <x v="0"/>
    <d v="2018-09-30T00:00:00"/>
    <x v="0"/>
    <s v="Atmos Energy-KY/Mid-States"/>
    <s v="0000"/>
    <s v="ATM-Default"/>
    <x v="0"/>
    <s v="Gas stored underground-Current"/>
    <x v="2"/>
    <s v="Hickory Storage"/>
    <s v="009000"/>
    <s v="KY"/>
    <n v="402932"/>
    <n v="23557"/>
    <n v="426489"/>
  </r>
  <r>
    <x v="0"/>
    <d v="2018-09-30T00:00:00"/>
    <x v="0"/>
    <s v="Atmos Energy-KY/Mid-States"/>
    <s v="0000"/>
    <s v="ATM-Default"/>
    <x v="0"/>
    <s v="Gas stored underground-Current"/>
    <x v="3"/>
    <s v="St. Charles Storage"/>
    <s v="009000"/>
    <s v="KY"/>
    <n v="2427961"/>
    <n v="-41507"/>
    <n v="2386454"/>
  </r>
  <r>
    <x v="0"/>
    <d v="2018-09-30T00:00:00"/>
    <x v="0"/>
    <s v="Atmos Energy-KY/Mid-States"/>
    <s v="0000"/>
    <s v="ATM-Default"/>
    <x v="0"/>
    <s v="Gas stored underground-Current"/>
    <x v="4"/>
    <s v="Kirkwood Storage"/>
    <s v="009000"/>
    <s v="KY"/>
    <n v="196977"/>
    <n v="15780"/>
    <n v="212757"/>
  </r>
  <r>
    <x v="0"/>
    <d v="2018-09-30T00:00:00"/>
    <x v="0"/>
    <s v="Atmos Energy-KY/Mid-States"/>
    <s v="0000"/>
    <s v="ATM-Default"/>
    <x v="0"/>
    <s v="Gas stored underground-Current"/>
    <x v="5"/>
    <s v="Grandview Storage"/>
    <s v="009000"/>
    <s v="KY"/>
    <n v="277188"/>
    <n v="-15522"/>
    <n v="261666"/>
  </r>
  <r>
    <x v="0"/>
    <d v="2018-09-30T00:00:00"/>
    <x v="0"/>
    <s v="Atmos Energy-KY/Mid-States"/>
    <s v="0000"/>
    <s v="ATM-Default"/>
    <x v="0"/>
    <s v="Gas stored underground-Current"/>
    <x v="6"/>
    <s v="East Diamond Storage Facility"/>
    <s v="009000"/>
    <s v="KY"/>
    <n v="1431082"/>
    <n v="486540"/>
    <n v="1917622"/>
  </r>
  <r>
    <x v="1"/>
    <d v="2018-10-31T00:00:00"/>
    <x v="0"/>
    <s v="Atmos Energy-KY/Mid-States"/>
    <s v="0000"/>
    <s v="ATM-Default"/>
    <x v="0"/>
    <s v="Gas stored underground-Current"/>
    <x v="1"/>
    <s v="P/L Stored Gas"/>
    <s v="009000"/>
    <s v="KY"/>
    <n v="1110462"/>
    <n v="138107"/>
    <n v="1248569"/>
  </r>
  <r>
    <x v="1"/>
    <d v="2018-10-31T00:00:00"/>
    <x v="0"/>
    <s v="Atmos Energy-KY/Mid-States"/>
    <s v="0000"/>
    <s v="ATM-Default"/>
    <x v="0"/>
    <s v="Gas stored underground-Current"/>
    <x v="5"/>
    <s v="Grandview Storage"/>
    <s v="009000"/>
    <s v="KY"/>
    <n v="261666"/>
    <n v="35712"/>
    <n v="297378"/>
  </r>
  <r>
    <x v="1"/>
    <d v="2018-10-31T00:00:00"/>
    <x v="0"/>
    <s v="Atmos Energy-KY/Mid-States"/>
    <s v="0000"/>
    <s v="ATM-Default"/>
    <x v="0"/>
    <s v="Gas stored underground-Current"/>
    <x v="6"/>
    <s v="East Diamond Storage Facility"/>
    <s v="009000"/>
    <s v="KY"/>
    <n v="1917622"/>
    <n v="195703"/>
    <n v="2113325"/>
  </r>
  <r>
    <x v="1"/>
    <d v="2018-10-31T00:00:00"/>
    <x v="0"/>
    <s v="Atmos Energy-KY/Mid-States"/>
    <s v="0000"/>
    <s v="ATM-Default"/>
    <x v="0"/>
    <s v="Gas stored underground-Current"/>
    <x v="2"/>
    <s v="Hickory Storage"/>
    <s v="009000"/>
    <s v="KY"/>
    <n v="426489"/>
    <n v="59675"/>
    <n v="486164"/>
  </r>
  <r>
    <x v="1"/>
    <d v="2018-10-31T00:00:00"/>
    <x v="0"/>
    <s v="Atmos Energy-KY/Mid-States"/>
    <s v="0000"/>
    <s v="ATM-Default"/>
    <x v="0"/>
    <s v="Gas stored underground-Current"/>
    <x v="0"/>
    <s v="Bon Harbor Storage"/>
    <s v="009000"/>
    <s v="KY"/>
    <n v="668512"/>
    <n v="89652"/>
    <n v="758164"/>
  </r>
  <r>
    <x v="1"/>
    <d v="2018-10-31T00:00:00"/>
    <x v="0"/>
    <s v="Atmos Energy-KY/Mid-States"/>
    <s v="0000"/>
    <s v="ATM-Default"/>
    <x v="0"/>
    <s v="Gas stored underground-Current"/>
    <x v="4"/>
    <s v="Kirkwood Storage"/>
    <s v="009000"/>
    <s v="KY"/>
    <n v="212757"/>
    <n v="30318"/>
    <n v="243075"/>
  </r>
  <r>
    <x v="1"/>
    <d v="2018-10-31T00:00:00"/>
    <x v="0"/>
    <s v="Atmos Energy-KY/Mid-States"/>
    <s v="0000"/>
    <s v="ATM-Default"/>
    <x v="0"/>
    <s v="Gas stored underground-Current"/>
    <x v="3"/>
    <s v="St. Charles Storage"/>
    <s v="009000"/>
    <s v="KY"/>
    <n v="2386454"/>
    <n v="235879"/>
    <n v="2622333"/>
  </r>
  <r>
    <x v="2"/>
    <d v="2018-11-30T00:00:00"/>
    <x v="0"/>
    <s v="Atmos Energy-KY/Mid-States"/>
    <s v="0000"/>
    <s v="ATM-Default"/>
    <x v="0"/>
    <s v="Gas stored underground-Current"/>
    <x v="3"/>
    <s v="St. Charles Storage"/>
    <s v="009000"/>
    <s v="KY"/>
    <n v="2386454"/>
    <n v="-56205"/>
    <n v="2330249"/>
  </r>
  <r>
    <x v="2"/>
    <d v="2018-11-30T00:00:00"/>
    <x v="0"/>
    <s v="Atmos Energy-KY/Mid-States"/>
    <s v="0000"/>
    <s v="ATM-Default"/>
    <x v="0"/>
    <s v="Gas stored underground-Current"/>
    <x v="6"/>
    <s v="East Diamond Storage Facility"/>
    <s v="009000"/>
    <s v="KY"/>
    <n v="1917622"/>
    <n v="195703"/>
    <n v="2113325"/>
  </r>
  <r>
    <x v="2"/>
    <d v="2018-11-30T00:00:00"/>
    <x v="0"/>
    <s v="Atmos Energy-KY/Mid-States"/>
    <s v="0000"/>
    <s v="ATM-Default"/>
    <x v="0"/>
    <s v="Gas stored underground-Current"/>
    <x v="2"/>
    <s v="Hickory Storage"/>
    <s v="009000"/>
    <s v="KY"/>
    <n v="426489"/>
    <n v="6129"/>
    <n v="432618"/>
  </r>
  <r>
    <x v="2"/>
    <d v="2018-11-30T00:00:00"/>
    <x v="0"/>
    <s v="Atmos Energy-KY/Mid-States"/>
    <s v="0000"/>
    <s v="ATM-Default"/>
    <x v="0"/>
    <s v="Gas stored underground-Current"/>
    <x v="4"/>
    <s v="Kirkwood Storage"/>
    <s v="009000"/>
    <s v="KY"/>
    <n v="212757"/>
    <n v="2882"/>
    <n v="215639"/>
  </r>
  <r>
    <x v="2"/>
    <d v="2018-11-30T00:00:00"/>
    <x v="0"/>
    <s v="Atmos Energy-KY/Mid-States"/>
    <s v="0000"/>
    <s v="ATM-Default"/>
    <x v="0"/>
    <s v="Gas stored underground-Current"/>
    <x v="5"/>
    <s v="Grandview Storage"/>
    <s v="009000"/>
    <s v="KY"/>
    <n v="261666"/>
    <n v="3716"/>
    <n v="265382"/>
  </r>
  <r>
    <x v="2"/>
    <d v="2018-11-30T00:00:00"/>
    <x v="0"/>
    <s v="Atmos Energy-KY/Mid-States"/>
    <s v="0000"/>
    <s v="ATM-Default"/>
    <x v="0"/>
    <s v="Gas stored underground-Current"/>
    <x v="1"/>
    <s v="P/L Stored Gas"/>
    <s v="009000"/>
    <s v="KY"/>
    <n v="1110462"/>
    <n v="-34130"/>
    <n v="1076332"/>
  </r>
  <r>
    <x v="2"/>
    <d v="2018-11-30T00:00:00"/>
    <x v="0"/>
    <s v="Atmos Energy-KY/Mid-States"/>
    <s v="0000"/>
    <s v="ATM-Default"/>
    <x v="0"/>
    <s v="Gas stored underground-Current"/>
    <x v="0"/>
    <s v="Bon Harbor Storage"/>
    <s v="009000"/>
    <s v="KY"/>
    <n v="668512"/>
    <n v="5962"/>
    <n v="674474"/>
  </r>
  <r>
    <x v="3"/>
    <d v="2018-12-31T00:00:00"/>
    <x v="0"/>
    <s v="Atmos Energy-KY/Mid-States"/>
    <s v="0000"/>
    <s v="ATM-Default"/>
    <x v="0"/>
    <s v="Gas stored underground-Current"/>
    <x v="2"/>
    <s v="Hickory Storage"/>
    <s v="009000"/>
    <s v="KY"/>
    <n v="426489"/>
    <n v="-31537"/>
    <n v="394952"/>
  </r>
  <r>
    <x v="3"/>
    <d v="2018-12-31T00:00:00"/>
    <x v="0"/>
    <s v="Atmos Energy-KY/Mid-States"/>
    <s v="0000"/>
    <s v="ATM-Default"/>
    <x v="0"/>
    <s v="Gas stored underground-Current"/>
    <x v="6"/>
    <s v="East Diamond Storage Facility"/>
    <s v="009000"/>
    <s v="KY"/>
    <n v="1917622"/>
    <n v="51703"/>
    <n v="1969325"/>
  </r>
  <r>
    <x v="3"/>
    <d v="2018-12-31T00:00:00"/>
    <x v="0"/>
    <s v="Atmos Energy-KY/Mid-States"/>
    <s v="0000"/>
    <s v="ATM-Default"/>
    <x v="0"/>
    <s v="Gas stored underground-Current"/>
    <x v="4"/>
    <s v="Kirkwood Storage"/>
    <s v="009000"/>
    <s v="KY"/>
    <n v="212757"/>
    <n v="-20338"/>
    <n v="192419"/>
  </r>
  <r>
    <x v="3"/>
    <d v="2018-12-31T00:00:00"/>
    <x v="0"/>
    <s v="Atmos Energy-KY/Mid-States"/>
    <s v="0000"/>
    <s v="ATM-Default"/>
    <x v="0"/>
    <s v="Gas stored underground-Current"/>
    <x v="0"/>
    <s v="Bon Harbor Storage"/>
    <s v="009000"/>
    <s v="KY"/>
    <n v="668512"/>
    <n v="-69865"/>
    <n v="598647"/>
  </r>
  <r>
    <x v="3"/>
    <d v="2018-12-31T00:00:00"/>
    <x v="0"/>
    <s v="Atmos Energy-KY/Mid-States"/>
    <s v="0000"/>
    <s v="ATM-Default"/>
    <x v="0"/>
    <s v="Gas stored underground-Current"/>
    <x v="1"/>
    <s v="P/L Stored Gas"/>
    <s v="009000"/>
    <s v="KY"/>
    <n v="1110462"/>
    <n v="-235595"/>
    <n v="874867"/>
  </r>
  <r>
    <x v="3"/>
    <d v="2018-12-31T00:00:00"/>
    <x v="0"/>
    <s v="Atmos Energy-KY/Mid-States"/>
    <s v="0000"/>
    <s v="ATM-Default"/>
    <x v="0"/>
    <s v="Gas stored underground-Current"/>
    <x v="5"/>
    <s v="Grandview Storage"/>
    <s v="009000"/>
    <s v="KY"/>
    <n v="261666"/>
    <n v="3715"/>
    <n v="265381"/>
  </r>
  <r>
    <x v="3"/>
    <d v="2018-12-31T00:00:00"/>
    <x v="0"/>
    <s v="Atmos Energy-KY/Mid-States"/>
    <s v="0000"/>
    <s v="ATM-Default"/>
    <x v="0"/>
    <s v="Gas stored underground-Current"/>
    <x v="3"/>
    <s v="St. Charles Storage"/>
    <s v="009000"/>
    <s v="KY"/>
    <n v="2386454"/>
    <n v="-344413"/>
    <n v="2042041"/>
  </r>
  <r>
    <x v="4"/>
    <d v="2019-01-31T00:00:00"/>
    <x v="0"/>
    <s v="Atmos Energy-KY/Mid-States"/>
    <s v="0000"/>
    <s v="ATM-Default"/>
    <x v="0"/>
    <s v="Gas stored underground-Current"/>
    <x v="3"/>
    <s v="St. Charles Storage"/>
    <s v="009000"/>
    <s v="KY"/>
    <n v="2386454"/>
    <n v="-644541"/>
    <n v="1741913"/>
  </r>
  <r>
    <x v="4"/>
    <d v="2019-01-31T00:00:00"/>
    <x v="0"/>
    <s v="Atmos Energy-KY/Mid-States"/>
    <s v="0000"/>
    <s v="ATM-Default"/>
    <x v="0"/>
    <s v="Gas stored underground-Current"/>
    <x v="5"/>
    <s v="Grandview Storage"/>
    <s v="009000"/>
    <s v="KY"/>
    <n v="261666"/>
    <n v="3715"/>
    <n v="265381"/>
  </r>
  <r>
    <x v="4"/>
    <d v="2019-01-31T00:00:00"/>
    <x v="0"/>
    <s v="Atmos Energy-KY/Mid-States"/>
    <s v="0000"/>
    <s v="ATM-Default"/>
    <x v="0"/>
    <s v="Gas stored underground-Current"/>
    <x v="2"/>
    <s v="Hickory Storage"/>
    <s v="009000"/>
    <s v="KY"/>
    <n v="426489"/>
    <n v="-79127"/>
    <n v="347362"/>
  </r>
  <r>
    <x v="4"/>
    <d v="2019-01-31T00:00:00"/>
    <x v="0"/>
    <s v="Atmos Energy-KY/Mid-States"/>
    <s v="0000"/>
    <s v="ATM-Default"/>
    <x v="0"/>
    <s v="Gas stored underground-Current"/>
    <x v="4"/>
    <s v="Kirkwood Storage"/>
    <s v="009000"/>
    <s v="KY"/>
    <n v="212757"/>
    <n v="-45461"/>
    <n v="167296"/>
  </r>
  <r>
    <x v="4"/>
    <d v="2019-01-31T00:00:00"/>
    <x v="0"/>
    <s v="Atmos Energy-KY/Mid-States"/>
    <s v="0000"/>
    <s v="ATM-Default"/>
    <x v="0"/>
    <s v="Gas stored underground-Current"/>
    <x v="0"/>
    <s v="Bon Harbor Storage"/>
    <s v="009000"/>
    <s v="KY"/>
    <n v="668512"/>
    <n v="-159461"/>
    <n v="509051"/>
  </r>
  <r>
    <x v="4"/>
    <d v="2019-01-31T00:00:00"/>
    <x v="0"/>
    <s v="Atmos Energy-KY/Mid-States"/>
    <s v="0000"/>
    <s v="ATM-Default"/>
    <x v="0"/>
    <s v="Gas stored underground-Current"/>
    <x v="6"/>
    <s v="East Diamond Storage Facility"/>
    <s v="009000"/>
    <s v="KY"/>
    <n v="1917622"/>
    <n v="-385267"/>
    <n v="1532355"/>
  </r>
  <r>
    <x v="4"/>
    <d v="2019-01-31T00:00:00"/>
    <x v="0"/>
    <s v="Atmos Energy-KY/Mid-States"/>
    <s v="0000"/>
    <s v="ATM-Default"/>
    <x v="0"/>
    <s v="Gas stored underground-Current"/>
    <x v="1"/>
    <s v="P/L Stored Gas"/>
    <s v="009000"/>
    <s v="KY"/>
    <n v="1110462"/>
    <n v="-580757"/>
    <n v="529705"/>
  </r>
  <r>
    <x v="5"/>
    <d v="2019-02-28T00:00:00"/>
    <x v="0"/>
    <s v="Atmos Energy-KY/Mid-States"/>
    <s v="0000"/>
    <s v="ATM-Default"/>
    <x v="0"/>
    <s v="Gas stored underground-Current"/>
    <x v="5"/>
    <s v="Grandview Storage"/>
    <s v="009000"/>
    <s v="KY"/>
    <n v="261666"/>
    <n v="-11615"/>
    <n v="250051"/>
  </r>
  <r>
    <x v="5"/>
    <d v="2019-02-28T00:00:00"/>
    <x v="0"/>
    <s v="Atmos Energy-KY/Mid-States"/>
    <s v="0000"/>
    <s v="ATM-Default"/>
    <x v="0"/>
    <s v="Gas stored underground-Current"/>
    <x v="4"/>
    <s v="Kirkwood Storage"/>
    <s v="009000"/>
    <s v="KY"/>
    <n v="212757"/>
    <n v="-73136"/>
    <n v="139621"/>
  </r>
  <r>
    <x v="5"/>
    <d v="2019-02-28T00:00:00"/>
    <x v="0"/>
    <s v="Atmos Energy-KY/Mid-States"/>
    <s v="0000"/>
    <s v="ATM-Default"/>
    <x v="0"/>
    <s v="Gas stored underground-Current"/>
    <x v="1"/>
    <s v="P/L Stored Gas"/>
    <s v="009000"/>
    <s v="KY"/>
    <n v="1110462"/>
    <n v="-767318"/>
    <n v="343144"/>
  </r>
  <r>
    <x v="5"/>
    <d v="2019-02-28T00:00:00"/>
    <x v="0"/>
    <s v="Atmos Energy-KY/Mid-States"/>
    <s v="0000"/>
    <s v="ATM-Default"/>
    <x v="0"/>
    <s v="Gas stored underground-Current"/>
    <x v="3"/>
    <s v="St. Charles Storage"/>
    <s v="009000"/>
    <s v="KY"/>
    <n v="2386454"/>
    <n v="-896426"/>
    <n v="1490028"/>
  </r>
  <r>
    <x v="5"/>
    <d v="2019-02-28T00:00:00"/>
    <x v="0"/>
    <s v="Atmos Energy-KY/Mid-States"/>
    <s v="0000"/>
    <s v="ATM-Default"/>
    <x v="0"/>
    <s v="Gas stored underground-Current"/>
    <x v="6"/>
    <s v="East Diamond Storage Facility"/>
    <s v="009000"/>
    <s v="KY"/>
    <n v="1917622"/>
    <n v="-719877"/>
    <n v="1197745"/>
  </r>
  <r>
    <x v="5"/>
    <d v="2019-02-28T00:00:00"/>
    <x v="0"/>
    <s v="Atmos Energy-KY/Mid-States"/>
    <s v="0000"/>
    <s v="ATM-Default"/>
    <x v="0"/>
    <s v="Gas stored underground-Current"/>
    <x v="2"/>
    <s v="Hickory Storage"/>
    <s v="009000"/>
    <s v="KY"/>
    <n v="426489"/>
    <n v="-151199"/>
    <n v="275290"/>
  </r>
  <r>
    <x v="5"/>
    <d v="2019-02-28T00:00:00"/>
    <x v="0"/>
    <s v="Atmos Energy-KY/Mid-States"/>
    <s v="0000"/>
    <s v="ATM-Default"/>
    <x v="0"/>
    <s v="Gas stored underground-Current"/>
    <x v="0"/>
    <s v="Bon Harbor Storage"/>
    <s v="009000"/>
    <s v="KY"/>
    <n v="668512"/>
    <n v="-232442"/>
    <n v="436070"/>
  </r>
  <r>
    <x v="6"/>
    <d v="2019-03-31T00:00:00"/>
    <x v="0"/>
    <s v="Atmos Energy-KY/Mid-States"/>
    <s v="0000"/>
    <s v="ATM-Default"/>
    <x v="0"/>
    <s v="Gas stored underground-Current"/>
    <x v="5"/>
    <s v="Grandview Storage"/>
    <s v="009000"/>
    <s v="KY"/>
    <n v="261666"/>
    <n v="-17115"/>
    <n v="244551"/>
  </r>
  <r>
    <x v="6"/>
    <d v="2019-03-31T00:00:00"/>
    <x v="0"/>
    <s v="Atmos Energy-KY/Mid-States"/>
    <s v="0000"/>
    <s v="ATM-Default"/>
    <x v="0"/>
    <s v="Gas stored underground-Current"/>
    <x v="1"/>
    <s v="P/L Stored Gas"/>
    <s v="009000"/>
    <s v="KY"/>
    <n v="1110462"/>
    <n v="-1044860"/>
    <n v="65602"/>
  </r>
  <r>
    <x v="6"/>
    <d v="2019-03-31T00:00:00"/>
    <x v="0"/>
    <s v="Atmos Energy-KY/Mid-States"/>
    <s v="0000"/>
    <s v="ATM-Default"/>
    <x v="0"/>
    <s v="Gas stored underground-Current"/>
    <x v="4"/>
    <s v="Kirkwood Storage"/>
    <s v="009000"/>
    <s v="KY"/>
    <n v="212757"/>
    <n v="-132131"/>
    <n v="80626"/>
  </r>
  <r>
    <x v="6"/>
    <d v="2019-03-31T00:00:00"/>
    <x v="0"/>
    <s v="Atmos Energy-KY/Mid-States"/>
    <s v="0000"/>
    <s v="ATM-Default"/>
    <x v="0"/>
    <s v="Gas stored underground-Current"/>
    <x v="0"/>
    <s v="Bon Harbor Storage"/>
    <s v="009000"/>
    <s v="KY"/>
    <n v="668512"/>
    <n v="-393946"/>
    <n v="274566"/>
  </r>
  <r>
    <x v="6"/>
    <d v="2019-03-31T00:00:00"/>
    <x v="0"/>
    <s v="Atmos Energy-KY/Mid-States"/>
    <s v="0000"/>
    <s v="ATM-Default"/>
    <x v="0"/>
    <s v="Gas stored underground-Current"/>
    <x v="6"/>
    <s v="East Diamond Storage Facility"/>
    <s v="009000"/>
    <s v="KY"/>
    <n v="1917622"/>
    <n v="-1069402"/>
    <n v="848220"/>
  </r>
  <r>
    <x v="6"/>
    <d v="2019-03-31T00:00:00"/>
    <x v="0"/>
    <s v="Atmos Energy-KY/Mid-States"/>
    <s v="0000"/>
    <s v="ATM-Default"/>
    <x v="0"/>
    <s v="Gas stored underground-Current"/>
    <x v="2"/>
    <s v="Hickory Storage"/>
    <s v="009000"/>
    <s v="KY"/>
    <n v="426489"/>
    <n v="-257599"/>
    <n v="168890"/>
  </r>
  <r>
    <x v="6"/>
    <d v="2019-03-31T00:00:00"/>
    <x v="0"/>
    <s v="Atmos Energy-KY/Mid-States"/>
    <s v="0000"/>
    <s v="ATM-Default"/>
    <x v="0"/>
    <s v="Gas stored underground-Current"/>
    <x v="3"/>
    <s v="St. Charles Storage"/>
    <s v="009000"/>
    <s v="KY"/>
    <n v="2386454"/>
    <n v="-1402996"/>
    <n v="983458"/>
  </r>
  <r>
    <x v="7"/>
    <d v="2019-04-30T00:00:00"/>
    <x v="0"/>
    <s v="Atmos Energy-KY/Mid-States"/>
    <s v="0000"/>
    <s v="ATM-Default"/>
    <x v="0"/>
    <s v="Gas stored underground-Current"/>
    <x v="0"/>
    <s v="Bon Harbor Storage"/>
    <s v="009000"/>
    <s v="KY"/>
    <n v="668512"/>
    <n v="-326836"/>
    <n v="341676"/>
  </r>
  <r>
    <x v="7"/>
    <d v="2019-04-30T00:00:00"/>
    <x v="0"/>
    <s v="Atmos Energy-KY/Mid-States"/>
    <s v="0000"/>
    <s v="ATM-Default"/>
    <x v="0"/>
    <s v="Gas stored underground-Current"/>
    <x v="1"/>
    <s v="P/L Stored Gas"/>
    <s v="009000"/>
    <s v="KY"/>
    <n v="1110462"/>
    <n v="-844137"/>
    <n v="266325"/>
  </r>
  <r>
    <x v="7"/>
    <d v="2019-04-30T00:00:00"/>
    <x v="0"/>
    <s v="Atmos Energy-KY/Mid-States"/>
    <s v="0000"/>
    <s v="ATM-Default"/>
    <x v="0"/>
    <s v="Gas stored underground-Current"/>
    <x v="2"/>
    <s v="Hickory Storage"/>
    <s v="009000"/>
    <s v="KY"/>
    <n v="426489"/>
    <n v="-219619"/>
    <n v="206870"/>
  </r>
  <r>
    <x v="7"/>
    <d v="2019-04-30T00:00:00"/>
    <x v="0"/>
    <s v="Atmos Energy-KY/Mid-States"/>
    <s v="0000"/>
    <s v="ATM-Default"/>
    <x v="0"/>
    <s v="Gas stored underground-Current"/>
    <x v="6"/>
    <s v="East Diamond Storage Facility"/>
    <s v="009000"/>
    <s v="KY"/>
    <n v="1917622"/>
    <n v="-949432"/>
    <n v="968190"/>
  </r>
  <r>
    <x v="7"/>
    <d v="2019-04-30T00:00:00"/>
    <x v="0"/>
    <s v="Atmos Energy-KY/Mid-States"/>
    <s v="0000"/>
    <s v="ATM-Default"/>
    <x v="0"/>
    <s v="Gas stored underground-Current"/>
    <x v="4"/>
    <s v="Kirkwood Storage"/>
    <s v="009000"/>
    <s v="KY"/>
    <n v="212757"/>
    <n v="-113141"/>
    <n v="99616"/>
  </r>
  <r>
    <x v="7"/>
    <d v="2019-04-30T00:00:00"/>
    <x v="0"/>
    <s v="Atmos Energy-KY/Mid-States"/>
    <s v="0000"/>
    <s v="ATM-Default"/>
    <x v="0"/>
    <s v="Gas stored underground-Current"/>
    <x v="3"/>
    <s v="St. Charles Storage"/>
    <s v="009000"/>
    <s v="KY"/>
    <n v="2386454"/>
    <n v="-1174306"/>
    <n v="1212148"/>
  </r>
  <r>
    <x v="7"/>
    <d v="2019-04-30T00:00:00"/>
    <x v="0"/>
    <s v="Atmos Energy-KY/Mid-States"/>
    <s v="0000"/>
    <s v="ATM-Default"/>
    <x v="0"/>
    <s v="Gas stored underground-Current"/>
    <x v="5"/>
    <s v="Grandview Storage"/>
    <s v="009000"/>
    <s v="KY"/>
    <n v="261666"/>
    <n v="-9705"/>
    <n v="251961"/>
  </r>
  <r>
    <x v="8"/>
    <d v="2019-05-31T00:00:00"/>
    <x v="0"/>
    <s v="Atmos Energy-KY/Mid-States"/>
    <s v="0000"/>
    <s v="ATM-Default"/>
    <x v="0"/>
    <s v="Gas stored underground-Current"/>
    <x v="2"/>
    <s v="Hickory Storage"/>
    <s v="009000"/>
    <s v="KY"/>
    <n v="426489"/>
    <n v="-180373"/>
    <n v="246116"/>
  </r>
  <r>
    <x v="8"/>
    <d v="2019-05-31T00:00:00"/>
    <x v="0"/>
    <s v="Atmos Energy-KY/Mid-States"/>
    <s v="0000"/>
    <s v="ATM-Default"/>
    <x v="0"/>
    <s v="Gas stored underground-Current"/>
    <x v="4"/>
    <s v="Kirkwood Storage"/>
    <s v="009000"/>
    <s v="KY"/>
    <n v="212757"/>
    <n v="-93518"/>
    <n v="119239"/>
  </r>
  <r>
    <x v="8"/>
    <d v="2019-05-31T00:00:00"/>
    <x v="0"/>
    <s v="Atmos Energy-KY/Mid-States"/>
    <s v="0000"/>
    <s v="ATM-Default"/>
    <x v="0"/>
    <s v="Gas stored underground-Current"/>
    <x v="0"/>
    <s v="Bon Harbor Storage"/>
    <s v="009000"/>
    <s v="KY"/>
    <n v="668512"/>
    <n v="-257489"/>
    <n v="411023"/>
  </r>
  <r>
    <x v="8"/>
    <d v="2019-05-31T00:00:00"/>
    <x v="0"/>
    <s v="Atmos Energy-KY/Mid-States"/>
    <s v="0000"/>
    <s v="ATM-Default"/>
    <x v="0"/>
    <s v="Gas stored underground-Current"/>
    <x v="1"/>
    <s v="P/L Stored Gas"/>
    <s v="009000"/>
    <s v="KY"/>
    <n v="1110462"/>
    <n v="-700942"/>
    <n v="409520"/>
  </r>
  <r>
    <x v="8"/>
    <d v="2019-05-31T00:00:00"/>
    <x v="0"/>
    <s v="Atmos Energy-KY/Mid-States"/>
    <s v="0000"/>
    <s v="ATM-Default"/>
    <x v="0"/>
    <s v="Gas stored underground-Current"/>
    <x v="6"/>
    <s v="East Diamond Storage Facility"/>
    <s v="009000"/>
    <s v="KY"/>
    <n v="1917622"/>
    <n v="-825463"/>
    <n v="1092159"/>
  </r>
  <r>
    <x v="8"/>
    <d v="2019-05-31T00:00:00"/>
    <x v="0"/>
    <s v="Atmos Energy-KY/Mid-States"/>
    <s v="0000"/>
    <s v="ATM-Default"/>
    <x v="0"/>
    <s v="Gas stored underground-Current"/>
    <x v="3"/>
    <s v="St. Charles Storage"/>
    <s v="009000"/>
    <s v="KY"/>
    <n v="2386454"/>
    <n v="-937993"/>
    <n v="1448461"/>
  </r>
  <r>
    <x v="8"/>
    <d v="2019-05-31T00:00:00"/>
    <x v="0"/>
    <s v="Atmos Energy-KY/Mid-States"/>
    <s v="0000"/>
    <s v="ATM-Default"/>
    <x v="0"/>
    <s v="Gas stored underground-Current"/>
    <x v="5"/>
    <s v="Grandview Storage"/>
    <s v="009000"/>
    <s v="KY"/>
    <n v="261666"/>
    <n v="-2048"/>
    <n v="259618"/>
  </r>
  <r>
    <x v="9"/>
    <d v="2019-06-30T00:00:00"/>
    <x v="0"/>
    <s v="Atmos Energy-KY/Mid-States"/>
    <s v="0000"/>
    <s v="ATM-Default"/>
    <x v="0"/>
    <s v="Gas stored underground-Current"/>
    <x v="4"/>
    <s v="Kirkwood Storage"/>
    <s v="009000"/>
    <s v="KY"/>
    <n v="212757"/>
    <n v="-74528"/>
    <n v="138229"/>
  </r>
  <r>
    <x v="9"/>
    <d v="2019-06-30T00:00:00"/>
    <x v="0"/>
    <s v="Atmos Energy-KY/Mid-States"/>
    <s v="0000"/>
    <s v="ATM-Default"/>
    <x v="0"/>
    <s v="Gas stored underground-Current"/>
    <x v="3"/>
    <s v="St. Charles Storage"/>
    <s v="009000"/>
    <s v="KY"/>
    <n v="2386454"/>
    <n v="-709303"/>
    <n v="1677151"/>
  </r>
  <r>
    <x v="9"/>
    <d v="2019-06-30T00:00:00"/>
    <x v="0"/>
    <s v="Atmos Energy-KY/Mid-States"/>
    <s v="0000"/>
    <s v="ATM-Default"/>
    <x v="0"/>
    <s v="Gas stored underground-Current"/>
    <x v="2"/>
    <s v="Hickory Storage"/>
    <s v="009000"/>
    <s v="KY"/>
    <n v="426489"/>
    <n v="-142393"/>
    <n v="284096"/>
  </r>
  <r>
    <x v="9"/>
    <d v="2019-06-30T00:00:00"/>
    <x v="0"/>
    <s v="Atmos Energy-KY/Mid-States"/>
    <s v="0000"/>
    <s v="ATM-Default"/>
    <x v="0"/>
    <s v="Gas stored underground-Current"/>
    <x v="1"/>
    <s v="P/L Stored Gas"/>
    <s v="009000"/>
    <s v="KY"/>
    <n v="1110462"/>
    <n v="-534733"/>
    <n v="575729"/>
  </r>
  <r>
    <x v="9"/>
    <d v="2019-06-30T00:00:00"/>
    <x v="0"/>
    <s v="Atmos Energy-KY/Mid-States"/>
    <s v="0000"/>
    <s v="ATM-Default"/>
    <x v="0"/>
    <s v="Gas stored underground-Current"/>
    <x v="0"/>
    <s v="Bon Harbor Storage"/>
    <s v="009000"/>
    <s v="KY"/>
    <n v="668512"/>
    <n v="-190379"/>
    <n v="478133"/>
  </r>
  <r>
    <x v="9"/>
    <d v="2019-06-30T00:00:00"/>
    <x v="0"/>
    <s v="Atmos Energy-KY/Mid-States"/>
    <s v="0000"/>
    <s v="ATM-Default"/>
    <x v="0"/>
    <s v="Gas stored underground-Current"/>
    <x v="6"/>
    <s v="East Diamond Storage Facility"/>
    <s v="009000"/>
    <s v="KY"/>
    <n v="1917622"/>
    <n v="-705493"/>
    <n v="1212129"/>
  </r>
  <r>
    <x v="9"/>
    <d v="2019-06-30T00:00:00"/>
    <x v="0"/>
    <s v="Atmos Energy-KY/Mid-States"/>
    <s v="0000"/>
    <s v="ATM-Default"/>
    <x v="0"/>
    <s v="Gas stored underground-Current"/>
    <x v="5"/>
    <s v="Grandview Storage"/>
    <s v="009000"/>
    <s v="KY"/>
    <n v="261666"/>
    <n v="5362"/>
    <n v="267028"/>
  </r>
  <r>
    <x v="10"/>
    <d v="2019-07-31T00:00:00"/>
    <x v="0"/>
    <s v="Atmos Energy-KY/Mid-States"/>
    <s v="0000"/>
    <s v="ATM-Default"/>
    <x v="0"/>
    <s v="Gas stored underground-Current"/>
    <x v="0"/>
    <s v="Bon Harbor Storage"/>
    <s v="009000"/>
    <s v="KY"/>
    <n v="668512"/>
    <n v="-121032"/>
    <n v="547480"/>
  </r>
  <r>
    <x v="10"/>
    <d v="2019-07-31T00:00:00"/>
    <x v="0"/>
    <s v="Atmos Energy-KY/Mid-States"/>
    <s v="0000"/>
    <s v="ATM-Default"/>
    <x v="0"/>
    <s v="Gas stored underground-Current"/>
    <x v="5"/>
    <s v="Grandview Storage"/>
    <s v="009000"/>
    <s v="KY"/>
    <n v="261666"/>
    <n v="13013"/>
    <n v="274679"/>
  </r>
  <r>
    <x v="10"/>
    <d v="2019-07-31T00:00:00"/>
    <x v="0"/>
    <s v="Atmos Energy-KY/Mid-States"/>
    <s v="0000"/>
    <s v="ATM-Default"/>
    <x v="0"/>
    <s v="Gas stored underground-Current"/>
    <x v="3"/>
    <s v="St. Charles Storage"/>
    <s v="009000"/>
    <s v="KY"/>
    <n v="2386454"/>
    <n v="-472990"/>
    <n v="1913464"/>
  </r>
  <r>
    <x v="10"/>
    <d v="2019-07-31T00:00:00"/>
    <x v="0"/>
    <s v="Atmos Energy-KY/Mid-States"/>
    <s v="0000"/>
    <s v="ATM-Default"/>
    <x v="0"/>
    <s v="Gas stored underground-Current"/>
    <x v="1"/>
    <s v="P/L Stored Gas"/>
    <s v="009000"/>
    <s v="KY"/>
    <n v="1110462"/>
    <n v="-345187"/>
    <n v="765275"/>
  </r>
  <r>
    <x v="10"/>
    <d v="2019-07-31T00:00:00"/>
    <x v="0"/>
    <s v="Atmos Energy-KY/Mid-States"/>
    <s v="0000"/>
    <s v="ATM-Default"/>
    <x v="0"/>
    <s v="Gas stored underground-Current"/>
    <x v="2"/>
    <s v="Hickory Storage"/>
    <s v="009000"/>
    <s v="KY"/>
    <n v="426489"/>
    <n v="-103147"/>
    <n v="323342"/>
  </r>
  <r>
    <x v="10"/>
    <d v="2019-07-31T00:00:00"/>
    <x v="0"/>
    <s v="Atmos Energy-KY/Mid-States"/>
    <s v="0000"/>
    <s v="ATM-Default"/>
    <x v="0"/>
    <s v="Gas stored underground-Current"/>
    <x v="4"/>
    <s v="Kirkwood Storage"/>
    <s v="009000"/>
    <s v="KY"/>
    <n v="212757"/>
    <n v="-54905"/>
    <n v="157852"/>
  </r>
  <r>
    <x v="10"/>
    <d v="2019-07-31T00:00:00"/>
    <x v="0"/>
    <s v="Atmos Energy-KY/Mid-States"/>
    <s v="0000"/>
    <s v="ATM-Default"/>
    <x v="0"/>
    <s v="Gas stored underground-Current"/>
    <x v="6"/>
    <s v="East Diamond Storage Facility"/>
    <s v="009000"/>
    <s v="KY"/>
    <n v="1917622"/>
    <n v="-581524"/>
    <n v="1336098"/>
  </r>
  <r>
    <x v="11"/>
    <d v="2019-08-31T00:00:00"/>
    <x v="0"/>
    <s v="Atmos Energy-KY/Mid-States"/>
    <s v="0000"/>
    <s v="ATM-Default"/>
    <x v="0"/>
    <s v="Gas stored underground-Current"/>
    <x v="0"/>
    <s v="Bon Harbor Storage"/>
    <s v="009000"/>
    <s v="KY"/>
    <n v="668512"/>
    <n v="-46741"/>
    <n v="621771"/>
  </r>
  <r>
    <x v="11"/>
    <d v="2019-08-31T00:00:00"/>
    <x v="0"/>
    <s v="Atmos Energy-KY/Mid-States"/>
    <s v="0000"/>
    <s v="ATM-Default"/>
    <x v="0"/>
    <s v="Gas stored underground-Current"/>
    <x v="6"/>
    <s v="East Diamond Storage Facility"/>
    <s v="009000"/>
    <s v="KY"/>
    <n v="1917622"/>
    <n v="-325709"/>
    <n v="1591913"/>
  </r>
  <r>
    <x v="11"/>
    <d v="2019-08-31T00:00:00"/>
    <x v="0"/>
    <s v="Atmos Energy-KY/Mid-States"/>
    <s v="0000"/>
    <s v="ATM-Default"/>
    <x v="0"/>
    <s v="Gas stored underground-Current"/>
    <x v="1"/>
    <s v="P/L Stored Gas"/>
    <s v="009000"/>
    <s v="KY"/>
    <n v="1110462"/>
    <n v="-190988"/>
    <n v="919474"/>
  </r>
  <r>
    <x v="11"/>
    <d v="2019-08-31T00:00:00"/>
    <x v="0"/>
    <s v="Atmos Energy-KY/Mid-States"/>
    <s v="0000"/>
    <s v="ATM-Default"/>
    <x v="0"/>
    <s v="Gas stored underground-Current"/>
    <x v="5"/>
    <s v="Grandview Storage"/>
    <s v="009000"/>
    <s v="KY"/>
    <n v="261666"/>
    <n v="20676"/>
    <n v="282342"/>
  </r>
  <r>
    <x v="11"/>
    <d v="2019-08-31T00:00:00"/>
    <x v="0"/>
    <s v="Atmos Energy-KY/Mid-States"/>
    <s v="0000"/>
    <s v="ATM-Default"/>
    <x v="0"/>
    <s v="Gas stored underground-Current"/>
    <x v="2"/>
    <s v="Hickory Storage"/>
    <s v="009000"/>
    <s v="KY"/>
    <n v="426489"/>
    <n v="-48877"/>
    <n v="377612"/>
  </r>
  <r>
    <x v="11"/>
    <d v="2019-08-31T00:00:00"/>
    <x v="0"/>
    <s v="Atmos Energy-KY/Mid-States"/>
    <s v="0000"/>
    <s v="ATM-Default"/>
    <x v="0"/>
    <s v="Gas stored underground-Current"/>
    <x v="4"/>
    <s v="Kirkwood Storage"/>
    <s v="009000"/>
    <s v="KY"/>
    <n v="212757"/>
    <n v="-26576"/>
    <n v="186181"/>
  </r>
  <r>
    <x v="11"/>
    <d v="2019-08-31T00:00:00"/>
    <x v="0"/>
    <s v="Atmos Energy-KY/Mid-States"/>
    <s v="0000"/>
    <s v="ATM-Default"/>
    <x v="0"/>
    <s v="Gas stored underground-Current"/>
    <x v="3"/>
    <s v="St. Charles Storage"/>
    <s v="009000"/>
    <s v="KY"/>
    <n v="2386454"/>
    <n v="-236677"/>
    <n v="2149777"/>
  </r>
  <r>
    <x v="12"/>
    <d v="2019-09-30T00:00:00"/>
    <x v="0"/>
    <s v="Atmos Energy-KY/Mid-States"/>
    <s v="0000"/>
    <s v="ATM-Default"/>
    <x v="0"/>
    <s v="Gas stored underground-Current"/>
    <x v="5"/>
    <s v="Grandview Storage"/>
    <s v="009000"/>
    <s v="KY"/>
    <n v="261666"/>
    <n v="28086"/>
    <n v="289752"/>
  </r>
  <r>
    <x v="12"/>
    <d v="2019-09-30T00:00:00"/>
    <x v="0"/>
    <s v="Atmos Energy-KY/Mid-States"/>
    <s v="0000"/>
    <s v="ATM-Default"/>
    <x v="0"/>
    <s v="Gas stored underground-Current"/>
    <x v="6"/>
    <s v="East Diamond Storage Facility"/>
    <s v="009000"/>
    <s v="KY"/>
    <n v="1917622"/>
    <n v="-93524"/>
    <n v="1824098"/>
  </r>
  <r>
    <x v="12"/>
    <d v="2019-09-30T00:00:00"/>
    <x v="0"/>
    <s v="Atmos Energy-KY/Mid-States"/>
    <s v="0000"/>
    <s v="ATM-Default"/>
    <x v="0"/>
    <s v="Gas stored underground-Current"/>
    <x v="4"/>
    <s v="Kirkwood Storage"/>
    <s v="009000"/>
    <s v="KY"/>
    <n v="212757"/>
    <n v="1581"/>
    <n v="214338"/>
  </r>
  <r>
    <x v="12"/>
    <d v="2019-09-30T00:00:00"/>
    <x v="0"/>
    <s v="Atmos Energy-KY/Mid-States"/>
    <s v="0000"/>
    <s v="ATM-Default"/>
    <x v="0"/>
    <s v="Gas stored underground-Current"/>
    <x v="1"/>
    <s v="P/L Stored Gas"/>
    <s v="009000"/>
    <s v="KY"/>
    <n v="1110462"/>
    <n v="-17321"/>
    <n v="1093141"/>
  </r>
  <r>
    <x v="12"/>
    <d v="2019-09-30T00:00:00"/>
    <x v="0"/>
    <s v="Atmos Energy-KY/Mid-States"/>
    <s v="0000"/>
    <s v="ATM-Default"/>
    <x v="0"/>
    <s v="Gas stored underground-Current"/>
    <x v="2"/>
    <s v="Hickory Storage"/>
    <s v="009000"/>
    <s v="KY"/>
    <n v="426489"/>
    <n v="4823"/>
    <n v="431312"/>
  </r>
  <r>
    <x v="12"/>
    <d v="2019-09-30T00:00:00"/>
    <x v="0"/>
    <s v="Atmos Energy-KY/Mid-States"/>
    <s v="0000"/>
    <s v="ATM-Default"/>
    <x v="0"/>
    <s v="Gas stored underground-Current"/>
    <x v="0"/>
    <s v="Bon Harbor Storage"/>
    <s v="009000"/>
    <s v="KY"/>
    <n v="668512"/>
    <n v="15425"/>
    <n v="683937"/>
  </r>
  <r>
    <x v="12"/>
    <d v="2019-09-30T00:00:00"/>
    <x v="0"/>
    <s v="Atmos Energy-KY/Mid-States"/>
    <s v="0000"/>
    <s v="ATM-Default"/>
    <x v="0"/>
    <s v="Gas stored underground-Current"/>
    <x v="3"/>
    <s v="St. Charles Storage"/>
    <s v="009000"/>
    <s v="KY"/>
    <n v="2386454"/>
    <n v="-7987"/>
    <n v="2378467"/>
  </r>
  <r>
    <x v="13"/>
    <d v="2019-10-31T00:00:00"/>
    <x v="0"/>
    <s v="Atmos Energy-KY/Mid-States"/>
    <s v="0000"/>
    <s v="ATM-Default"/>
    <x v="0"/>
    <s v="Gas stored underground-Current"/>
    <x v="2"/>
    <s v="Hickory Storage"/>
    <s v="009000"/>
    <s v="KY"/>
    <n v="431312"/>
    <n v="54870"/>
    <n v="486182"/>
  </r>
  <r>
    <x v="13"/>
    <d v="2019-10-31T00:00:00"/>
    <x v="0"/>
    <s v="Atmos Energy-KY/Mid-States"/>
    <s v="0000"/>
    <s v="ATM-Default"/>
    <x v="0"/>
    <s v="Gas stored underground-Current"/>
    <x v="3"/>
    <s v="St. Charles Storage"/>
    <s v="009000"/>
    <s v="KY"/>
    <n v="2378467"/>
    <n v="236313"/>
    <n v="2614780"/>
  </r>
  <r>
    <x v="13"/>
    <d v="2019-10-31T00:00:00"/>
    <x v="0"/>
    <s v="Atmos Energy-KY/Mid-States"/>
    <s v="0000"/>
    <s v="ATM-Default"/>
    <x v="0"/>
    <s v="Gas stored underground-Current"/>
    <x v="0"/>
    <s v="Bon Harbor Storage"/>
    <s v="009000"/>
    <s v="KY"/>
    <n v="683937"/>
    <n v="69347"/>
    <n v="753284"/>
  </r>
  <r>
    <x v="13"/>
    <d v="2019-10-31T00:00:00"/>
    <x v="0"/>
    <s v="Atmos Energy-KY/Mid-States"/>
    <s v="0000"/>
    <s v="ATM-Default"/>
    <x v="0"/>
    <s v="Gas stored underground-Current"/>
    <x v="4"/>
    <s v="Kirkwood Storage"/>
    <s v="009000"/>
    <s v="KY"/>
    <n v="214338"/>
    <n v="28706"/>
    <n v="243044"/>
  </r>
  <r>
    <x v="13"/>
    <d v="2019-10-31T00:00:00"/>
    <x v="0"/>
    <s v="Atmos Energy-KY/Mid-States"/>
    <s v="0000"/>
    <s v="ATM-Default"/>
    <x v="0"/>
    <s v="Gas stored underground-Current"/>
    <x v="6"/>
    <s v="East Diamond Storage Facility"/>
    <s v="009000"/>
    <s v="KY"/>
    <n v="1824098"/>
    <n v="248000"/>
    <n v="2072098"/>
  </r>
  <r>
    <x v="13"/>
    <d v="2019-10-31T00:00:00"/>
    <x v="0"/>
    <s v="Atmos Energy-KY/Mid-States"/>
    <s v="0000"/>
    <s v="ATM-Default"/>
    <x v="0"/>
    <s v="Gas stored underground-Current"/>
    <x v="1"/>
    <s v="P/L Stored Gas"/>
    <s v="009000"/>
    <s v="KY"/>
    <n v="1093141"/>
    <n v="167991"/>
    <n v="1261132"/>
  </r>
  <r>
    <x v="13"/>
    <d v="2019-10-31T00:00:00"/>
    <x v="0"/>
    <s v="Atmos Energy-KY/Mid-States"/>
    <s v="0000"/>
    <s v="ATM-Default"/>
    <x v="0"/>
    <s v="Gas stored underground-Current"/>
    <x v="5"/>
    <s v="Grandview Storage"/>
    <s v="009000"/>
    <s v="KY"/>
    <n v="289752"/>
    <n v="7657"/>
    <n v="297409"/>
  </r>
  <r>
    <x v="14"/>
    <d v="2019-11-30T00:00:00"/>
    <x v="0"/>
    <s v="Atmos Energy-KY/Mid-States"/>
    <s v="0000"/>
    <s v="ATM-Default"/>
    <x v="0"/>
    <s v="Gas stored underground-Current"/>
    <x v="6"/>
    <s v="East Diamond Storage Facility"/>
    <s v="009000"/>
    <s v="KY"/>
    <n v="1824098"/>
    <n v="248000"/>
    <n v="2072098"/>
  </r>
  <r>
    <x v="14"/>
    <d v="2019-11-30T00:00:00"/>
    <x v="0"/>
    <s v="Atmos Energy-KY/Mid-States"/>
    <s v="0000"/>
    <s v="ATM-Default"/>
    <x v="0"/>
    <s v="Gas stored underground-Current"/>
    <x v="0"/>
    <s v="Bon Harbor Storage"/>
    <s v="009000"/>
    <s v="KY"/>
    <n v="683937"/>
    <n v="-8953"/>
    <n v="674984"/>
  </r>
  <r>
    <x v="14"/>
    <d v="2019-11-30T00:00:00"/>
    <x v="0"/>
    <s v="Atmos Energy-KY/Mid-States"/>
    <s v="0000"/>
    <s v="ATM-Default"/>
    <x v="0"/>
    <s v="Gas stored underground-Current"/>
    <x v="3"/>
    <s v="St. Charles Storage"/>
    <s v="009000"/>
    <s v="KY"/>
    <n v="2378467"/>
    <n v="-33777"/>
    <n v="2344690"/>
  </r>
  <r>
    <x v="14"/>
    <d v="2019-11-30T00:00:00"/>
    <x v="0"/>
    <s v="Atmos Energy-KY/Mid-States"/>
    <s v="0000"/>
    <s v="ATM-Default"/>
    <x v="0"/>
    <s v="Gas stored underground-Current"/>
    <x v="5"/>
    <s v="Grandview Storage"/>
    <s v="009000"/>
    <s v="KY"/>
    <n v="289752"/>
    <n v="-27443"/>
    <n v="262309"/>
  </r>
  <r>
    <x v="14"/>
    <d v="2019-11-30T00:00:00"/>
    <x v="0"/>
    <s v="Atmos Energy-KY/Mid-States"/>
    <s v="0000"/>
    <s v="ATM-Default"/>
    <x v="0"/>
    <s v="Gas stored underground-Current"/>
    <x v="2"/>
    <s v="Hickory Storage"/>
    <s v="009000"/>
    <s v="KY"/>
    <n v="431312"/>
    <n v="4650"/>
    <n v="435962"/>
  </r>
  <r>
    <x v="14"/>
    <d v="2019-11-30T00:00:00"/>
    <x v="0"/>
    <s v="Atmos Energy-KY/Mid-States"/>
    <s v="0000"/>
    <s v="ATM-Default"/>
    <x v="0"/>
    <s v="Gas stored underground-Current"/>
    <x v="1"/>
    <s v="P/L Stored Gas"/>
    <s v="009000"/>
    <s v="KY"/>
    <n v="1093141"/>
    <n v="-11585"/>
    <n v="1081556"/>
  </r>
  <r>
    <x v="14"/>
    <d v="2019-11-30T00:00:00"/>
    <x v="0"/>
    <s v="Atmos Energy-KY/Mid-States"/>
    <s v="0000"/>
    <s v="ATM-Default"/>
    <x v="0"/>
    <s v="Gas stored underground-Current"/>
    <x v="4"/>
    <s v="Kirkwood Storage"/>
    <s v="009000"/>
    <s v="KY"/>
    <n v="214338"/>
    <n v="3596"/>
    <n v="217934"/>
  </r>
  <r>
    <x v="15"/>
    <d v="2019-12-31T00:00:00"/>
    <x v="0"/>
    <s v="Atmos Energy-KY/Mid-States"/>
    <s v="0000"/>
    <s v="ATM-Default"/>
    <x v="0"/>
    <s v="Gas stored underground-Current"/>
    <x v="6"/>
    <s v="East Diamond Storage Facility"/>
    <s v="009000"/>
    <s v="KY"/>
    <n v="1824098"/>
    <n v="123000"/>
    <n v="1947098"/>
  </r>
  <r>
    <x v="15"/>
    <d v="2019-12-31T00:00:00"/>
    <x v="0"/>
    <s v="Atmos Energy-KY/Mid-States"/>
    <s v="0000"/>
    <s v="ATM-Default"/>
    <x v="0"/>
    <s v="Gas stored underground-Current"/>
    <x v="1"/>
    <s v="P/L Stored Gas"/>
    <s v="009000"/>
    <s v="KY"/>
    <n v="1093141"/>
    <n v="-246770"/>
    <n v="846371"/>
  </r>
  <r>
    <x v="15"/>
    <d v="2019-12-31T00:00:00"/>
    <x v="0"/>
    <s v="Atmos Energy-KY/Mid-States"/>
    <s v="0000"/>
    <s v="ATM-Default"/>
    <x v="0"/>
    <s v="Gas stored underground-Current"/>
    <x v="0"/>
    <s v="Bon Harbor Storage"/>
    <s v="009000"/>
    <s v="KY"/>
    <n v="683937"/>
    <n v="-65211"/>
    <n v="618726"/>
  </r>
  <r>
    <x v="15"/>
    <d v="2019-12-31T00:00:00"/>
    <x v="0"/>
    <s v="Atmos Energy-KY/Mid-States"/>
    <s v="0000"/>
    <s v="ATM-Default"/>
    <x v="0"/>
    <s v="Gas stored underground-Current"/>
    <x v="5"/>
    <s v="Grandview Storage"/>
    <s v="009000"/>
    <s v="KY"/>
    <n v="289752"/>
    <n v="-56693"/>
    <n v="233059"/>
  </r>
  <r>
    <x v="15"/>
    <d v="2019-12-31T00:00:00"/>
    <x v="0"/>
    <s v="Atmos Energy-KY/Mid-States"/>
    <s v="0000"/>
    <s v="ATM-Default"/>
    <x v="0"/>
    <s v="Gas stored underground-Current"/>
    <x v="3"/>
    <s v="St. Charles Storage"/>
    <s v="009000"/>
    <s v="KY"/>
    <n v="2378467"/>
    <n v="-238311"/>
    <n v="2140156"/>
  </r>
  <r>
    <x v="15"/>
    <d v="2019-12-31T00:00:00"/>
    <x v="0"/>
    <s v="Atmos Energy-KY/Mid-States"/>
    <s v="0000"/>
    <s v="ATM-Default"/>
    <x v="0"/>
    <s v="Gas stored underground-Current"/>
    <x v="4"/>
    <s v="Kirkwood Storage"/>
    <s v="009000"/>
    <s v="KY"/>
    <n v="214338"/>
    <n v="-15129"/>
    <n v="199209"/>
  </r>
  <r>
    <x v="15"/>
    <d v="2019-12-31T00:00:00"/>
    <x v="0"/>
    <s v="Atmos Energy-KY/Mid-States"/>
    <s v="0000"/>
    <s v="ATM-Default"/>
    <x v="0"/>
    <s v="Gas stored underground-Current"/>
    <x v="2"/>
    <s v="Hickory Storage"/>
    <s v="009000"/>
    <s v="KY"/>
    <n v="431312"/>
    <n v="-20460"/>
    <n v="410852"/>
  </r>
  <r>
    <x v="16"/>
    <d v="2020-01-31T00:00:00"/>
    <x v="0"/>
    <s v="Atmos Energy-KY/Mid-States"/>
    <s v="0000"/>
    <s v="ATM-Default"/>
    <x v="0"/>
    <s v="Gas stored underground-Current"/>
    <x v="3"/>
    <s v="St. Charles Storage"/>
    <s v="009000"/>
    <s v="KY"/>
    <n v="2378467"/>
    <n v="-456063"/>
    <n v="1922404"/>
  </r>
  <r>
    <x v="16"/>
    <d v="2020-01-31T00:00:00"/>
    <x v="0"/>
    <s v="Atmos Energy-KY/Mid-States"/>
    <s v="0000"/>
    <s v="ATM-Default"/>
    <x v="0"/>
    <s v="Gas stored underground-Current"/>
    <x v="5"/>
    <s v="Grandview Storage"/>
    <s v="009000"/>
    <s v="KY"/>
    <n v="289752"/>
    <n v="-92963"/>
    <n v="196789"/>
  </r>
  <r>
    <x v="16"/>
    <d v="2020-01-31T00:00:00"/>
    <x v="0"/>
    <s v="Atmos Energy-KY/Mid-States"/>
    <s v="0000"/>
    <s v="ATM-Default"/>
    <x v="0"/>
    <s v="Gas stored underground-Current"/>
    <x v="0"/>
    <s v="Bon Harbor Storage"/>
    <s v="009000"/>
    <s v="KY"/>
    <n v="683937"/>
    <n v="-126901"/>
    <n v="557036"/>
  </r>
  <r>
    <x v="16"/>
    <d v="2020-01-31T00:00:00"/>
    <x v="0"/>
    <s v="Atmos Energy-KY/Mid-States"/>
    <s v="0000"/>
    <s v="ATM-Default"/>
    <x v="0"/>
    <s v="Gas stored underground-Current"/>
    <x v="4"/>
    <s v="Kirkwood Storage"/>
    <s v="009000"/>
    <s v="KY"/>
    <n v="214338"/>
    <n v="-35611"/>
    <n v="178727"/>
  </r>
  <r>
    <x v="16"/>
    <d v="2020-01-31T00:00:00"/>
    <x v="0"/>
    <s v="Atmos Energy-KY/Mid-States"/>
    <s v="0000"/>
    <s v="ATM-Default"/>
    <x v="0"/>
    <s v="Gas stored underground-Current"/>
    <x v="2"/>
    <s v="Hickory Storage"/>
    <s v="009000"/>
    <s v="KY"/>
    <n v="431312"/>
    <n v="-56380"/>
    <n v="374932"/>
  </r>
  <r>
    <x v="16"/>
    <d v="2020-01-31T00:00:00"/>
    <x v="0"/>
    <s v="Atmos Energy-KY/Mid-States"/>
    <s v="0000"/>
    <s v="ATM-Default"/>
    <x v="0"/>
    <s v="Gas stored underground-Current"/>
    <x v="1"/>
    <s v="P/L Stored Gas"/>
    <s v="009000"/>
    <s v="KY"/>
    <n v="1093141"/>
    <n v="-506582"/>
    <n v="586559"/>
  </r>
  <r>
    <x v="16"/>
    <d v="2020-01-31T00:00:00"/>
    <x v="0"/>
    <s v="Atmos Energy-KY/Mid-States"/>
    <s v="0000"/>
    <s v="ATM-Default"/>
    <x v="0"/>
    <s v="Gas stored underground-Current"/>
    <x v="6"/>
    <s v="East Diamond Storage Facility"/>
    <s v="009000"/>
    <s v="KY"/>
    <n v="1824098"/>
    <n v="-155200"/>
    <n v="1668898"/>
  </r>
  <r>
    <x v="17"/>
    <d v="2020-02-29T00:00:00"/>
    <x v="0"/>
    <s v="Atmos Energy-KY/Mid-States"/>
    <s v="0000"/>
    <s v="ATM-Default"/>
    <x v="0"/>
    <s v="Gas stored underground-Current"/>
    <x v="3"/>
    <s v="St. Charles Storage"/>
    <s v="009000"/>
    <s v="KY"/>
    <n v="2378467"/>
    <n v="-918957"/>
    <n v="1459510"/>
  </r>
  <r>
    <x v="17"/>
    <d v="2020-02-29T00:00:00"/>
    <x v="0"/>
    <s v="Atmos Energy-KY/Mid-States"/>
    <s v="0000"/>
    <s v="ATM-Default"/>
    <x v="0"/>
    <s v="Gas stored underground-Current"/>
    <x v="5"/>
    <s v="Grandview Storage"/>
    <s v="009000"/>
    <s v="KY"/>
    <n v="289752"/>
    <n v="-142455"/>
    <n v="147297"/>
  </r>
  <r>
    <x v="17"/>
    <d v="2020-02-29T00:00:00"/>
    <x v="0"/>
    <s v="Atmos Energy-KY/Mid-States"/>
    <s v="0000"/>
    <s v="ATM-Default"/>
    <x v="0"/>
    <s v="Gas stored underground-Current"/>
    <x v="1"/>
    <s v="P/L Stored Gas"/>
    <s v="009000"/>
    <s v="KY"/>
    <n v="1093141"/>
    <n v="-842350"/>
    <n v="250791"/>
  </r>
  <r>
    <x v="17"/>
    <d v="2020-02-29T00:00:00"/>
    <x v="0"/>
    <s v="Atmos Energy-KY/Mid-States"/>
    <s v="0000"/>
    <s v="ATM-Default"/>
    <x v="0"/>
    <s v="Gas stored underground-Current"/>
    <x v="6"/>
    <s v="East Diamond Storage Facility"/>
    <s v="009000"/>
    <s v="KY"/>
    <n v="1824098"/>
    <n v="-649400"/>
    <n v="1174698"/>
  </r>
  <r>
    <x v="17"/>
    <d v="2020-02-29T00:00:00"/>
    <x v="0"/>
    <s v="Atmos Energy-KY/Mid-States"/>
    <s v="0000"/>
    <s v="ATM-Default"/>
    <x v="0"/>
    <s v="Gas stored underground-Current"/>
    <x v="4"/>
    <s v="Kirkwood Storage"/>
    <s v="009000"/>
    <s v="KY"/>
    <n v="214338"/>
    <n v="-94447"/>
    <n v="119891"/>
  </r>
  <r>
    <x v="17"/>
    <d v="2020-02-29T00:00:00"/>
    <x v="0"/>
    <s v="Atmos Energy-KY/Mid-States"/>
    <s v="0000"/>
    <s v="ATM-Default"/>
    <x v="0"/>
    <s v="Gas stored underground-Current"/>
    <x v="2"/>
    <s v="Hickory Storage"/>
    <s v="009000"/>
    <s v="KY"/>
    <n v="431312"/>
    <n v="-219634"/>
    <n v="211678"/>
  </r>
  <r>
    <x v="17"/>
    <d v="2020-02-29T00:00:00"/>
    <x v="0"/>
    <s v="Atmos Energy-KY/Mid-States"/>
    <s v="0000"/>
    <s v="ATM-Default"/>
    <x v="0"/>
    <s v="Gas stored underground-Current"/>
    <x v="0"/>
    <s v="Bon Harbor Storage"/>
    <s v="009000"/>
    <s v="KY"/>
    <n v="683937"/>
    <n v="-308013"/>
    <n v="375924"/>
  </r>
  <r>
    <x v="18"/>
    <d v="2020-03-31T00:00:00"/>
    <x v="0"/>
    <s v="Atmos Energy-KY/Mid-States"/>
    <s v="0000"/>
    <s v="ATM-Default"/>
    <x v="0"/>
    <s v="Gas stored underground-Current"/>
    <x v="1"/>
    <s v="P/L Stored Gas"/>
    <s v="009000"/>
    <s v="KY"/>
    <n v="1093141"/>
    <n v="-984940"/>
    <n v="108201"/>
  </r>
  <r>
    <x v="18"/>
    <d v="2020-03-31T00:00:00"/>
    <x v="0"/>
    <s v="Atmos Energy-KY/Mid-States"/>
    <s v="0000"/>
    <s v="ATM-Default"/>
    <x v="0"/>
    <s v="Gas stored underground-Current"/>
    <x v="6"/>
    <s v="East Diamond Storage Facility"/>
    <s v="009000"/>
    <s v="KY"/>
    <n v="1824098"/>
    <n v="-932400"/>
    <n v="891698"/>
  </r>
  <r>
    <x v="18"/>
    <d v="2020-03-31T00:00:00"/>
    <x v="0"/>
    <s v="Atmos Energy-KY/Mid-States"/>
    <s v="0000"/>
    <s v="ATM-Default"/>
    <x v="0"/>
    <s v="Gas stored underground-Current"/>
    <x v="3"/>
    <s v="St. Charles Storage"/>
    <s v="009000"/>
    <s v="KY"/>
    <n v="2378467"/>
    <n v="-1274197"/>
    <n v="1104270"/>
  </r>
  <r>
    <x v="18"/>
    <d v="2020-03-31T00:00:00"/>
    <x v="0"/>
    <s v="Atmos Energy-KY/Mid-States"/>
    <s v="0000"/>
    <s v="ATM-Default"/>
    <x v="0"/>
    <s v="Gas stored underground-Current"/>
    <x v="0"/>
    <s v="Bon Harbor Storage"/>
    <s v="009000"/>
    <s v="KY"/>
    <n v="683937"/>
    <n v="-375454"/>
    <n v="308483"/>
  </r>
  <r>
    <x v="18"/>
    <d v="2020-03-31T00:00:00"/>
    <x v="0"/>
    <s v="Atmos Energy-KY/Mid-States"/>
    <s v="0000"/>
    <s v="ATM-Default"/>
    <x v="0"/>
    <s v="Gas stored underground-Current"/>
    <x v="4"/>
    <s v="Kirkwood Storage"/>
    <s v="009000"/>
    <s v="KY"/>
    <n v="214338"/>
    <n v="-129005"/>
    <n v="85333"/>
  </r>
  <r>
    <x v="18"/>
    <d v="2020-03-31T00:00:00"/>
    <x v="0"/>
    <s v="Atmos Energy-KY/Mid-States"/>
    <s v="0000"/>
    <s v="ATM-Default"/>
    <x v="0"/>
    <s v="Gas stored underground-Current"/>
    <x v="2"/>
    <s v="Hickory Storage"/>
    <s v="009000"/>
    <s v="KY"/>
    <n v="431312"/>
    <n v="-261382"/>
    <n v="169930"/>
  </r>
  <r>
    <x v="18"/>
    <d v="2020-03-31T00:00:00"/>
    <x v="0"/>
    <s v="Atmos Energy-KY/Mid-States"/>
    <s v="0000"/>
    <s v="ATM-Default"/>
    <x v="0"/>
    <s v="Gas stored underground-Current"/>
    <x v="5"/>
    <s v="Grandview Storage"/>
    <s v="009000"/>
    <s v="KY"/>
    <n v="289752"/>
    <n v="-168137"/>
    <n v="121615"/>
  </r>
  <r>
    <x v="19"/>
    <d v="2020-04-30T00:00:00"/>
    <x v="0"/>
    <s v="Atmos Energy-KY/Mid-States"/>
    <s v="0000"/>
    <s v="ATM-Default"/>
    <x v="0"/>
    <s v="Gas stored underground-Current"/>
    <x v="3"/>
    <s v="St. Charles Storage"/>
    <s v="009000"/>
    <s v="KY"/>
    <n v="2378467"/>
    <n v="-1124761"/>
    <n v="1253706"/>
  </r>
  <r>
    <x v="19"/>
    <d v="2020-04-30T00:00:00"/>
    <x v="0"/>
    <s v="Atmos Energy-KY/Mid-States"/>
    <s v="0000"/>
    <s v="ATM-Default"/>
    <x v="0"/>
    <s v="Gas stored underground-Current"/>
    <x v="5"/>
    <s v="Grandview Storage"/>
    <s v="009000"/>
    <s v="KY"/>
    <n v="289752"/>
    <n v="-155822"/>
    <n v="133930"/>
  </r>
  <r>
    <x v="19"/>
    <d v="2020-04-30T00:00:00"/>
    <x v="0"/>
    <s v="Atmos Energy-KY/Mid-States"/>
    <s v="0000"/>
    <s v="ATM-Default"/>
    <x v="0"/>
    <s v="Gas stored underground-Current"/>
    <x v="2"/>
    <s v="Hickory Storage"/>
    <s v="009000"/>
    <s v="KY"/>
    <n v="431312"/>
    <n v="-237734"/>
    <n v="193578"/>
  </r>
  <r>
    <x v="19"/>
    <d v="2020-04-30T00:00:00"/>
    <x v="0"/>
    <s v="Atmos Energy-KY/Mid-States"/>
    <s v="0000"/>
    <s v="ATM-Default"/>
    <x v="0"/>
    <s v="Gas stored underground-Current"/>
    <x v="6"/>
    <s v="East Diamond Storage Facility"/>
    <s v="009000"/>
    <s v="KY"/>
    <n v="1824098"/>
    <n v="-812910"/>
    <n v="1011188"/>
  </r>
  <r>
    <x v="19"/>
    <d v="2020-04-30T00:00:00"/>
    <x v="0"/>
    <s v="Atmos Energy-KY/Mid-States"/>
    <s v="0000"/>
    <s v="ATM-Default"/>
    <x v="0"/>
    <s v="Gas stored underground-Current"/>
    <x v="0"/>
    <s v="Bon Harbor Storage"/>
    <s v="009000"/>
    <s v="KY"/>
    <n v="683937"/>
    <n v="-343939"/>
    <n v="339998"/>
  </r>
  <r>
    <x v="19"/>
    <d v="2020-04-30T00:00:00"/>
    <x v="0"/>
    <s v="Atmos Energy-KY/Mid-States"/>
    <s v="0000"/>
    <s v="ATM-Default"/>
    <x v="0"/>
    <s v="Gas stored underground-Current"/>
    <x v="4"/>
    <s v="Kirkwood Storage"/>
    <s v="009000"/>
    <s v="KY"/>
    <n v="214338"/>
    <n v="-117213"/>
    <n v="97125"/>
  </r>
  <r>
    <x v="19"/>
    <d v="2020-04-30T00:00:00"/>
    <x v="0"/>
    <s v="Atmos Energy-KY/Mid-States"/>
    <s v="0000"/>
    <s v="ATM-Default"/>
    <x v="0"/>
    <s v="Gas stored underground-Current"/>
    <x v="1"/>
    <s v="P/L Stored Gas"/>
    <s v="009000"/>
    <s v="KY"/>
    <n v="1093141"/>
    <n v="-896809"/>
    <n v="196332"/>
  </r>
  <r>
    <x v="20"/>
    <d v="2020-05-31T00:00:00"/>
    <x v="0"/>
    <s v="Atmos Energy-KY/Mid-States"/>
    <s v="0000"/>
    <s v="ATM-Default"/>
    <x v="0"/>
    <s v="Gas stored underground-Current"/>
    <x v="3"/>
    <s v="St. Charles Storage"/>
    <s v="009000"/>
    <s v="KY"/>
    <n v="2378467"/>
    <n v="-852426"/>
    <n v="1526041"/>
  </r>
  <r>
    <x v="20"/>
    <d v="2020-05-31T00:00:00"/>
    <x v="0"/>
    <s v="Atmos Energy-KY/Mid-States"/>
    <s v="0000"/>
    <s v="ATM-Default"/>
    <x v="0"/>
    <s v="Gas stored underground-Current"/>
    <x v="0"/>
    <s v="Bon Harbor Storage"/>
    <s v="009000"/>
    <s v="KY"/>
    <n v="683937"/>
    <n v="-272329"/>
    <n v="411608"/>
  </r>
  <r>
    <x v="20"/>
    <d v="2020-05-31T00:00:00"/>
    <x v="0"/>
    <s v="Atmos Energy-KY/Mid-States"/>
    <s v="0000"/>
    <s v="ATM-Default"/>
    <x v="0"/>
    <s v="Gas stored underground-Current"/>
    <x v="6"/>
    <s v="East Diamond Storage Facility"/>
    <s v="009000"/>
    <s v="KY"/>
    <n v="1824098"/>
    <n v="-636520"/>
    <n v="1187578"/>
  </r>
  <r>
    <x v="20"/>
    <d v="2020-05-31T00:00:00"/>
    <x v="0"/>
    <s v="Atmos Energy-KY/Mid-States"/>
    <s v="0000"/>
    <s v="ATM-Default"/>
    <x v="0"/>
    <s v="Gas stored underground-Current"/>
    <x v="2"/>
    <s v="Hickory Storage"/>
    <s v="009000"/>
    <s v="KY"/>
    <n v="431312"/>
    <n v="-172717"/>
    <n v="258595"/>
  </r>
  <r>
    <x v="20"/>
    <d v="2020-05-31T00:00:00"/>
    <x v="0"/>
    <s v="Atmos Energy-KY/Mid-States"/>
    <s v="0000"/>
    <s v="ATM-Default"/>
    <x v="0"/>
    <s v="Gas stored underground-Current"/>
    <x v="1"/>
    <s v="P/L Stored Gas"/>
    <s v="009000"/>
    <s v="KY"/>
    <n v="1093141"/>
    <n v="-702302"/>
    <n v="390839"/>
  </r>
  <r>
    <x v="20"/>
    <d v="2020-05-31T00:00:00"/>
    <x v="0"/>
    <s v="Atmos Energy-KY/Mid-States"/>
    <s v="0000"/>
    <s v="ATM-Default"/>
    <x v="0"/>
    <s v="Gas stored underground-Current"/>
    <x v="5"/>
    <s v="Grandview Storage"/>
    <s v="009000"/>
    <s v="KY"/>
    <n v="289752"/>
    <n v="-118870"/>
    <n v="170882"/>
  </r>
  <r>
    <x v="20"/>
    <d v="2020-05-31T00:00:00"/>
    <x v="0"/>
    <s v="Atmos Energy-KY/Mid-States"/>
    <s v="0000"/>
    <s v="ATM-Default"/>
    <x v="0"/>
    <s v="Gas stored underground-Current"/>
    <x v="4"/>
    <s v="Kirkwood Storage"/>
    <s v="009000"/>
    <s v="KY"/>
    <n v="214338"/>
    <n v="-84780"/>
    <n v="129558"/>
  </r>
  <r>
    <x v="21"/>
    <d v="2020-06-30T00:00:00"/>
    <x v="0"/>
    <s v="Atmos Energy-KY/Mid-States"/>
    <s v="0000"/>
    <s v="ATM-Default"/>
    <x v="0"/>
    <s v="Gas stored underground-Current"/>
    <x v="6"/>
    <s v="East Diamond Storage Facility"/>
    <s v="009000"/>
    <s v="KY"/>
    <n v="1824098"/>
    <n v="-465820"/>
    <n v="1358278"/>
  </r>
  <r>
    <x v="21"/>
    <d v="2020-06-30T00:00:00"/>
    <x v="0"/>
    <s v="Atmos Energy-KY/Mid-States"/>
    <s v="0000"/>
    <s v="ATM-Default"/>
    <x v="0"/>
    <s v="Gas stored underground-Current"/>
    <x v="0"/>
    <s v="Bon Harbor Storage"/>
    <s v="009000"/>
    <s v="KY"/>
    <n v="683937"/>
    <n v="-203029"/>
    <n v="480908"/>
  </r>
  <r>
    <x v="21"/>
    <d v="2020-06-30T00:00:00"/>
    <x v="0"/>
    <s v="Atmos Energy-KY/Mid-States"/>
    <s v="0000"/>
    <s v="ATM-Default"/>
    <x v="0"/>
    <s v="Gas stored underground-Current"/>
    <x v="5"/>
    <s v="Grandview Storage"/>
    <s v="009000"/>
    <s v="KY"/>
    <n v="289752"/>
    <n v="-94240"/>
    <n v="195512"/>
  </r>
  <r>
    <x v="21"/>
    <d v="2020-06-30T00:00:00"/>
    <x v="0"/>
    <s v="Atmos Energy-KY/Mid-States"/>
    <s v="0000"/>
    <s v="ATM-Default"/>
    <x v="0"/>
    <s v="Gas stored underground-Current"/>
    <x v="3"/>
    <s v="St. Charles Storage"/>
    <s v="009000"/>
    <s v="KY"/>
    <n v="2378467"/>
    <n v="-638946"/>
    <n v="1739521"/>
  </r>
  <r>
    <x v="21"/>
    <d v="2020-06-30T00:00:00"/>
    <x v="0"/>
    <s v="Atmos Energy-KY/Mid-States"/>
    <s v="0000"/>
    <s v="ATM-Default"/>
    <x v="0"/>
    <s v="Gas stored underground-Current"/>
    <x v="1"/>
    <s v="P/L Stored Gas"/>
    <s v="009000"/>
    <s v="KY"/>
    <n v="1093141"/>
    <n v="-504977"/>
    <n v="588164"/>
  </r>
  <r>
    <x v="21"/>
    <d v="2020-06-30T00:00:00"/>
    <x v="0"/>
    <s v="Atmos Energy-KY/Mid-States"/>
    <s v="0000"/>
    <s v="ATM-Default"/>
    <x v="0"/>
    <s v="Gas stored underground-Current"/>
    <x v="2"/>
    <s v="Hickory Storage"/>
    <s v="009000"/>
    <s v="KY"/>
    <n v="431312"/>
    <n v="-128377"/>
    <n v="302935"/>
  </r>
  <r>
    <x v="21"/>
    <d v="2020-06-30T00:00:00"/>
    <x v="0"/>
    <s v="Atmos Energy-KY/Mid-States"/>
    <s v="0000"/>
    <s v="ATM-Default"/>
    <x v="0"/>
    <s v="Gas stored underground-Current"/>
    <x v="4"/>
    <s v="Kirkwood Storage"/>
    <s v="009000"/>
    <s v="KY"/>
    <n v="214338"/>
    <n v="-62670"/>
    <n v="151668"/>
  </r>
  <r>
    <x v="22"/>
    <d v="2020-07-31T00:00:00"/>
    <x v="0"/>
    <s v="Atmos Energy-KY/Mid-States"/>
    <s v="0000"/>
    <s v="ATM-Default"/>
    <x v="0"/>
    <s v="Gas stored underground-Current"/>
    <x v="1"/>
    <s v="P/L Stored Gas"/>
    <s v="009000"/>
    <s v="KY"/>
    <n v="1093141"/>
    <n v="-350388"/>
    <n v="742753"/>
  </r>
  <r>
    <x v="22"/>
    <d v="2020-07-31T00:00:00"/>
    <x v="0"/>
    <s v="Atmos Energy-KY/Mid-States"/>
    <s v="0000"/>
    <s v="ATM-Default"/>
    <x v="0"/>
    <s v="Gas stored underground-Current"/>
    <x v="0"/>
    <s v="Bon Harbor Storage"/>
    <s v="009000"/>
    <s v="KY"/>
    <n v="683937"/>
    <n v="-131419"/>
    <n v="552518"/>
  </r>
  <r>
    <x v="22"/>
    <d v="2020-07-31T00:00:00"/>
    <x v="0"/>
    <s v="Atmos Energy-KY/Mid-States"/>
    <s v="0000"/>
    <s v="ATM-Default"/>
    <x v="0"/>
    <s v="Gas stored underground-Current"/>
    <x v="2"/>
    <s v="Hickory Storage"/>
    <s v="009000"/>
    <s v="KY"/>
    <n v="431312"/>
    <n v="-82558"/>
    <n v="348754"/>
  </r>
  <r>
    <x v="22"/>
    <d v="2020-07-31T00:00:00"/>
    <x v="0"/>
    <s v="Atmos Energy-KY/Mid-States"/>
    <s v="0000"/>
    <s v="ATM-Default"/>
    <x v="0"/>
    <s v="Gas stored underground-Current"/>
    <x v="5"/>
    <s v="Grandview Storage"/>
    <s v="009000"/>
    <s v="KY"/>
    <n v="289752"/>
    <n v="-68788"/>
    <n v="220964"/>
  </r>
  <r>
    <x v="22"/>
    <d v="2020-07-31T00:00:00"/>
    <x v="0"/>
    <s v="Atmos Energy-KY/Mid-States"/>
    <s v="0000"/>
    <s v="ATM-Default"/>
    <x v="0"/>
    <s v="Gas stored underground-Current"/>
    <x v="4"/>
    <s v="Kirkwood Storage"/>
    <s v="009000"/>
    <s v="KY"/>
    <n v="214338"/>
    <n v="-39823"/>
    <n v="174515"/>
  </r>
  <r>
    <x v="22"/>
    <d v="2020-07-31T00:00:00"/>
    <x v="0"/>
    <s v="Atmos Energy-KY/Mid-States"/>
    <s v="0000"/>
    <s v="ATM-Default"/>
    <x v="0"/>
    <s v="Gas stored underground-Current"/>
    <x v="3"/>
    <s v="St. Charles Storage"/>
    <s v="009000"/>
    <s v="KY"/>
    <n v="2378467"/>
    <n v="-418350"/>
    <n v="1960117"/>
  </r>
  <r>
    <x v="22"/>
    <d v="2020-07-31T00:00:00"/>
    <x v="0"/>
    <s v="Atmos Energy-KY/Mid-States"/>
    <s v="0000"/>
    <s v="ATM-Default"/>
    <x v="0"/>
    <s v="Gas stored underground-Current"/>
    <x v="6"/>
    <s v="East Diamond Storage Facility"/>
    <s v="009000"/>
    <s v="KY"/>
    <n v="1824098"/>
    <n v="-289430"/>
    <n v="1534668"/>
  </r>
  <r>
    <x v="23"/>
    <d v="2020-08-31T00:00:00"/>
    <x v="0"/>
    <s v="Atmos Energy-KY/Mid-States"/>
    <s v="0000"/>
    <s v="ATM-Default"/>
    <x v="0"/>
    <s v="Gas stored underground-Current"/>
    <x v="6"/>
    <s v="East Diamond Storage Facility"/>
    <s v="009000"/>
    <s v="KY"/>
    <n v="1824098"/>
    <n v="-113040"/>
    <n v="1711058"/>
  </r>
  <r>
    <x v="23"/>
    <d v="2020-08-31T00:00:00"/>
    <x v="0"/>
    <s v="Atmos Energy-KY/Mid-States"/>
    <s v="0000"/>
    <s v="ATM-Default"/>
    <x v="0"/>
    <s v="Gas stored underground-Current"/>
    <x v="0"/>
    <s v="Bon Harbor Storage"/>
    <s v="009000"/>
    <s v="KY"/>
    <n v="683937"/>
    <n v="-66288"/>
    <n v="617649"/>
  </r>
  <r>
    <x v="23"/>
    <d v="2020-08-31T00:00:00"/>
    <x v="0"/>
    <s v="Atmos Energy-KY/Mid-States"/>
    <s v="0000"/>
    <s v="ATM-Default"/>
    <x v="0"/>
    <s v="Gas stored underground-Current"/>
    <x v="1"/>
    <s v="P/L Stored Gas"/>
    <s v="009000"/>
    <s v="KY"/>
    <n v="1093141"/>
    <n v="-189638"/>
    <n v="903503"/>
  </r>
  <r>
    <x v="23"/>
    <d v="2020-08-31T00:00:00"/>
    <x v="0"/>
    <s v="Atmos Energy-KY/Mid-States"/>
    <s v="0000"/>
    <s v="ATM-Default"/>
    <x v="0"/>
    <s v="Gas stored underground-Current"/>
    <x v="2"/>
    <s v="Hickory Storage"/>
    <s v="009000"/>
    <s v="KY"/>
    <n v="431312"/>
    <n v="-36741"/>
    <n v="394571"/>
  </r>
  <r>
    <x v="23"/>
    <d v="2020-08-31T00:00:00"/>
    <x v="0"/>
    <s v="Atmos Energy-KY/Mid-States"/>
    <s v="0000"/>
    <s v="ATM-Default"/>
    <x v="0"/>
    <s v="Gas stored underground-Current"/>
    <x v="4"/>
    <s v="Kirkwood Storage"/>
    <s v="009000"/>
    <s v="KY"/>
    <n v="214338"/>
    <n v="-16976"/>
    <n v="197362"/>
  </r>
  <r>
    <x v="23"/>
    <d v="2020-08-31T00:00:00"/>
    <x v="0"/>
    <s v="Atmos Energy-KY/Mid-States"/>
    <s v="0000"/>
    <s v="ATM-Default"/>
    <x v="0"/>
    <s v="Gas stored underground-Current"/>
    <x v="5"/>
    <s v="Grandview Storage"/>
    <s v="009000"/>
    <s v="KY"/>
    <n v="289752"/>
    <n v="-43338"/>
    <n v="246414"/>
  </r>
  <r>
    <x v="23"/>
    <d v="2020-08-31T00:00:00"/>
    <x v="0"/>
    <s v="Atmos Energy-KY/Mid-States"/>
    <s v="0000"/>
    <s v="ATM-Default"/>
    <x v="0"/>
    <s v="Gas stored underground-Current"/>
    <x v="3"/>
    <s v="St. Charles Storage"/>
    <s v="009000"/>
    <s v="KY"/>
    <n v="2378467"/>
    <n v="-197754"/>
    <n v="21807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 - Atmos-Account Ending B" cacheId="0" autoFormatId="4117" applyNumberFormats="1" applyBorderFormats="1" applyFontFormats="1" applyPatternFormats="1" applyAlignmentFormats="1" applyWidthHeightFormats="1" dataCaption="Data" updatedVersion="7" useAutoFormatting="1" pageWrap="1" colGrandTotals="0" itemPrintTitles="1" createdVersion="4" compact="0" compactData="0" gridDropZones="1">
  <location ref="A3:Y6" firstHeaderRow="1" firstDataRow="2" firstDataCol="1" rowPageCount="1" colPageCount="2"/>
  <pivotFields count="15">
    <pivotField axis="axisCol" compact="0" numFmtId="49" showAll="0">
      <items count="26">
        <item m="1" x="24"/>
        <item x="14"/>
        <item x="13"/>
        <item x="1"/>
        <item x="20"/>
        <item x="17"/>
        <item x="2"/>
        <item x="15"/>
        <item x="6"/>
        <item x="8"/>
        <item x="23"/>
        <item x="7"/>
        <item x="21"/>
        <item x="16"/>
        <item x="12"/>
        <item x="0"/>
        <item x="18"/>
        <item x="9"/>
        <item x="3"/>
        <item x="5"/>
        <item x="10"/>
        <item x="11"/>
        <item x="19"/>
        <item x="22"/>
        <item x="4"/>
        <item t="default"/>
      </items>
    </pivotField>
    <pivotField compact="0" showAll="0"/>
    <pivotField axis="axisPage" compact="0" showAll="0">
      <items count="3">
        <item m="1" x="1"/>
        <item x="0"/>
        <item t="default"/>
      </items>
    </pivotField>
    <pivotField compact="0" showAll="0"/>
    <pivotField compact="0" showAll="0"/>
    <pivotField compact="0" showAll="0"/>
    <pivotField axis="axisRow" compact="0" numFmtId="49" showAll="0">
      <items count="3">
        <item m="1" x="1"/>
        <item x="0"/>
        <item t="default"/>
      </items>
    </pivotField>
    <pivotField compact="0" showAll="0"/>
    <pivotField axis="axisPage" compact="0" numFmtId="49" showAll="0" insertBlankRow="1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dataField="1" compact="0" showAll="0"/>
  </pivotFields>
  <rowFields count="1">
    <field x="6"/>
  </rowFields>
  <rowItems count="2">
    <i>
      <x v="1"/>
    </i>
    <i t="grand">
      <x/>
    </i>
  </rowItems>
  <colFields count="1">
    <field x="0"/>
  </colFields>
  <colItems count="2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</colItems>
  <pageFields count="2">
    <pageField fld="8" hier="-1"/>
    <pageField fld="2" hier="0"/>
  </pageFields>
  <dataFields count="1">
    <dataField name="Sum of Year End Balance" fld="14" baseField="0" baseItem="0"/>
  </dataFields>
  <formats count="1">
    <format dxfId="1">
      <pivotArea type="all" dataOnly="0" outline="0" fieldPosition="0"/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027CD6-5AEF-4932-B603-957A7D64CB38}" name="PivotTable4" cacheId="1" autoFormatId="4117" applyNumberFormats="1" applyBorderFormats="1" applyFontFormats="1" applyPatternFormats="1" applyAlignmentFormats="1" applyWidthHeightFormats="1" dataCaption="Data" updatedVersion="7" useAutoFormatting="1" pageWrap="1" colGrandTotals="0" itemPrintTitles="1" createdVersion="4" compact="0" compactData="0" gridDropZones="1">
  <location ref="A3:Y6" firstHeaderRow="1" firstDataRow="2" firstDataCol="1" rowPageCount="1" colPageCount="2"/>
  <pivotFields count="15">
    <pivotField axis="axisCol" compact="0" numFmtId="49" showAll="0">
      <items count="26">
        <item m="1" x="2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compact="0" showAll="0"/>
    <pivotField axis="axisPage" compact="0" showAll="0">
      <items count="3">
        <item m="1" x="1"/>
        <item x="0"/>
        <item t="default"/>
      </items>
    </pivotField>
    <pivotField compact="0" showAll="0"/>
    <pivotField compact="0" showAll="0"/>
    <pivotField compact="0" showAll="0"/>
    <pivotField axis="axisRow" compact="0" numFmtId="49" outline="0" subtotalTop="0" showAll="0">
      <items count="3">
        <item m="1" x="1"/>
        <item x="0"/>
        <item t="default"/>
      </items>
    </pivotField>
    <pivotField compact="0" showAll="0"/>
    <pivotField axis="axisPage" compact="0" numFmtId="49" outline="0" subtotalTop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dataField="1" compact="0" showAll="0"/>
  </pivotFields>
  <rowFields count="1">
    <field x="6"/>
  </rowFields>
  <rowItems count="2">
    <i>
      <x v="1"/>
    </i>
    <i t="grand">
      <x/>
    </i>
  </rowItems>
  <colFields count="1">
    <field x="0"/>
  </colFields>
  <colItems count="2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</colItems>
  <pageFields count="2">
    <pageField fld="2" hier="0"/>
    <pageField fld="8" hier="-1"/>
  </pageFields>
  <dataFields count="1">
    <dataField name="Sum of Year End Balance" fld="14" baseField="0" baseItem="0" numFmtId="40"/>
  </dataFields>
  <formats count="1">
    <format dxfId="0">
      <pivotArea type="all" dataOnly="0" outline="0" fieldPosition="0"/>
    </format>
  </formats>
  <pivotTableStyleInfo name="PivotStyleLight20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041F1-1D2D-408C-A4BB-FA8E05A1D21B}">
  <sheetPr>
    <pageSetUpPr fitToPage="1"/>
  </sheetPr>
  <dimension ref="A1:Y20"/>
  <sheetViews>
    <sheetView tabSelected="1" topLeftCell="B1" zoomScaleNormal="100" zoomScaleSheetLayoutView="100" workbookViewId="0">
      <selection activeCell="H23" sqref="H23"/>
    </sheetView>
  </sheetViews>
  <sheetFormatPr defaultRowHeight="11.25" x14ac:dyDescent="0.2"/>
  <cols>
    <col min="1" max="1" width="20.5" bestFit="1" customWidth="1"/>
    <col min="2" max="3" width="15.6640625" bestFit="1" customWidth="1"/>
    <col min="4" max="4" width="13.6640625" customWidth="1"/>
    <col min="5" max="24" width="15.6640625" bestFit="1" customWidth="1"/>
    <col min="25" max="25" width="13.5" bestFit="1" customWidth="1"/>
    <col min="26" max="26" width="12" bestFit="1" customWidth="1"/>
  </cols>
  <sheetData>
    <row r="1" spans="1:25" x14ac:dyDescent="0.2">
      <c r="A1" t="s">
        <v>3</v>
      </c>
      <c r="B1" t="s">
        <v>62</v>
      </c>
      <c r="D1" t="s">
        <v>1</v>
      </c>
      <c r="E1" t="s">
        <v>62</v>
      </c>
    </row>
    <row r="3" spans="1:25" x14ac:dyDescent="0.2">
      <c r="A3" t="s">
        <v>4</v>
      </c>
      <c r="B3" s="13" t="s">
        <v>0</v>
      </c>
    </row>
    <row r="4" spans="1:25" x14ac:dyDescent="0.2">
      <c r="A4" s="13" t="s">
        <v>2</v>
      </c>
      <c r="B4" s="4" t="s">
        <v>51</v>
      </c>
      <c r="C4" s="4" t="s">
        <v>50</v>
      </c>
      <c r="D4" s="4" t="s">
        <v>38</v>
      </c>
      <c r="E4" s="4" t="s">
        <v>57</v>
      </c>
      <c r="F4" s="4" t="s">
        <v>54</v>
      </c>
      <c r="G4" s="4" t="s">
        <v>39</v>
      </c>
      <c r="H4" s="4" t="s">
        <v>52</v>
      </c>
      <c r="I4" s="4" t="s">
        <v>43</v>
      </c>
      <c r="J4" s="4" t="s">
        <v>45</v>
      </c>
      <c r="K4" s="4" t="s">
        <v>60</v>
      </c>
      <c r="L4" s="4" t="s">
        <v>44</v>
      </c>
      <c r="M4" s="4" t="s">
        <v>58</v>
      </c>
      <c r="N4" s="4" t="s">
        <v>53</v>
      </c>
      <c r="O4" s="4" t="s">
        <v>49</v>
      </c>
      <c r="P4" s="4" t="s">
        <v>37</v>
      </c>
      <c r="Q4" s="4" t="s">
        <v>55</v>
      </c>
      <c r="R4" s="4" t="s">
        <v>46</v>
      </c>
      <c r="S4" s="4" t="s">
        <v>40</v>
      </c>
      <c r="T4" s="4" t="s">
        <v>42</v>
      </c>
      <c r="U4" s="4" t="s">
        <v>47</v>
      </c>
      <c r="V4" s="4" t="s">
        <v>48</v>
      </c>
      <c r="W4" s="4" t="s">
        <v>56</v>
      </c>
      <c r="X4" s="4" t="s">
        <v>59</v>
      </c>
      <c r="Y4" s="4" t="s">
        <v>41</v>
      </c>
    </row>
    <row r="5" spans="1:25" x14ac:dyDescent="0.2">
      <c r="A5" s="4" t="s">
        <v>15</v>
      </c>
      <c r="B5" s="19">
        <v>18493023.149999999</v>
      </c>
      <c r="C5" s="19">
        <v>20591076.399999999</v>
      </c>
      <c r="D5" s="19">
        <v>18947314.560000002</v>
      </c>
      <c r="E5" s="19">
        <v>16883248.949999999</v>
      </c>
      <c r="F5" s="19">
        <v>13598369.369999999</v>
      </c>
      <c r="G5" s="19">
        <v>10962467.199999999</v>
      </c>
      <c r="H5" s="19">
        <v>7054655.4299999997</v>
      </c>
      <c r="I5" s="19">
        <v>8546430.7599999998</v>
      </c>
      <c r="J5" s="19">
        <v>10437974.700000001</v>
      </c>
      <c r="K5" s="19">
        <v>12110260.880000001</v>
      </c>
      <c r="L5" s="19">
        <v>13837614.309999999</v>
      </c>
      <c r="M5" s="19">
        <v>15369144.969999999</v>
      </c>
      <c r="N5" s="19">
        <v>16297025.459999999</v>
      </c>
      <c r="O5" s="19">
        <v>18384003.120000001</v>
      </c>
      <c r="P5" s="19">
        <v>16467993.910000002</v>
      </c>
      <c r="Q5" s="19">
        <v>14840671.35</v>
      </c>
      <c r="R5" s="19">
        <v>12716848.02</v>
      </c>
      <c r="S5" s="19">
        <v>8660453.4800000004</v>
      </c>
      <c r="T5" s="19">
        <v>6491100.3600000013</v>
      </c>
      <c r="U5" s="19">
        <v>7087980.8000000007</v>
      </c>
      <c r="V5" s="19">
        <v>8327974.2400000012</v>
      </c>
      <c r="W5" s="19">
        <v>9568263.6699999999</v>
      </c>
      <c r="X5" s="19">
        <v>10619443.560000001</v>
      </c>
      <c r="Y5" s="19">
        <v>11576073.83</v>
      </c>
    </row>
    <row r="6" spans="1:25" x14ac:dyDescent="0.2">
      <c r="A6" s="4" t="s">
        <v>61</v>
      </c>
      <c r="B6" s="19">
        <v>18493023.149999999</v>
      </c>
      <c r="C6" s="19">
        <v>20591076.399999999</v>
      </c>
      <c r="D6" s="19">
        <v>18947314.560000002</v>
      </c>
      <c r="E6" s="19">
        <v>16883248.949999999</v>
      </c>
      <c r="F6" s="19">
        <v>13598369.369999999</v>
      </c>
      <c r="G6" s="19">
        <v>10962467.199999999</v>
      </c>
      <c r="H6" s="19">
        <v>7054655.4299999997</v>
      </c>
      <c r="I6" s="19">
        <v>8546430.7599999998</v>
      </c>
      <c r="J6" s="19">
        <v>10437974.700000001</v>
      </c>
      <c r="K6" s="19">
        <v>12110260.880000001</v>
      </c>
      <c r="L6" s="19">
        <v>13837614.309999999</v>
      </c>
      <c r="M6" s="19">
        <v>15369144.969999999</v>
      </c>
      <c r="N6" s="19">
        <v>16297025.459999999</v>
      </c>
      <c r="O6" s="19">
        <v>18384003.120000001</v>
      </c>
      <c r="P6" s="19">
        <v>16467993.910000002</v>
      </c>
      <c r="Q6" s="19">
        <v>14840671.35</v>
      </c>
      <c r="R6" s="19">
        <v>12716848.02</v>
      </c>
      <c r="S6" s="19">
        <v>8660453.4800000004</v>
      </c>
      <c r="T6" s="19">
        <v>6491100.3600000013</v>
      </c>
      <c r="U6" s="19">
        <v>7087980.8000000007</v>
      </c>
      <c r="V6" s="19">
        <v>8327974.2400000012</v>
      </c>
      <c r="W6" s="19">
        <v>9568263.6699999999</v>
      </c>
      <c r="X6" s="19">
        <v>10619443.560000001</v>
      </c>
      <c r="Y6" s="19">
        <v>11576073.83</v>
      </c>
    </row>
    <row r="7" spans="1:25" x14ac:dyDescent="0.2">
      <c r="A7" s="4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 x14ac:dyDescent="0.2">
      <c r="A8" s="4" t="s">
        <v>65</v>
      </c>
    </row>
    <row r="9" spans="1:25" x14ac:dyDescent="0.2">
      <c r="A9" s="14" t="s">
        <v>4</v>
      </c>
      <c r="B9" s="14" t="s">
        <v>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x14ac:dyDescent="0.2">
      <c r="A10" s="15" t="s">
        <v>2</v>
      </c>
      <c r="B10" s="16" t="s">
        <v>51</v>
      </c>
      <c r="C10" s="16" t="s">
        <v>50</v>
      </c>
      <c r="D10" s="16" t="s">
        <v>38</v>
      </c>
      <c r="E10" s="16" t="s">
        <v>57</v>
      </c>
      <c r="F10" s="16" t="s">
        <v>54</v>
      </c>
      <c r="G10" s="16" t="s">
        <v>39</v>
      </c>
      <c r="H10" s="16" t="s">
        <v>52</v>
      </c>
      <c r="I10" s="16" t="s">
        <v>43</v>
      </c>
      <c r="J10" s="16" t="s">
        <v>45</v>
      </c>
      <c r="K10" s="16" t="s">
        <v>60</v>
      </c>
      <c r="L10" s="16" t="s">
        <v>44</v>
      </c>
      <c r="M10" s="16" t="s">
        <v>58</v>
      </c>
      <c r="N10" s="16" t="s">
        <v>53</v>
      </c>
      <c r="O10" s="16" t="s">
        <v>49</v>
      </c>
      <c r="P10" s="16" t="s">
        <v>37</v>
      </c>
      <c r="Q10" s="16" t="s">
        <v>55</v>
      </c>
      <c r="R10" s="16" t="s">
        <v>46</v>
      </c>
      <c r="S10" s="16" t="s">
        <v>40</v>
      </c>
      <c r="T10" s="16" t="s">
        <v>42</v>
      </c>
      <c r="U10" s="16" t="s">
        <v>47</v>
      </c>
      <c r="V10" s="16" t="s">
        <v>48</v>
      </c>
      <c r="W10" s="16" t="s">
        <v>56</v>
      </c>
      <c r="X10" s="16" t="s">
        <v>59</v>
      </c>
      <c r="Y10" s="16" t="s">
        <v>41</v>
      </c>
    </row>
    <row r="11" spans="1:25" x14ac:dyDescent="0.2">
      <c r="A11" s="9" t="s">
        <v>15</v>
      </c>
      <c r="B11" s="10">
        <v>6983962</v>
      </c>
      <c r="C11" s="10">
        <v>7769008</v>
      </c>
      <c r="D11" s="10">
        <v>7108019</v>
      </c>
      <c r="E11" s="10">
        <v>6337632</v>
      </c>
      <c r="F11" s="10">
        <v>5093063</v>
      </c>
      <c r="G11" s="10">
        <v>4131949</v>
      </c>
      <c r="H11" s="10">
        <v>2665913</v>
      </c>
      <c r="I11" s="10">
        <v>3346786</v>
      </c>
      <c r="J11" s="10">
        <v>3986136</v>
      </c>
      <c r="K11" s="10">
        <v>4632495</v>
      </c>
      <c r="L11" s="10">
        <v>5318190</v>
      </c>
      <c r="M11" s="10">
        <v>6129070</v>
      </c>
      <c r="N11" s="10">
        <v>6915045</v>
      </c>
      <c r="O11" s="10">
        <v>7727929</v>
      </c>
      <c r="P11" s="10">
        <v>7089533</v>
      </c>
      <c r="Q11" s="10">
        <v>6395471</v>
      </c>
      <c r="R11" s="10">
        <v>5485345</v>
      </c>
      <c r="S11" s="10">
        <v>3739789</v>
      </c>
      <c r="T11" s="10">
        <v>2789530</v>
      </c>
      <c r="U11" s="10">
        <v>3225857</v>
      </c>
      <c r="V11" s="10">
        <v>4075101</v>
      </c>
      <c r="W11" s="10">
        <v>4816986</v>
      </c>
      <c r="X11" s="10">
        <v>5534289</v>
      </c>
      <c r="Y11" s="10">
        <v>6251270</v>
      </c>
    </row>
    <row r="12" spans="1:25" x14ac:dyDescent="0.2">
      <c r="A12" s="17" t="s">
        <v>61</v>
      </c>
      <c r="B12" s="18">
        <v>6983962</v>
      </c>
      <c r="C12" s="18">
        <v>7769008</v>
      </c>
      <c r="D12" s="18">
        <v>7108019</v>
      </c>
      <c r="E12" s="18">
        <v>6337632</v>
      </c>
      <c r="F12" s="18">
        <v>5093063</v>
      </c>
      <c r="G12" s="18">
        <v>4131949</v>
      </c>
      <c r="H12" s="18">
        <v>2665913</v>
      </c>
      <c r="I12" s="18">
        <v>3346786</v>
      </c>
      <c r="J12" s="18">
        <v>3986136</v>
      </c>
      <c r="K12" s="18">
        <v>4632495</v>
      </c>
      <c r="L12" s="18">
        <v>5318190</v>
      </c>
      <c r="M12" s="18">
        <v>6129070</v>
      </c>
      <c r="N12" s="18">
        <v>6915045</v>
      </c>
      <c r="O12" s="18">
        <v>7727929</v>
      </c>
      <c r="P12" s="18">
        <v>7089533</v>
      </c>
      <c r="Q12" s="18">
        <v>6395471</v>
      </c>
      <c r="R12" s="18">
        <v>5485345</v>
      </c>
      <c r="S12" s="18">
        <v>3739789</v>
      </c>
      <c r="T12" s="18">
        <v>2789530</v>
      </c>
      <c r="U12" s="18">
        <v>3225857</v>
      </c>
      <c r="V12" s="18">
        <v>4075101</v>
      </c>
      <c r="W12" s="18">
        <v>4816986</v>
      </c>
      <c r="X12" s="18">
        <v>5534289</v>
      </c>
      <c r="Y12" s="18">
        <v>6251270</v>
      </c>
    </row>
    <row r="14" spans="1:25" x14ac:dyDescent="0.2">
      <c r="A14" s="8" t="s">
        <v>70</v>
      </c>
      <c r="B14" s="20">
        <f>+B5/B11</f>
        <v>2.6479272295582361</v>
      </c>
      <c r="C14" s="20">
        <f t="shared" ref="C14:Y14" si="0">+C5/C11</f>
        <v>2.6504125623245591</v>
      </c>
      <c r="D14" s="20">
        <f t="shared" si="0"/>
        <v>2.6656251988071502</v>
      </c>
      <c r="E14" s="20">
        <f t="shared" si="0"/>
        <v>2.6639680167608342</v>
      </c>
      <c r="F14" s="20">
        <f t="shared" si="0"/>
        <v>2.669978629755807</v>
      </c>
      <c r="G14" s="20">
        <f t="shared" si="0"/>
        <v>2.6530983804495163</v>
      </c>
      <c r="H14" s="20">
        <f t="shared" si="0"/>
        <v>2.646243680870306</v>
      </c>
      <c r="I14" s="20">
        <f t="shared" si="0"/>
        <v>2.553623315025221</v>
      </c>
      <c r="J14" s="20">
        <f t="shared" si="0"/>
        <v>2.6185696373631009</v>
      </c>
      <c r="K14" s="20">
        <f t="shared" si="0"/>
        <v>2.6141983704245768</v>
      </c>
      <c r="L14" s="20">
        <f t="shared" si="0"/>
        <v>2.6019405681256216</v>
      </c>
      <c r="M14" s="20">
        <f t="shared" si="0"/>
        <v>2.5075818957851679</v>
      </c>
      <c r="N14" s="20">
        <f t="shared" si="0"/>
        <v>2.3567490103101281</v>
      </c>
      <c r="O14" s="20">
        <f t="shared" si="0"/>
        <v>2.3789042471792898</v>
      </c>
      <c r="P14" s="20">
        <f t="shared" si="0"/>
        <v>2.3228601813405767</v>
      </c>
      <c r="Q14" s="20">
        <f t="shared" si="0"/>
        <v>2.3204970126516091</v>
      </c>
      <c r="R14" s="20">
        <f t="shared" si="0"/>
        <v>2.3183314850752321</v>
      </c>
      <c r="S14" s="20">
        <f t="shared" si="0"/>
        <v>2.3157599212148066</v>
      </c>
      <c r="T14" s="20">
        <f t="shared" si="0"/>
        <v>2.3269512641914591</v>
      </c>
      <c r="U14" s="20">
        <f t="shared" si="0"/>
        <v>2.1972396172551978</v>
      </c>
      <c r="V14" s="20">
        <f t="shared" si="0"/>
        <v>2.0436240083374622</v>
      </c>
      <c r="W14" s="20">
        <f t="shared" si="0"/>
        <v>1.9863590365427677</v>
      </c>
      <c r="X14" s="20">
        <f t="shared" si="0"/>
        <v>1.9188451416252388</v>
      </c>
      <c r="Y14" s="20">
        <f t="shared" si="0"/>
        <v>1.8517955279487208</v>
      </c>
    </row>
    <row r="15" spans="1:25" x14ac:dyDescent="0.2">
      <c r="A15" s="8"/>
    </row>
    <row r="16" spans="1:25" x14ac:dyDescent="0.2">
      <c r="A16" s="8" t="s">
        <v>71</v>
      </c>
      <c r="B16" s="19">
        <f>+B5/B20</f>
        <v>616434.10499999998</v>
      </c>
      <c r="C16" s="19">
        <f t="shared" ref="C16:Y16" si="1">+C5/C20</f>
        <v>664228.27096774185</v>
      </c>
      <c r="D16" s="19">
        <f t="shared" si="1"/>
        <v>631577.15200000012</v>
      </c>
      <c r="E16" s="19">
        <f t="shared" si="1"/>
        <v>544620.93387096771</v>
      </c>
      <c r="F16" s="19">
        <f t="shared" si="1"/>
        <v>438657.07645161287</v>
      </c>
      <c r="G16" s="19">
        <f t="shared" si="1"/>
        <v>391516.6857142857</v>
      </c>
      <c r="H16" s="19">
        <f t="shared" si="1"/>
        <v>227569.53</v>
      </c>
      <c r="I16" s="19">
        <f t="shared" si="1"/>
        <v>284881.02533333335</v>
      </c>
      <c r="J16" s="19">
        <f t="shared" si="1"/>
        <v>336708.86129032262</v>
      </c>
      <c r="K16" s="19">
        <f t="shared" si="1"/>
        <v>403675.36266666668</v>
      </c>
      <c r="L16" s="19">
        <f t="shared" si="1"/>
        <v>446374.65516129025</v>
      </c>
      <c r="M16" s="19">
        <f t="shared" si="1"/>
        <v>495778.86999999994</v>
      </c>
      <c r="N16" s="19">
        <f t="shared" si="1"/>
        <v>543234.18199999991</v>
      </c>
      <c r="O16" s="19">
        <f t="shared" si="1"/>
        <v>593032.35870967747</v>
      </c>
      <c r="P16" s="19">
        <f t="shared" si="1"/>
        <v>548933.13033333339</v>
      </c>
      <c r="Q16" s="19">
        <f t="shared" si="1"/>
        <v>478731.33387096773</v>
      </c>
      <c r="R16" s="19">
        <f t="shared" si="1"/>
        <v>410220.90387096774</v>
      </c>
      <c r="S16" s="19">
        <f t="shared" si="1"/>
        <v>298636.32689655176</v>
      </c>
      <c r="T16" s="19">
        <f t="shared" si="1"/>
        <v>209390.33419354842</v>
      </c>
      <c r="U16" s="19">
        <f t="shared" si="1"/>
        <v>236266.0266666667</v>
      </c>
      <c r="V16" s="19">
        <f t="shared" si="1"/>
        <v>268644.3303225807</v>
      </c>
      <c r="W16" s="19">
        <f t="shared" si="1"/>
        <v>318942.1223333333</v>
      </c>
      <c r="X16" s="19">
        <f t="shared" si="1"/>
        <v>342562.69548387098</v>
      </c>
      <c r="Y16" s="19">
        <f t="shared" si="1"/>
        <v>373421.7364516129</v>
      </c>
    </row>
    <row r="17" spans="1:25" x14ac:dyDescent="0.2">
      <c r="A17" s="8" t="s">
        <v>72</v>
      </c>
      <c r="B17" s="19">
        <f>+B11/B20</f>
        <v>232798.73333333334</v>
      </c>
      <c r="C17" s="19">
        <f t="shared" ref="C17:Y17" si="2">+C11/C20</f>
        <v>250613.16129032258</v>
      </c>
      <c r="D17" s="19">
        <f t="shared" si="2"/>
        <v>236933.96666666667</v>
      </c>
      <c r="E17" s="19">
        <f t="shared" si="2"/>
        <v>204439.74193548388</v>
      </c>
      <c r="F17" s="19">
        <f t="shared" si="2"/>
        <v>164292.35483870967</v>
      </c>
      <c r="G17" s="19">
        <f t="shared" si="2"/>
        <v>147569.60714285713</v>
      </c>
      <c r="H17" s="19">
        <f t="shared" si="2"/>
        <v>85997.193548387091</v>
      </c>
      <c r="I17" s="19">
        <f t="shared" si="2"/>
        <v>111559.53333333334</v>
      </c>
      <c r="J17" s="19">
        <f t="shared" si="2"/>
        <v>128585.03225806452</v>
      </c>
      <c r="K17" s="19">
        <f t="shared" si="2"/>
        <v>154416.5</v>
      </c>
      <c r="L17" s="19">
        <f t="shared" si="2"/>
        <v>171554.51612903227</v>
      </c>
      <c r="M17" s="19">
        <f t="shared" si="2"/>
        <v>197711.93548387097</v>
      </c>
      <c r="N17" s="19">
        <f t="shared" si="2"/>
        <v>230501.5</v>
      </c>
      <c r="O17" s="19">
        <f t="shared" si="2"/>
        <v>249288.03225806452</v>
      </c>
      <c r="P17" s="19">
        <f t="shared" si="2"/>
        <v>236317.76666666666</v>
      </c>
      <c r="Q17" s="19">
        <f t="shared" si="2"/>
        <v>206305.51612903227</v>
      </c>
      <c r="R17" s="19">
        <f t="shared" si="2"/>
        <v>176946.61290322582</v>
      </c>
      <c r="S17" s="19">
        <f t="shared" si="2"/>
        <v>128958.24137931035</v>
      </c>
      <c r="T17" s="19">
        <f t="shared" si="2"/>
        <v>89984.838709677424</v>
      </c>
      <c r="U17" s="19">
        <f t="shared" si="2"/>
        <v>107528.56666666667</v>
      </c>
      <c r="V17" s="19">
        <f t="shared" si="2"/>
        <v>131454.87096774194</v>
      </c>
      <c r="W17" s="19">
        <f t="shared" si="2"/>
        <v>160566.20000000001</v>
      </c>
      <c r="X17" s="19">
        <f t="shared" si="2"/>
        <v>178525.45161290321</v>
      </c>
      <c r="Y17" s="19">
        <f t="shared" si="2"/>
        <v>201653.87096774194</v>
      </c>
    </row>
    <row r="18" spans="1:25" x14ac:dyDescent="0.2">
      <c r="A18" s="8" t="s">
        <v>73</v>
      </c>
      <c r="B18" s="20">
        <f>+B16/B17</f>
        <v>2.6479272295582361</v>
      </c>
      <c r="C18" s="20">
        <f t="shared" ref="C18:Y18" si="3">+C16/C17</f>
        <v>2.6504125623245591</v>
      </c>
      <c r="D18" s="20">
        <f t="shared" si="3"/>
        <v>2.6656251988071507</v>
      </c>
      <c r="E18" s="20">
        <f t="shared" si="3"/>
        <v>2.6639680167608342</v>
      </c>
      <c r="F18" s="20">
        <f t="shared" si="3"/>
        <v>2.669978629755807</v>
      </c>
      <c r="G18" s="20">
        <f t="shared" si="3"/>
        <v>2.6530983804495167</v>
      </c>
      <c r="H18" s="20">
        <f t="shared" si="3"/>
        <v>2.646243680870306</v>
      </c>
      <c r="I18" s="20">
        <f t="shared" si="3"/>
        <v>2.5536233150252214</v>
      </c>
      <c r="J18" s="20">
        <f t="shared" si="3"/>
        <v>2.6185696373631009</v>
      </c>
      <c r="K18" s="20">
        <f t="shared" si="3"/>
        <v>2.6141983704245768</v>
      </c>
      <c r="L18" s="20">
        <f t="shared" si="3"/>
        <v>2.6019405681256211</v>
      </c>
      <c r="M18" s="20">
        <f t="shared" si="3"/>
        <v>2.5075818957851679</v>
      </c>
      <c r="N18" s="20">
        <f t="shared" si="3"/>
        <v>2.3567490103101276</v>
      </c>
      <c r="O18" s="20">
        <f t="shared" si="3"/>
        <v>2.3789042471792898</v>
      </c>
      <c r="P18" s="20">
        <f t="shared" si="3"/>
        <v>2.3228601813405767</v>
      </c>
      <c r="Q18" s="20">
        <f t="shared" si="3"/>
        <v>2.3204970126516091</v>
      </c>
      <c r="R18" s="20">
        <f t="shared" si="3"/>
        <v>2.3183314850752321</v>
      </c>
      <c r="S18" s="20">
        <f t="shared" si="3"/>
        <v>2.3157599212148066</v>
      </c>
      <c r="T18" s="20">
        <f t="shared" si="3"/>
        <v>2.3269512641914591</v>
      </c>
      <c r="U18" s="20">
        <f t="shared" si="3"/>
        <v>2.1972396172551978</v>
      </c>
      <c r="V18" s="20">
        <f t="shared" si="3"/>
        <v>2.0436240083374626</v>
      </c>
      <c r="W18" s="20">
        <f t="shared" si="3"/>
        <v>1.9863590365427672</v>
      </c>
      <c r="X18" s="20">
        <f t="shared" si="3"/>
        <v>1.9188451416252388</v>
      </c>
      <c r="Y18" s="20">
        <f t="shared" si="3"/>
        <v>1.8517955279487208</v>
      </c>
    </row>
    <row r="20" spans="1:25" x14ac:dyDescent="0.2">
      <c r="A20" t="s">
        <v>74</v>
      </c>
      <c r="B20">
        <v>30</v>
      </c>
      <c r="C20">
        <v>31</v>
      </c>
      <c r="D20">
        <v>30</v>
      </c>
      <c r="E20">
        <v>31</v>
      </c>
      <c r="F20">
        <v>31</v>
      </c>
      <c r="G20">
        <v>28</v>
      </c>
      <c r="H20">
        <v>31</v>
      </c>
      <c r="I20">
        <v>30</v>
      </c>
      <c r="J20">
        <v>31</v>
      </c>
      <c r="K20">
        <v>30</v>
      </c>
      <c r="L20">
        <v>31</v>
      </c>
      <c r="M20">
        <v>31</v>
      </c>
      <c r="N20">
        <v>30</v>
      </c>
      <c r="O20">
        <v>31</v>
      </c>
      <c r="P20">
        <v>30</v>
      </c>
      <c r="Q20">
        <v>31</v>
      </c>
      <c r="R20">
        <v>31</v>
      </c>
      <c r="S20">
        <v>29</v>
      </c>
      <c r="T20">
        <v>31</v>
      </c>
      <c r="U20">
        <v>30</v>
      </c>
      <c r="V20">
        <v>31</v>
      </c>
      <c r="W20">
        <v>30</v>
      </c>
      <c r="X20">
        <v>31</v>
      </c>
      <c r="Y20">
        <v>31</v>
      </c>
    </row>
  </sheetData>
  <pageMargins left="0.7" right="0.7" top="0.75" bottom="0.75" header="0.3" footer="0.3"/>
  <pageSetup scale="77" fitToWidth="2" orientation="landscape" r:id="rId1"/>
  <headerFooter>
    <oddHeader>&amp;RCASE NO. 2021-00214
ATTACHMENT 1
TO AG DR NO. 2-14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6"/>
  <sheetViews>
    <sheetView workbookViewId="0">
      <selection activeCell="H23" sqref="H23"/>
    </sheetView>
  </sheetViews>
  <sheetFormatPr defaultRowHeight="11.25" x14ac:dyDescent="0.2"/>
  <cols>
    <col min="1" max="1" width="20.5" bestFit="1" customWidth="1"/>
    <col min="2" max="2" width="12.83203125" customWidth="1"/>
    <col min="3" max="3" width="11" bestFit="1" customWidth="1"/>
    <col min="4" max="4" width="13.6640625" customWidth="1"/>
    <col min="5" max="6" width="12" bestFit="1" customWidth="1"/>
    <col min="7" max="10" width="11" bestFit="1" customWidth="1"/>
    <col min="11" max="18" width="12" bestFit="1" customWidth="1"/>
    <col min="19" max="20" width="11" bestFit="1" customWidth="1"/>
    <col min="21" max="21" width="10" bestFit="1" customWidth="1"/>
    <col min="22" max="23" width="11" bestFit="1" customWidth="1"/>
    <col min="24" max="26" width="12" bestFit="1" customWidth="1"/>
  </cols>
  <sheetData>
    <row r="1" spans="1:25" x14ac:dyDescent="0.2">
      <c r="A1" s="5" t="s">
        <v>3</v>
      </c>
      <c r="B1" t="s">
        <v>62</v>
      </c>
      <c r="D1" s="5" t="s">
        <v>1</v>
      </c>
      <c r="E1" t="s">
        <v>62</v>
      </c>
    </row>
    <row r="3" spans="1:25" x14ac:dyDescent="0.2">
      <c r="A3" t="s">
        <v>4</v>
      </c>
      <c r="B3" s="6" t="s">
        <v>0</v>
      </c>
    </row>
    <row r="4" spans="1:25" x14ac:dyDescent="0.2">
      <c r="A4" s="6" t="s">
        <v>2</v>
      </c>
      <c r="B4" s="4" t="s">
        <v>51</v>
      </c>
      <c r="C4" s="4" t="s">
        <v>50</v>
      </c>
      <c r="D4" s="4" t="s">
        <v>38</v>
      </c>
      <c r="E4" s="4" t="s">
        <v>57</v>
      </c>
      <c r="F4" s="4" t="s">
        <v>54</v>
      </c>
      <c r="G4" s="4" t="s">
        <v>39</v>
      </c>
      <c r="H4" s="4" t="s">
        <v>52</v>
      </c>
      <c r="I4" s="4" t="s">
        <v>43</v>
      </c>
      <c r="J4" s="4" t="s">
        <v>45</v>
      </c>
      <c r="K4" s="4" t="s">
        <v>60</v>
      </c>
      <c r="L4" s="4" t="s">
        <v>44</v>
      </c>
      <c r="M4" s="4" t="s">
        <v>58</v>
      </c>
      <c r="N4" s="4" t="s">
        <v>53</v>
      </c>
      <c r="O4" s="4" t="s">
        <v>49</v>
      </c>
      <c r="P4" s="4" t="s">
        <v>37</v>
      </c>
      <c r="Q4" s="4" t="s">
        <v>55</v>
      </c>
      <c r="R4" s="4" t="s">
        <v>46</v>
      </c>
      <c r="S4" s="4" t="s">
        <v>40</v>
      </c>
      <c r="T4" s="4" t="s">
        <v>42</v>
      </c>
      <c r="U4" s="4" t="s">
        <v>47</v>
      </c>
      <c r="V4" s="4" t="s">
        <v>48</v>
      </c>
      <c r="W4" s="4" t="s">
        <v>56</v>
      </c>
      <c r="X4" s="4" t="s">
        <v>59</v>
      </c>
      <c r="Y4" s="4" t="s">
        <v>41</v>
      </c>
    </row>
    <row r="5" spans="1:25" x14ac:dyDescent="0.2">
      <c r="A5" s="4" t="s">
        <v>15</v>
      </c>
      <c r="B5" s="7">
        <v>18493023.149999999</v>
      </c>
      <c r="C5" s="7">
        <v>20591076.399999999</v>
      </c>
      <c r="D5" s="7">
        <v>18947314.560000002</v>
      </c>
      <c r="E5" s="7">
        <v>16883248.949999999</v>
      </c>
      <c r="F5" s="7">
        <v>13598369.369999999</v>
      </c>
      <c r="G5" s="7">
        <v>10962467.199999999</v>
      </c>
      <c r="H5" s="7">
        <v>7054655.4299999997</v>
      </c>
      <c r="I5" s="7">
        <v>8546430.7599999998</v>
      </c>
      <c r="J5" s="7">
        <v>10437974.700000001</v>
      </c>
      <c r="K5" s="7">
        <v>12110260.880000001</v>
      </c>
      <c r="L5" s="7">
        <v>13837614.309999999</v>
      </c>
      <c r="M5" s="7">
        <v>15369144.969999999</v>
      </c>
      <c r="N5" s="7">
        <v>16297025.459999999</v>
      </c>
      <c r="O5" s="7">
        <v>18384003.120000001</v>
      </c>
      <c r="P5" s="7">
        <v>16467993.910000002</v>
      </c>
      <c r="Q5" s="7">
        <v>14840671.35</v>
      </c>
      <c r="R5" s="7">
        <v>12716848.02</v>
      </c>
      <c r="S5" s="7">
        <v>8660453.4800000004</v>
      </c>
      <c r="T5" s="7">
        <v>6491100.3600000013</v>
      </c>
      <c r="U5" s="7">
        <v>7087980.8000000007</v>
      </c>
      <c r="V5" s="7">
        <v>8327974.2400000012</v>
      </c>
      <c r="W5" s="7">
        <v>9568263.6699999999</v>
      </c>
      <c r="X5" s="7">
        <v>10619443.560000001</v>
      </c>
      <c r="Y5" s="7">
        <v>11576073.83</v>
      </c>
    </row>
    <row r="6" spans="1:25" x14ac:dyDescent="0.2">
      <c r="A6" s="4" t="s">
        <v>61</v>
      </c>
      <c r="B6" s="7">
        <v>18493023.149999999</v>
      </c>
      <c r="C6" s="7">
        <v>20591076.399999999</v>
      </c>
      <c r="D6" s="7">
        <v>18947314.560000002</v>
      </c>
      <c r="E6" s="7">
        <v>16883248.949999999</v>
      </c>
      <c r="F6" s="7">
        <v>13598369.369999999</v>
      </c>
      <c r="G6" s="7">
        <v>10962467.199999999</v>
      </c>
      <c r="H6" s="7">
        <v>7054655.4299999997</v>
      </c>
      <c r="I6" s="7">
        <v>8546430.7599999998</v>
      </c>
      <c r="J6" s="7">
        <v>10437974.700000001</v>
      </c>
      <c r="K6" s="7">
        <v>12110260.880000001</v>
      </c>
      <c r="L6" s="7">
        <v>13837614.309999999</v>
      </c>
      <c r="M6" s="7">
        <v>15369144.969999999</v>
      </c>
      <c r="N6" s="7">
        <v>16297025.459999999</v>
      </c>
      <c r="O6" s="7">
        <v>18384003.120000001</v>
      </c>
      <c r="P6" s="7">
        <v>16467993.910000002</v>
      </c>
      <c r="Q6" s="7">
        <v>14840671.35</v>
      </c>
      <c r="R6" s="7">
        <v>12716848.02</v>
      </c>
      <c r="S6" s="7">
        <v>8660453.4800000004</v>
      </c>
      <c r="T6" s="7">
        <v>6491100.3600000013</v>
      </c>
      <c r="U6" s="7">
        <v>7087980.8000000007</v>
      </c>
      <c r="V6" s="7">
        <v>8327974.2400000012</v>
      </c>
      <c r="W6" s="7">
        <v>9568263.6699999999</v>
      </c>
      <c r="X6" s="7">
        <v>10619443.560000001</v>
      </c>
      <c r="Y6" s="7">
        <v>11576073.83</v>
      </c>
    </row>
  </sheetData>
  <pageMargins left="0.7" right="0.7" top="0.75" bottom="0.75" header="0.3" footer="0.3"/>
  <pageSetup fitToWidth="2" orientation="landscape" r:id="rId2"/>
  <headerFooter>
    <oddHeader>&amp;RCASE NO. 2021-00214
ATTACHMENT 1
TO AG DR NO. 2-14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22"/>
  <sheetViews>
    <sheetView showGridLines="0" workbookViewId="0">
      <selection activeCell="H23" sqref="H23"/>
    </sheetView>
  </sheetViews>
  <sheetFormatPr defaultRowHeight="11.25" x14ac:dyDescent="0.2"/>
  <cols>
    <col min="1" max="1" width="22.83203125" customWidth="1"/>
    <col min="2" max="2" width="180.33203125" customWidth="1"/>
  </cols>
  <sheetData>
    <row r="1" spans="1:2" ht="18" customHeight="1" x14ac:dyDescent="0.2">
      <c r="A1" s="21" t="s">
        <v>5</v>
      </c>
      <c r="B1" s="22"/>
    </row>
    <row r="2" spans="1:2" x14ac:dyDescent="0.2">
      <c r="A2" s="22"/>
      <c r="B2" s="22"/>
    </row>
    <row r="3" spans="1:2" x14ac:dyDescent="0.2">
      <c r="A3" s="2" t="s">
        <v>6</v>
      </c>
      <c r="B3" s="1" t="s">
        <v>8</v>
      </c>
    </row>
    <row r="4" spans="1:2" x14ac:dyDescent="0.2">
      <c r="A4" s="1"/>
      <c r="B4" s="1"/>
    </row>
    <row r="5" spans="1:2" x14ac:dyDescent="0.2">
      <c r="A5" s="2" t="s">
        <v>7</v>
      </c>
      <c r="B5" s="1"/>
    </row>
    <row r="6" spans="1:2" x14ac:dyDescent="0.2">
      <c r="A6" s="1" t="s">
        <v>9</v>
      </c>
      <c r="B6" s="1" t="s">
        <v>10</v>
      </c>
    </row>
    <row r="7" spans="1:2" x14ac:dyDescent="0.2">
      <c r="A7" s="1" t="s">
        <v>11</v>
      </c>
      <c r="B7" s="3" t="s">
        <v>12</v>
      </c>
    </row>
    <row r="8" spans="1:2" x14ac:dyDescent="0.2">
      <c r="A8" s="1" t="s">
        <v>0</v>
      </c>
      <c r="B8" s="3" t="s">
        <v>13</v>
      </c>
    </row>
    <row r="9" spans="1:2" x14ac:dyDescent="0.2">
      <c r="A9" s="1" t="s">
        <v>14</v>
      </c>
      <c r="B9" s="1" t="s">
        <v>15</v>
      </c>
    </row>
    <row r="10" spans="1:2" x14ac:dyDescent="0.2">
      <c r="A10" s="1" t="s">
        <v>16</v>
      </c>
      <c r="B10" s="1" t="s">
        <v>17</v>
      </c>
    </row>
    <row r="11" spans="1:2" x14ac:dyDescent="0.2">
      <c r="A11" s="1" t="s">
        <v>18</v>
      </c>
      <c r="B11" s="3" t="s">
        <v>19</v>
      </c>
    </row>
    <row r="12" spans="1:2" x14ac:dyDescent="0.2">
      <c r="A12" s="1"/>
      <c r="B12" s="1"/>
    </row>
    <row r="13" spans="1:2" x14ac:dyDescent="0.2">
      <c r="A13" s="2" t="s">
        <v>20</v>
      </c>
      <c r="B13" s="1"/>
    </row>
    <row r="14" spans="1:2" x14ac:dyDescent="0.2">
      <c r="A14" s="1" t="s">
        <v>21</v>
      </c>
      <c r="B14" s="1" t="s">
        <v>22</v>
      </c>
    </row>
    <row r="15" spans="1:2" x14ac:dyDescent="0.2">
      <c r="A15" s="1" t="s">
        <v>23</v>
      </c>
      <c r="B15" s="1" t="s">
        <v>24</v>
      </c>
    </row>
    <row r="16" spans="1:2" x14ac:dyDescent="0.2">
      <c r="A16" s="1" t="s">
        <v>26</v>
      </c>
      <c r="B16" s="1" t="s">
        <v>25</v>
      </c>
    </row>
    <row r="17" spans="1:2" x14ac:dyDescent="0.2">
      <c r="A17" s="1" t="s">
        <v>28</v>
      </c>
      <c r="B17" s="1" t="s">
        <v>27</v>
      </c>
    </row>
    <row r="18" spans="1:2" x14ac:dyDescent="0.2">
      <c r="A18" s="1" t="s">
        <v>30</v>
      </c>
      <c r="B18" s="1" t="s">
        <v>29</v>
      </c>
    </row>
    <row r="19" spans="1:2" x14ac:dyDescent="0.2">
      <c r="A19" s="1" t="s">
        <v>32</v>
      </c>
      <c r="B19" s="1" t="s">
        <v>31</v>
      </c>
    </row>
    <row r="20" spans="1:2" x14ac:dyDescent="0.2">
      <c r="A20" s="1" t="s">
        <v>34</v>
      </c>
      <c r="B20" s="1" t="s">
        <v>33</v>
      </c>
    </row>
    <row r="21" spans="1:2" x14ac:dyDescent="0.2">
      <c r="A21" s="1" t="s">
        <v>36</v>
      </c>
      <c r="B21" s="1" t="s">
        <v>35</v>
      </c>
    </row>
    <row r="22" spans="1:2" x14ac:dyDescent="0.2">
      <c r="A22" s="1"/>
      <c r="B22" s="1"/>
    </row>
  </sheetData>
  <mergeCells count="1">
    <mergeCell ref="A1:B2"/>
  </mergeCells>
  <pageMargins left="0.7" right="0.7" top="0.75" bottom="0.75" header="0.3" footer="0.3"/>
  <pageSetup scale="74" orientation="landscape" r:id="rId1"/>
  <headerFooter>
    <oddHeader>&amp;RCASE NO. 2021-00214
ATTACHMENT 1
TO AG DR NO. 2-14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68E3B-1732-4AF3-8CA1-E8D806127BED}">
  <sheetPr>
    <pageSetUpPr fitToPage="1"/>
  </sheetPr>
  <dimension ref="A1:Y6"/>
  <sheetViews>
    <sheetView topLeftCell="B1" workbookViewId="0">
      <selection activeCell="H23" sqref="H23"/>
    </sheetView>
  </sheetViews>
  <sheetFormatPr defaultColWidth="8.83203125" defaultRowHeight="11.25" x14ac:dyDescent="0.2"/>
  <cols>
    <col min="1" max="1" width="19" style="8" bestFit="1" customWidth="1"/>
    <col min="2" max="2" width="14.6640625" style="8" bestFit="1" customWidth="1"/>
    <col min="3" max="3" width="12.33203125" style="8" bestFit="1" customWidth="1"/>
    <col min="4" max="4" width="12.5" style="8" customWidth="1"/>
    <col min="5" max="25" width="12.33203125" style="8" bestFit="1" customWidth="1"/>
    <col min="26" max="26" width="11.83203125" style="8" bestFit="1" customWidth="1"/>
    <col min="27" max="16384" width="8.83203125" style="8"/>
  </cols>
  <sheetData>
    <row r="1" spans="1:25" x14ac:dyDescent="0.2">
      <c r="A1" s="8" t="s">
        <v>1</v>
      </c>
      <c r="B1" s="8" t="s">
        <v>62</v>
      </c>
      <c r="D1" s="8" t="s">
        <v>3</v>
      </c>
      <c r="E1" s="8" t="s">
        <v>62</v>
      </c>
    </row>
    <row r="3" spans="1:25" x14ac:dyDescent="0.2">
      <c r="A3" s="8" t="s">
        <v>4</v>
      </c>
      <c r="B3" s="8" t="s">
        <v>0</v>
      </c>
    </row>
    <row r="4" spans="1:25" x14ac:dyDescent="0.2">
      <c r="A4" s="8" t="s">
        <v>2</v>
      </c>
      <c r="B4" s="9" t="s">
        <v>51</v>
      </c>
      <c r="C4" s="9" t="s">
        <v>50</v>
      </c>
      <c r="D4" s="9" t="s">
        <v>38</v>
      </c>
      <c r="E4" s="9" t="s">
        <v>57</v>
      </c>
      <c r="F4" s="9" t="s">
        <v>54</v>
      </c>
      <c r="G4" s="9" t="s">
        <v>39</v>
      </c>
      <c r="H4" s="9" t="s">
        <v>52</v>
      </c>
      <c r="I4" s="9" t="s">
        <v>43</v>
      </c>
      <c r="J4" s="9" t="s">
        <v>45</v>
      </c>
      <c r="K4" s="9" t="s">
        <v>60</v>
      </c>
      <c r="L4" s="9" t="s">
        <v>44</v>
      </c>
      <c r="M4" s="9" t="s">
        <v>58</v>
      </c>
      <c r="N4" s="9" t="s">
        <v>53</v>
      </c>
      <c r="O4" s="9" t="s">
        <v>49</v>
      </c>
      <c r="P4" s="9" t="s">
        <v>37</v>
      </c>
      <c r="Q4" s="9" t="s">
        <v>55</v>
      </c>
      <c r="R4" s="9" t="s">
        <v>46</v>
      </c>
      <c r="S4" s="9" t="s">
        <v>40</v>
      </c>
      <c r="T4" s="9" t="s">
        <v>42</v>
      </c>
      <c r="U4" s="9" t="s">
        <v>47</v>
      </c>
      <c r="V4" s="9" t="s">
        <v>48</v>
      </c>
      <c r="W4" s="9" t="s">
        <v>56</v>
      </c>
      <c r="X4" s="9" t="s">
        <v>59</v>
      </c>
      <c r="Y4" s="9" t="s">
        <v>41</v>
      </c>
    </row>
    <row r="5" spans="1:25" x14ac:dyDescent="0.2">
      <c r="A5" s="9" t="s">
        <v>15</v>
      </c>
      <c r="B5" s="10">
        <v>6983962</v>
      </c>
      <c r="C5" s="10">
        <v>7769008</v>
      </c>
      <c r="D5" s="10">
        <v>7108019</v>
      </c>
      <c r="E5" s="10">
        <v>6337632</v>
      </c>
      <c r="F5" s="10">
        <v>5093063</v>
      </c>
      <c r="G5" s="10">
        <v>4131949</v>
      </c>
      <c r="H5" s="10">
        <v>2665913</v>
      </c>
      <c r="I5" s="10">
        <v>3346786</v>
      </c>
      <c r="J5" s="10">
        <v>3986136</v>
      </c>
      <c r="K5" s="10">
        <v>4632495</v>
      </c>
      <c r="L5" s="10">
        <v>5318190</v>
      </c>
      <c r="M5" s="10">
        <v>6129070</v>
      </c>
      <c r="N5" s="10">
        <v>6915045</v>
      </c>
      <c r="O5" s="10">
        <v>7727929</v>
      </c>
      <c r="P5" s="10">
        <v>7089533</v>
      </c>
      <c r="Q5" s="10">
        <v>6395471</v>
      </c>
      <c r="R5" s="10">
        <v>5485345</v>
      </c>
      <c r="S5" s="10">
        <v>3739789</v>
      </c>
      <c r="T5" s="10">
        <v>2789530</v>
      </c>
      <c r="U5" s="10">
        <v>3225857</v>
      </c>
      <c r="V5" s="10">
        <v>4075101</v>
      </c>
      <c r="W5" s="10">
        <v>4816986</v>
      </c>
      <c r="X5" s="10">
        <v>5534289</v>
      </c>
      <c r="Y5" s="10">
        <v>6251270</v>
      </c>
    </row>
    <row r="6" spans="1:25" x14ac:dyDescent="0.2">
      <c r="A6" s="9" t="s">
        <v>61</v>
      </c>
      <c r="B6" s="10">
        <v>6983962</v>
      </c>
      <c r="C6" s="10">
        <v>7769008</v>
      </c>
      <c r="D6" s="10">
        <v>7108019</v>
      </c>
      <c r="E6" s="10">
        <v>6337632</v>
      </c>
      <c r="F6" s="10">
        <v>5093063</v>
      </c>
      <c r="G6" s="10">
        <v>4131949</v>
      </c>
      <c r="H6" s="10">
        <v>2665913</v>
      </c>
      <c r="I6" s="10">
        <v>3346786</v>
      </c>
      <c r="J6" s="10">
        <v>3986136</v>
      </c>
      <c r="K6" s="10">
        <v>4632495</v>
      </c>
      <c r="L6" s="10">
        <v>5318190</v>
      </c>
      <c r="M6" s="10">
        <v>6129070</v>
      </c>
      <c r="N6" s="10">
        <v>6915045</v>
      </c>
      <c r="O6" s="10">
        <v>7727929</v>
      </c>
      <c r="P6" s="10">
        <v>7089533</v>
      </c>
      <c r="Q6" s="10">
        <v>6395471</v>
      </c>
      <c r="R6" s="10">
        <v>5485345</v>
      </c>
      <c r="S6" s="10">
        <v>3739789</v>
      </c>
      <c r="T6" s="10">
        <v>2789530</v>
      </c>
      <c r="U6" s="10">
        <v>3225857</v>
      </c>
      <c r="V6" s="10">
        <v>4075101</v>
      </c>
      <c r="W6" s="10">
        <v>4816986</v>
      </c>
      <c r="X6" s="10">
        <v>5534289</v>
      </c>
      <c r="Y6" s="10">
        <v>6251270</v>
      </c>
    </row>
  </sheetData>
  <pageMargins left="0.7" right="0.7" top="0.75" bottom="0.75" header="0.3" footer="0.3"/>
  <pageSetup scale="95" fitToWidth="2" orientation="landscape" r:id="rId2"/>
  <headerFooter>
    <oddHeader>&amp;RCASE NO. 2021-00214
ATTACHMENT 1
TO AG DR NO. 2-14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A26FB-B2A8-4D8F-A277-3038A62293F0}">
  <sheetPr>
    <pageSetUpPr fitToPage="1"/>
  </sheetPr>
  <dimension ref="A1:B22"/>
  <sheetViews>
    <sheetView workbookViewId="0">
      <selection activeCell="H23" sqref="H23"/>
    </sheetView>
  </sheetViews>
  <sheetFormatPr defaultColWidth="8.83203125" defaultRowHeight="11.25" x14ac:dyDescent="0.2"/>
  <cols>
    <col min="1" max="1" width="22.83203125" style="8" customWidth="1"/>
    <col min="2" max="2" width="177.83203125" style="8" customWidth="1"/>
    <col min="3" max="16384" width="8.83203125" style="8"/>
  </cols>
  <sheetData>
    <row r="1" spans="1:2" ht="9.9499999999999993" customHeight="1" x14ac:dyDescent="0.2">
      <c r="A1" s="21" t="s">
        <v>5</v>
      </c>
      <c r="B1" s="23"/>
    </row>
    <row r="2" spans="1:2" x14ac:dyDescent="0.2">
      <c r="A2" s="23"/>
      <c r="B2" s="23"/>
    </row>
    <row r="3" spans="1:2" x14ac:dyDescent="0.2">
      <c r="A3" s="2" t="s">
        <v>6</v>
      </c>
      <c r="B3" s="11" t="s">
        <v>63</v>
      </c>
    </row>
    <row r="4" spans="1:2" x14ac:dyDescent="0.2">
      <c r="A4" s="11"/>
      <c r="B4" s="11"/>
    </row>
    <row r="5" spans="1:2" x14ac:dyDescent="0.2">
      <c r="A5" s="2" t="s">
        <v>7</v>
      </c>
      <c r="B5" s="11"/>
    </row>
    <row r="6" spans="1:2" x14ac:dyDescent="0.2">
      <c r="A6" s="11" t="s">
        <v>9</v>
      </c>
      <c r="B6" s="11" t="s">
        <v>10</v>
      </c>
    </row>
    <row r="7" spans="1:2" x14ac:dyDescent="0.2">
      <c r="A7" s="11" t="s">
        <v>11</v>
      </c>
      <c r="B7" s="12" t="s">
        <v>64</v>
      </c>
    </row>
    <row r="8" spans="1:2" x14ac:dyDescent="0.2">
      <c r="A8" s="11" t="s">
        <v>0</v>
      </c>
      <c r="B8" s="12" t="s">
        <v>13</v>
      </c>
    </row>
    <row r="9" spans="1:2" x14ac:dyDescent="0.2">
      <c r="A9" s="11" t="s">
        <v>14</v>
      </c>
      <c r="B9" s="11" t="s">
        <v>15</v>
      </c>
    </row>
    <row r="10" spans="1:2" x14ac:dyDescent="0.2">
      <c r="A10" s="11" t="s">
        <v>16</v>
      </c>
      <c r="B10" s="11" t="s">
        <v>17</v>
      </c>
    </row>
    <row r="11" spans="1:2" x14ac:dyDescent="0.2">
      <c r="A11" s="11" t="s">
        <v>18</v>
      </c>
      <c r="B11" s="12" t="s">
        <v>19</v>
      </c>
    </row>
    <row r="12" spans="1:2" x14ac:dyDescent="0.2">
      <c r="A12" s="11"/>
      <c r="B12" s="11"/>
    </row>
    <row r="13" spans="1:2" x14ac:dyDescent="0.2">
      <c r="A13" s="2" t="s">
        <v>20</v>
      </c>
      <c r="B13" s="11"/>
    </row>
    <row r="14" spans="1:2" x14ac:dyDescent="0.2">
      <c r="A14" s="11" t="s">
        <v>21</v>
      </c>
      <c r="B14" s="11" t="s">
        <v>22</v>
      </c>
    </row>
    <row r="15" spans="1:2" x14ac:dyDescent="0.2">
      <c r="A15" s="11" t="s">
        <v>23</v>
      </c>
      <c r="B15" s="11" t="s">
        <v>24</v>
      </c>
    </row>
    <row r="16" spans="1:2" x14ac:dyDescent="0.2">
      <c r="A16" s="11" t="s">
        <v>26</v>
      </c>
      <c r="B16" s="11" t="s">
        <v>25</v>
      </c>
    </row>
    <row r="17" spans="1:2" x14ac:dyDescent="0.2">
      <c r="A17" s="11" t="s">
        <v>28</v>
      </c>
      <c r="B17" s="11" t="s">
        <v>66</v>
      </c>
    </row>
    <row r="18" spans="1:2" x14ac:dyDescent="0.2">
      <c r="A18" s="11" t="s">
        <v>30</v>
      </c>
      <c r="B18" s="11" t="s">
        <v>67</v>
      </c>
    </row>
    <row r="19" spans="1:2" x14ac:dyDescent="0.2">
      <c r="A19" s="11" t="s">
        <v>32</v>
      </c>
      <c r="B19" s="11" t="s">
        <v>31</v>
      </c>
    </row>
    <row r="20" spans="1:2" x14ac:dyDescent="0.2">
      <c r="A20" s="11" t="s">
        <v>34</v>
      </c>
      <c r="B20" s="11" t="s">
        <v>68</v>
      </c>
    </row>
    <row r="21" spans="1:2" x14ac:dyDescent="0.2">
      <c r="A21" s="11" t="s">
        <v>36</v>
      </c>
      <c r="B21" s="11" t="s">
        <v>69</v>
      </c>
    </row>
    <row r="22" spans="1:2" x14ac:dyDescent="0.2">
      <c r="A22" s="11"/>
      <c r="B22" s="11"/>
    </row>
  </sheetData>
  <mergeCells count="1">
    <mergeCell ref="A1:B2"/>
  </mergeCells>
  <pageMargins left="0.7" right="0.7" top="0.75" bottom="0.75" header="0.3" footer="0.3"/>
  <pageSetup scale="81" orientation="landscape" r:id="rId1"/>
  <headerFooter>
    <oddHeader>&amp;RCASE NO. 2021-00214
ATTACHMENT 1
TO AG DR NO. 2-14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Pivot - Atmos-Account Ending B</vt:lpstr>
      <vt:lpstr>Report Parameters1 - Atmos-Acc</vt:lpstr>
      <vt:lpstr>STAT</vt:lpstr>
      <vt:lpstr>STAT Parm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Baugh, John S</dc:creator>
  <cp:keywords/>
  <dc:description/>
  <cp:lastModifiedBy>Eric J Wilen</cp:lastModifiedBy>
  <cp:lastPrinted>2021-09-14T13:12:51Z</cp:lastPrinted>
  <dcterms:created xsi:type="dcterms:W3CDTF">2021-09-09T13:52:01Z</dcterms:created>
  <dcterms:modified xsi:type="dcterms:W3CDTF">2021-09-14T13:13:09Z</dcterms:modified>
  <cp:category/>
  <cp:contentStatus/>
</cp:coreProperties>
</file>