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3223E4A2-454D-4EB9-B023-E532C1A3AE8C}" xr6:coauthVersionLast="47" xr6:coauthVersionMax="47" xr10:uidLastSave="{00000000-0000-0000-0000-000000000000}"/>
  <bookViews>
    <workbookView xWindow="-120" yWindow="-120" windowWidth="29040" windowHeight="15840" xr2:uid="{9E999DCF-3BD3-47E4-8E4F-DC184B9882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D10" i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I42" i="1" l="1"/>
  <c r="I43" i="1" s="1"/>
  <c r="K49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K47" i="1" l="1"/>
  <c r="K53" i="1"/>
  <c r="K46" i="1"/>
  <c r="K54" i="1"/>
  <c r="K55" i="1"/>
  <c r="K51" i="1"/>
  <c r="K44" i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K52" i="1"/>
  <c r="K50" i="1"/>
  <c r="K48" i="1"/>
  <c r="K45" i="1"/>
  <c r="F46" i="1"/>
  <c r="F42" i="1"/>
  <c r="D42" i="1" s="1"/>
  <c r="F47" i="1"/>
  <c r="F48" i="1"/>
  <c r="F50" i="1"/>
  <c r="F43" i="1"/>
  <c r="F51" i="1"/>
  <c r="F44" i="1"/>
  <c r="F45" i="1"/>
  <c r="F49" i="1"/>
  <c r="F52" i="1"/>
  <c r="F53" i="1"/>
  <c r="D43" i="1" l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</calcChain>
</file>

<file path=xl/sharedStrings.xml><?xml version="1.0" encoding="utf-8"?>
<sst xmlns="http://schemas.openxmlformats.org/spreadsheetml/2006/main" count="18" uniqueCount="15">
  <si>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</si>
  <si>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</si>
  <si>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</si>
  <si>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</si>
  <si>
    <t>Base Year</t>
  </si>
  <si>
    <t>Test Year</t>
  </si>
  <si>
    <t>Amortization</t>
  </si>
  <si>
    <t>End of Month Balance</t>
  </si>
  <si>
    <r>
      <t>12-Months Amortization Beginning Mar-2022</t>
    </r>
    <r>
      <rPr>
        <b/>
        <i/>
        <vertAlign val="superscript"/>
        <sz val="11"/>
        <rFont val="Calibri"/>
        <family val="2"/>
      </rPr>
      <t xml:space="preserve"> </t>
    </r>
    <r>
      <rPr>
        <b/>
        <i/>
        <vertAlign val="superscript"/>
        <sz val="12"/>
        <rFont val="Calibri"/>
        <family val="2"/>
      </rPr>
      <t>2</t>
    </r>
  </si>
  <si>
    <r>
      <t>12-Months Amortization Beginning Jan-2022</t>
    </r>
    <r>
      <rPr>
        <b/>
        <i/>
        <vertAlign val="superscript"/>
        <sz val="11"/>
        <rFont val="Calibri"/>
        <family val="2"/>
      </rPr>
      <t xml:space="preserve"> </t>
    </r>
    <r>
      <rPr>
        <b/>
        <i/>
        <vertAlign val="superscript"/>
        <sz val="12"/>
        <rFont val="Calibri"/>
        <family val="2"/>
      </rPr>
      <t>1</t>
    </r>
  </si>
  <si>
    <t>Regulatory Liability: Depreciation Reserve 2540-27913</t>
  </si>
  <si>
    <t>Accrual</t>
  </si>
  <si>
    <r>
      <rPr>
        <b/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</rPr>
      <t xml:space="preserve"> Data sources:  relied file "KY Depreciation Reg Liability Summary.xlsx" and revenue requirements model worksheet "WP F.12" in file "2021 KY Rev Req Model.xlsx" attached to the Company’s response to 
Staff DR No. 1-55.</t>
    </r>
  </si>
  <si>
    <r>
      <rPr>
        <b/>
        <vertAlign val="superscript"/>
        <sz val="10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</rPr>
      <t xml:space="preserve"> Data sources: </t>
    </r>
    <r>
      <rPr>
        <sz val="11"/>
        <color theme="1"/>
        <rFont val="Calibri"/>
        <family val="2"/>
        <scheme val="minor"/>
      </rPr>
      <t xml:space="preserve"> relied file "KY Depreciation Reg Liability Summary.xlsx" and revenue requirements model worksheet "F.12" in file "2021 KY Rev Req Model.xlsx" attached to the Company’s response to 
Staff DR No. 1-55.</t>
    </r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</si>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</sst>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</font>
    <font>
      <b/>
      <i/>
      <vertAlign val="superscript"/>
      <sz val="12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 applyFont="1"/>
    <xf numFmtId="43" fontId="0" fillId="0" borderId="0" xfId="1" applyNumberFormat="1" applyFont="1"/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164" fontId="0" fillId="0" borderId="0" xfId="0" applyNumberFormat="1" applyFont="1" applyBorder="1"/>
    <xf numFmtId="164" fontId="0" fillId="0" borderId="5" xfId="0" applyNumberFormat="1" applyFont="1" applyBorder="1"/>
    <xf numFmtId="43" fontId="0" fillId="0" borderId="8" xfId="1" applyNumberFormat="1" applyFont="1" applyBorder="1"/>
    <xf numFmtId="164" fontId="0" fillId="0" borderId="8" xfId="0" applyNumberFormat="1" applyFont="1" applyBorder="1"/>
    <xf numFmtId="164" fontId="0" fillId="0" borderId="6" xfId="0" applyNumberFormat="1" applyFont="1" applyBorder="1"/>
    <xf numFmtId="43" fontId="0" fillId="0" borderId="0" xfId="1" applyNumberFormat="1" applyFont="1" applyBorder="1"/>
    <xf numFmtId="164" fontId="0" fillId="0" borderId="7" xfId="0" applyNumberFormat="1" applyFont="1" applyBorder="1"/>
    <xf numFmtId="43" fontId="0" fillId="0" borderId="11" xfId="1" applyNumberFormat="1" applyFont="1" applyBorder="1"/>
    <xf numFmtId="164" fontId="0" fillId="0" borderId="11" xfId="0" applyNumberFormat="1" applyFont="1" applyBorder="1"/>
    <xf numFmtId="0" fontId="0" fillId="0" borderId="4" xfId="0" applyFont="1" applyBorder="1" applyAlignment="1">
      <alignment wrapText="1"/>
    </xf>
    <xf numFmtId="165" fontId="0" fillId="0" borderId="0" xfId="2" applyNumberFormat="1" applyFont="1"/>
    <xf numFmtId="165" fontId="0" fillId="0" borderId="0" xfId="1" applyNumberFormat="1" applyFont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0" xfId="1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166" fontId="0" fillId="0" borderId="0" xfId="2" applyNumberFormat="1" applyFont="1"/>
    <xf numFmtId="166" fontId="0" fillId="0" borderId="0" xfId="1" applyNumberFormat="1" applyFont="1"/>
    <xf numFmtId="166" fontId="0" fillId="0" borderId="8" xfId="1" applyNumberFormat="1" applyFont="1" applyBorder="1"/>
    <xf numFmtId="166" fontId="0" fillId="0" borderId="0" xfId="1" applyNumberFormat="1" applyFont="1" applyBorder="1"/>
    <xf numFmtId="166" fontId="0" fillId="0" borderId="11" xfId="1" applyNumberFormat="1" applyFont="1" applyBorder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3435-8298-46E7-87DE-D430F7B11F8B}">
  <sheetPr>
    <pageSetUpPr fitToPage="1"/>
  </sheetPr>
  <dimension ref="A1:K62"/>
  <sheetViews>
    <sheetView tabSelected="1" workbookViewId="0">
      <selection sqref="A1:K1"/>
    </sheetView>
  </sheetViews>
  <sheetFormatPr defaultRowHeight="15" x14ac:dyDescent="0.25"/>
  <cols>
    <col min="1" max="1" width="5" style="1" customWidth="1"/>
    <col min="2" max="2" width="3.7109375" style="1" customWidth="1"/>
    <col min="3" max="3" width="9.42578125" style="1" bestFit="1" customWidth="1"/>
    <col min="4" max="4" width="12.85546875" style="1" bestFit="1" customWidth="1"/>
    <col min="5" max="5" width="10.7109375" style="1" bestFit="1" customWidth="1"/>
    <col min="6" max="6" width="12.5703125" style="1" bestFit="1" customWidth="1"/>
    <col min="7" max="7" width="4.7109375" style="1" customWidth="1"/>
    <col min="8" max="8" width="9.42578125" style="1" bestFit="1" customWidth="1"/>
    <col min="9" max="9" width="12.85546875" style="1" bestFit="1" customWidth="1"/>
    <col min="10" max="10" width="9.7109375" style="1" bestFit="1" customWidth="1"/>
    <col min="11" max="11" width="12.5703125" style="1" bestFit="1" customWidth="1"/>
    <col min="12" max="16384" width="9.140625" style="1"/>
  </cols>
  <sheetData>
    <row r="1" spans="1:1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6" spans="1:11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5">
      <c r="C7" s="2"/>
    </row>
    <row r="8" spans="1:11" ht="18" x14ac:dyDescent="0.25">
      <c r="C8" s="40" t="s">
        <v>9</v>
      </c>
      <c r="D8" s="40"/>
      <c r="E8" s="40"/>
      <c r="F8" s="40"/>
      <c r="H8" s="40" t="s">
        <v>8</v>
      </c>
      <c r="I8" s="40"/>
      <c r="J8" s="40"/>
      <c r="K8" s="40"/>
    </row>
    <row r="9" spans="1:11" s="5" customFormat="1" ht="30" x14ac:dyDescent="0.25">
      <c r="A9" s="7" t="s">
        <v>14</v>
      </c>
      <c r="B9" s="17"/>
      <c r="C9" s="6"/>
      <c r="D9" s="7" t="s">
        <v>7</v>
      </c>
      <c r="E9" s="7" t="s">
        <v>11</v>
      </c>
      <c r="F9" s="7" t="s">
        <v>6</v>
      </c>
      <c r="H9" s="17"/>
      <c r="I9" s="7" t="s">
        <v>7</v>
      </c>
      <c r="J9" s="7" t="s">
        <v>11</v>
      </c>
      <c r="K9" s="7" t="s">
        <v>6</v>
      </c>
    </row>
    <row r="10" spans="1:11" x14ac:dyDescent="0.25">
      <c r="A10" s="31">
        <v>1</v>
      </c>
      <c r="C10" s="3">
        <v>43616</v>
      </c>
      <c r="D10" s="26">
        <f>E10</f>
        <v>-306398.67</v>
      </c>
      <c r="E10" s="26">
        <v>-306398.67</v>
      </c>
      <c r="F10" s="26">
        <v>0</v>
      </c>
      <c r="H10" s="3">
        <v>43616</v>
      </c>
      <c r="I10" s="18">
        <f>J10</f>
        <v>-306398.67</v>
      </c>
      <c r="J10" s="18">
        <v>-306398.67</v>
      </c>
      <c r="K10" s="18">
        <v>0</v>
      </c>
    </row>
    <row r="11" spans="1:11" x14ac:dyDescent="0.25">
      <c r="A11" s="31">
        <v>2</v>
      </c>
      <c r="C11" s="3">
        <f t="shared" ref="C11:C55" si="0">EOMONTH(C10,1)</f>
        <v>43646</v>
      </c>
      <c r="D11" s="27">
        <f>D10+E11+F11</f>
        <v>-612797.34</v>
      </c>
      <c r="E11" s="27">
        <f>E10</f>
        <v>-306398.67</v>
      </c>
      <c r="F11" s="27">
        <v>0</v>
      </c>
      <c r="H11" s="3">
        <f t="shared" ref="H11:H55" si="1">EOMONTH(H10,1)</f>
        <v>43646</v>
      </c>
      <c r="I11" s="19">
        <f>I10+J11+K11</f>
        <v>-612797.34</v>
      </c>
      <c r="J11" s="19">
        <f>J10</f>
        <v>-306398.67</v>
      </c>
      <c r="K11" s="19">
        <v>0</v>
      </c>
    </row>
    <row r="12" spans="1:11" x14ac:dyDescent="0.25">
      <c r="A12" s="31">
        <v>3</v>
      </c>
      <c r="C12" s="3">
        <f t="shared" si="0"/>
        <v>43677</v>
      </c>
      <c r="D12" s="27">
        <f t="shared" ref="D12:D55" si="2">D11+E12+F12</f>
        <v>-919196.01</v>
      </c>
      <c r="E12" s="27">
        <f t="shared" ref="E12:E41" si="3">E11</f>
        <v>-306398.67</v>
      </c>
      <c r="F12" s="27">
        <v>0</v>
      </c>
      <c r="H12" s="3">
        <f t="shared" si="1"/>
        <v>43677</v>
      </c>
      <c r="I12" s="19">
        <f t="shared" ref="I12:I55" si="4">I11+J12+K12</f>
        <v>-919196.01</v>
      </c>
      <c r="J12" s="19">
        <f t="shared" ref="J12:J41" si="5">J11</f>
        <v>-306398.67</v>
      </c>
      <c r="K12" s="19">
        <v>0</v>
      </c>
    </row>
    <row r="13" spans="1:11" x14ac:dyDescent="0.25">
      <c r="A13" s="31">
        <v>4</v>
      </c>
      <c r="C13" s="3">
        <f t="shared" si="0"/>
        <v>43708</v>
      </c>
      <c r="D13" s="27">
        <f t="shared" si="2"/>
        <v>-1225594.68</v>
      </c>
      <c r="E13" s="27">
        <f t="shared" si="3"/>
        <v>-306398.67</v>
      </c>
      <c r="F13" s="27">
        <v>0</v>
      </c>
      <c r="H13" s="3">
        <f t="shared" si="1"/>
        <v>43708</v>
      </c>
      <c r="I13" s="19">
        <f t="shared" si="4"/>
        <v>-1225594.68</v>
      </c>
      <c r="J13" s="19">
        <f t="shared" si="5"/>
        <v>-306398.67</v>
      </c>
      <c r="K13" s="19">
        <v>0</v>
      </c>
    </row>
    <row r="14" spans="1:11" x14ac:dyDescent="0.25">
      <c r="A14" s="31">
        <v>5</v>
      </c>
      <c r="C14" s="3">
        <f t="shared" si="0"/>
        <v>43738</v>
      </c>
      <c r="D14" s="27">
        <f t="shared" si="2"/>
        <v>-1531993.3499999999</v>
      </c>
      <c r="E14" s="27">
        <f t="shared" si="3"/>
        <v>-306398.67</v>
      </c>
      <c r="F14" s="27">
        <v>0</v>
      </c>
      <c r="H14" s="3">
        <f t="shared" si="1"/>
        <v>43738</v>
      </c>
      <c r="I14" s="19">
        <f t="shared" si="4"/>
        <v>-1531993.3499999999</v>
      </c>
      <c r="J14" s="19">
        <f t="shared" si="5"/>
        <v>-306398.67</v>
      </c>
      <c r="K14" s="19">
        <v>0</v>
      </c>
    </row>
    <row r="15" spans="1:11" x14ac:dyDescent="0.25">
      <c r="A15" s="31">
        <v>6</v>
      </c>
      <c r="C15" s="3">
        <f t="shared" si="0"/>
        <v>43769</v>
      </c>
      <c r="D15" s="27">
        <f t="shared" si="2"/>
        <v>-1838392.0199999998</v>
      </c>
      <c r="E15" s="27">
        <f t="shared" si="3"/>
        <v>-306398.67</v>
      </c>
      <c r="F15" s="27">
        <v>0</v>
      </c>
      <c r="H15" s="3">
        <f t="shared" si="1"/>
        <v>43769</v>
      </c>
      <c r="I15" s="19">
        <f t="shared" si="4"/>
        <v>-1838392.0199999998</v>
      </c>
      <c r="J15" s="19">
        <f t="shared" si="5"/>
        <v>-306398.67</v>
      </c>
      <c r="K15" s="19">
        <v>0</v>
      </c>
    </row>
    <row r="16" spans="1:11" x14ac:dyDescent="0.25">
      <c r="A16" s="31">
        <v>7</v>
      </c>
      <c r="C16" s="3">
        <f t="shared" si="0"/>
        <v>43799</v>
      </c>
      <c r="D16" s="27">
        <f t="shared" si="2"/>
        <v>-2144790.69</v>
      </c>
      <c r="E16" s="27">
        <f t="shared" si="3"/>
        <v>-306398.67</v>
      </c>
      <c r="F16" s="27">
        <v>0</v>
      </c>
      <c r="H16" s="3">
        <f t="shared" si="1"/>
        <v>43799</v>
      </c>
      <c r="I16" s="19">
        <f t="shared" si="4"/>
        <v>-2144790.69</v>
      </c>
      <c r="J16" s="19">
        <f t="shared" si="5"/>
        <v>-306398.67</v>
      </c>
      <c r="K16" s="19">
        <v>0</v>
      </c>
    </row>
    <row r="17" spans="1:11" x14ac:dyDescent="0.25">
      <c r="A17" s="31">
        <v>8</v>
      </c>
      <c r="C17" s="3">
        <f t="shared" si="0"/>
        <v>43830</v>
      </c>
      <c r="D17" s="27">
        <f t="shared" si="2"/>
        <v>-2451189.36</v>
      </c>
      <c r="E17" s="27">
        <f t="shared" si="3"/>
        <v>-306398.67</v>
      </c>
      <c r="F17" s="27">
        <v>0</v>
      </c>
      <c r="H17" s="3">
        <f t="shared" si="1"/>
        <v>43830</v>
      </c>
      <c r="I17" s="19">
        <f t="shared" si="4"/>
        <v>-2451189.36</v>
      </c>
      <c r="J17" s="19">
        <f t="shared" si="5"/>
        <v>-306398.67</v>
      </c>
      <c r="K17" s="19">
        <v>0</v>
      </c>
    </row>
    <row r="18" spans="1:11" x14ac:dyDescent="0.25">
      <c r="A18" s="31">
        <v>9</v>
      </c>
      <c r="C18" s="3">
        <f t="shared" si="0"/>
        <v>43861</v>
      </c>
      <c r="D18" s="27">
        <f t="shared" si="2"/>
        <v>-2757588.03</v>
      </c>
      <c r="E18" s="27">
        <f t="shared" si="3"/>
        <v>-306398.67</v>
      </c>
      <c r="F18" s="27">
        <v>0</v>
      </c>
      <c r="H18" s="3">
        <f t="shared" si="1"/>
        <v>43861</v>
      </c>
      <c r="I18" s="19">
        <f t="shared" si="4"/>
        <v>-2757588.03</v>
      </c>
      <c r="J18" s="19">
        <f t="shared" si="5"/>
        <v>-306398.67</v>
      </c>
      <c r="K18" s="19">
        <v>0</v>
      </c>
    </row>
    <row r="19" spans="1:11" x14ac:dyDescent="0.25">
      <c r="A19" s="31">
        <v>10</v>
      </c>
      <c r="C19" s="3">
        <f t="shared" si="0"/>
        <v>43890</v>
      </c>
      <c r="D19" s="27">
        <f t="shared" si="2"/>
        <v>-3063986.6999999997</v>
      </c>
      <c r="E19" s="27">
        <f t="shared" si="3"/>
        <v>-306398.67</v>
      </c>
      <c r="F19" s="27">
        <v>0</v>
      </c>
      <c r="H19" s="3">
        <f t="shared" si="1"/>
        <v>43890</v>
      </c>
      <c r="I19" s="19">
        <f t="shared" si="4"/>
        <v>-3063986.6999999997</v>
      </c>
      <c r="J19" s="19">
        <f t="shared" si="5"/>
        <v>-306398.67</v>
      </c>
      <c r="K19" s="19">
        <v>0</v>
      </c>
    </row>
    <row r="20" spans="1:11" x14ac:dyDescent="0.25">
      <c r="A20" s="31">
        <v>11</v>
      </c>
      <c r="C20" s="3">
        <f t="shared" si="0"/>
        <v>43921</v>
      </c>
      <c r="D20" s="27">
        <f t="shared" si="2"/>
        <v>-3370385.3699999996</v>
      </c>
      <c r="E20" s="27">
        <f t="shared" si="3"/>
        <v>-306398.67</v>
      </c>
      <c r="F20" s="27">
        <v>0</v>
      </c>
      <c r="H20" s="3">
        <f t="shared" si="1"/>
        <v>43921</v>
      </c>
      <c r="I20" s="19">
        <f t="shared" si="4"/>
        <v>-3370385.3699999996</v>
      </c>
      <c r="J20" s="19">
        <f t="shared" si="5"/>
        <v>-306398.67</v>
      </c>
      <c r="K20" s="19">
        <v>0</v>
      </c>
    </row>
    <row r="21" spans="1:11" x14ac:dyDescent="0.25">
      <c r="A21" s="31">
        <v>12</v>
      </c>
      <c r="C21" s="3">
        <f t="shared" si="0"/>
        <v>43951</v>
      </c>
      <c r="D21" s="27">
        <f t="shared" si="2"/>
        <v>-3676784.0399999996</v>
      </c>
      <c r="E21" s="27">
        <f t="shared" si="3"/>
        <v>-306398.67</v>
      </c>
      <c r="F21" s="27">
        <v>0</v>
      </c>
      <c r="H21" s="3">
        <f t="shared" si="1"/>
        <v>43951</v>
      </c>
      <c r="I21" s="19">
        <f t="shared" si="4"/>
        <v>-3676784.0399999996</v>
      </c>
      <c r="J21" s="19">
        <f t="shared" si="5"/>
        <v>-306398.67</v>
      </c>
      <c r="K21" s="19">
        <v>0</v>
      </c>
    </row>
    <row r="22" spans="1:11" x14ac:dyDescent="0.25">
      <c r="A22" s="31">
        <v>13</v>
      </c>
      <c r="C22" s="3">
        <f t="shared" si="0"/>
        <v>43982</v>
      </c>
      <c r="D22" s="27">
        <f t="shared" si="2"/>
        <v>-3983182.7099999995</v>
      </c>
      <c r="E22" s="27">
        <f t="shared" si="3"/>
        <v>-306398.67</v>
      </c>
      <c r="F22" s="27">
        <v>0</v>
      </c>
      <c r="G22" s="4"/>
      <c r="H22" s="3">
        <f t="shared" si="1"/>
        <v>43982</v>
      </c>
      <c r="I22" s="19">
        <f t="shared" si="4"/>
        <v>-3983182.7099999995</v>
      </c>
      <c r="J22" s="19">
        <f t="shared" si="5"/>
        <v>-306398.67</v>
      </c>
      <c r="K22" s="19">
        <v>0</v>
      </c>
    </row>
    <row r="23" spans="1:11" x14ac:dyDescent="0.25">
      <c r="A23" s="31">
        <v>14</v>
      </c>
      <c r="C23" s="3">
        <f t="shared" si="0"/>
        <v>44012</v>
      </c>
      <c r="D23" s="27">
        <f t="shared" si="2"/>
        <v>-4289581.38</v>
      </c>
      <c r="E23" s="27">
        <f t="shared" si="3"/>
        <v>-306398.67</v>
      </c>
      <c r="F23" s="27">
        <v>0</v>
      </c>
      <c r="G23" s="4"/>
      <c r="H23" s="3">
        <f t="shared" si="1"/>
        <v>44012</v>
      </c>
      <c r="I23" s="19">
        <f t="shared" si="4"/>
        <v>-4289581.38</v>
      </c>
      <c r="J23" s="19">
        <f t="shared" si="5"/>
        <v>-306398.67</v>
      </c>
      <c r="K23" s="19">
        <v>0</v>
      </c>
    </row>
    <row r="24" spans="1:11" x14ac:dyDescent="0.25">
      <c r="A24" s="31">
        <v>15</v>
      </c>
      <c r="C24" s="3">
        <f t="shared" si="0"/>
        <v>44043</v>
      </c>
      <c r="D24" s="27">
        <f t="shared" si="2"/>
        <v>-4595980.05</v>
      </c>
      <c r="E24" s="27">
        <f t="shared" si="3"/>
        <v>-306398.67</v>
      </c>
      <c r="F24" s="27">
        <v>0</v>
      </c>
      <c r="G24" s="4"/>
      <c r="H24" s="3">
        <f t="shared" si="1"/>
        <v>44043</v>
      </c>
      <c r="I24" s="19">
        <f t="shared" si="4"/>
        <v>-4595980.05</v>
      </c>
      <c r="J24" s="19">
        <f t="shared" si="5"/>
        <v>-306398.67</v>
      </c>
      <c r="K24" s="19">
        <v>0</v>
      </c>
    </row>
    <row r="25" spans="1:11" x14ac:dyDescent="0.25">
      <c r="A25" s="31">
        <v>16</v>
      </c>
      <c r="C25" s="3">
        <f t="shared" si="0"/>
        <v>44074</v>
      </c>
      <c r="D25" s="27">
        <f t="shared" si="2"/>
        <v>-4902378.72</v>
      </c>
      <c r="E25" s="27">
        <f t="shared" si="3"/>
        <v>-306398.67</v>
      </c>
      <c r="F25" s="27">
        <v>0</v>
      </c>
      <c r="G25" s="4"/>
      <c r="H25" s="3">
        <f t="shared" si="1"/>
        <v>44074</v>
      </c>
      <c r="I25" s="19">
        <f t="shared" si="4"/>
        <v>-4902378.72</v>
      </c>
      <c r="J25" s="19">
        <f t="shared" si="5"/>
        <v>-306398.67</v>
      </c>
      <c r="K25" s="19">
        <v>0</v>
      </c>
    </row>
    <row r="26" spans="1:11" ht="15.75" thickBot="1" x14ac:dyDescent="0.3">
      <c r="A26" s="31">
        <v>17</v>
      </c>
      <c r="C26" s="3">
        <f t="shared" si="0"/>
        <v>44104</v>
      </c>
      <c r="D26" s="27">
        <f t="shared" si="2"/>
        <v>-5208777.3899999997</v>
      </c>
      <c r="E26" s="27">
        <f t="shared" si="3"/>
        <v>-306398.67</v>
      </c>
      <c r="F26" s="27">
        <v>0</v>
      </c>
      <c r="G26" s="4"/>
      <c r="H26" s="3">
        <f t="shared" si="1"/>
        <v>44104</v>
      </c>
      <c r="I26" s="19">
        <f t="shared" si="4"/>
        <v>-5208777.3899999997</v>
      </c>
      <c r="J26" s="19">
        <f t="shared" si="5"/>
        <v>-306398.67</v>
      </c>
      <c r="K26" s="19">
        <v>0</v>
      </c>
    </row>
    <row r="27" spans="1:11" x14ac:dyDescent="0.25">
      <c r="A27" s="31">
        <v>18</v>
      </c>
      <c r="B27" s="34" t="s">
        <v>4</v>
      </c>
      <c r="C27" s="9">
        <f t="shared" si="0"/>
        <v>44135</v>
      </c>
      <c r="D27" s="28">
        <f t="shared" si="2"/>
        <v>-5515176.0599999996</v>
      </c>
      <c r="E27" s="28">
        <f t="shared" si="3"/>
        <v>-306398.67</v>
      </c>
      <c r="F27" s="28">
        <v>0</v>
      </c>
      <c r="G27" s="10"/>
      <c r="H27" s="11">
        <f t="shared" si="1"/>
        <v>44135</v>
      </c>
      <c r="I27" s="20">
        <f t="shared" si="4"/>
        <v>-5515176.0599999996</v>
      </c>
      <c r="J27" s="20">
        <f t="shared" si="5"/>
        <v>-306398.67</v>
      </c>
      <c r="K27" s="21">
        <v>0</v>
      </c>
    </row>
    <row r="28" spans="1:11" x14ac:dyDescent="0.25">
      <c r="A28" s="31">
        <v>19</v>
      </c>
      <c r="B28" s="35"/>
      <c r="C28" s="12">
        <f t="shared" si="0"/>
        <v>44165</v>
      </c>
      <c r="D28" s="29">
        <f t="shared" si="2"/>
        <v>-5821574.7299999995</v>
      </c>
      <c r="E28" s="29">
        <f t="shared" si="3"/>
        <v>-306398.67</v>
      </c>
      <c r="F28" s="29">
        <v>0</v>
      </c>
      <c r="G28" s="13"/>
      <c r="H28" s="8">
        <f t="shared" si="1"/>
        <v>44165</v>
      </c>
      <c r="I28" s="22">
        <f t="shared" si="4"/>
        <v>-5821574.7299999995</v>
      </c>
      <c r="J28" s="22">
        <f t="shared" si="5"/>
        <v>-306398.67</v>
      </c>
      <c r="K28" s="23">
        <v>0</v>
      </c>
    </row>
    <row r="29" spans="1:11" x14ac:dyDescent="0.25">
      <c r="A29" s="31">
        <v>20</v>
      </c>
      <c r="B29" s="35"/>
      <c r="C29" s="12">
        <f t="shared" si="0"/>
        <v>44196</v>
      </c>
      <c r="D29" s="29">
        <f t="shared" si="2"/>
        <v>-6127973.3999999994</v>
      </c>
      <c r="E29" s="29">
        <f t="shared" si="3"/>
        <v>-306398.67</v>
      </c>
      <c r="F29" s="29">
        <v>0</v>
      </c>
      <c r="G29" s="13"/>
      <c r="H29" s="8">
        <f t="shared" si="1"/>
        <v>44196</v>
      </c>
      <c r="I29" s="22">
        <f t="shared" si="4"/>
        <v>-6127973.3999999994</v>
      </c>
      <c r="J29" s="22">
        <f t="shared" si="5"/>
        <v>-306398.67</v>
      </c>
      <c r="K29" s="23">
        <v>0</v>
      </c>
    </row>
    <row r="30" spans="1:11" x14ac:dyDescent="0.25">
      <c r="A30" s="31">
        <v>21</v>
      </c>
      <c r="B30" s="35"/>
      <c r="C30" s="12">
        <f t="shared" si="0"/>
        <v>44227</v>
      </c>
      <c r="D30" s="29">
        <f t="shared" si="2"/>
        <v>-6434372.0699999994</v>
      </c>
      <c r="E30" s="29">
        <f t="shared" si="3"/>
        <v>-306398.67</v>
      </c>
      <c r="F30" s="29">
        <v>0</v>
      </c>
      <c r="G30" s="13"/>
      <c r="H30" s="8">
        <f t="shared" si="1"/>
        <v>44227</v>
      </c>
      <c r="I30" s="22">
        <f t="shared" si="4"/>
        <v>-6434372.0699999994</v>
      </c>
      <c r="J30" s="22">
        <f t="shared" si="5"/>
        <v>-306398.67</v>
      </c>
      <c r="K30" s="23">
        <v>0</v>
      </c>
    </row>
    <row r="31" spans="1:11" x14ac:dyDescent="0.25">
      <c r="A31" s="31">
        <v>22</v>
      </c>
      <c r="B31" s="35"/>
      <c r="C31" s="12">
        <f t="shared" si="0"/>
        <v>44255</v>
      </c>
      <c r="D31" s="29">
        <f t="shared" si="2"/>
        <v>-6740770.7399999993</v>
      </c>
      <c r="E31" s="29">
        <f t="shared" si="3"/>
        <v>-306398.67</v>
      </c>
      <c r="F31" s="29">
        <v>0</v>
      </c>
      <c r="G31" s="13"/>
      <c r="H31" s="8">
        <f t="shared" si="1"/>
        <v>44255</v>
      </c>
      <c r="I31" s="22">
        <f t="shared" si="4"/>
        <v>-6740770.7399999993</v>
      </c>
      <c r="J31" s="22">
        <f t="shared" si="5"/>
        <v>-306398.67</v>
      </c>
      <c r="K31" s="23">
        <v>0</v>
      </c>
    </row>
    <row r="32" spans="1:11" x14ac:dyDescent="0.25">
      <c r="A32" s="31">
        <v>23</v>
      </c>
      <c r="B32" s="35"/>
      <c r="C32" s="12">
        <f t="shared" si="0"/>
        <v>44286</v>
      </c>
      <c r="D32" s="29">
        <f t="shared" si="2"/>
        <v>-7047169.4099999992</v>
      </c>
      <c r="E32" s="29">
        <f t="shared" si="3"/>
        <v>-306398.67</v>
      </c>
      <c r="F32" s="29">
        <v>0</v>
      </c>
      <c r="G32" s="13"/>
      <c r="H32" s="8">
        <f t="shared" si="1"/>
        <v>44286</v>
      </c>
      <c r="I32" s="22">
        <f t="shared" si="4"/>
        <v>-7047169.4099999992</v>
      </c>
      <c r="J32" s="22">
        <f t="shared" si="5"/>
        <v>-306398.67</v>
      </c>
      <c r="K32" s="23">
        <v>0</v>
      </c>
    </row>
    <row r="33" spans="1:11" x14ac:dyDescent="0.25">
      <c r="A33" s="31">
        <v>24</v>
      </c>
      <c r="B33" s="35"/>
      <c r="C33" s="12">
        <f t="shared" si="0"/>
        <v>44316</v>
      </c>
      <c r="D33" s="29">
        <f t="shared" si="2"/>
        <v>-7353568.0799999991</v>
      </c>
      <c r="E33" s="29">
        <f t="shared" si="3"/>
        <v>-306398.67</v>
      </c>
      <c r="F33" s="29">
        <v>0</v>
      </c>
      <c r="G33" s="13"/>
      <c r="H33" s="8">
        <f t="shared" si="1"/>
        <v>44316</v>
      </c>
      <c r="I33" s="22">
        <f t="shared" si="4"/>
        <v>-7353568.0799999991</v>
      </c>
      <c r="J33" s="22">
        <f t="shared" si="5"/>
        <v>-306398.67</v>
      </c>
      <c r="K33" s="23">
        <v>0</v>
      </c>
    </row>
    <row r="34" spans="1:11" x14ac:dyDescent="0.25">
      <c r="A34" s="31">
        <v>25</v>
      </c>
      <c r="B34" s="35"/>
      <c r="C34" s="12">
        <f t="shared" si="0"/>
        <v>44347</v>
      </c>
      <c r="D34" s="29">
        <f t="shared" si="2"/>
        <v>-7659966.7499999991</v>
      </c>
      <c r="E34" s="29">
        <f t="shared" si="3"/>
        <v>-306398.67</v>
      </c>
      <c r="F34" s="29">
        <v>0</v>
      </c>
      <c r="G34" s="13"/>
      <c r="H34" s="8">
        <f t="shared" si="1"/>
        <v>44347</v>
      </c>
      <c r="I34" s="22">
        <f t="shared" si="4"/>
        <v>-7659966.7499999991</v>
      </c>
      <c r="J34" s="22">
        <f t="shared" si="5"/>
        <v>-306398.67</v>
      </c>
      <c r="K34" s="23">
        <v>0</v>
      </c>
    </row>
    <row r="35" spans="1:11" x14ac:dyDescent="0.25">
      <c r="A35" s="31">
        <v>26</v>
      </c>
      <c r="B35" s="35"/>
      <c r="C35" s="12">
        <f t="shared" si="0"/>
        <v>44377</v>
      </c>
      <c r="D35" s="29">
        <f t="shared" si="2"/>
        <v>-7966365.419999999</v>
      </c>
      <c r="E35" s="29">
        <f t="shared" si="3"/>
        <v>-306398.67</v>
      </c>
      <c r="F35" s="29">
        <v>0</v>
      </c>
      <c r="G35" s="13"/>
      <c r="H35" s="8">
        <f t="shared" si="1"/>
        <v>44377</v>
      </c>
      <c r="I35" s="22">
        <f t="shared" si="4"/>
        <v>-7966365.419999999</v>
      </c>
      <c r="J35" s="22">
        <f t="shared" si="5"/>
        <v>-306398.67</v>
      </c>
      <c r="K35" s="23">
        <v>0</v>
      </c>
    </row>
    <row r="36" spans="1:11" x14ac:dyDescent="0.25">
      <c r="A36" s="31">
        <v>27</v>
      </c>
      <c r="B36" s="35"/>
      <c r="C36" s="12">
        <f>EOMONTH(C35,1)</f>
        <v>44408</v>
      </c>
      <c r="D36" s="29">
        <f t="shared" si="2"/>
        <v>-8272764.0899999989</v>
      </c>
      <c r="E36" s="29">
        <f t="shared" si="3"/>
        <v>-306398.67</v>
      </c>
      <c r="F36" s="29">
        <v>0</v>
      </c>
      <c r="G36" s="13"/>
      <c r="H36" s="8">
        <f>EOMONTH(H35,1)</f>
        <v>44408</v>
      </c>
      <c r="I36" s="22">
        <f t="shared" si="4"/>
        <v>-8272764.0899999989</v>
      </c>
      <c r="J36" s="22">
        <f t="shared" si="5"/>
        <v>-306398.67</v>
      </c>
      <c r="K36" s="23">
        <v>0</v>
      </c>
    </row>
    <row r="37" spans="1:11" x14ac:dyDescent="0.25">
      <c r="A37" s="31">
        <v>28</v>
      </c>
      <c r="B37" s="35"/>
      <c r="C37" s="12">
        <f t="shared" si="0"/>
        <v>44439</v>
      </c>
      <c r="D37" s="29">
        <f t="shared" si="2"/>
        <v>-8579162.7599999998</v>
      </c>
      <c r="E37" s="29">
        <f t="shared" si="3"/>
        <v>-306398.67</v>
      </c>
      <c r="F37" s="29">
        <v>0</v>
      </c>
      <c r="G37" s="13"/>
      <c r="H37" s="8">
        <f t="shared" si="1"/>
        <v>44439</v>
      </c>
      <c r="I37" s="22">
        <f t="shared" si="4"/>
        <v>-8579162.7599999998</v>
      </c>
      <c r="J37" s="22">
        <f t="shared" si="5"/>
        <v>-306398.67</v>
      </c>
      <c r="K37" s="23">
        <v>0</v>
      </c>
    </row>
    <row r="38" spans="1:11" ht="15.75" thickBot="1" x14ac:dyDescent="0.3">
      <c r="A38" s="31">
        <v>29</v>
      </c>
      <c r="B38" s="36"/>
      <c r="C38" s="14">
        <f t="shared" si="0"/>
        <v>44469</v>
      </c>
      <c r="D38" s="30">
        <f t="shared" si="2"/>
        <v>-8885561.4299999997</v>
      </c>
      <c r="E38" s="30">
        <f t="shared" si="3"/>
        <v>-306398.67</v>
      </c>
      <c r="F38" s="30">
        <v>0</v>
      </c>
      <c r="G38" s="15"/>
      <c r="H38" s="16">
        <f t="shared" si="1"/>
        <v>44469</v>
      </c>
      <c r="I38" s="24">
        <f t="shared" si="4"/>
        <v>-8885561.4299999997</v>
      </c>
      <c r="J38" s="24">
        <f t="shared" si="5"/>
        <v>-306398.67</v>
      </c>
      <c r="K38" s="25">
        <v>0</v>
      </c>
    </row>
    <row r="39" spans="1:11" x14ac:dyDescent="0.25">
      <c r="A39" s="31">
        <v>30</v>
      </c>
      <c r="C39" s="3">
        <f t="shared" si="0"/>
        <v>44500</v>
      </c>
      <c r="D39" s="27">
        <f t="shared" si="2"/>
        <v>-9191960.0999999996</v>
      </c>
      <c r="E39" s="27">
        <f t="shared" si="3"/>
        <v>-306398.67</v>
      </c>
      <c r="F39" s="27">
        <v>0</v>
      </c>
      <c r="G39" s="4"/>
      <c r="H39" s="3">
        <f t="shared" si="1"/>
        <v>44500</v>
      </c>
      <c r="I39" s="19">
        <f t="shared" si="4"/>
        <v>-9191960.0999999996</v>
      </c>
      <c r="J39" s="19">
        <f t="shared" si="5"/>
        <v>-306398.67</v>
      </c>
      <c r="K39" s="19">
        <v>0</v>
      </c>
    </row>
    <row r="40" spans="1:11" x14ac:dyDescent="0.25">
      <c r="A40" s="31">
        <v>31</v>
      </c>
      <c r="C40" s="3">
        <f t="shared" si="0"/>
        <v>44530</v>
      </c>
      <c r="D40" s="27">
        <f t="shared" si="2"/>
        <v>-9498358.7699999996</v>
      </c>
      <c r="E40" s="27">
        <f t="shared" si="3"/>
        <v>-306398.67</v>
      </c>
      <c r="F40" s="27">
        <v>0</v>
      </c>
      <c r="G40" s="4"/>
      <c r="H40" s="3">
        <f t="shared" si="1"/>
        <v>44530</v>
      </c>
      <c r="I40" s="19">
        <f t="shared" si="4"/>
        <v>-9498358.7699999996</v>
      </c>
      <c r="J40" s="19">
        <f t="shared" si="5"/>
        <v>-306398.67</v>
      </c>
      <c r="K40" s="19">
        <v>0</v>
      </c>
    </row>
    <row r="41" spans="1:11" ht="15.75" thickBot="1" x14ac:dyDescent="0.3">
      <c r="A41" s="31">
        <v>32</v>
      </c>
      <c r="C41" s="3">
        <f t="shared" si="0"/>
        <v>44561</v>
      </c>
      <c r="D41" s="27">
        <f t="shared" si="2"/>
        <v>-9804757.4399999995</v>
      </c>
      <c r="E41" s="27">
        <f t="shared" si="3"/>
        <v>-306398.67</v>
      </c>
      <c r="F41" s="27">
        <v>0</v>
      </c>
      <c r="G41" s="4"/>
      <c r="H41" s="3">
        <f t="shared" si="1"/>
        <v>44561</v>
      </c>
      <c r="I41" s="19">
        <f t="shared" si="4"/>
        <v>-9804757.4399999995</v>
      </c>
      <c r="J41" s="19">
        <f t="shared" si="5"/>
        <v>-306398.67</v>
      </c>
      <c r="K41" s="19">
        <v>0</v>
      </c>
    </row>
    <row r="42" spans="1:11" x14ac:dyDescent="0.25">
      <c r="A42" s="31">
        <v>33</v>
      </c>
      <c r="B42" s="37" t="s">
        <v>5</v>
      </c>
      <c r="C42" s="9">
        <f t="shared" si="0"/>
        <v>44592</v>
      </c>
      <c r="D42" s="28">
        <f t="shared" si="2"/>
        <v>-8987694.3200000003</v>
      </c>
      <c r="E42" s="28">
        <v>0</v>
      </c>
      <c r="F42" s="28">
        <f>-$D$41/12</f>
        <v>817063.12</v>
      </c>
      <c r="G42" s="10"/>
      <c r="H42" s="11">
        <f t="shared" si="1"/>
        <v>44592</v>
      </c>
      <c r="I42" s="20">
        <f t="shared" si="4"/>
        <v>-10111156.109999999</v>
      </c>
      <c r="J42" s="20">
        <f>J41</f>
        <v>-306398.67</v>
      </c>
      <c r="K42" s="21">
        <v>0</v>
      </c>
    </row>
    <row r="43" spans="1:11" x14ac:dyDescent="0.25">
      <c r="A43" s="31">
        <v>34</v>
      </c>
      <c r="B43" s="38"/>
      <c r="C43" s="12">
        <f t="shared" si="0"/>
        <v>44620</v>
      </c>
      <c r="D43" s="29">
        <f t="shared" si="2"/>
        <v>-8170631.2000000002</v>
      </c>
      <c r="E43" s="29">
        <v>0</v>
      </c>
      <c r="F43" s="29">
        <f t="shared" ref="F43:F53" si="6">-$D$41/12</f>
        <v>817063.12</v>
      </c>
      <c r="G43" s="13"/>
      <c r="H43" s="8">
        <f t="shared" si="1"/>
        <v>44620</v>
      </c>
      <c r="I43" s="22">
        <f t="shared" si="4"/>
        <v>-10417554.779999999</v>
      </c>
      <c r="J43" s="22">
        <f>J42</f>
        <v>-306398.67</v>
      </c>
      <c r="K43" s="23">
        <v>0</v>
      </c>
    </row>
    <row r="44" spans="1:11" x14ac:dyDescent="0.25">
      <c r="A44" s="31">
        <v>35</v>
      </c>
      <c r="B44" s="38"/>
      <c r="C44" s="12">
        <f t="shared" si="0"/>
        <v>44651</v>
      </c>
      <c r="D44" s="29">
        <f t="shared" si="2"/>
        <v>-7353568.0800000001</v>
      </c>
      <c r="E44" s="29">
        <v>0</v>
      </c>
      <c r="F44" s="29">
        <f t="shared" si="6"/>
        <v>817063.12</v>
      </c>
      <c r="G44" s="13"/>
      <c r="H44" s="8">
        <f t="shared" si="1"/>
        <v>44651</v>
      </c>
      <c r="I44" s="22">
        <f t="shared" si="4"/>
        <v>-9549425.2149999999</v>
      </c>
      <c r="J44" s="22">
        <v>0</v>
      </c>
      <c r="K44" s="23">
        <f>-$I$43/12</f>
        <v>868129.56499999994</v>
      </c>
    </row>
    <row r="45" spans="1:11" x14ac:dyDescent="0.25">
      <c r="A45" s="31">
        <v>36</v>
      </c>
      <c r="B45" s="38"/>
      <c r="C45" s="12">
        <f t="shared" si="0"/>
        <v>44681</v>
      </c>
      <c r="D45" s="29">
        <f t="shared" si="2"/>
        <v>-6536504.96</v>
      </c>
      <c r="E45" s="29">
        <v>0</v>
      </c>
      <c r="F45" s="29">
        <f t="shared" si="6"/>
        <v>817063.12</v>
      </c>
      <c r="G45" s="13"/>
      <c r="H45" s="8">
        <f t="shared" si="1"/>
        <v>44681</v>
      </c>
      <c r="I45" s="22">
        <f t="shared" si="4"/>
        <v>-8681295.6500000004</v>
      </c>
      <c r="J45" s="22">
        <v>0</v>
      </c>
      <c r="K45" s="23">
        <f t="shared" ref="K45:K55" si="7">-$I$43/12</f>
        <v>868129.56499999994</v>
      </c>
    </row>
    <row r="46" spans="1:11" x14ac:dyDescent="0.25">
      <c r="A46" s="31">
        <v>37</v>
      </c>
      <c r="B46" s="38"/>
      <c r="C46" s="12">
        <f t="shared" si="0"/>
        <v>44712</v>
      </c>
      <c r="D46" s="29">
        <f t="shared" si="2"/>
        <v>-5719441.8399999999</v>
      </c>
      <c r="E46" s="29">
        <v>0</v>
      </c>
      <c r="F46" s="29">
        <f t="shared" si="6"/>
        <v>817063.12</v>
      </c>
      <c r="G46" s="13"/>
      <c r="H46" s="8">
        <f t="shared" si="1"/>
        <v>44712</v>
      </c>
      <c r="I46" s="22">
        <f t="shared" si="4"/>
        <v>-7813166.0850000009</v>
      </c>
      <c r="J46" s="22">
        <v>0</v>
      </c>
      <c r="K46" s="23">
        <f t="shared" si="7"/>
        <v>868129.56499999994</v>
      </c>
    </row>
    <row r="47" spans="1:11" x14ac:dyDescent="0.25">
      <c r="A47" s="31">
        <v>38</v>
      </c>
      <c r="B47" s="38"/>
      <c r="C47" s="12">
        <f t="shared" si="0"/>
        <v>44742</v>
      </c>
      <c r="D47" s="29">
        <f t="shared" si="2"/>
        <v>-4902378.72</v>
      </c>
      <c r="E47" s="29">
        <v>0</v>
      </c>
      <c r="F47" s="29">
        <f t="shared" si="6"/>
        <v>817063.12</v>
      </c>
      <c r="G47" s="13"/>
      <c r="H47" s="8">
        <f t="shared" si="1"/>
        <v>44742</v>
      </c>
      <c r="I47" s="22">
        <f t="shared" si="4"/>
        <v>-6945036.5200000014</v>
      </c>
      <c r="J47" s="22">
        <v>0</v>
      </c>
      <c r="K47" s="23">
        <f t="shared" si="7"/>
        <v>868129.56499999994</v>
      </c>
    </row>
    <row r="48" spans="1:11" x14ac:dyDescent="0.25">
      <c r="A48" s="31">
        <v>39</v>
      </c>
      <c r="B48" s="38"/>
      <c r="C48" s="12">
        <f t="shared" si="0"/>
        <v>44773</v>
      </c>
      <c r="D48" s="29">
        <f t="shared" si="2"/>
        <v>-4085315.5999999996</v>
      </c>
      <c r="E48" s="29">
        <v>0</v>
      </c>
      <c r="F48" s="29">
        <f t="shared" si="6"/>
        <v>817063.12</v>
      </c>
      <c r="G48" s="13"/>
      <c r="H48" s="8">
        <f t="shared" si="1"/>
        <v>44773</v>
      </c>
      <c r="I48" s="22">
        <f t="shared" si="4"/>
        <v>-6076906.9550000019</v>
      </c>
      <c r="J48" s="22">
        <v>0</v>
      </c>
      <c r="K48" s="23">
        <f t="shared" si="7"/>
        <v>868129.56499999994</v>
      </c>
    </row>
    <row r="49" spans="1:11" x14ac:dyDescent="0.25">
      <c r="A49" s="31">
        <v>40</v>
      </c>
      <c r="B49" s="38"/>
      <c r="C49" s="12">
        <f t="shared" si="0"/>
        <v>44804</v>
      </c>
      <c r="D49" s="29">
        <f t="shared" si="2"/>
        <v>-3268252.4799999995</v>
      </c>
      <c r="E49" s="29">
        <v>0</v>
      </c>
      <c r="F49" s="29">
        <f t="shared" si="6"/>
        <v>817063.12</v>
      </c>
      <c r="G49" s="13"/>
      <c r="H49" s="8">
        <f t="shared" si="1"/>
        <v>44804</v>
      </c>
      <c r="I49" s="22">
        <f t="shared" si="4"/>
        <v>-5208777.3900000025</v>
      </c>
      <c r="J49" s="22">
        <v>0</v>
      </c>
      <c r="K49" s="23">
        <f t="shared" si="7"/>
        <v>868129.56499999994</v>
      </c>
    </row>
    <row r="50" spans="1:11" x14ac:dyDescent="0.25">
      <c r="A50" s="31">
        <v>41</v>
      </c>
      <c r="B50" s="38"/>
      <c r="C50" s="12">
        <f t="shared" si="0"/>
        <v>44834</v>
      </c>
      <c r="D50" s="29">
        <f t="shared" si="2"/>
        <v>-2451189.3599999994</v>
      </c>
      <c r="E50" s="29">
        <v>0</v>
      </c>
      <c r="F50" s="29">
        <f t="shared" si="6"/>
        <v>817063.12</v>
      </c>
      <c r="G50" s="13"/>
      <c r="H50" s="8">
        <f t="shared" si="1"/>
        <v>44834</v>
      </c>
      <c r="I50" s="22">
        <f t="shared" si="4"/>
        <v>-4340647.825000003</v>
      </c>
      <c r="J50" s="22">
        <v>0</v>
      </c>
      <c r="K50" s="23">
        <f t="shared" si="7"/>
        <v>868129.56499999994</v>
      </c>
    </row>
    <row r="51" spans="1:11" x14ac:dyDescent="0.25">
      <c r="A51" s="31">
        <v>42</v>
      </c>
      <c r="B51" s="38"/>
      <c r="C51" s="12">
        <f t="shared" si="0"/>
        <v>44865</v>
      </c>
      <c r="D51" s="29">
        <f t="shared" si="2"/>
        <v>-1634126.2399999993</v>
      </c>
      <c r="E51" s="29">
        <v>0</v>
      </c>
      <c r="F51" s="29">
        <f t="shared" si="6"/>
        <v>817063.12</v>
      </c>
      <c r="G51" s="13"/>
      <c r="H51" s="8">
        <f t="shared" si="1"/>
        <v>44865</v>
      </c>
      <c r="I51" s="22">
        <f t="shared" si="4"/>
        <v>-3472518.260000003</v>
      </c>
      <c r="J51" s="22">
        <v>0</v>
      </c>
      <c r="K51" s="23">
        <f t="shared" si="7"/>
        <v>868129.56499999994</v>
      </c>
    </row>
    <row r="52" spans="1:11" x14ac:dyDescent="0.25">
      <c r="A52" s="31">
        <v>43</v>
      </c>
      <c r="B52" s="38"/>
      <c r="C52" s="12">
        <f t="shared" si="0"/>
        <v>44895</v>
      </c>
      <c r="D52" s="29">
        <f t="shared" si="2"/>
        <v>-817063.1199999993</v>
      </c>
      <c r="E52" s="29">
        <v>0</v>
      </c>
      <c r="F52" s="29">
        <f t="shared" si="6"/>
        <v>817063.12</v>
      </c>
      <c r="G52" s="13"/>
      <c r="H52" s="8">
        <f t="shared" si="1"/>
        <v>44895</v>
      </c>
      <c r="I52" s="22">
        <f t="shared" si="4"/>
        <v>-2604388.6950000031</v>
      </c>
      <c r="J52" s="22">
        <v>0</v>
      </c>
      <c r="K52" s="23">
        <f t="shared" si="7"/>
        <v>868129.56499999994</v>
      </c>
    </row>
    <row r="53" spans="1:11" ht="15.75" thickBot="1" x14ac:dyDescent="0.3">
      <c r="A53" s="31">
        <v>44</v>
      </c>
      <c r="B53" s="39"/>
      <c r="C53" s="14">
        <f t="shared" si="0"/>
        <v>44926</v>
      </c>
      <c r="D53" s="30">
        <f t="shared" si="2"/>
        <v>0</v>
      </c>
      <c r="E53" s="30">
        <v>0</v>
      </c>
      <c r="F53" s="30">
        <f t="shared" si="6"/>
        <v>817063.12</v>
      </c>
      <c r="G53" s="15"/>
      <c r="H53" s="16">
        <f t="shared" si="1"/>
        <v>44926</v>
      </c>
      <c r="I53" s="24">
        <f t="shared" si="4"/>
        <v>-1736259.1300000031</v>
      </c>
      <c r="J53" s="24">
        <v>0</v>
      </c>
      <c r="K53" s="25">
        <f t="shared" si="7"/>
        <v>868129.56499999994</v>
      </c>
    </row>
    <row r="54" spans="1:11" x14ac:dyDescent="0.25">
      <c r="A54" s="31">
        <v>45</v>
      </c>
      <c r="C54" s="3">
        <f>EOMONTH(C53,1)</f>
        <v>44957</v>
      </c>
      <c r="D54" s="27">
        <f t="shared" si="2"/>
        <v>0</v>
      </c>
      <c r="E54" s="27">
        <v>0</v>
      </c>
      <c r="F54" s="27">
        <v>0</v>
      </c>
      <c r="G54" s="4"/>
      <c r="H54" s="3">
        <f>EOMONTH(H53,1)</f>
        <v>44957</v>
      </c>
      <c r="I54" s="19">
        <f t="shared" si="4"/>
        <v>-868129.5650000032</v>
      </c>
      <c r="J54" s="19">
        <v>0</v>
      </c>
      <c r="K54" s="19">
        <f t="shared" si="7"/>
        <v>868129.56499999994</v>
      </c>
    </row>
    <row r="55" spans="1:11" x14ac:dyDescent="0.25">
      <c r="A55" s="31">
        <v>46</v>
      </c>
      <c r="C55" s="3">
        <f t="shared" si="0"/>
        <v>44985</v>
      </c>
      <c r="D55" s="27">
        <f t="shared" si="2"/>
        <v>0</v>
      </c>
      <c r="E55" s="27">
        <v>0</v>
      </c>
      <c r="F55" s="27">
        <v>0</v>
      </c>
      <c r="G55" s="4"/>
      <c r="H55" s="3">
        <f t="shared" si="1"/>
        <v>44985</v>
      </c>
      <c r="I55" s="19">
        <f t="shared" si="4"/>
        <v>-3.2596290111541748E-9</v>
      </c>
      <c r="J55" s="19">
        <v>0</v>
      </c>
      <c r="K55" s="19">
        <f t="shared" si="7"/>
        <v>868129.56499999994</v>
      </c>
    </row>
    <row r="57" spans="1:11" ht="17.25" customHeight="1" x14ac:dyDescent="0.25">
      <c r="B57" s="33" t="s">
        <v>13</v>
      </c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7.25" customHeight="1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7.25" customHeight="1" x14ac:dyDescent="0.25"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7.25" customHeight="1" x14ac:dyDescent="0.25">
      <c r="B60" s="33" t="s">
        <v>12</v>
      </c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 customHeight="1" x14ac:dyDescent="0.25"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 customHeight="1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</row>
  </sheetData>
  <mergeCells count="11">
    <mergeCell ref="B60:K62"/>
    <mergeCell ref="B27:B38"/>
    <mergeCell ref="B42:B53"/>
    <mergeCell ref="C8:F8"/>
    <mergeCell ref="H8:K8"/>
    <mergeCell ref="B57:K59"/>
    <mergeCell ref="A1:K1"/>
    <mergeCell ref="A2:K2"/>
    <mergeCell ref="A3:K3"/>
    <mergeCell ref="A4:K4"/>
    <mergeCell ref="A6:K6"/>
  </mergeCells>
  <printOptions horizontalCentered="1"/>
  <pageMargins left="0.7" right="0.7" top="0.75" bottom="0.75" header="0.3" footer="0.3"/>
  <pageSetup scale="74" orientation="portrait" r:id="rId1"/>
  <headerFooter>
    <oddHeader>&amp;RCASE NO. 2021-00214
ATTACHMENT 3
TO AG DR NO. 1-28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Eric J Wilen</cp:lastModifiedBy>
  <cp:lastPrinted>2021-08-20T22:50:18Z</cp:lastPrinted>
  <dcterms:created xsi:type="dcterms:W3CDTF">2021-08-13T15:56:32Z</dcterms:created>
  <dcterms:modified xsi:type="dcterms:W3CDTF">2021-08-20T22:50:23Z</dcterms:modified>
</cp:coreProperties>
</file>