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AG Set 1 Attachments\"/>
    </mc:Choice>
  </mc:AlternateContent>
  <xr:revisionPtr revIDLastSave="0" documentId="13_ncr:1_{9F904006-C9C3-430B-8AF0-E4E189795D76}" xr6:coauthVersionLast="47" xr6:coauthVersionMax="47" xr10:uidLastSave="{00000000-0000-0000-0000-000000000000}"/>
  <bookViews>
    <workbookView xWindow="-120" yWindow="-120" windowWidth="29040" windowHeight="15840" xr2:uid="{E76B4550-3625-4C0F-80A8-D6B877BBAA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E31" i="1"/>
  <c r="H31" i="1" s="1"/>
  <c r="E30" i="1"/>
  <c r="H30" i="1" s="1"/>
  <c r="E29" i="1"/>
  <c r="H29" i="1" s="1"/>
  <c r="E28" i="1"/>
  <c r="H28" i="1" s="1"/>
  <c r="E27" i="1"/>
  <c r="H27" i="1" s="1"/>
  <c r="A27" i="1"/>
  <c r="A28" i="1" s="1"/>
  <c r="A29" i="1" s="1"/>
  <c r="A30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E12" i="1"/>
  <c r="H12" i="1" s="1"/>
  <c r="E11" i="1"/>
  <c r="H11" i="1" s="1"/>
  <c r="E10" i="1"/>
  <c r="H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C46" i="1"/>
  <c r="E9" i="1" l="1"/>
  <c r="G9" i="1" s="1"/>
  <c r="G13" i="1"/>
  <c r="H13" i="1" s="1"/>
  <c r="H9" i="1" l="1"/>
  <c r="H46" i="1" s="1"/>
  <c r="G46" i="1"/>
  <c r="E46" i="1"/>
</calcChain>
</file>

<file path=xl/sharedStrings.xml><?xml version="1.0" encoding="utf-8"?>
<sst xmlns="http://schemas.openxmlformats.org/spreadsheetml/2006/main" count="59" uniqueCount="56">
  <si>
    <t>Adjustment %</t>
  </si>
  <si>
    <t>Adjustment</t>
  </si>
  <si>
    <t>Adjusted Amount</t>
  </si>
  <si>
    <t>100%</t>
  </si>
  <si>
    <t xml:space="preserve"> </t>
  </si>
  <si>
    <t>Total Forecasted Period</t>
  </si>
  <si>
    <t>AGA</t>
  </si>
  <si>
    <t>ASME</t>
  </si>
  <si>
    <t>BUILDING INDUSTRY ASSOCIATION OF GREATER LOUISVILLE</t>
  </si>
  <si>
    <t>CADIZ TRIGG COUNTY ECONOMIC DEVELOP COMM</t>
  </si>
  <si>
    <t>CHAMBER OF COMMERCE</t>
  </si>
  <si>
    <t>CRITTENDEN COUNTY ECONOMIC</t>
  </si>
  <si>
    <t>ECONOMIC DEVELOPMENT COUNCIL</t>
  </si>
  <si>
    <t>FRANKLIN SIMPSON INDUSTRIAL AUTHORITY</t>
  </si>
  <si>
    <t>GIRLS INC.</t>
  </si>
  <si>
    <t>GLASGOW BARREN COUNTY CHAMBER OF COMMERCE</t>
  </si>
  <si>
    <t>GREATER OWENSBORO ECONOMIC DEVELOPMENT CORP</t>
  </si>
  <si>
    <t>GREATER OWENSBORO REALTOR ASSOCIATION</t>
  </si>
  <si>
    <t>GREATER PADUCAH ECONOMIC DEVELOPMENT COUNCIL INC</t>
  </si>
  <si>
    <t>HOME BUILDERS ASSOCIATION</t>
  </si>
  <si>
    <t>HOME BUILDERS ASSOCIATION OF OWENSBORO</t>
  </si>
  <si>
    <t>HOPKINS COUNTY PVA</t>
  </si>
  <si>
    <t>KENTUCKY ASSOCIATION FOR ECONOMIC DEVELOPMENT</t>
  </si>
  <si>
    <t>KENTUCKY ASSOCIATION OF MANUFACTURERS</t>
  </si>
  <si>
    <t>KENTUCKY ASSOCIATION OF MASTER CONTRACTORS INC</t>
  </si>
  <si>
    <t>KENTUCKY COUNTY JUDGE EXECUTIVE ASSOCIATION</t>
  </si>
  <si>
    <t>KENTUCKY GAS ASSOCIATION</t>
  </si>
  <si>
    <t>KENTUCKY GAZETTE</t>
  </si>
  <si>
    <t>KENTUCKY OIL AND GAS ASSOCIATION</t>
  </si>
  <si>
    <t>KENTUCKY RESTAURANT ASSOCIATION</t>
  </si>
  <si>
    <t>KENTUCKY VFW PROGRAM</t>
  </si>
  <si>
    <t>LOGAN COUNTY HOME BUILDERS</t>
  </si>
  <si>
    <t>NACE INTERNATIONAL</t>
  </si>
  <si>
    <t>NATIONAL GAS DISTRIBUTERS ASSOCIATION OF EAST TENNESSEE</t>
  </si>
  <si>
    <t>NATIONAL SOCIETY OF PROFESSIONAL  ENGINEERS</t>
  </si>
  <si>
    <t>OHIO COUNTY CHAMBER OF COMMERCE</t>
  </si>
  <si>
    <t>OKLAHOMA ACCOUNTANCY BOARD</t>
  </si>
  <si>
    <t>ONE HEALTH</t>
  </si>
  <si>
    <t>PADUCAH BOARD OF REALTORS INC</t>
  </si>
  <si>
    <t>REALTOR ASSOCIATION OF SOUTHERN KENTUCKY</t>
  </si>
  <si>
    <t>SAM'S CLUB</t>
  </si>
  <si>
    <t>SOUTHERN GAS ASSOCIATION</t>
  </si>
  <si>
    <t>Association</t>
  </si>
  <si>
    <t>Dues</t>
  </si>
  <si>
    <t>Jurisdictional</t>
  </si>
  <si>
    <t>Line No.</t>
  </si>
  <si>
    <t>1/</t>
  </si>
  <si>
    <t>2/</t>
  </si>
  <si>
    <t>Exclusion for lobbying: using higher percentage of 6.2% per 2020 invoice versus 3.8% per 2021 invoice.</t>
  </si>
  <si>
    <t>NOTES:</t>
  </si>
  <si>
    <t>Data From Schedule F.1 in Atmos Energy's Revenue Requirements Model</t>
  </si>
  <si>
    <t>Association Dues for Forecast Test Period, January 2022–December 2022</t>
  </si>
  <si>
    <t xml:space="preserve">Exclusion for lobbying per the following statement appearing on Chamber of Commerce invoice: </t>
  </si>
  <si>
    <t>Percentage Jurisdictional</t>
  </si>
  <si>
    <t>Atmos Energy Corporation, Kentucky/Mid-States Division</t>
  </si>
  <si>
    <t>Kentucky Jurisdiction Case No. 2021-00214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</si>
</sst>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etica-Narrow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 val="double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7" fontId="2" fillId="0" borderId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37" fontId="6" fillId="0" borderId="0" xfId="2" applyFont="1" applyAlignment="1"/>
    <xf numFmtId="37" fontId="5" fillId="0" borderId="0" xfId="2" applyFont="1" applyAlignment="1">
      <alignment horizontal="center"/>
    </xf>
    <xf numFmtId="37" fontId="5" fillId="0" borderId="0" xfId="2" applyFont="1"/>
    <xf numFmtId="37" fontId="5" fillId="0" borderId="0" xfId="2" applyFont="1" applyAlignment="1">
      <alignment wrapText="1"/>
    </xf>
    <xf numFmtId="37" fontId="5" fillId="0" borderId="0" xfId="2" applyFont="1" applyAlignment="1" applyProtection="1">
      <alignment horizontal="center"/>
    </xf>
    <xf numFmtId="37" fontId="5" fillId="0" borderId="0" xfId="2" applyFont="1" applyProtection="1"/>
    <xf numFmtId="37" fontId="7" fillId="0" borderId="0" xfId="2" applyFont="1" applyAlignment="1" applyProtection="1">
      <alignment horizontal="center"/>
    </xf>
    <xf numFmtId="164" fontId="5" fillId="0" borderId="0" xfId="1" applyNumberFormat="1" applyFont="1" applyAlignment="1">
      <alignment horizontal="center"/>
    </xf>
    <xf numFmtId="37" fontId="5" fillId="0" borderId="0" xfId="2" applyFont="1" applyAlignment="1" applyProtection="1">
      <alignment horizontal="left"/>
    </xf>
    <xf numFmtId="165" fontId="5" fillId="0" borderId="0" xfId="2" applyNumberFormat="1" applyFont="1"/>
    <xf numFmtId="165" fontId="5" fillId="0" borderId="0" xfId="2" applyNumberFormat="1" applyFont="1" applyAlignment="1">
      <alignment horizontal="center"/>
    </xf>
    <xf numFmtId="37" fontId="6" fillId="0" borderId="0" xfId="2" applyFont="1" applyAlignment="1" applyProtection="1">
      <alignment horizontal="right"/>
    </xf>
    <xf numFmtId="37" fontId="5" fillId="0" borderId="2" xfId="2" applyFont="1" applyBorder="1" applyProtection="1"/>
    <xf numFmtId="37" fontId="6" fillId="0" borderId="0" xfId="2" applyFont="1" applyBorder="1" applyAlignment="1" applyProtection="1">
      <alignment horizontal="left"/>
    </xf>
    <xf numFmtId="0" fontId="1" fillId="0" borderId="0" xfId="0" applyFont="1" applyBorder="1"/>
    <xf numFmtId="37" fontId="5" fillId="0" borderId="0" xfId="2" applyFont="1" applyBorder="1"/>
    <xf numFmtId="37" fontId="5" fillId="0" borderId="1" xfId="2" applyFont="1" applyBorder="1" applyAlignment="1">
      <alignment horizontal="center" wrapText="1"/>
    </xf>
    <xf numFmtId="37" fontId="5" fillId="0" borderId="1" xfId="2" applyFont="1" applyBorder="1" applyAlignment="1" applyProtection="1">
      <alignment horizontal="left" wrapText="1"/>
    </xf>
    <xf numFmtId="37" fontId="5" fillId="0" borderId="1" xfId="2" applyFont="1" applyBorder="1" applyAlignment="1">
      <alignment wrapText="1"/>
    </xf>
  </cellXfs>
  <cellStyles count="3">
    <cellStyle name="Normal" xfId="0" builtinId="0"/>
    <cellStyle name="Normal_Book1 (2) (3)" xfId="2" xr:uid="{65728520-8DC6-4B38-A9B0-D3062CDE092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50</xdr:row>
      <xdr:rowOff>76200</xdr:rowOff>
    </xdr:from>
    <xdr:to>
      <xdr:col>2</xdr:col>
      <xdr:colOff>447675</xdr:colOff>
      <xdr:row>53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D34F38F-FB45-4AC4-A84E-F65EAC76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791700"/>
          <a:ext cx="5419725" cy="67627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70FF-AB08-4D14-904F-B67832D4BC02}">
  <sheetPr>
    <pageSetUpPr fitToPage="1"/>
  </sheetPr>
  <dimension ref="A1:I50"/>
  <sheetViews>
    <sheetView tabSelected="1" workbookViewId="0"/>
  </sheetViews>
  <sheetFormatPr defaultRowHeight="15"/>
  <cols>
    <col min="1" max="1" width="5.5703125" style="5" bestFit="1" customWidth="1"/>
    <col min="2" max="2" width="77.140625" style="4" bestFit="1" customWidth="1"/>
    <col min="3" max="3" width="10.28515625" style="4" bestFit="1" customWidth="1"/>
    <col min="4" max="5" width="12.7109375" style="4" bestFit="1" customWidth="1"/>
    <col min="6" max="6" width="13.5703125" style="4" bestFit="1" customWidth="1"/>
    <col min="7" max="7" width="11.42578125" style="4" bestFit="1" customWidth="1"/>
    <col min="8" max="8" width="16.7109375" style="4" bestFit="1" customWidth="1"/>
    <col min="9" max="9" width="2.85546875" style="4" bestFit="1" customWidth="1"/>
    <col min="10" max="16384" width="9.140625" style="4"/>
  </cols>
  <sheetData>
    <row r="1" spans="1:9">
      <c r="A1" s="8" t="s">
        <v>54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55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51</v>
      </c>
      <c r="B3" s="8"/>
      <c r="C3" s="8"/>
      <c r="D3" s="8"/>
      <c r="E3" s="8"/>
      <c r="F3" s="8"/>
      <c r="G3" s="8"/>
      <c r="H3" s="8"/>
      <c r="I3" s="8"/>
    </row>
    <row r="5" spans="1:9">
      <c r="A5" s="6" t="s">
        <v>50</v>
      </c>
    </row>
    <row r="7" spans="1:9">
      <c r="A7" s="21"/>
      <c r="B7" s="22"/>
      <c r="C7" s="23"/>
      <c r="D7" s="23"/>
      <c r="E7" s="23"/>
      <c r="F7" s="23"/>
      <c r="G7" s="23"/>
      <c r="H7" s="23"/>
      <c r="I7" s="10"/>
    </row>
    <row r="8" spans="1:9" s="7" customFormat="1" ht="30">
      <c r="A8" s="24" t="s">
        <v>45</v>
      </c>
      <c r="B8" s="25" t="s">
        <v>42</v>
      </c>
      <c r="C8" s="24" t="s">
        <v>43</v>
      </c>
      <c r="D8" s="24" t="s">
        <v>53</v>
      </c>
      <c r="E8" s="26" t="s">
        <v>44</v>
      </c>
      <c r="F8" s="26" t="s">
        <v>0</v>
      </c>
      <c r="G8" s="26" t="s">
        <v>1</v>
      </c>
      <c r="H8" s="26" t="s">
        <v>2</v>
      </c>
      <c r="I8" s="11"/>
    </row>
    <row r="9" spans="1:9">
      <c r="A9" s="12">
        <v>1</v>
      </c>
      <c r="B9" s="13" t="s">
        <v>6</v>
      </c>
      <c r="C9" s="13">
        <v>55578.180000000015</v>
      </c>
      <c r="D9" s="14" t="s">
        <v>3</v>
      </c>
      <c r="E9" s="13">
        <f t="shared" ref="E9:E42" si="0">C9</f>
        <v>55578.180000000015</v>
      </c>
      <c r="F9" s="15">
        <v>6.2E-2</v>
      </c>
      <c r="G9" s="13">
        <f>E9*-F9</f>
        <v>-3445.8471600000007</v>
      </c>
      <c r="H9" s="10">
        <f>E9+G9</f>
        <v>52132.332840000017</v>
      </c>
      <c r="I9" s="1" t="s">
        <v>46</v>
      </c>
    </row>
    <row r="10" spans="1:9">
      <c r="A10" s="12">
        <f t="shared" ref="A10:A25" si="1">A9+1</f>
        <v>2</v>
      </c>
      <c r="B10" s="13" t="s">
        <v>7</v>
      </c>
      <c r="C10" s="13">
        <v>158</v>
      </c>
      <c r="D10" s="10"/>
      <c r="E10" s="13">
        <f t="shared" si="0"/>
        <v>158</v>
      </c>
      <c r="F10" s="9"/>
      <c r="G10" s="10"/>
      <c r="H10" s="10">
        <f t="shared" ref="H10:H44" si="2">E10+G10</f>
        <v>158</v>
      </c>
      <c r="I10" s="10"/>
    </row>
    <row r="11" spans="1:9">
      <c r="A11" s="12">
        <f t="shared" si="1"/>
        <v>3</v>
      </c>
      <c r="B11" s="13" t="s">
        <v>8</v>
      </c>
      <c r="C11" s="13">
        <v>475</v>
      </c>
      <c r="D11" s="10"/>
      <c r="E11" s="13">
        <f t="shared" si="0"/>
        <v>475</v>
      </c>
      <c r="F11" s="9"/>
      <c r="G11" s="10"/>
      <c r="H11" s="10">
        <f t="shared" si="2"/>
        <v>475</v>
      </c>
      <c r="I11" s="10"/>
    </row>
    <row r="12" spans="1:9">
      <c r="A12" s="12">
        <f t="shared" si="1"/>
        <v>4</v>
      </c>
      <c r="B12" s="13" t="s">
        <v>9</v>
      </c>
      <c r="C12" s="13">
        <v>500</v>
      </c>
      <c r="D12" s="10"/>
      <c r="E12" s="13">
        <f t="shared" si="0"/>
        <v>500</v>
      </c>
      <c r="F12" s="9"/>
      <c r="G12" s="10"/>
      <c r="H12" s="10">
        <f t="shared" si="2"/>
        <v>500</v>
      </c>
      <c r="I12" s="10"/>
    </row>
    <row r="13" spans="1:9">
      <c r="A13" s="12">
        <f t="shared" si="1"/>
        <v>5</v>
      </c>
      <c r="B13" s="13" t="s">
        <v>10</v>
      </c>
      <c r="C13" s="13">
        <v>42878.280000000006</v>
      </c>
      <c r="D13" s="10"/>
      <c r="E13" s="13">
        <f t="shared" si="0"/>
        <v>42878.280000000006</v>
      </c>
      <c r="F13" s="15">
        <v>0.15</v>
      </c>
      <c r="G13" s="13">
        <f>E13*-F13</f>
        <v>-6431.7420000000011</v>
      </c>
      <c r="H13" s="10">
        <f t="shared" si="2"/>
        <v>36446.538000000008</v>
      </c>
      <c r="I13" s="1" t="s">
        <v>47</v>
      </c>
    </row>
    <row r="14" spans="1:9">
      <c r="A14" s="12">
        <f t="shared" si="1"/>
        <v>6</v>
      </c>
      <c r="B14" s="13" t="s">
        <v>11</v>
      </c>
      <c r="C14" s="13">
        <v>100</v>
      </c>
      <c r="D14" s="10"/>
      <c r="E14" s="13">
        <f t="shared" si="0"/>
        <v>100</v>
      </c>
      <c r="F14" s="9"/>
      <c r="G14" s="10"/>
      <c r="H14" s="10">
        <f t="shared" si="2"/>
        <v>100</v>
      </c>
      <c r="I14" s="10"/>
    </row>
    <row r="15" spans="1:9">
      <c r="A15" s="12">
        <f t="shared" si="1"/>
        <v>7</v>
      </c>
      <c r="B15" s="13" t="s">
        <v>12</v>
      </c>
      <c r="C15" s="13">
        <v>11000</v>
      </c>
      <c r="D15" s="10"/>
      <c r="E15" s="13">
        <f t="shared" si="0"/>
        <v>11000</v>
      </c>
      <c r="F15" s="9"/>
      <c r="G15" s="10"/>
      <c r="H15" s="10">
        <f t="shared" si="2"/>
        <v>11000</v>
      </c>
      <c r="I15" s="10"/>
    </row>
    <row r="16" spans="1:9">
      <c r="A16" s="12">
        <f t="shared" si="1"/>
        <v>8</v>
      </c>
      <c r="B16" s="13" t="s">
        <v>13</v>
      </c>
      <c r="C16" s="13">
        <v>5000</v>
      </c>
      <c r="D16" s="10"/>
      <c r="E16" s="13">
        <f t="shared" si="0"/>
        <v>5000</v>
      </c>
      <c r="F16" s="9"/>
      <c r="G16" s="10"/>
      <c r="H16" s="10">
        <f t="shared" si="2"/>
        <v>5000</v>
      </c>
      <c r="I16" s="10"/>
    </row>
    <row r="17" spans="1:9">
      <c r="A17" s="12">
        <f t="shared" si="1"/>
        <v>9</v>
      </c>
      <c r="B17" s="13" t="s">
        <v>14</v>
      </c>
      <c r="C17" s="13">
        <v>500</v>
      </c>
      <c r="D17" s="10"/>
      <c r="E17" s="13">
        <f t="shared" si="0"/>
        <v>500</v>
      </c>
      <c r="F17" s="9"/>
      <c r="G17" s="10"/>
      <c r="H17" s="10">
        <f t="shared" si="2"/>
        <v>500</v>
      </c>
      <c r="I17" s="10"/>
    </row>
    <row r="18" spans="1:9">
      <c r="A18" s="12">
        <f t="shared" si="1"/>
        <v>10</v>
      </c>
      <c r="B18" s="13" t="s">
        <v>15</v>
      </c>
      <c r="C18" s="13">
        <v>2575</v>
      </c>
      <c r="D18" s="10"/>
      <c r="E18" s="13">
        <f t="shared" si="0"/>
        <v>2575</v>
      </c>
      <c r="F18" s="9"/>
      <c r="G18" s="10"/>
      <c r="H18" s="10">
        <f t="shared" si="2"/>
        <v>2575</v>
      </c>
      <c r="I18" s="10"/>
    </row>
    <row r="19" spans="1:9">
      <c r="A19" s="12">
        <f t="shared" si="1"/>
        <v>11</v>
      </c>
      <c r="B19" s="13" t="s">
        <v>16</v>
      </c>
      <c r="C19" s="13">
        <v>10000</v>
      </c>
      <c r="D19" s="10"/>
      <c r="E19" s="13">
        <f t="shared" si="0"/>
        <v>10000</v>
      </c>
      <c r="F19" s="9"/>
      <c r="G19" s="10"/>
      <c r="H19" s="10">
        <f t="shared" si="2"/>
        <v>10000</v>
      </c>
      <c r="I19" s="10"/>
    </row>
    <row r="20" spans="1:9">
      <c r="A20" s="12">
        <f t="shared" si="1"/>
        <v>12</v>
      </c>
      <c r="B20" s="13" t="s">
        <v>17</v>
      </c>
      <c r="C20" s="13">
        <v>256</v>
      </c>
      <c r="D20" s="10"/>
      <c r="E20" s="13">
        <f t="shared" si="0"/>
        <v>256</v>
      </c>
      <c r="F20" s="9"/>
      <c r="G20" s="10"/>
      <c r="H20" s="10">
        <f t="shared" si="2"/>
        <v>256</v>
      </c>
      <c r="I20" s="10"/>
    </row>
    <row r="21" spans="1:9">
      <c r="A21" s="12">
        <f t="shared" si="1"/>
        <v>13</v>
      </c>
      <c r="B21" s="13" t="s">
        <v>18</v>
      </c>
      <c r="C21" s="13">
        <v>3000</v>
      </c>
      <c r="D21" s="10"/>
      <c r="E21" s="13">
        <f t="shared" si="0"/>
        <v>3000</v>
      </c>
      <c r="F21" s="9"/>
      <c r="G21" s="10"/>
      <c r="H21" s="10">
        <f t="shared" si="2"/>
        <v>3000</v>
      </c>
      <c r="I21" s="10"/>
    </row>
    <row r="22" spans="1:9">
      <c r="A22" s="12">
        <f t="shared" si="1"/>
        <v>14</v>
      </c>
      <c r="B22" s="13" t="s">
        <v>19</v>
      </c>
      <c r="C22" s="13">
        <v>810</v>
      </c>
      <c r="D22" s="10"/>
      <c r="E22" s="13">
        <f t="shared" si="0"/>
        <v>810</v>
      </c>
      <c r="F22" s="9"/>
      <c r="G22" s="10"/>
      <c r="H22" s="10">
        <f t="shared" si="2"/>
        <v>810</v>
      </c>
      <c r="I22" s="10"/>
    </row>
    <row r="23" spans="1:9">
      <c r="A23" s="12">
        <f t="shared" si="1"/>
        <v>15</v>
      </c>
      <c r="B23" s="13" t="s">
        <v>20</v>
      </c>
      <c r="C23" s="13">
        <v>475</v>
      </c>
      <c r="D23" s="10"/>
      <c r="E23" s="13">
        <f t="shared" si="0"/>
        <v>475</v>
      </c>
      <c r="F23" s="9"/>
      <c r="G23" s="10"/>
      <c r="H23" s="10">
        <f t="shared" si="2"/>
        <v>475</v>
      </c>
      <c r="I23" s="10"/>
    </row>
    <row r="24" spans="1:9">
      <c r="A24" s="12">
        <f t="shared" si="1"/>
        <v>16</v>
      </c>
      <c r="B24" s="13" t="s">
        <v>21</v>
      </c>
      <c r="C24" s="13">
        <v>55</v>
      </c>
      <c r="D24" s="10"/>
      <c r="E24" s="13">
        <f t="shared" si="0"/>
        <v>55</v>
      </c>
      <c r="F24" s="9"/>
      <c r="G24" s="10"/>
      <c r="H24" s="10">
        <f t="shared" si="2"/>
        <v>55</v>
      </c>
      <c r="I24" s="10"/>
    </row>
    <row r="25" spans="1:9">
      <c r="A25" s="12">
        <f t="shared" si="1"/>
        <v>17</v>
      </c>
      <c r="B25" s="13" t="s">
        <v>22</v>
      </c>
      <c r="C25" s="13">
        <v>20000</v>
      </c>
      <c r="D25" s="10"/>
      <c r="E25" s="13">
        <f t="shared" si="0"/>
        <v>20000</v>
      </c>
      <c r="F25" s="9"/>
      <c r="G25" s="10"/>
      <c r="H25" s="10">
        <f t="shared" si="2"/>
        <v>20000</v>
      </c>
      <c r="I25" s="10"/>
    </row>
    <row r="26" spans="1:9">
      <c r="A26" s="12">
        <v>18</v>
      </c>
      <c r="B26" s="13" t="s">
        <v>23</v>
      </c>
      <c r="C26" s="13">
        <v>1740</v>
      </c>
      <c r="D26" s="10"/>
      <c r="E26" s="13">
        <f t="shared" si="0"/>
        <v>1740</v>
      </c>
      <c r="F26" s="9"/>
      <c r="G26" s="10"/>
      <c r="H26" s="10">
        <f t="shared" si="2"/>
        <v>1740</v>
      </c>
      <c r="I26" s="10"/>
    </row>
    <row r="27" spans="1:9">
      <c r="A27" s="12">
        <f>A26+1</f>
        <v>19</v>
      </c>
      <c r="B27" s="13" t="s">
        <v>24</v>
      </c>
      <c r="C27" s="13">
        <v>2500</v>
      </c>
      <c r="D27" s="10"/>
      <c r="E27" s="13">
        <f t="shared" si="0"/>
        <v>2500</v>
      </c>
      <c r="F27" s="9"/>
      <c r="G27" s="10"/>
      <c r="H27" s="10">
        <f t="shared" si="2"/>
        <v>2500</v>
      </c>
      <c r="I27" s="10"/>
    </row>
    <row r="28" spans="1:9">
      <c r="A28" s="12">
        <f>A27+1</f>
        <v>20</v>
      </c>
      <c r="B28" s="13" t="s">
        <v>25</v>
      </c>
      <c r="C28" s="13">
        <v>200</v>
      </c>
      <c r="D28" s="10"/>
      <c r="E28" s="13">
        <f t="shared" si="0"/>
        <v>200</v>
      </c>
      <c r="F28" s="9"/>
      <c r="G28" s="10"/>
      <c r="H28" s="10">
        <f t="shared" si="2"/>
        <v>200</v>
      </c>
      <c r="I28" s="10"/>
    </row>
    <row r="29" spans="1:9">
      <c r="A29" s="12">
        <f>A28+1</f>
        <v>21</v>
      </c>
      <c r="B29" s="13" t="s">
        <v>26</v>
      </c>
      <c r="C29" s="13">
        <v>10250</v>
      </c>
      <c r="D29" s="10"/>
      <c r="E29" s="13">
        <f t="shared" si="0"/>
        <v>10250</v>
      </c>
      <c r="F29" s="9"/>
      <c r="G29" s="10"/>
      <c r="H29" s="10">
        <f t="shared" si="2"/>
        <v>10250</v>
      </c>
      <c r="I29" s="10"/>
    </row>
    <row r="30" spans="1:9">
      <c r="A30" s="12">
        <f>A29+1</f>
        <v>22</v>
      </c>
      <c r="B30" s="13" t="s">
        <v>27</v>
      </c>
      <c r="C30" s="13">
        <v>374</v>
      </c>
      <c r="D30" s="10"/>
      <c r="E30" s="13">
        <f t="shared" si="0"/>
        <v>374</v>
      </c>
      <c r="F30" s="9"/>
      <c r="G30" s="10"/>
      <c r="H30" s="10">
        <f t="shared" si="2"/>
        <v>374</v>
      </c>
      <c r="I30" s="10"/>
    </row>
    <row r="31" spans="1:9">
      <c r="A31" s="12">
        <v>23</v>
      </c>
      <c r="B31" s="13" t="s">
        <v>28</v>
      </c>
      <c r="C31" s="13">
        <v>1020</v>
      </c>
      <c r="D31" s="14"/>
      <c r="E31" s="13">
        <f t="shared" si="0"/>
        <v>1020</v>
      </c>
      <c r="F31" s="14"/>
      <c r="G31" s="13"/>
      <c r="H31" s="10">
        <f t="shared" si="2"/>
        <v>1020</v>
      </c>
      <c r="I31" s="10"/>
    </row>
    <row r="32" spans="1:9">
      <c r="A32" s="12">
        <f t="shared" ref="A32:A44" si="3">A31+1</f>
        <v>24</v>
      </c>
      <c r="B32" s="13" t="s">
        <v>29</v>
      </c>
      <c r="C32" s="13">
        <v>395</v>
      </c>
      <c r="D32" s="10"/>
      <c r="E32" s="13">
        <f t="shared" si="0"/>
        <v>395</v>
      </c>
      <c r="F32" s="9"/>
      <c r="G32" s="10"/>
      <c r="H32" s="10">
        <f t="shared" si="2"/>
        <v>395</v>
      </c>
      <c r="I32" s="10"/>
    </row>
    <row r="33" spans="1:9">
      <c r="A33" s="12">
        <f t="shared" si="3"/>
        <v>25</v>
      </c>
      <c r="B33" s="13" t="s">
        <v>30</v>
      </c>
      <c r="C33" s="13">
        <v>97.5</v>
      </c>
      <c r="D33" s="10"/>
      <c r="E33" s="13">
        <f t="shared" si="0"/>
        <v>97.5</v>
      </c>
      <c r="F33" s="9"/>
      <c r="G33" s="10"/>
      <c r="H33" s="10">
        <f t="shared" si="2"/>
        <v>97.5</v>
      </c>
      <c r="I33" s="10"/>
    </row>
    <row r="34" spans="1:9">
      <c r="A34" s="12">
        <f t="shared" si="3"/>
        <v>26</v>
      </c>
      <c r="B34" s="13" t="s">
        <v>31</v>
      </c>
      <c r="C34" s="13">
        <v>350</v>
      </c>
      <c r="D34" s="10"/>
      <c r="E34" s="13">
        <f t="shared" si="0"/>
        <v>350</v>
      </c>
      <c r="F34" s="9"/>
      <c r="G34" s="10"/>
      <c r="H34" s="10">
        <f t="shared" si="2"/>
        <v>350</v>
      </c>
      <c r="I34" s="10"/>
    </row>
    <row r="35" spans="1:9">
      <c r="A35" s="12">
        <f t="shared" si="3"/>
        <v>27</v>
      </c>
      <c r="B35" s="13" t="s">
        <v>32</v>
      </c>
      <c r="C35" s="13">
        <v>588.29999999999995</v>
      </c>
      <c r="D35" s="16" t="s">
        <v>4</v>
      </c>
      <c r="E35" s="13">
        <f t="shared" si="0"/>
        <v>588.29999999999995</v>
      </c>
      <c r="F35" s="12"/>
      <c r="G35" s="13"/>
      <c r="H35" s="10">
        <f t="shared" si="2"/>
        <v>588.29999999999995</v>
      </c>
      <c r="I35" s="10"/>
    </row>
    <row r="36" spans="1:9">
      <c r="A36" s="12">
        <f t="shared" si="3"/>
        <v>28</v>
      </c>
      <c r="B36" s="13" t="s">
        <v>33</v>
      </c>
      <c r="C36" s="13">
        <v>250</v>
      </c>
      <c r="D36" s="10"/>
      <c r="E36" s="13">
        <f t="shared" si="0"/>
        <v>250</v>
      </c>
      <c r="F36" s="9"/>
      <c r="G36" s="10"/>
      <c r="H36" s="10">
        <f t="shared" si="2"/>
        <v>250</v>
      </c>
      <c r="I36" s="10"/>
    </row>
    <row r="37" spans="1:9">
      <c r="A37" s="12">
        <f t="shared" si="3"/>
        <v>29</v>
      </c>
      <c r="B37" s="13" t="s">
        <v>34</v>
      </c>
      <c r="C37" s="13">
        <v>299</v>
      </c>
      <c r="D37" s="10"/>
      <c r="E37" s="13">
        <f t="shared" si="0"/>
        <v>299</v>
      </c>
      <c r="F37" s="9"/>
      <c r="G37" s="10"/>
      <c r="H37" s="10">
        <f t="shared" si="2"/>
        <v>299</v>
      </c>
      <c r="I37" s="10"/>
    </row>
    <row r="38" spans="1:9">
      <c r="A38" s="12">
        <f t="shared" si="3"/>
        <v>30</v>
      </c>
      <c r="B38" s="13" t="s">
        <v>35</v>
      </c>
      <c r="C38" s="13">
        <v>318.75</v>
      </c>
      <c r="D38" s="10"/>
      <c r="E38" s="13">
        <f t="shared" si="0"/>
        <v>318.75</v>
      </c>
      <c r="F38" s="9"/>
      <c r="G38" s="10"/>
      <c r="H38" s="10">
        <f t="shared" si="2"/>
        <v>318.75</v>
      </c>
      <c r="I38" s="10"/>
    </row>
    <row r="39" spans="1:9">
      <c r="A39" s="12">
        <f t="shared" si="3"/>
        <v>31</v>
      </c>
      <c r="B39" s="13" t="s">
        <v>36</v>
      </c>
      <c r="C39" s="13">
        <v>25.84</v>
      </c>
      <c r="D39" s="10"/>
      <c r="E39" s="13">
        <f t="shared" si="0"/>
        <v>25.84</v>
      </c>
      <c r="F39" s="9"/>
      <c r="G39" s="10"/>
      <c r="H39" s="10">
        <f t="shared" si="2"/>
        <v>25.84</v>
      </c>
      <c r="I39" s="10"/>
    </row>
    <row r="40" spans="1:9">
      <c r="A40" s="12">
        <f t="shared" si="3"/>
        <v>32</v>
      </c>
      <c r="B40" s="13" t="s">
        <v>37</v>
      </c>
      <c r="C40" s="13">
        <v>75</v>
      </c>
      <c r="D40" s="16" t="s">
        <v>4</v>
      </c>
      <c r="E40" s="13">
        <f t="shared" si="0"/>
        <v>75</v>
      </c>
      <c r="F40" s="12"/>
      <c r="G40" s="13"/>
      <c r="H40" s="10">
        <f t="shared" si="2"/>
        <v>75</v>
      </c>
      <c r="I40" s="10"/>
    </row>
    <row r="41" spans="1:9">
      <c r="A41" s="12">
        <f t="shared" si="3"/>
        <v>33</v>
      </c>
      <c r="B41" s="13" t="s">
        <v>38</v>
      </c>
      <c r="C41" s="13">
        <v>300</v>
      </c>
      <c r="D41" s="16"/>
      <c r="E41" s="13">
        <f t="shared" si="0"/>
        <v>300</v>
      </c>
      <c r="F41" s="12"/>
      <c r="G41" s="13"/>
      <c r="H41" s="10">
        <f t="shared" si="2"/>
        <v>300</v>
      </c>
      <c r="I41" s="10"/>
    </row>
    <row r="42" spans="1:9">
      <c r="A42" s="12">
        <f t="shared" si="3"/>
        <v>34</v>
      </c>
      <c r="B42" s="13" t="s">
        <v>39</v>
      </c>
      <c r="C42" s="13">
        <v>200</v>
      </c>
      <c r="D42" s="16"/>
      <c r="E42" s="13">
        <f t="shared" si="0"/>
        <v>200</v>
      </c>
      <c r="F42" s="12"/>
      <c r="G42" s="13"/>
      <c r="H42" s="10">
        <f t="shared" si="2"/>
        <v>200</v>
      </c>
      <c r="I42" s="10"/>
    </row>
    <row r="43" spans="1:9">
      <c r="A43" s="12">
        <f t="shared" si="3"/>
        <v>35</v>
      </c>
      <c r="B43" s="13" t="s">
        <v>40</v>
      </c>
      <c r="C43" s="13">
        <v>309.97000000000003</v>
      </c>
      <c r="D43" s="10"/>
      <c r="E43" s="13">
        <f>C43</f>
        <v>309.97000000000003</v>
      </c>
      <c r="F43" s="9"/>
      <c r="G43" s="10"/>
      <c r="H43" s="10">
        <f t="shared" si="2"/>
        <v>309.97000000000003</v>
      </c>
      <c r="I43" s="10"/>
    </row>
    <row r="44" spans="1:9">
      <c r="A44" s="12">
        <f t="shared" si="3"/>
        <v>36</v>
      </c>
      <c r="B44" s="13" t="s">
        <v>41</v>
      </c>
      <c r="C44" s="13">
        <v>82.31</v>
      </c>
      <c r="D44" s="10"/>
      <c r="E44" s="13">
        <f>C44</f>
        <v>82.31</v>
      </c>
      <c r="F44" s="9"/>
      <c r="G44" s="10"/>
      <c r="H44" s="10">
        <f t="shared" si="2"/>
        <v>82.31</v>
      </c>
      <c r="I44" s="10"/>
    </row>
    <row r="45" spans="1:9">
      <c r="A45" s="12"/>
      <c r="B45" s="16"/>
      <c r="C45" s="13"/>
      <c r="D45" s="17"/>
      <c r="E45" s="13"/>
      <c r="F45" s="18"/>
      <c r="G45" s="17"/>
      <c r="H45" s="10"/>
      <c r="I45" s="10"/>
    </row>
    <row r="46" spans="1:9">
      <c r="A46" s="9"/>
      <c r="B46" s="19" t="s">
        <v>5</v>
      </c>
      <c r="C46" s="20">
        <f>SUM(C9:C45)</f>
        <v>172736.13</v>
      </c>
      <c r="D46" s="10"/>
      <c r="E46" s="20">
        <f>SUM(E9:E45)</f>
        <v>172736.13</v>
      </c>
      <c r="F46" s="10"/>
      <c r="G46" s="20">
        <f t="shared" ref="G46:H46" si="4">SUM(G9:G45)</f>
        <v>-9877.5891600000014</v>
      </c>
      <c r="H46" s="20">
        <f t="shared" si="4"/>
        <v>162858.54084</v>
      </c>
      <c r="I46" s="10"/>
    </row>
    <row r="48" spans="1:9">
      <c r="A48" s="6" t="s">
        <v>49</v>
      </c>
    </row>
    <row r="49" spans="1:2">
      <c r="A49" s="2" t="s">
        <v>46</v>
      </c>
      <c r="B49" s="3" t="s">
        <v>48</v>
      </c>
    </row>
    <row r="50" spans="1:2">
      <c r="A50" s="2" t="s">
        <v>47</v>
      </c>
      <c r="B50" s="3" t="s">
        <v>52</v>
      </c>
    </row>
  </sheetData>
  <pageMargins left="0.7" right="0.7" top="0.75" bottom="0.75" header="0.3" footer="0.3"/>
  <pageSetup scale="55" orientation="portrait" r:id="rId1"/>
  <headerFooter>
    <oddHeader>&amp;RCASE NO. 2021-00214
ATTACHMENT 1
TO AG DR NO. 1-02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 Troup</dc:creator>
  <cp:lastModifiedBy>Eric J Wilen</cp:lastModifiedBy>
  <cp:lastPrinted>2021-08-20T22:22:25Z</cp:lastPrinted>
  <dcterms:created xsi:type="dcterms:W3CDTF">2021-08-11T16:10:30Z</dcterms:created>
  <dcterms:modified xsi:type="dcterms:W3CDTF">2021-08-20T22:22:41Z</dcterms:modified>
</cp:coreProperties>
</file>