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W:\Discovery\Kentucky\1 - Kentucky Rate Cases\2021-00214 (2021 Kentucky Rate Case)\Staff Set 2 Attachments\"/>
    </mc:Choice>
  </mc:AlternateContent>
  <xr:revisionPtr revIDLastSave="0" documentId="13_ncr:1_{C212F420-6709-478E-80A6-C125B3FD8D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" l="1"/>
  <c r="F21" i="1"/>
  <c r="F11" i="1"/>
  <c r="E9" i="1"/>
  <c r="E10" i="1"/>
  <c r="E11" i="1"/>
  <c r="E19" i="1"/>
  <c r="E20" i="1"/>
  <c r="E21" i="1"/>
  <c r="E29" i="1"/>
  <c r="E30" i="1"/>
  <c r="E31" i="1"/>
  <c r="E6" i="1"/>
  <c r="E28" i="1"/>
  <c r="E27" i="1"/>
  <c r="E26" i="1"/>
  <c r="F28" i="1" s="1"/>
  <c r="E18" i="1"/>
  <c r="E17" i="1"/>
  <c r="E16" i="1"/>
  <c r="E7" i="1"/>
  <c r="E8" i="1"/>
  <c r="F18" i="1" l="1"/>
  <c r="F8" i="1"/>
</calcChain>
</file>

<file path=xl/sharedStrings.xml><?xml version="1.0" encoding="utf-8"?>
<sst xmlns="http://schemas.openxmlformats.org/spreadsheetml/2006/main" count="51" uniqueCount="24">
  <si>
    <t>FY 2014</t>
  </si>
  <si>
    <t>FY 2015</t>
  </si>
  <si>
    <t>FY 2016</t>
  </si>
  <si>
    <t>FY 2017</t>
  </si>
  <si>
    <t>Customers</t>
  </si>
  <si>
    <t>Fiscal Year</t>
  </si>
  <si>
    <t>Change</t>
  </si>
  <si>
    <t>3yr Avg.</t>
  </si>
  <si>
    <t>Residential</t>
  </si>
  <si>
    <t>Commercial</t>
  </si>
  <si>
    <t>Public Authority</t>
  </si>
  <si>
    <t>Adjustment</t>
  </si>
  <si>
    <t>Filing</t>
  </si>
  <si>
    <t>2018-00281</t>
  </si>
  <si>
    <t>FY 2018</t>
  </si>
  <si>
    <t>FY 2019</t>
  </si>
  <si>
    <t>FY 2020</t>
  </si>
  <si>
    <t>FY 2020 [2]</t>
  </si>
  <si>
    <t>Fiscal Year [1]</t>
  </si>
  <si>
    <t>FY 2020 [3]</t>
  </si>
  <si>
    <t xml:space="preserve">[1] All years have been adjusted for the 2013 Livermore acquisition of 350 customers </t>
  </si>
  <si>
    <t>[2] Excluded 429 custmers due to turning off duning during the pandemic</t>
  </si>
  <si>
    <t>[3] Excluded 434 customers due to customer re-class</t>
  </si>
  <si>
    <t>2021-00214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</si>
</sst>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35"/>
  <sheetViews>
    <sheetView tabSelected="1" workbookViewId="0"/>
  </sheetViews>
  <sheetFormatPr defaultRowHeight="15" x14ac:dyDescent="0.25"/>
  <cols>
    <col min="2" max="2" width="17.28515625" customWidth="1"/>
    <col min="3" max="3" width="13.28515625" bestFit="1" customWidth="1"/>
    <col min="4" max="4" width="11.5703125" bestFit="1" customWidth="1"/>
    <col min="6" max="7" width="11.42578125" bestFit="1" customWidth="1"/>
  </cols>
  <sheetData>
    <row r="3" spans="2:7" x14ac:dyDescent="0.25">
      <c r="B3" s="5" t="s">
        <v>8</v>
      </c>
    </row>
    <row r="4" spans="2:7" s="4" customFormat="1" x14ac:dyDescent="0.25">
      <c r="B4" s="3" t="s">
        <v>12</v>
      </c>
      <c r="C4" s="3" t="s">
        <v>18</v>
      </c>
      <c r="D4" s="3" t="s">
        <v>4</v>
      </c>
      <c r="E4" s="3" t="s">
        <v>6</v>
      </c>
      <c r="F4" s="3" t="s">
        <v>7</v>
      </c>
      <c r="G4" s="3" t="s">
        <v>11</v>
      </c>
    </row>
    <row r="5" spans="2:7" x14ac:dyDescent="0.25">
      <c r="C5" t="s">
        <v>0</v>
      </c>
      <c r="D5" s="1">
        <v>155291</v>
      </c>
      <c r="E5" s="2"/>
    </row>
    <row r="6" spans="2:7" x14ac:dyDescent="0.25">
      <c r="C6" t="s">
        <v>1</v>
      </c>
      <c r="D6" s="1">
        <v>155208.66666666666</v>
      </c>
      <c r="E6" s="2">
        <f>D6-D5</f>
        <v>-82.333333333343035</v>
      </c>
    </row>
    <row r="7" spans="2:7" x14ac:dyDescent="0.25">
      <c r="C7" t="s">
        <v>2</v>
      </c>
      <c r="D7" s="1">
        <v>155636.83333333334</v>
      </c>
      <c r="E7" s="2">
        <f>D7-D6</f>
        <v>428.16666666668607</v>
      </c>
      <c r="F7" s="2"/>
    </row>
    <row r="8" spans="2:7" x14ac:dyDescent="0.25">
      <c r="B8" t="s">
        <v>13</v>
      </c>
      <c r="C8" t="s">
        <v>3</v>
      </c>
      <c r="D8" s="1">
        <v>156271.75</v>
      </c>
      <c r="E8" s="2">
        <f t="shared" ref="E8:E11" si="0">D8-D7</f>
        <v>634.91666666665697</v>
      </c>
      <c r="F8" s="2">
        <f>AVERAGE(E6:E8)</f>
        <v>326.91666666666669</v>
      </c>
      <c r="G8">
        <v>325</v>
      </c>
    </row>
    <row r="9" spans="2:7" x14ac:dyDescent="0.25">
      <c r="C9" t="s">
        <v>14</v>
      </c>
      <c r="D9" s="1">
        <v>157075.33333333334</v>
      </c>
      <c r="E9" s="2">
        <f t="shared" si="0"/>
        <v>803.58333333334303</v>
      </c>
      <c r="F9" s="2"/>
    </row>
    <row r="10" spans="2:7" x14ac:dyDescent="0.25">
      <c r="C10" t="s">
        <v>15</v>
      </c>
      <c r="D10" s="1">
        <v>157578.75</v>
      </c>
      <c r="E10" s="2">
        <f t="shared" si="0"/>
        <v>503.41666666665697</v>
      </c>
      <c r="F10" s="2"/>
    </row>
    <row r="11" spans="2:7" x14ac:dyDescent="0.25">
      <c r="B11" t="s">
        <v>23</v>
      </c>
      <c r="C11" t="s">
        <v>17</v>
      </c>
      <c r="D11" s="1">
        <v>158052.65731517898</v>
      </c>
      <c r="E11" s="2">
        <f t="shared" si="0"/>
        <v>473.90731517897802</v>
      </c>
      <c r="F11" s="2">
        <f>AVERAGE(E9:E11)</f>
        <v>593.63577172632597</v>
      </c>
      <c r="G11">
        <v>600</v>
      </c>
    </row>
    <row r="13" spans="2:7" x14ac:dyDescent="0.25">
      <c r="B13" s="5" t="s">
        <v>9</v>
      </c>
    </row>
    <row r="14" spans="2:7" x14ac:dyDescent="0.25">
      <c r="B14" s="3" t="s">
        <v>12</v>
      </c>
      <c r="C14" s="3" t="s">
        <v>5</v>
      </c>
      <c r="D14" s="3" t="s">
        <v>4</v>
      </c>
      <c r="E14" s="3" t="s">
        <v>6</v>
      </c>
      <c r="F14" s="3" t="s">
        <v>7</v>
      </c>
      <c r="G14" s="3" t="s">
        <v>11</v>
      </c>
    </row>
    <row r="15" spans="2:7" x14ac:dyDescent="0.25">
      <c r="C15" t="s">
        <v>0</v>
      </c>
      <c r="D15" s="1">
        <v>17339.833333333332</v>
      </c>
      <c r="E15" s="2"/>
    </row>
    <row r="16" spans="2:7" x14ac:dyDescent="0.25">
      <c r="C16" t="s">
        <v>1</v>
      </c>
      <c r="D16" s="1">
        <v>17329.083333333332</v>
      </c>
      <c r="E16" s="2">
        <f t="shared" ref="E16:E21" si="1">D16-D15</f>
        <v>-10.75</v>
      </c>
    </row>
    <row r="17" spans="2:7" x14ac:dyDescent="0.25">
      <c r="C17" t="s">
        <v>2</v>
      </c>
      <c r="D17" s="1">
        <v>17351.25</v>
      </c>
      <c r="E17" s="2">
        <f t="shared" si="1"/>
        <v>22.166666666667879</v>
      </c>
      <c r="F17" s="2"/>
    </row>
    <row r="18" spans="2:7" x14ac:dyDescent="0.25">
      <c r="B18" t="s">
        <v>13</v>
      </c>
      <c r="C18" t="s">
        <v>3</v>
      </c>
      <c r="D18" s="1">
        <v>17390.5</v>
      </c>
      <c r="E18" s="2">
        <f t="shared" si="1"/>
        <v>39.25</v>
      </c>
      <c r="F18" s="2">
        <f>AVERAGE(E16:E18)</f>
        <v>16.888888888889294</v>
      </c>
      <c r="G18">
        <v>0</v>
      </c>
    </row>
    <row r="19" spans="2:7" x14ac:dyDescent="0.25">
      <c r="C19" t="s">
        <v>14</v>
      </c>
      <c r="D19" s="1">
        <v>17475</v>
      </c>
      <c r="E19" s="2">
        <f t="shared" si="1"/>
        <v>84.5</v>
      </c>
      <c r="F19" s="2"/>
    </row>
    <row r="20" spans="2:7" x14ac:dyDescent="0.25">
      <c r="C20" t="s">
        <v>15</v>
      </c>
      <c r="D20" s="1">
        <v>17554.666666666668</v>
      </c>
      <c r="E20" s="2">
        <f t="shared" si="1"/>
        <v>79.666666666667879</v>
      </c>
      <c r="F20" s="2"/>
    </row>
    <row r="21" spans="2:7" x14ac:dyDescent="0.25">
      <c r="B21" t="s">
        <v>23</v>
      </c>
      <c r="C21" t="s">
        <v>19</v>
      </c>
      <c r="D21" s="1">
        <v>17636.75</v>
      </c>
      <c r="E21" s="2">
        <f t="shared" si="1"/>
        <v>82.083333333332121</v>
      </c>
      <c r="F21" s="2">
        <f>AVERAGE(E19:E21)</f>
        <v>82.083333333333329</v>
      </c>
      <c r="G21">
        <v>75</v>
      </c>
    </row>
    <row r="23" spans="2:7" x14ac:dyDescent="0.25">
      <c r="B23" s="5" t="s">
        <v>10</v>
      </c>
    </row>
    <row r="24" spans="2:7" x14ac:dyDescent="0.25">
      <c r="B24" s="3" t="s">
        <v>12</v>
      </c>
      <c r="C24" s="3" t="s">
        <v>5</v>
      </c>
      <c r="D24" s="3" t="s">
        <v>4</v>
      </c>
      <c r="E24" s="3" t="s">
        <v>6</v>
      </c>
      <c r="F24" s="3" t="s">
        <v>7</v>
      </c>
      <c r="G24" s="3" t="s">
        <v>11</v>
      </c>
    </row>
    <row r="25" spans="2:7" x14ac:dyDescent="0.25">
      <c r="C25" t="s">
        <v>0</v>
      </c>
      <c r="D25" s="1">
        <v>1565.3333333333333</v>
      </c>
      <c r="E25" s="2"/>
    </row>
    <row r="26" spans="2:7" x14ac:dyDescent="0.25">
      <c r="C26" t="s">
        <v>1</v>
      </c>
      <c r="D26" s="1">
        <v>1552.9166666666667</v>
      </c>
      <c r="E26" s="2">
        <f t="shared" ref="E26:E31" si="2">D26-D25</f>
        <v>-12.416666666666515</v>
      </c>
    </row>
    <row r="27" spans="2:7" x14ac:dyDescent="0.25">
      <c r="C27" t="s">
        <v>2</v>
      </c>
      <c r="D27" s="1">
        <v>1544.8333333333333</v>
      </c>
      <c r="E27" s="2">
        <f t="shared" si="2"/>
        <v>-8.0833333333334849</v>
      </c>
      <c r="F27" s="2"/>
    </row>
    <row r="28" spans="2:7" x14ac:dyDescent="0.25">
      <c r="B28" t="s">
        <v>13</v>
      </c>
      <c r="C28" t="s">
        <v>3</v>
      </c>
      <c r="D28" s="1">
        <v>1539.3333333333333</v>
      </c>
      <c r="E28" s="2">
        <f t="shared" si="2"/>
        <v>-5.5</v>
      </c>
      <c r="F28" s="2">
        <f>AVERAGE(E26:E28)</f>
        <v>-8.6666666666666661</v>
      </c>
      <c r="G28">
        <v>0</v>
      </c>
    </row>
    <row r="29" spans="2:7" x14ac:dyDescent="0.25">
      <c r="C29" t="s">
        <v>14</v>
      </c>
      <c r="D29" s="1">
        <v>1542.25</v>
      </c>
      <c r="E29" s="2">
        <f t="shared" si="2"/>
        <v>2.9166666666667425</v>
      </c>
      <c r="F29" s="2"/>
    </row>
    <row r="30" spans="2:7" x14ac:dyDescent="0.25">
      <c r="C30" t="s">
        <v>15</v>
      </c>
      <c r="D30" s="1">
        <v>1537.6666666666667</v>
      </c>
      <c r="E30" s="2">
        <f t="shared" si="2"/>
        <v>-4.5833333333332575</v>
      </c>
      <c r="F30" s="2"/>
    </row>
    <row r="31" spans="2:7" x14ac:dyDescent="0.25">
      <c r="B31" t="s">
        <v>23</v>
      </c>
      <c r="C31" t="s">
        <v>16</v>
      </c>
      <c r="D31" s="1">
        <v>1537.6666666666667</v>
      </c>
      <c r="E31" s="2">
        <f t="shared" si="2"/>
        <v>0</v>
      </c>
      <c r="F31" s="2">
        <f>AVERAGE(E29:E31)</f>
        <v>-0.55555555555550507</v>
      </c>
      <c r="G31">
        <v>0</v>
      </c>
    </row>
    <row r="33" spans="2:2" x14ac:dyDescent="0.25">
      <c r="B33" t="s">
        <v>20</v>
      </c>
    </row>
    <row r="34" spans="2:2" x14ac:dyDescent="0.25">
      <c r="B34" t="s">
        <v>21</v>
      </c>
    </row>
    <row r="35" spans="2:2" x14ac:dyDescent="0.25">
      <c r="B35" t="s">
        <v>22</v>
      </c>
    </row>
  </sheetData>
  <phoneticPr fontId="4" type="noConversion"/>
  <printOptions horizontalCentered="1"/>
  <pageMargins left="0.7" right="0.7" top="0.75" bottom="0.75" header="0.3" footer="0.3"/>
  <pageSetup orientation="portrait" r:id="rId1"/>
  <headerFooter>
    <oddHeader>&amp;R&amp;8CASE NO. 2021-00214
ATTACHMENT 2
TO STAFF DR NO. 2-24</oddHead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Atmos Energy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E Roach</dc:creator>
  <cp:lastModifiedBy>Eric J Wilen</cp:lastModifiedBy>
  <cp:lastPrinted>2021-08-16T14:06:53Z</cp:lastPrinted>
  <dcterms:created xsi:type="dcterms:W3CDTF">2018-11-29T20:02:06Z</dcterms:created>
  <dcterms:modified xsi:type="dcterms:W3CDTF">2021-08-16T14:07:01Z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