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1-00214 (2021 Kentucky Rate Case)\Staff Set 2 Attachments\"/>
    </mc:Choice>
  </mc:AlternateContent>
  <xr:revisionPtr revIDLastSave="0" documentId="13_ncr:1_{137A9C34-A824-4FFB-B163-C73FC392F045}" xr6:coauthVersionLast="47" xr6:coauthVersionMax="47" xr10:uidLastSave="{00000000-0000-0000-0000-000000000000}"/>
  <bookViews>
    <workbookView xWindow="-120" yWindow="-120" windowWidth="29040" windowHeight="15840" xr2:uid="{F49F74C9-1D69-41BD-8C16-32652051E855}"/>
  </bookViews>
  <sheets>
    <sheet name="Staff 2-17" sheetId="1" r:id="rId1"/>
  </sheets>
  <definedNames>
    <definedName name="_xlnm.Print_Area" localSheetId="0">'Staff 2-17'!$A$1:$Q$43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O23" i="1"/>
  <c r="O43" i="1"/>
  <c r="O42" i="1"/>
  <c r="O41" i="1"/>
  <c r="O40" i="1"/>
  <c r="Q23" i="1" l="1"/>
  <c r="O17" i="1"/>
  <c r="O11" i="1"/>
  <c r="O37" i="1"/>
  <c r="O31" i="1"/>
  <c r="O36" i="1"/>
  <c r="O35" i="1"/>
  <c r="O34" i="1"/>
  <c r="O30" i="1"/>
  <c r="O29" i="1"/>
  <c r="O28" i="1"/>
  <c r="Q11" i="1" l="1"/>
  <c r="Q17" i="1"/>
  <c r="O22" i="1"/>
  <c r="Q22" i="1" s="1"/>
  <c r="O21" i="1"/>
  <c r="Q21" i="1" s="1"/>
  <c r="O20" i="1"/>
  <c r="Q20" i="1" s="1"/>
  <c r="O16" i="1"/>
  <c r="Q16" i="1" s="1"/>
  <c r="O15" i="1"/>
  <c r="Q15" i="1" s="1"/>
  <c r="O14" i="1"/>
  <c r="Q14" i="1" s="1"/>
  <c r="O10" i="1"/>
  <c r="Q10" i="1" s="1"/>
  <c r="O9" i="1"/>
  <c r="Q9" i="1" s="1"/>
  <c r="O8" i="1"/>
  <c r="Q8" i="1" s="1"/>
</calcChain>
</file>

<file path=xl/sharedStrings.xml><?xml version="1.0" encoding="utf-8"?>
<sst xmlns="http://schemas.openxmlformats.org/spreadsheetml/2006/main" count="112" uniqueCount="56">
  <si>
    <t>Apr'19</t>
  </si>
  <si>
    <t>SSU</t>
  </si>
  <si>
    <t>CSO</t>
  </si>
  <si>
    <t>KMD</t>
  </si>
  <si>
    <t>May'19</t>
  </si>
  <si>
    <t>Jun'19</t>
  </si>
  <si>
    <t>Jul'19</t>
  </si>
  <si>
    <t>Aug'19</t>
  </si>
  <si>
    <t>Sep'19</t>
  </si>
  <si>
    <t>Oct'19</t>
  </si>
  <si>
    <t>Nov'19</t>
  </si>
  <si>
    <t>Dec'19</t>
  </si>
  <si>
    <t>Jan'19</t>
  </si>
  <si>
    <t>Feb'19</t>
  </si>
  <si>
    <t>Mar'19</t>
  </si>
  <si>
    <t>Jan'20</t>
  </si>
  <si>
    <t>Feb'20</t>
  </si>
  <si>
    <t>Mar'20</t>
  </si>
  <si>
    <t>Apr'20</t>
  </si>
  <si>
    <t>May'20</t>
  </si>
  <si>
    <t>Jun'20</t>
  </si>
  <si>
    <t>Jul'20</t>
  </si>
  <si>
    <t>Aug'20</t>
  </si>
  <si>
    <t>Sep'20</t>
  </si>
  <si>
    <t>Oct'20</t>
  </si>
  <si>
    <t>Nov'20</t>
  </si>
  <si>
    <t>Dec'20</t>
  </si>
  <si>
    <t>Jan'21</t>
  </si>
  <si>
    <t>Feb'21</t>
  </si>
  <si>
    <t>Mar'21</t>
  </si>
  <si>
    <t>Apr'21</t>
  </si>
  <si>
    <t>May'21</t>
  </si>
  <si>
    <t>Jun'21</t>
  </si>
  <si>
    <t>Jul'21</t>
  </si>
  <si>
    <t>Average</t>
  </si>
  <si>
    <t>Kentucky</t>
  </si>
  <si>
    <t>Actual Headcount</t>
  </si>
  <si>
    <t>Atmos Energy Corporation</t>
  </si>
  <si>
    <t>January 2019 - July 2021</t>
  </si>
  <si>
    <t>Annual Percent Open</t>
  </si>
  <si>
    <t>Open Positions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</si>
  <si>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</si>
  <si>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</si>
  <si>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</si>
  <si>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</si>
  <si>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</si>
  <si>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</si>
  <si>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</si>
  <si>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</si>
  <si>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</si>
  <si>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</si>
  <si>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</si>
  <si>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</si>
  <si>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</si>
  <si>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SSU, CSO, KMD, KY Direct Headcounts vs. Open Positions</t>
  </si>
  <si>
    <t>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</si>
</sst>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0" fillId="0" borderId="0" xfId="1" applyNumberFormat="1" applyFont="1"/>
    <xf numFmtId="0" fontId="0" fillId="0" borderId="0" xfId="0" quotePrefix="1"/>
    <xf numFmtId="0" fontId="0" fillId="2" borderId="0" xfId="0" applyFill="1"/>
    <xf numFmtId="164" fontId="0" fillId="2" borderId="0" xfId="1" applyNumberFormat="1" applyFont="1" applyFill="1"/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10" fontId="0" fillId="0" borderId="0" xfId="2" applyNumberFormat="1" applyFont="1"/>
    <xf numFmtId="0" fontId="2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F991-3332-4E1B-92A1-3DA499887338}">
  <sheetPr>
    <pageSetUpPr fitToPage="1"/>
  </sheetPr>
  <dimension ref="A1:Q43"/>
  <sheetViews>
    <sheetView tabSelected="1" workbookViewId="0"/>
  </sheetViews>
  <sheetFormatPr defaultRowHeight="15" x14ac:dyDescent="0.25"/>
  <cols>
    <col min="2" max="2" width="19.140625" customWidth="1"/>
    <col min="3" max="15" width="9.28515625" customWidth="1"/>
    <col min="16" max="16" width="3.7109375" customWidth="1"/>
    <col min="17" max="17" width="14" customWidth="1"/>
    <col min="19" max="19" width="9.140625" bestFit="1" customWidth="1"/>
  </cols>
  <sheetData>
    <row r="1" spans="1:17" x14ac:dyDescent="0.25">
      <c r="A1" s="7" t="s">
        <v>37</v>
      </c>
    </row>
    <row r="2" spans="1:17" x14ac:dyDescent="0.25">
      <c r="A2" s="7" t="s">
        <v>54</v>
      </c>
    </row>
    <row r="3" spans="1:17" x14ac:dyDescent="0.25">
      <c r="A3" s="7" t="s">
        <v>38</v>
      </c>
    </row>
    <row r="5" spans="1:17" x14ac:dyDescent="0.25">
      <c r="C5" s="12" t="s">
        <v>41</v>
      </c>
      <c r="D5" s="12" t="s">
        <v>42</v>
      </c>
      <c r="E5" s="12" t="s">
        <v>43</v>
      </c>
      <c r="F5" s="12" t="s">
        <v>44</v>
      </c>
      <c r="G5" s="12" t="s">
        <v>45</v>
      </c>
      <c r="H5" s="12" t="s">
        <v>46</v>
      </c>
      <c r="I5" s="12" t="s">
        <v>47</v>
      </c>
      <c r="J5" s="12" t="s">
        <v>48</v>
      </c>
      <c r="K5" s="12" t="s">
        <v>49</v>
      </c>
      <c r="L5" s="12" t="s">
        <v>50</v>
      </c>
      <c r="M5" s="12" t="s">
        <v>51</v>
      </c>
      <c r="N5" s="12" t="s">
        <v>52</v>
      </c>
      <c r="O5" s="12" t="s">
        <v>53</v>
      </c>
      <c r="P5" s="7"/>
      <c r="Q5" s="12" t="s">
        <v>55</v>
      </c>
    </row>
    <row r="6" spans="1:17" x14ac:dyDescent="0.25">
      <c r="A6" s="11">
        <v>1</v>
      </c>
      <c r="B6" s="7" t="s">
        <v>40</v>
      </c>
    </row>
    <row r="7" spans="1:17" ht="30" x14ac:dyDescent="0.25">
      <c r="A7" s="11">
        <f>A6+1</f>
        <v>2</v>
      </c>
      <c r="C7" s="1" t="s">
        <v>12</v>
      </c>
      <c r="D7" s="1" t="s">
        <v>13</v>
      </c>
      <c r="E7" s="1" t="s">
        <v>14</v>
      </c>
      <c r="F7" s="1" t="s">
        <v>0</v>
      </c>
      <c r="G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2" t="s">
        <v>34</v>
      </c>
      <c r="Q7" s="10" t="s">
        <v>39</v>
      </c>
    </row>
    <row r="8" spans="1:17" x14ac:dyDescent="0.25">
      <c r="A8" s="11">
        <f t="shared" ref="A8:A43" si="0">A7+1</f>
        <v>3</v>
      </c>
      <c r="B8" t="s">
        <v>1</v>
      </c>
      <c r="C8" s="3">
        <v>19</v>
      </c>
      <c r="D8" s="3">
        <v>19</v>
      </c>
      <c r="E8" s="3">
        <v>16</v>
      </c>
      <c r="F8" s="3">
        <v>16</v>
      </c>
      <c r="G8" s="3">
        <v>16</v>
      </c>
      <c r="H8" s="3">
        <v>14</v>
      </c>
      <c r="I8" s="3">
        <v>16</v>
      </c>
      <c r="J8" s="3">
        <v>12</v>
      </c>
      <c r="K8" s="3">
        <v>16</v>
      </c>
      <c r="L8" s="3">
        <v>10</v>
      </c>
      <c r="M8" s="3">
        <v>16</v>
      </c>
      <c r="N8" s="3">
        <v>13</v>
      </c>
      <c r="O8" s="3">
        <f>SUM(C8:N8)/12</f>
        <v>15.25</v>
      </c>
      <c r="Q8" s="9">
        <f>O8/O28</f>
        <v>3.2004197271773345E-2</v>
      </c>
    </row>
    <row r="9" spans="1:17" x14ac:dyDescent="0.25">
      <c r="A9" s="11">
        <f t="shared" si="0"/>
        <v>4</v>
      </c>
      <c r="B9" t="s">
        <v>2</v>
      </c>
      <c r="C9" s="3">
        <v>16</v>
      </c>
      <c r="D9" s="3">
        <v>16</v>
      </c>
      <c r="E9" s="3">
        <v>22</v>
      </c>
      <c r="F9" s="3">
        <v>7</v>
      </c>
      <c r="G9" s="3">
        <v>8</v>
      </c>
      <c r="H9" s="3">
        <v>21</v>
      </c>
      <c r="I9" s="3">
        <v>27</v>
      </c>
      <c r="J9" s="3">
        <v>18</v>
      </c>
      <c r="K9" s="3">
        <v>17</v>
      </c>
      <c r="L9" s="3">
        <v>8</v>
      </c>
      <c r="M9" s="3">
        <v>3</v>
      </c>
      <c r="N9" s="3">
        <v>37</v>
      </c>
      <c r="O9" s="3">
        <f>SUM(C9:N9)/12</f>
        <v>16.666666666666668</v>
      </c>
      <c r="Q9" s="9">
        <f t="shared" ref="Q9:Q11" si="1">O9/O29</f>
        <v>2.6950545748551411E-2</v>
      </c>
    </row>
    <row r="10" spans="1:17" x14ac:dyDescent="0.25">
      <c r="A10" s="11">
        <f t="shared" si="0"/>
        <v>5</v>
      </c>
      <c r="B10" t="s">
        <v>3</v>
      </c>
      <c r="C10" s="3">
        <v>8</v>
      </c>
      <c r="D10" s="3">
        <v>8</v>
      </c>
      <c r="E10" s="3">
        <v>11</v>
      </c>
      <c r="F10" s="3">
        <v>16</v>
      </c>
      <c r="G10" s="3">
        <v>15</v>
      </c>
      <c r="H10" s="3">
        <v>14</v>
      </c>
      <c r="I10" s="3">
        <v>11</v>
      </c>
      <c r="J10" s="3">
        <v>6</v>
      </c>
      <c r="K10" s="3">
        <v>10</v>
      </c>
      <c r="L10" s="3">
        <v>4</v>
      </c>
      <c r="M10" s="3">
        <v>9</v>
      </c>
      <c r="N10" s="3">
        <v>5</v>
      </c>
      <c r="O10" s="3">
        <f>SUM(C10:N10)/12</f>
        <v>9.75</v>
      </c>
      <c r="Q10" s="9">
        <f t="shared" si="1"/>
        <v>2.6292134831460676E-2</v>
      </c>
    </row>
    <row r="11" spans="1:17" x14ac:dyDescent="0.25">
      <c r="A11" s="11">
        <f t="shared" si="0"/>
        <v>6</v>
      </c>
      <c r="B11" t="s">
        <v>35</v>
      </c>
      <c r="C11" s="6">
        <v>5</v>
      </c>
      <c r="D11" s="6">
        <v>5</v>
      </c>
      <c r="E11" s="6">
        <v>7</v>
      </c>
      <c r="F11" s="6">
        <v>11</v>
      </c>
      <c r="G11" s="6">
        <v>9</v>
      </c>
      <c r="H11" s="6">
        <v>8</v>
      </c>
      <c r="I11" s="6">
        <v>6</v>
      </c>
      <c r="J11" s="6">
        <v>3</v>
      </c>
      <c r="K11" s="6">
        <v>5</v>
      </c>
      <c r="L11" s="6">
        <v>2</v>
      </c>
      <c r="M11" s="6">
        <v>7</v>
      </c>
      <c r="N11" s="6">
        <v>4</v>
      </c>
      <c r="O11" s="3">
        <f>SUM(C11:N11)/12</f>
        <v>6</v>
      </c>
      <c r="Q11" s="9">
        <f t="shared" si="1"/>
        <v>3.0188679245283019E-2</v>
      </c>
    </row>
    <row r="12" spans="1:17" x14ac:dyDescent="0.25">
      <c r="A12" s="11">
        <f t="shared" si="0"/>
        <v>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3"/>
    </row>
    <row r="13" spans="1:17" x14ac:dyDescent="0.25">
      <c r="A13" s="11">
        <f t="shared" si="0"/>
        <v>8</v>
      </c>
      <c r="C13" s="1" t="s">
        <v>15</v>
      </c>
      <c r="D13" s="1" t="s">
        <v>16</v>
      </c>
      <c r="E13" s="1" t="s">
        <v>17</v>
      </c>
      <c r="F13" s="1" t="s">
        <v>18</v>
      </c>
      <c r="G13" s="1" t="s">
        <v>19</v>
      </c>
      <c r="H13" s="1" t="s">
        <v>20</v>
      </c>
      <c r="I13" s="1" t="s">
        <v>21</v>
      </c>
      <c r="J13" s="1" t="s">
        <v>22</v>
      </c>
      <c r="K13" s="1" t="s">
        <v>23</v>
      </c>
      <c r="L13" s="1" t="s">
        <v>24</v>
      </c>
      <c r="M13" s="1" t="s">
        <v>25</v>
      </c>
      <c r="N13" s="1" t="s">
        <v>26</v>
      </c>
      <c r="O13" s="2" t="s">
        <v>34</v>
      </c>
    </row>
    <row r="14" spans="1:17" x14ac:dyDescent="0.25">
      <c r="A14" s="11">
        <f t="shared" si="0"/>
        <v>9</v>
      </c>
      <c r="B14" t="s">
        <v>1</v>
      </c>
      <c r="C14" s="3">
        <v>12</v>
      </c>
      <c r="D14" s="3">
        <v>14</v>
      </c>
      <c r="E14" s="3">
        <v>13</v>
      </c>
      <c r="F14" s="3">
        <v>13</v>
      </c>
      <c r="G14" s="3">
        <v>14</v>
      </c>
      <c r="H14" s="3">
        <v>11</v>
      </c>
      <c r="I14" s="3">
        <v>11</v>
      </c>
      <c r="J14" s="3">
        <v>16</v>
      </c>
      <c r="K14" s="3">
        <v>11</v>
      </c>
      <c r="L14" s="3">
        <v>10</v>
      </c>
      <c r="M14" s="3">
        <v>6</v>
      </c>
      <c r="N14" s="3">
        <v>11</v>
      </c>
      <c r="O14" s="3">
        <f>SUM(C14:N14)/12</f>
        <v>11.833333333333334</v>
      </c>
      <c r="Q14" s="9">
        <f>O14/O34</f>
        <v>2.4838201854119293E-2</v>
      </c>
    </row>
    <row r="15" spans="1:17" x14ac:dyDescent="0.25">
      <c r="A15" s="11">
        <f t="shared" si="0"/>
        <v>10</v>
      </c>
      <c r="B15" t="s">
        <v>2</v>
      </c>
      <c r="C15" s="3">
        <v>22</v>
      </c>
      <c r="D15" s="3">
        <v>19</v>
      </c>
      <c r="E15" s="3">
        <v>4</v>
      </c>
      <c r="F15" s="3">
        <v>5</v>
      </c>
      <c r="G15" s="3">
        <v>7</v>
      </c>
      <c r="H15" s="3">
        <v>14</v>
      </c>
      <c r="I15" s="3">
        <v>28</v>
      </c>
      <c r="J15" s="3">
        <v>14</v>
      </c>
      <c r="K15" s="3">
        <v>17</v>
      </c>
      <c r="L15" s="3">
        <v>13</v>
      </c>
      <c r="M15" s="3">
        <v>9</v>
      </c>
      <c r="N15" s="3">
        <v>8</v>
      </c>
      <c r="O15" s="3">
        <f>SUM(C15:N15)/12</f>
        <v>13.333333333333334</v>
      </c>
      <c r="Q15" s="9">
        <f t="shared" ref="Q15:Q17" si="2">O15/O35</f>
        <v>2.195389681668496E-2</v>
      </c>
    </row>
    <row r="16" spans="1:17" x14ac:dyDescent="0.25">
      <c r="A16" s="11">
        <f t="shared" si="0"/>
        <v>11</v>
      </c>
      <c r="B16" t="s">
        <v>3</v>
      </c>
      <c r="C16" s="3">
        <v>6</v>
      </c>
      <c r="D16" s="3">
        <v>4</v>
      </c>
      <c r="E16" s="3">
        <v>6</v>
      </c>
      <c r="F16" s="3">
        <v>2</v>
      </c>
      <c r="G16" s="3">
        <v>4</v>
      </c>
      <c r="H16" s="3">
        <v>3</v>
      </c>
      <c r="I16" s="3">
        <v>3</v>
      </c>
      <c r="J16" s="3">
        <v>0</v>
      </c>
      <c r="K16" s="3">
        <v>0</v>
      </c>
      <c r="L16" s="3">
        <v>2</v>
      </c>
      <c r="M16" s="3">
        <v>2</v>
      </c>
      <c r="N16" s="3">
        <v>2</v>
      </c>
      <c r="O16" s="3">
        <f>SUM(C16:N16)/12</f>
        <v>2.8333333333333335</v>
      </c>
      <c r="Q16" s="9">
        <f t="shared" si="2"/>
        <v>7.6438848920863311E-3</v>
      </c>
    </row>
    <row r="17" spans="1:17" x14ac:dyDescent="0.25">
      <c r="A17" s="11">
        <f t="shared" si="0"/>
        <v>12</v>
      </c>
      <c r="B17" t="s">
        <v>35</v>
      </c>
      <c r="C17" s="6">
        <v>6</v>
      </c>
      <c r="D17" s="6">
        <v>2</v>
      </c>
      <c r="E17" s="6">
        <v>4</v>
      </c>
      <c r="F17" s="6">
        <v>0</v>
      </c>
      <c r="G17" s="6">
        <v>2</v>
      </c>
      <c r="H17" s="6">
        <v>1</v>
      </c>
      <c r="I17" s="6">
        <v>2</v>
      </c>
      <c r="J17" s="6">
        <v>0</v>
      </c>
      <c r="K17" s="6">
        <v>0</v>
      </c>
      <c r="L17" s="6">
        <v>0</v>
      </c>
      <c r="M17" s="6">
        <v>2</v>
      </c>
      <c r="N17" s="6">
        <v>2</v>
      </c>
      <c r="O17" s="3">
        <f>SUM(C17:N17)/12</f>
        <v>1.75</v>
      </c>
      <c r="Q17" s="9">
        <f t="shared" si="2"/>
        <v>9.1583078935891845E-3</v>
      </c>
    </row>
    <row r="18" spans="1:17" x14ac:dyDescent="0.25">
      <c r="A18" s="11">
        <f t="shared" si="0"/>
        <v>13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"/>
    </row>
    <row r="19" spans="1:17" x14ac:dyDescent="0.25">
      <c r="A19" s="11">
        <f t="shared" si="0"/>
        <v>14</v>
      </c>
      <c r="C19" s="1" t="s">
        <v>27</v>
      </c>
      <c r="D19" s="1" t="s">
        <v>28</v>
      </c>
      <c r="E19" s="1" t="s">
        <v>29</v>
      </c>
      <c r="F19" s="1" t="s">
        <v>30</v>
      </c>
      <c r="G19" s="1" t="s">
        <v>31</v>
      </c>
      <c r="H19" s="1" t="s">
        <v>32</v>
      </c>
      <c r="I19" s="1" t="s">
        <v>33</v>
      </c>
      <c r="O19" s="2" t="s">
        <v>34</v>
      </c>
    </row>
    <row r="20" spans="1:17" x14ac:dyDescent="0.25">
      <c r="A20" s="11">
        <f t="shared" si="0"/>
        <v>15</v>
      </c>
      <c r="B20" t="s">
        <v>1</v>
      </c>
      <c r="C20" s="3">
        <v>11</v>
      </c>
      <c r="D20" s="3">
        <v>9</v>
      </c>
      <c r="E20" s="3">
        <v>15</v>
      </c>
      <c r="F20" s="3">
        <v>14</v>
      </c>
      <c r="G20" s="3">
        <v>17</v>
      </c>
      <c r="H20" s="3">
        <v>14</v>
      </c>
      <c r="I20" s="3">
        <v>3</v>
      </c>
      <c r="J20" s="3"/>
      <c r="K20" s="3"/>
      <c r="L20" s="3"/>
      <c r="M20" s="3"/>
      <c r="N20" s="3"/>
      <c r="O20" s="3">
        <f>SUM(C20:I20)/6</f>
        <v>13.833333333333334</v>
      </c>
      <c r="Q20" s="9">
        <f>O20/O40</f>
        <v>2.8992015968063872E-2</v>
      </c>
    </row>
    <row r="21" spans="1:17" x14ac:dyDescent="0.25">
      <c r="A21" s="11">
        <f t="shared" si="0"/>
        <v>16</v>
      </c>
      <c r="B21" t="s">
        <v>2</v>
      </c>
      <c r="C21" s="3">
        <v>19</v>
      </c>
      <c r="D21" s="3">
        <v>8</v>
      </c>
      <c r="E21" s="3">
        <v>6</v>
      </c>
      <c r="F21" s="3">
        <v>9</v>
      </c>
      <c r="G21" s="3">
        <v>26</v>
      </c>
      <c r="H21" s="3">
        <v>15</v>
      </c>
      <c r="I21" s="3">
        <v>32</v>
      </c>
      <c r="J21" s="3"/>
      <c r="K21" s="3"/>
      <c r="L21" s="3"/>
      <c r="M21" s="3"/>
      <c r="N21" s="3"/>
      <c r="O21" s="3">
        <f>SUM(C21:I21)/6</f>
        <v>19.166666666666668</v>
      </c>
      <c r="Q21" s="9">
        <f t="shared" ref="Q21:Q23" si="3">O21/O41</f>
        <v>3.2282643567532888E-2</v>
      </c>
    </row>
    <row r="22" spans="1:17" x14ac:dyDescent="0.25">
      <c r="A22" s="11">
        <f t="shared" si="0"/>
        <v>17</v>
      </c>
      <c r="B22" t="s">
        <v>3</v>
      </c>
      <c r="C22" s="3">
        <v>5</v>
      </c>
      <c r="D22" s="3">
        <v>4</v>
      </c>
      <c r="E22" s="3">
        <v>6</v>
      </c>
      <c r="F22" s="3">
        <v>10</v>
      </c>
      <c r="G22" s="3">
        <v>12</v>
      </c>
      <c r="H22" s="3">
        <v>13</v>
      </c>
      <c r="I22" s="3">
        <v>1</v>
      </c>
      <c r="J22" s="3"/>
      <c r="K22" s="3"/>
      <c r="L22" s="3"/>
      <c r="M22" s="3"/>
      <c r="N22" s="3"/>
      <c r="O22" s="3">
        <f>SUM(C22:I22)/6</f>
        <v>8.5</v>
      </c>
      <c r="Q22" s="9">
        <f t="shared" si="3"/>
        <v>2.3658051689860835E-2</v>
      </c>
    </row>
    <row r="23" spans="1:17" x14ac:dyDescent="0.25">
      <c r="A23" s="11">
        <f t="shared" si="0"/>
        <v>18</v>
      </c>
      <c r="B23" t="s">
        <v>35</v>
      </c>
      <c r="C23" s="6">
        <v>5</v>
      </c>
      <c r="D23" s="6">
        <v>3</v>
      </c>
      <c r="E23" s="6">
        <v>2</v>
      </c>
      <c r="F23" s="6">
        <v>4</v>
      </c>
      <c r="G23" s="6">
        <v>7</v>
      </c>
      <c r="H23" s="6">
        <v>9</v>
      </c>
      <c r="I23" s="6">
        <v>0</v>
      </c>
      <c r="J23" s="3"/>
      <c r="K23" s="3"/>
      <c r="L23" s="3"/>
      <c r="M23" s="3"/>
      <c r="N23" s="3"/>
      <c r="O23" s="3">
        <f>SUM(C23:I23)/6</f>
        <v>5</v>
      </c>
      <c r="Q23" s="9">
        <f t="shared" si="3"/>
        <v>2.6595744680851064E-2</v>
      </c>
    </row>
    <row r="24" spans="1:17" x14ac:dyDescent="0.25">
      <c r="A24" s="11">
        <f t="shared" si="0"/>
        <v>19</v>
      </c>
    </row>
    <row r="25" spans="1:17" x14ac:dyDescent="0.25">
      <c r="A25" s="11">
        <f t="shared" si="0"/>
        <v>20</v>
      </c>
      <c r="B25" s="7" t="s">
        <v>36</v>
      </c>
    </row>
    <row r="26" spans="1:17" x14ac:dyDescent="0.25">
      <c r="A26" s="11">
        <f t="shared" si="0"/>
        <v>21</v>
      </c>
    </row>
    <row r="27" spans="1:17" x14ac:dyDescent="0.25">
      <c r="A27" s="11">
        <f t="shared" si="0"/>
        <v>22</v>
      </c>
      <c r="C27" s="1" t="s">
        <v>12</v>
      </c>
      <c r="D27" s="1" t="s">
        <v>13</v>
      </c>
      <c r="E27" s="1" t="s">
        <v>14</v>
      </c>
      <c r="F27" s="1" t="s">
        <v>0</v>
      </c>
      <c r="G27" s="1" t="s">
        <v>4</v>
      </c>
      <c r="H27" s="1" t="s">
        <v>5</v>
      </c>
      <c r="I27" s="1" t="s">
        <v>6</v>
      </c>
      <c r="J27" s="1" t="s">
        <v>7</v>
      </c>
      <c r="K27" s="1" t="s">
        <v>8</v>
      </c>
      <c r="L27" s="1" t="s">
        <v>9</v>
      </c>
      <c r="M27" s="1" t="s">
        <v>10</v>
      </c>
      <c r="N27" s="1" t="s">
        <v>11</v>
      </c>
      <c r="O27" s="2" t="s">
        <v>34</v>
      </c>
    </row>
    <row r="28" spans="1:17" x14ac:dyDescent="0.25">
      <c r="A28" s="11">
        <f t="shared" si="0"/>
        <v>23</v>
      </c>
      <c r="B28" t="s">
        <v>1</v>
      </c>
      <c r="C28" s="6">
        <v>478</v>
      </c>
      <c r="D28" s="6">
        <v>471</v>
      </c>
      <c r="E28" s="6">
        <v>472</v>
      </c>
      <c r="F28" s="6">
        <v>472</v>
      </c>
      <c r="G28" s="6">
        <v>476</v>
      </c>
      <c r="H28" s="6">
        <v>480</v>
      </c>
      <c r="I28" s="6">
        <v>482</v>
      </c>
      <c r="J28" s="6">
        <v>479</v>
      </c>
      <c r="K28" s="6">
        <v>482</v>
      </c>
      <c r="L28" s="6">
        <v>480</v>
      </c>
      <c r="M28" s="6">
        <v>474</v>
      </c>
      <c r="N28" s="6">
        <v>472</v>
      </c>
      <c r="O28" s="3">
        <f>SUM(C28:N28)/12</f>
        <v>476.5</v>
      </c>
    </row>
    <row r="29" spans="1:17" x14ac:dyDescent="0.25">
      <c r="A29" s="11">
        <f t="shared" si="0"/>
        <v>24</v>
      </c>
      <c r="B29" t="s">
        <v>2</v>
      </c>
      <c r="C29" s="6">
        <v>592</v>
      </c>
      <c r="D29" s="6">
        <v>603</v>
      </c>
      <c r="E29" s="6">
        <v>606</v>
      </c>
      <c r="F29" s="6">
        <v>612</v>
      </c>
      <c r="G29" s="6">
        <v>617</v>
      </c>
      <c r="H29" s="6">
        <v>614</v>
      </c>
      <c r="I29" s="6">
        <v>611</v>
      </c>
      <c r="J29" s="6">
        <v>614</v>
      </c>
      <c r="K29" s="6">
        <v>630</v>
      </c>
      <c r="L29" s="6">
        <v>645</v>
      </c>
      <c r="M29" s="6">
        <v>643</v>
      </c>
      <c r="N29" s="6">
        <v>634</v>
      </c>
      <c r="O29" s="3">
        <f>SUM(C29:N29)/12</f>
        <v>618.41666666666663</v>
      </c>
    </row>
    <row r="30" spans="1:17" x14ac:dyDescent="0.25">
      <c r="A30" s="11">
        <f t="shared" si="0"/>
        <v>25</v>
      </c>
      <c r="B30" t="s">
        <v>3</v>
      </c>
      <c r="C30" s="6">
        <v>367</v>
      </c>
      <c r="D30" s="6">
        <v>369</v>
      </c>
      <c r="E30" s="6">
        <v>367</v>
      </c>
      <c r="F30" s="6">
        <v>368</v>
      </c>
      <c r="G30" s="6">
        <v>370</v>
      </c>
      <c r="H30" s="6">
        <v>367</v>
      </c>
      <c r="I30" s="6">
        <v>369</v>
      </c>
      <c r="J30" s="6">
        <v>373</v>
      </c>
      <c r="K30" s="6">
        <v>376</v>
      </c>
      <c r="L30" s="6">
        <v>376</v>
      </c>
      <c r="M30" s="6">
        <v>374</v>
      </c>
      <c r="N30" s="6">
        <v>374</v>
      </c>
      <c r="O30" s="3">
        <f>SUM(C30:N30)/12</f>
        <v>370.83333333333331</v>
      </c>
    </row>
    <row r="31" spans="1:17" x14ac:dyDescent="0.25">
      <c r="A31" s="11">
        <f t="shared" si="0"/>
        <v>26</v>
      </c>
      <c r="B31" t="s">
        <v>35</v>
      </c>
      <c r="C31" s="6">
        <v>198</v>
      </c>
      <c r="D31" s="6">
        <v>199</v>
      </c>
      <c r="E31" s="6">
        <v>198</v>
      </c>
      <c r="F31" s="6">
        <v>198</v>
      </c>
      <c r="G31" s="6">
        <v>200</v>
      </c>
      <c r="H31" s="6">
        <v>200</v>
      </c>
      <c r="I31" s="6">
        <v>201</v>
      </c>
      <c r="J31" s="6">
        <v>202</v>
      </c>
      <c r="K31" s="6">
        <v>201</v>
      </c>
      <c r="L31" s="6">
        <v>198</v>
      </c>
      <c r="M31" s="6">
        <v>195</v>
      </c>
      <c r="N31" s="6">
        <v>195</v>
      </c>
      <c r="O31" s="3">
        <f>SUM(C31:N31)/12</f>
        <v>198.75</v>
      </c>
      <c r="Q31" s="4"/>
    </row>
    <row r="32" spans="1:17" x14ac:dyDescent="0.25">
      <c r="A32" s="11">
        <f t="shared" si="0"/>
        <v>27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3"/>
      <c r="Q32" s="4"/>
    </row>
    <row r="33" spans="1:17" x14ac:dyDescent="0.25">
      <c r="A33" s="11">
        <f t="shared" si="0"/>
        <v>28</v>
      </c>
      <c r="C33" s="1" t="s">
        <v>15</v>
      </c>
      <c r="D33" s="1" t="s">
        <v>16</v>
      </c>
      <c r="E33" s="1" t="s">
        <v>17</v>
      </c>
      <c r="F33" s="1" t="s">
        <v>18</v>
      </c>
      <c r="G33" s="1" t="s">
        <v>19</v>
      </c>
      <c r="H33" s="1" t="s">
        <v>20</v>
      </c>
      <c r="I33" s="1" t="s">
        <v>21</v>
      </c>
      <c r="J33" s="1" t="s">
        <v>22</v>
      </c>
      <c r="K33" s="1" t="s">
        <v>23</v>
      </c>
      <c r="L33" s="1" t="s">
        <v>24</v>
      </c>
      <c r="M33" s="1" t="s">
        <v>25</v>
      </c>
      <c r="N33" s="1" t="s">
        <v>26</v>
      </c>
      <c r="O33" s="2" t="s">
        <v>34</v>
      </c>
    </row>
    <row r="34" spans="1:17" x14ac:dyDescent="0.25">
      <c r="A34" s="11">
        <f t="shared" si="0"/>
        <v>29</v>
      </c>
      <c r="B34" t="s">
        <v>1</v>
      </c>
      <c r="C34" s="6">
        <v>471</v>
      </c>
      <c r="D34" s="6">
        <v>472</v>
      </c>
      <c r="E34" s="6">
        <v>476</v>
      </c>
      <c r="F34" s="6">
        <v>475</v>
      </c>
      <c r="G34" s="6">
        <v>477</v>
      </c>
      <c r="H34" s="6">
        <v>478</v>
      </c>
      <c r="I34" s="6">
        <v>479</v>
      </c>
      <c r="J34" s="6">
        <v>479</v>
      </c>
      <c r="K34" s="6">
        <v>480</v>
      </c>
      <c r="L34" s="6">
        <v>475</v>
      </c>
      <c r="M34" s="6">
        <v>480</v>
      </c>
      <c r="N34" s="6">
        <v>475</v>
      </c>
      <c r="O34" s="3">
        <f>SUM(C34:N34)/12</f>
        <v>476.41666666666669</v>
      </c>
    </row>
    <row r="35" spans="1:17" x14ac:dyDescent="0.25">
      <c r="A35" s="11">
        <f t="shared" si="0"/>
        <v>30</v>
      </c>
      <c r="B35" t="s">
        <v>2</v>
      </c>
      <c r="C35" s="6">
        <v>629</v>
      </c>
      <c r="D35" s="6">
        <v>621</v>
      </c>
      <c r="E35" s="6">
        <v>617</v>
      </c>
      <c r="F35" s="6">
        <v>614</v>
      </c>
      <c r="G35" s="6">
        <v>609</v>
      </c>
      <c r="H35" s="6">
        <v>608</v>
      </c>
      <c r="I35" s="6">
        <v>592</v>
      </c>
      <c r="J35" s="6">
        <v>599</v>
      </c>
      <c r="K35" s="6">
        <v>604</v>
      </c>
      <c r="L35" s="6">
        <v>605</v>
      </c>
      <c r="M35" s="6">
        <v>602</v>
      </c>
      <c r="N35" s="6">
        <v>588</v>
      </c>
      <c r="O35" s="3">
        <f>SUM(C35:N35)/12</f>
        <v>607.33333333333337</v>
      </c>
    </row>
    <row r="36" spans="1:17" x14ac:dyDescent="0.25">
      <c r="A36" s="11">
        <f t="shared" si="0"/>
        <v>31</v>
      </c>
      <c r="B36" t="s">
        <v>3</v>
      </c>
      <c r="C36" s="6">
        <v>378</v>
      </c>
      <c r="D36" s="6">
        <v>380</v>
      </c>
      <c r="E36" s="6">
        <v>380</v>
      </c>
      <c r="F36" s="6">
        <v>377</v>
      </c>
      <c r="G36" s="6">
        <v>373</v>
      </c>
      <c r="H36" s="6">
        <v>371</v>
      </c>
      <c r="I36" s="6">
        <v>367</v>
      </c>
      <c r="J36" s="6">
        <v>367</v>
      </c>
      <c r="K36" s="6">
        <v>366</v>
      </c>
      <c r="L36" s="6">
        <v>364</v>
      </c>
      <c r="M36" s="6">
        <v>364</v>
      </c>
      <c r="N36" s="6">
        <v>361</v>
      </c>
      <c r="O36" s="3">
        <f>SUM(C36:N36)/12</f>
        <v>370.66666666666669</v>
      </c>
    </row>
    <row r="37" spans="1:17" x14ac:dyDescent="0.25">
      <c r="A37" s="11">
        <f t="shared" si="0"/>
        <v>32</v>
      </c>
      <c r="B37" t="s">
        <v>35</v>
      </c>
      <c r="C37" s="6">
        <v>197</v>
      </c>
      <c r="D37" s="6">
        <v>199</v>
      </c>
      <c r="E37" s="6">
        <v>199</v>
      </c>
      <c r="F37" s="6">
        <v>196</v>
      </c>
      <c r="G37" s="6">
        <v>193</v>
      </c>
      <c r="H37" s="6">
        <v>191</v>
      </c>
      <c r="I37" s="6">
        <v>187</v>
      </c>
      <c r="J37" s="6">
        <v>187</v>
      </c>
      <c r="K37" s="6">
        <v>186</v>
      </c>
      <c r="L37" s="6">
        <v>186</v>
      </c>
      <c r="M37" s="6">
        <v>186</v>
      </c>
      <c r="N37" s="6">
        <v>186</v>
      </c>
      <c r="O37" s="3">
        <f>SUM(C37:N37)/12</f>
        <v>191.08333333333334</v>
      </c>
      <c r="Q37" s="4"/>
    </row>
    <row r="38" spans="1:17" x14ac:dyDescent="0.25">
      <c r="A38" s="11">
        <f t="shared" si="0"/>
        <v>33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3"/>
      <c r="Q38" s="4"/>
    </row>
    <row r="39" spans="1:17" x14ac:dyDescent="0.25">
      <c r="A39" s="11">
        <f t="shared" si="0"/>
        <v>34</v>
      </c>
      <c r="C39" s="1" t="s">
        <v>27</v>
      </c>
      <c r="D39" s="1" t="s">
        <v>28</v>
      </c>
      <c r="E39" s="1" t="s">
        <v>29</v>
      </c>
      <c r="F39" s="1" t="s">
        <v>30</v>
      </c>
      <c r="G39" s="1" t="s">
        <v>31</v>
      </c>
      <c r="H39" s="1" t="s">
        <v>32</v>
      </c>
      <c r="I39" s="8" t="s">
        <v>33</v>
      </c>
      <c r="O39" s="2" t="s">
        <v>34</v>
      </c>
    </row>
    <row r="40" spans="1:17" x14ac:dyDescent="0.25">
      <c r="A40" s="11">
        <f t="shared" si="0"/>
        <v>35</v>
      </c>
      <c r="B40" t="s">
        <v>1</v>
      </c>
      <c r="C40" s="6">
        <v>473</v>
      </c>
      <c r="D40" s="6">
        <v>471</v>
      </c>
      <c r="E40" s="6">
        <v>471</v>
      </c>
      <c r="F40" s="6">
        <v>470</v>
      </c>
      <c r="G40" s="6">
        <v>470</v>
      </c>
      <c r="H40" s="6">
        <v>473</v>
      </c>
      <c r="I40" s="6">
        <v>512</v>
      </c>
      <c r="J40" s="3"/>
      <c r="K40" s="3"/>
      <c r="L40" s="3"/>
      <c r="M40" s="3"/>
      <c r="N40" s="3"/>
      <c r="O40" s="3">
        <f>SUM(C40:I40)/7</f>
        <v>477.14285714285717</v>
      </c>
    </row>
    <row r="41" spans="1:17" x14ac:dyDescent="0.25">
      <c r="A41" s="11">
        <f t="shared" si="0"/>
        <v>36</v>
      </c>
      <c r="B41" t="s">
        <v>2</v>
      </c>
      <c r="C41" s="6">
        <v>591</v>
      </c>
      <c r="D41" s="6">
        <v>601</v>
      </c>
      <c r="E41" s="6">
        <v>607</v>
      </c>
      <c r="F41" s="6">
        <v>592</v>
      </c>
      <c r="G41" s="6">
        <v>591</v>
      </c>
      <c r="H41" s="6">
        <v>594</v>
      </c>
      <c r="I41" s="6">
        <v>580</v>
      </c>
      <c r="J41" s="3"/>
      <c r="K41" s="3"/>
      <c r="L41" s="3"/>
      <c r="M41" s="3"/>
      <c r="N41" s="3"/>
      <c r="O41" s="3">
        <f t="shared" ref="O41:O43" si="4">SUM(C41:I41)/7</f>
        <v>593.71428571428567</v>
      </c>
    </row>
    <row r="42" spans="1:17" x14ac:dyDescent="0.25">
      <c r="A42" s="11">
        <f t="shared" si="0"/>
        <v>37</v>
      </c>
      <c r="B42" t="s">
        <v>3</v>
      </c>
      <c r="C42" s="6">
        <v>360</v>
      </c>
      <c r="D42" s="6">
        <v>358</v>
      </c>
      <c r="E42" s="6">
        <v>361</v>
      </c>
      <c r="F42" s="6">
        <v>360</v>
      </c>
      <c r="G42" s="6">
        <v>358</v>
      </c>
      <c r="H42" s="6">
        <v>359</v>
      </c>
      <c r="I42" s="6">
        <v>359</v>
      </c>
      <c r="J42" s="3"/>
      <c r="K42" s="3"/>
      <c r="L42" s="3"/>
      <c r="M42" s="3"/>
      <c r="N42" s="3"/>
      <c r="O42" s="3">
        <f t="shared" si="4"/>
        <v>359.28571428571428</v>
      </c>
    </row>
    <row r="43" spans="1:17" x14ac:dyDescent="0.25">
      <c r="A43" s="11">
        <f t="shared" si="0"/>
        <v>38</v>
      </c>
      <c r="B43" t="s">
        <v>35</v>
      </c>
      <c r="C43" s="6">
        <v>186</v>
      </c>
      <c r="D43" s="6">
        <v>187</v>
      </c>
      <c r="E43" s="6">
        <v>190</v>
      </c>
      <c r="F43" s="6">
        <v>189</v>
      </c>
      <c r="G43" s="6">
        <v>189</v>
      </c>
      <c r="H43" s="6">
        <v>189</v>
      </c>
      <c r="I43" s="6">
        <v>186</v>
      </c>
      <c r="J43" s="3"/>
      <c r="K43" s="3"/>
      <c r="L43" s="3"/>
      <c r="M43" s="3"/>
      <c r="N43" s="3"/>
      <c r="O43" s="3">
        <f t="shared" si="4"/>
        <v>188</v>
      </c>
    </row>
  </sheetData>
  <pageMargins left="0.7" right="0.7" top="0.75" bottom="0.75" header="0.3" footer="0.3"/>
  <pageSetup scale="74" orientation="landscape" horizontalDpi="1200" verticalDpi="1200" r:id="rId1"/>
  <headerFooter>
    <oddHeader>&amp;RCASE NO. 2021-00214
ATTACHMENT 1
TO STAFF DR NO. 2-17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2-17</vt:lpstr>
      <vt:lpstr>'Staff 2-17'!Print_Area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 Wilen</dc:creator>
  <cp:lastModifiedBy>Eric J Wilen</cp:lastModifiedBy>
  <cp:lastPrinted>2021-08-23T14:04:44Z</cp:lastPrinted>
  <dcterms:created xsi:type="dcterms:W3CDTF">2021-08-16T17:42:40Z</dcterms:created>
  <dcterms:modified xsi:type="dcterms:W3CDTF">2021-08-23T14:05:12Z</dcterms:modified>
</cp:coreProperties>
</file>