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W:\Regulatory Reporting\Regulatory Accounting Services\Pilkinton\Kentucky\2020\"/>
    </mc:Choice>
  </mc:AlternateContent>
  <xr:revisionPtr revIDLastSave="0" documentId="13_ncr:1_{4DE6F7F9-AA9A-4F11-9C99-433E4C96465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ummary" sheetId="8" r:id="rId1"/>
    <sheet name="Historical Ending Balances" sheetId="2" r:id="rId2"/>
    <sheet name="Monthly Activity" sheetId="4" r:id="rId3"/>
    <sheet name="Order Case No. 2018-00281" sheetId="12" r:id="rId4"/>
  </sheets>
  <definedNames>
    <definedName name="_xlnm._FilterDatabase" localSheetId="1" hidden="1">'Historical Ending Balances'!$A$6:$I$31</definedName>
    <definedName name="_xlnm.Print_Area" localSheetId="1">'Historical Ending Balances'!$A$1:$I$32</definedName>
    <definedName name="_xlnm.Print_Area" localSheetId="2">'Monthly Activity'!$A$1:$N$32</definedName>
    <definedName name="_xlnm.Print_Area" localSheetId="3">'Order Case No. 2018-00281'!$A$1:$S$43</definedName>
    <definedName name="_xlnm.Print_Area" localSheetId="0">Summary!$A$1:$C$21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8" l="1"/>
  <c r="B18" i="8"/>
  <c r="B17" i="8"/>
  <c r="B16" i="8"/>
  <c r="B15" i="8"/>
  <c r="B14" i="8"/>
  <c r="B13" i="8"/>
  <c r="B12" i="8"/>
  <c r="B11" i="8"/>
  <c r="B10" i="8"/>
  <c r="B9" i="8"/>
  <c r="B6" i="8"/>
</calcChain>
</file>

<file path=xl/sharedStrings.xml><?xml version="1.0" encoding="utf-8"?>
<sst xmlns="http://schemas.openxmlformats.org/spreadsheetml/2006/main" count="522" uniqueCount="94">
  <si>
    <t>Company</t>
  </si>
  <si>
    <t>Division</t>
  </si>
  <si>
    <t>Division Description</t>
  </si>
  <si>
    <t>Account</t>
  </si>
  <si>
    <t>Account Description</t>
  </si>
  <si>
    <t>Sub Account</t>
  </si>
  <si>
    <t>Sub Account Description</t>
  </si>
  <si>
    <t>Period End Balance</t>
  </si>
  <si>
    <t>050</t>
  </si>
  <si>
    <t>2540</t>
  </si>
  <si>
    <t>27913</t>
  </si>
  <si>
    <t>MAY-19</t>
  </si>
  <si>
    <t>Other Regulatory Liabilities</t>
  </si>
  <si>
    <t>Reserve for rate case 2018-00281</t>
  </si>
  <si>
    <t>JUN-19</t>
  </si>
  <si>
    <t>JUL-19</t>
  </si>
  <si>
    <t>AUG-19</t>
  </si>
  <si>
    <t>SEP-19</t>
  </si>
  <si>
    <t>OCT-19</t>
  </si>
  <si>
    <t>NOV-19</t>
  </si>
  <si>
    <t>DEC-19</t>
  </si>
  <si>
    <t>JAN-20</t>
  </si>
  <si>
    <t>FEB-20</t>
  </si>
  <si>
    <t>MAR-20</t>
  </si>
  <si>
    <t>APR-20</t>
  </si>
  <si>
    <t>MAY-20</t>
  </si>
  <si>
    <t>JUN-20</t>
  </si>
  <si>
    <t>JUL-20</t>
  </si>
  <si>
    <t>AUG-20</t>
  </si>
  <si>
    <t>SEP-20</t>
  </si>
  <si>
    <t>OCT-20</t>
  </si>
  <si>
    <t>NOV-20</t>
  </si>
  <si>
    <t>DEC-20</t>
  </si>
  <si>
    <t>JAN-21</t>
  </si>
  <si>
    <t>FEB-21</t>
  </si>
  <si>
    <t>MAR-21</t>
  </si>
  <si>
    <t>APR-21</t>
  </si>
  <si>
    <t>MAY-21</t>
  </si>
  <si>
    <t>Debit (Credit)</t>
  </si>
  <si>
    <t>Month</t>
  </si>
  <si>
    <t>009</t>
  </si>
  <si>
    <t>Kentuckky</t>
  </si>
  <si>
    <t>Atmos Energy Corporation - Kentucky Division (Div 009)</t>
  </si>
  <si>
    <t>Depreciation Regulatory Liability - Account 2540-27913</t>
  </si>
  <si>
    <t>Ending Balances from Inception through May 31, 2021</t>
  </si>
  <si>
    <t>Journal Source</t>
  </si>
  <si>
    <t>Batch Name</t>
  </si>
  <si>
    <t>Debit</t>
  </si>
  <si>
    <t>Credit</t>
  </si>
  <si>
    <t>Net Amount</t>
  </si>
  <si>
    <t>PowerPlant</t>
  </si>
  <si>
    <t>CR-Manual</t>
  </si>
  <si>
    <t>PowerPlant A 49067637</t>
  </si>
  <si>
    <t>PowerPlant A 49238915</t>
  </si>
  <si>
    <t>PowerPlant A 52140263</t>
  </si>
  <si>
    <t>PowerPlant A 52320044</t>
  </si>
  <si>
    <t>PowerPlant A 52490877</t>
  </si>
  <si>
    <t>PowerPlant A 52585005</t>
  </si>
  <si>
    <t>PowerPlant A 52743070</t>
  </si>
  <si>
    <t>PowerPlant A 52952871</t>
  </si>
  <si>
    <t>PowerPlant A 53315765</t>
  </si>
  <si>
    <t>PowerPlant A 49463204</t>
  </si>
  <si>
    <t>PowerPlant A 51817397</t>
  </si>
  <si>
    <t>PowerPlant A 53161566</t>
  </si>
  <si>
    <t>PowerPlant A 51611520</t>
  </si>
  <si>
    <t>PowerPlant A 51925460</t>
  </si>
  <si>
    <t>PowerPlant A 49634795</t>
  </si>
  <si>
    <t>PowerPlant A 49810656</t>
  </si>
  <si>
    <t>PowerPlant A 49948298</t>
  </si>
  <si>
    <t>PowerPlant A 50116739</t>
  </si>
  <si>
    <t>PowerPlant A 50268130</t>
  </si>
  <si>
    <t>PowerPlant A 50535605</t>
  </si>
  <si>
    <t>PowerPlant A 50681990</t>
  </si>
  <si>
    <t>PowerPlant A 50847491</t>
  </si>
  <si>
    <t>PowerPlant A 51020213</t>
  </si>
  <si>
    <t>PowerPlant A 51212893</t>
  </si>
  <si>
    <t>PowerPlant A 51362914</t>
  </si>
  <si>
    <t>Kentucky</t>
  </si>
  <si>
    <t>Journal Category</t>
  </si>
  <si>
    <t>Monthly Activity from Inception through May 31, 2021</t>
  </si>
  <si>
    <t>Projected Balance at March 31, 2022 (Anticipated Rate Implementation Date)</t>
  </si>
  <si>
    <t>Account 2540-27913 GL Balance at May 31, 2021</t>
  </si>
  <si>
    <t>Projected Accruals:</t>
  </si>
  <si>
    <t>Jun-21</t>
  </si>
  <si>
    <t>Jul-21</t>
  </si>
  <si>
    <t>Aug-21</t>
  </si>
  <si>
    <t>Sep-21</t>
  </si>
  <si>
    <t>Oct-21</t>
  </si>
  <si>
    <t>Nov-21</t>
  </si>
  <si>
    <t>Dec-21</t>
  </si>
  <si>
    <t>Jan-22</t>
  </si>
  <si>
    <t>Feb-22</t>
  </si>
  <si>
    <t>Mar-22</t>
  </si>
  <si>
    <t>Account 2540-27913 Projected Balance at March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</si>
</sst>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$&quot;* #,##0_);_(&quot;$&quot;* \(#,##0\);_(&quot;$&quot;* &quot;-&quot;??_);_(@_)"/>
  </numFmts>
  <fonts count="3" x14ac:knownFonts="1"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4">
    <xf numFmtId="0" fontId="0" fillId="0" borderId="0" xfId="0" applyFont="1"/>
    <xf numFmtId="0" fontId="0" fillId="0" borderId="0" xfId="0" applyFont="1"/>
    <xf numFmtId="49" fontId="0" fillId="0" borderId="0" xfId="0" applyNumberFormat="1" applyFont="1" applyAlignment="1"/>
    <xf numFmtId="40" fontId="0" fillId="0" borderId="0" xfId="0" applyNumberFormat="1" applyFont="1" applyAlignment="1"/>
    <xf numFmtId="0" fontId="2" fillId="0" borderId="0" xfId="0" applyNumberFormat="1" applyFont="1" applyAlignment="1"/>
    <xf numFmtId="40" fontId="2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quotePrefix="1" applyNumberFormat="1" applyFont="1" applyAlignment="1">
      <alignment horizontal="center"/>
    </xf>
    <xf numFmtId="41" fontId="0" fillId="0" borderId="0" xfId="0" applyNumberFormat="1" applyFont="1" applyAlignment="1">
      <alignment horizontal="right"/>
    </xf>
    <xf numFmtId="0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/>
    <xf numFmtId="49" fontId="0" fillId="0" borderId="0" xfId="0" applyNumberFormat="1" applyFont="1" applyAlignment="1">
      <alignment horizontal="right"/>
    </xf>
    <xf numFmtId="41" fontId="0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quotePrefix="1" applyFont="1" applyAlignment="1">
      <alignment horizontal="center"/>
    </xf>
    <xf numFmtId="0" fontId="2" fillId="0" borderId="1" xfId="0" applyFont="1" applyBorder="1" applyAlignment="1">
      <alignment horizontal="center"/>
    </xf>
    <xf numFmtId="16" fontId="0" fillId="0" borderId="0" xfId="0" quotePrefix="1" applyNumberFormat="1" applyFont="1"/>
    <xf numFmtId="165" fontId="0" fillId="0" borderId="0" xfId="2" applyNumberFormat="1" applyFont="1"/>
    <xf numFmtId="0" fontId="0" fillId="0" borderId="0" xfId="0" quotePrefix="1" applyFont="1" applyAlignment="1">
      <alignment horizontal="right"/>
    </xf>
    <xf numFmtId="41" fontId="0" fillId="0" borderId="0" xfId="0" applyNumberFormat="1" applyFont="1" applyBorder="1" applyAlignment="1">
      <alignment horizontal="right"/>
    </xf>
    <xf numFmtId="165" fontId="0" fillId="0" borderId="2" xfId="0" applyNumberFormat="1" applyFont="1" applyBorder="1"/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FFCC"/>
      <rgbColor rgb="0099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18</xdr:col>
      <xdr:colOff>371475</xdr:colOff>
      <xdr:row>42</xdr:row>
      <xdr:rowOff>123826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A511B2-50D0-451E-AC5A-4F37087273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044" t="26299" r="58090" b="15082"/>
        <a:stretch/>
      </xdr:blipFill>
      <xdr:spPr>
        <a:xfrm>
          <a:off x="0" y="95250"/>
          <a:ext cx="9972675" cy="6029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D4026-0CDF-4D87-B074-D514EC576FE0}">
  <sheetPr>
    <pageSetUpPr fitToPage="1"/>
  </sheetPr>
  <dimension ref="A1:B21"/>
  <sheetViews>
    <sheetView tabSelected="1" workbookViewId="0">
      <selection activeCell="C1" sqref="C1"/>
    </sheetView>
  </sheetViews>
  <sheetFormatPr defaultRowHeight="11.25" x14ac:dyDescent="0.2"/>
  <cols>
    <col min="1" max="1" width="49.5" customWidth="1"/>
    <col min="2" max="2" width="21.33203125" customWidth="1"/>
  </cols>
  <sheetData>
    <row r="1" spans="1:2" x14ac:dyDescent="0.2">
      <c r="A1" s="11" t="s">
        <v>42</v>
      </c>
    </row>
    <row r="2" spans="1:2" x14ac:dyDescent="0.2">
      <c r="A2" s="11" t="s">
        <v>43</v>
      </c>
    </row>
    <row r="3" spans="1:2" x14ac:dyDescent="0.2">
      <c r="A3" s="11" t="s">
        <v>80</v>
      </c>
    </row>
    <row r="6" spans="1:2" x14ac:dyDescent="0.2">
      <c r="A6" s="12" t="s">
        <v>81</v>
      </c>
      <c r="B6" s="20">
        <f>-'Historical Ending Balances'!I31</f>
        <v>7659966.75</v>
      </c>
    </row>
    <row r="7" spans="1:2" x14ac:dyDescent="0.2">
      <c r="A7" s="19"/>
    </row>
    <row r="8" spans="1:2" x14ac:dyDescent="0.2">
      <c r="A8" s="21" t="s">
        <v>82</v>
      </c>
      <c r="B8" s="20"/>
    </row>
    <row r="9" spans="1:2" x14ac:dyDescent="0.2">
      <c r="A9" s="21" t="s">
        <v>83</v>
      </c>
      <c r="B9" s="22">
        <f>'Monthly Activity'!M31</f>
        <v>306398.67</v>
      </c>
    </row>
    <row r="10" spans="1:2" x14ac:dyDescent="0.2">
      <c r="A10" s="21" t="s">
        <v>84</v>
      </c>
      <c r="B10" s="22">
        <f>'Monthly Activity'!M31</f>
        <v>306398.67</v>
      </c>
    </row>
    <row r="11" spans="1:2" x14ac:dyDescent="0.2">
      <c r="A11" s="21" t="s">
        <v>85</v>
      </c>
      <c r="B11" s="22">
        <f>'Monthly Activity'!M31</f>
        <v>306398.67</v>
      </c>
    </row>
    <row r="12" spans="1:2" x14ac:dyDescent="0.2">
      <c r="A12" s="21" t="s">
        <v>86</v>
      </c>
      <c r="B12" s="22">
        <f>'Monthly Activity'!M31</f>
        <v>306398.67</v>
      </c>
    </row>
    <row r="13" spans="1:2" x14ac:dyDescent="0.2">
      <c r="A13" s="21" t="s">
        <v>87</v>
      </c>
      <c r="B13" s="22">
        <f>'Monthly Activity'!M31</f>
        <v>306398.67</v>
      </c>
    </row>
    <row r="14" spans="1:2" x14ac:dyDescent="0.2">
      <c r="A14" s="21" t="s">
        <v>88</v>
      </c>
      <c r="B14" s="22">
        <f>'Monthly Activity'!M31</f>
        <v>306398.67</v>
      </c>
    </row>
    <row r="15" spans="1:2" x14ac:dyDescent="0.2">
      <c r="A15" s="21" t="s">
        <v>89</v>
      </c>
      <c r="B15" s="22">
        <f>'Monthly Activity'!M31</f>
        <v>306398.67</v>
      </c>
    </row>
    <row r="16" spans="1:2" x14ac:dyDescent="0.2">
      <c r="A16" s="21" t="s">
        <v>90</v>
      </c>
      <c r="B16" s="22">
        <f>'Monthly Activity'!M31</f>
        <v>306398.67</v>
      </c>
    </row>
    <row r="17" spans="1:2" x14ac:dyDescent="0.2">
      <c r="A17" s="21" t="s">
        <v>91</v>
      </c>
      <c r="B17" s="22">
        <f>'Monthly Activity'!M31</f>
        <v>306398.67</v>
      </c>
    </row>
    <row r="18" spans="1:2" x14ac:dyDescent="0.2">
      <c r="A18" s="21" t="s">
        <v>92</v>
      </c>
      <c r="B18" s="22">
        <f>'Monthly Activity'!M31</f>
        <v>306398.67</v>
      </c>
    </row>
    <row r="20" spans="1:2" ht="12" thickBot="1" x14ac:dyDescent="0.25">
      <c r="A20" s="12" t="s">
        <v>93</v>
      </c>
      <c r="B20" s="23">
        <f>SUM(B6:B18)</f>
        <v>10723953.449999999</v>
      </c>
    </row>
    <row r="21" spans="1:2" ht="12" thickTop="1" x14ac:dyDescent="0.2"/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workbookViewId="0">
      <selection activeCell="F2" sqref="F2"/>
    </sheetView>
  </sheetViews>
  <sheetFormatPr defaultRowHeight="11.25" x14ac:dyDescent="0.2"/>
  <cols>
    <col min="1" max="1" width="8.6640625" style="2" customWidth="1"/>
    <col min="2" max="2" width="11.6640625" style="6" customWidth="1"/>
    <col min="3" max="3" width="11" style="6" customWidth="1"/>
    <col min="4" max="4" width="19.6640625" style="6" bestFit="1" customWidth="1"/>
    <col min="5" max="5" width="10.6640625" style="6" customWidth="1"/>
    <col min="6" max="6" width="24.5" style="2" customWidth="1"/>
    <col min="7" max="7" width="15.1640625" style="6" customWidth="1"/>
    <col min="8" max="8" width="30" style="2" bestFit="1" customWidth="1"/>
    <col min="9" max="9" width="18.83203125" style="3" customWidth="1"/>
  </cols>
  <sheetData>
    <row r="1" spans="1:9" s="1" customFormat="1" x14ac:dyDescent="0.2">
      <c r="A1" s="11" t="s">
        <v>42</v>
      </c>
      <c r="B1" s="6"/>
      <c r="C1" s="6"/>
      <c r="D1" s="6"/>
      <c r="E1" s="6"/>
      <c r="F1" s="2"/>
      <c r="G1" s="6"/>
      <c r="H1" s="2"/>
      <c r="I1" s="3"/>
    </row>
    <row r="2" spans="1:9" s="1" customFormat="1" x14ac:dyDescent="0.2">
      <c r="A2" s="11" t="s">
        <v>43</v>
      </c>
      <c r="B2" s="6"/>
      <c r="C2" s="6"/>
      <c r="D2" s="6"/>
      <c r="E2" s="6"/>
      <c r="F2" s="2"/>
      <c r="G2" s="6"/>
      <c r="H2" s="2"/>
      <c r="I2" s="3"/>
    </row>
    <row r="3" spans="1:9" s="1" customFormat="1" x14ac:dyDescent="0.2">
      <c r="A3" s="11" t="s">
        <v>44</v>
      </c>
      <c r="B3" s="6"/>
      <c r="C3" s="6"/>
      <c r="D3" s="6"/>
      <c r="E3" s="6"/>
      <c r="F3" s="2"/>
      <c r="G3" s="6"/>
      <c r="H3" s="2"/>
      <c r="I3" s="3"/>
    </row>
    <row r="4" spans="1:9" s="1" customFormat="1" x14ac:dyDescent="0.2">
      <c r="A4" s="2"/>
      <c r="B4" s="6"/>
      <c r="C4" s="6"/>
      <c r="D4" s="6"/>
      <c r="E4" s="6"/>
      <c r="F4" s="2"/>
      <c r="G4" s="6"/>
      <c r="H4" s="2"/>
      <c r="I4" s="3"/>
    </row>
    <row r="5" spans="1:9" s="1" customFormat="1" x14ac:dyDescent="0.2">
      <c r="A5" s="2"/>
      <c r="B5" s="6"/>
      <c r="C5" s="6"/>
      <c r="D5" s="6"/>
      <c r="E5" s="6"/>
      <c r="F5" s="2"/>
      <c r="G5" s="6"/>
      <c r="H5" s="2"/>
      <c r="I5" s="5" t="s">
        <v>38</v>
      </c>
    </row>
    <row r="6" spans="1:9" s="4" customFormat="1" x14ac:dyDescent="0.2">
      <c r="A6" s="10" t="s">
        <v>39</v>
      </c>
      <c r="B6" s="10" t="s">
        <v>0</v>
      </c>
      <c r="C6" s="10" t="s">
        <v>1</v>
      </c>
      <c r="D6" s="10" t="s">
        <v>2</v>
      </c>
      <c r="E6" s="10" t="s">
        <v>3</v>
      </c>
      <c r="F6" s="9" t="s">
        <v>4</v>
      </c>
      <c r="G6" s="10" t="s">
        <v>5</v>
      </c>
      <c r="H6" s="9" t="s">
        <v>6</v>
      </c>
      <c r="I6" s="9" t="s">
        <v>7</v>
      </c>
    </row>
    <row r="7" spans="1:9" x14ac:dyDescent="0.2">
      <c r="A7" s="12" t="s">
        <v>11</v>
      </c>
      <c r="B7" s="6" t="s">
        <v>8</v>
      </c>
      <c r="C7" s="7" t="s">
        <v>40</v>
      </c>
      <c r="D7" s="6" t="s">
        <v>41</v>
      </c>
      <c r="E7" s="6" t="s">
        <v>9</v>
      </c>
      <c r="F7" s="2" t="s">
        <v>12</v>
      </c>
      <c r="G7" s="6" t="s">
        <v>10</v>
      </c>
      <c r="H7" s="2" t="s">
        <v>13</v>
      </c>
      <c r="I7" s="8">
        <v>-306398.67</v>
      </c>
    </row>
    <row r="8" spans="1:9" x14ac:dyDescent="0.2">
      <c r="A8" s="12" t="s">
        <v>14</v>
      </c>
      <c r="B8" s="6" t="s">
        <v>8</v>
      </c>
      <c r="C8" s="7" t="s">
        <v>40</v>
      </c>
      <c r="D8" s="6" t="s">
        <v>41</v>
      </c>
      <c r="E8" s="6" t="s">
        <v>9</v>
      </c>
      <c r="F8" s="2" t="s">
        <v>12</v>
      </c>
      <c r="G8" s="6" t="s">
        <v>10</v>
      </c>
      <c r="H8" s="2" t="s">
        <v>13</v>
      </c>
      <c r="I8" s="8">
        <v>-612797.34</v>
      </c>
    </row>
    <row r="9" spans="1:9" x14ac:dyDescent="0.2">
      <c r="A9" s="12" t="s">
        <v>15</v>
      </c>
      <c r="B9" s="6" t="s">
        <v>8</v>
      </c>
      <c r="C9" s="7" t="s">
        <v>40</v>
      </c>
      <c r="D9" s="6" t="s">
        <v>41</v>
      </c>
      <c r="E9" s="6" t="s">
        <v>9</v>
      </c>
      <c r="F9" s="2" t="s">
        <v>12</v>
      </c>
      <c r="G9" s="6" t="s">
        <v>10</v>
      </c>
      <c r="H9" s="2" t="s">
        <v>13</v>
      </c>
      <c r="I9" s="8">
        <v>-919196.01</v>
      </c>
    </row>
    <row r="10" spans="1:9" x14ac:dyDescent="0.2">
      <c r="A10" s="12" t="s">
        <v>16</v>
      </c>
      <c r="B10" s="6" t="s">
        <v>8</v>
      </c>
      <c r="C10" s="7" t="s">
        <v>40</v>
      </c>
      <c r="D10" s="6" t="s">
        <v>41</v>
      </c>
      <c r="E10" s="6" t="s">
        <v>9</v>
      </c>
      <c r="F10" s="2" t="s">
        <v>12</v>
      </c>
      <c r="G10" s="6" t="s">
        <v>10</v>
      </c>
      <c r="H10" s="2" t="s">
        <v>13</v>
      </c>
      <c r="I10" s="8">
        <v>-1225594.68</v>
      </c>
    </row>
    <row r="11" spans="1:9" x14ac:dyDescent="0.2">
      <c r="A11" s="12" t="s">
        <v>17</v>
      </c>
      <c r="B11" s="6" t="s">
        <v>8</v>
      </c>
      <c r="C11" s="7" t="s">
        <v>40</v>
      </c>
      <c r="D11" s="6" t="s">
        <v>41</v>
      </c>
      <c r="E11" s="6" t="s">
        <v>9</v>
      </c>
      <c r="F11" s="2" t="s">
        <v>12</v>
      </c>
      <c r="G11" s="6" t="s">
        <v>10</v>
      </c>
      <c r="H11" s="2" t="s">
        <v>13</v>
      </c>
      <c r="I11" s="8">
        <v>-1531993.35</v>
      </c>
    </row>
    <row r="12" spans="1:9" x14ac:dyDescent="0.2">
      <c r="A12" s="12" t="s">
        <v>18</v>
      </c>
      <c r="B12" s="6" t="s">
        <v>8</v>
      </c>
      <c r="C12" s="7" t="s">
        <v>40</v>
      </c>
      <c r="D12" s="6" t="s">
        <v>41</v>
      </c>
      <c r="E12" s="6" t="s">
        <v>9</v>
      </c>
      <c r="F12" s="2" t="s">
        <v>12</v>
      </c>
      <c r="G12" s="6" t="s">
        <v>10</v>
      </c>
      <c r="H12" s="2" t="s">
        <v>13</v>
      </c>
      <c r="I12" s="8">
        <v>-1838392.02</v>
      </c>
    </row>
    <row r="13" spans="1:9" x14ac:dyDescent="0.2">
      <c r="A13" s="12" t="s">
        <v>19</v>
      </c>
      <c r="B13" s="6" t="s">
        <v>8</v>
      </c>
      <c r="C13" s="7" t="s">
        <v>40</v>
      </c>
      <c r="D13" s="6" t="s">
        <v>41</v>
      </c>
      <c r="E13" s="6" t="s">
        <v>9</v>
      </c>
      <c r="F13" s="2" t="s">
        <v>12</v>
      </c>
      <c r="G13" s="6" t="s">
        <v>10</v>
      </c>
      <c r="H13" s="2" t="s">
        <v>13</v>
      </c>
      <c r="I13" s="8">
        <v>-2144790.69</v>
      </c>
    </row>
    <row r="14" spans="1:9" x14ac:dyDescent="0.2">
      <c r="A14" s="12" t="s">
        <v>20</v>
      </c>
      <c r="B14" s="6" t="s">
        <v>8</v>
      </c>
      <c r="C14" s="7" t="s">
        <v>40</v>
      </c>
      <c r="D14" s="6" t="s">
        <v>41</v>
      </c>
      <c r="E14" s="6" t="s">
        <v>9</v>
      </c>
      <c r="F14" s="2" t="s">
        <v>12</v>
      </c>
      <c r="G14" s="6" t="s">
        <v>10</v>
      </c>
      <c r="H14" s="2" t="s">
        <v>13</v>
      </c>
      <c r="I14" s="8">
        <v>-2451189.36</v>
      </c>
    </row>
    <row r="15" spans="1:9" x14ac:dyDescent="0.2">
      <c r="A15" s="12" t="s">
        <v>21</v>
      </c>
      <c r="B15" s="6" t="s">
        <v>8</v>
      </c>
      <c r="C15" s="7" t="s">
        <v>40</v>
      </c>
      <c r="D15" s="6" t="s">
        <v>41</v>
      </c>
      <c r="E15" s="6" t="s">
        <v>9</v>
      </c>
      <c r="F15" s="2" t="s">
        <v>12</v>
      </c>
      <c r="G15" s="6" t="s">
        <v>10</v>
      </c>
      <c r="H15" s="2" t="s">
        <v>13</v>
      </c>
      <c r="I15" s="8">
        <v>-2757588.03</v>
      </c>
    </row>
    <row r="16" spans="1:9" x14ac:dyDescent="0.2">
      <c r="A16" s="12" t="s">
        <v>22</v>
      </c>
      <c r="B16" s="6" t="s">
        <v>8</v>
      </c>
      <c r="C16" s="7" t="s">
        <v>40</v>
      </c>
      <c r="D16" s="6" t="s">
        <v>41</v>
      </c>
      <c r="E16" s="6" t="s">
        <v>9</v>
      </c>
      <c r="F16" s="2" t="s">
        <v>12</v>
      </c>
      <c r="G16" s="6" t="s">
        <v>10</v>
      </c>
      <c r="H16" s="2" t="s">
        <v>13</v>
      </c>
      <c r="I16" s="8">
        <v>-3063986.7</v>
      </c>
    </row>
    <row r="17" spans="1:9" x14ac:dyDescent="0.2">
      <c r="A17" s="12" t="s">
        <v>23</v>
      </c>
      <c r="B17" s="6" t="s">
        <v>8</v>
      </c>
      <c r="C17" s="7" t="s">
        <v>40</v>
      </c>
      <c r="D17" s="6" t="s">
        <v>41</v>
      </c>
      <c r="E17" s="6" t="s">
        <v>9</v>
      </c>
      <c r="F17" s="2" t="s">
        <v>12</v>
      </c>
      <c r="G17" s="6" t="s">
        <v>10</v>
      </c>
      <c r="H17" s="2" t="s">
        <v>13</v>
      </c>
      <c r="I17" s="8">
        <v>-3370385.37</v>
      </c>
    </row>
    <row r="18" spans="1:9" x14ac:dyDescent="0.2">
      <c r="A18" s="12" t="s">
        <v>24</v>
      </c>
      <c r="B18" s="6" t="s">
        <v>8</v>
      </c>
      <c r="C18" s="7" t="s">
        <v>40</v>
      </c>
      <c r="D18" s="6" t="s">
        <v>41</v>
      </c>
      <c r="E18" s="6" t="s">
        <v>9</v>
      </c>
      <c r="F18" s="2" t="s">
        <v>12</v>
      </c>
      <c r="G18" s="6" t="s">
        <v>10</v>
      </c>
      <c r="H18" s="2" t="s">
        <v>13</v>
      </c>
      <c r="I18" s="8">
        <v>-3676784.04</v>
      </c>
    </row>
    <row r="19" spans="1:9" x14ac:dyDescent="0.2">
      <c r="A19" s="12" t="s">
        <v>25</v>
      </c>
      <c r="B19" s="6" t="s">
        <v>8</v>
      </c>
      <c r="C19" s="7" t="s">
        <v>40</v>
      </c>
      <c r="D19" s="6" t="s">
        <v>41</v>
      </c>
      <c r="E19" s="6" t="s">
        <v>9</v>
      </c>
      <c r="F19" s="2" t="s">
        <v>12</v>
      </c>
      <c r="G19" s="6" t="s">
        <v>10</v>
      </c>
      <c r="H19" s="2" t="s">
        <v>13</v>
      </c>
      <c r="I19" s="8">
        <v>-3983182.71</v>
      </c>
    </row>
    <row r="20" spans="1:9" x14ac:dyDescent="0.2">
      <c r="A20" s="12" t="s">
        <v>26</v>
      </c>
      <c r="B20" s="6" t="s">
        <v>8</v>
      </c>
      <c r="C20" s="7" t="s">
        <v>40</v>
      </c>
      <c r="D20" s="6" t="s">
        <v>41</v>
      </c>
      <c r="E20" s="6" t="s">
        <v>9</v>
      </c>
      <c r="F20" s="2" t="s">
        <v>12</v>
      </c>
      <c r="G20" s="6" t="s">
        <v>10</v>
      </c>
      <c r="H20" s="2" t="s">
        <v>13</v>
      </c>
      <c r="I20" s="8">
        <v>-4289581.38</v>
      </c>
    </row>
    <row r="21" spans="1:9" x14ac:dyDescent="0.2">
      <c r="A21" s="12" t="s">
        <v>27</v>
      </c>
      <c r="B21" s="6" t="s">
        <v>8</v>
      </c>
      <c r="C21" s="7" t="s">
        <v>40</v>
      </c>
      <c r="D21" s="6" t="s">
        <v>41</v>
      </c>
      <c r="E21" s="6" t="s">
        <v>9</v>
      </c>
      <c r="F21" s="2" t="s">
        <v>12</v>
      </c>
      <c r="G21" s="6" t="s">
        <v>10</v>
      </c>
      <c r="H21" s="2" t="s">
        <v>13</v>
      </c>
      <c r="I21" s="8">
        <v>-4595980.05</v>
      </c>
    </row>
    <row r="22" spans="1:9" x14ac:dyDescent="0.2">
      <c r="A22" s="12" t="s">
        <v>28</v>
      </c>
      <c r="B22" s="6" t="s">
        <v>8</v>
      </c>
      <c r="C22" s="7" t="s">
        <v>40</v>
      </c>
      <c r="D22" s="6" t="s">
        <v>41</v>
      </c>
      <c r="E22" s="6" t="s">
        <v>9</v>
      </c>
      <c r="F22" s="2" t="s">
        <v>12</v>
      </c>
      <c r="G22" s="6" t="s">
        <v>10</v>
      </c>
      <c r="H22" s="2" t="s">
        <v>13</v>
      </c>
      <c r="I22" s="8">
        <v>-4902378.72</v>
      </c>
    </row>
    <row r="23" spans="1:9" x14ac:dyDescent="0.2">
      <c r="A23" s="12" t="s">
        <v>29</v>
      </c>
      <c r="B23" s="6" t="s">
        <v>8</v>
      </c>
      <c r="C23" s="7" t="s">
        <v>40</v>
      </c>
      <c r="D23" s="6" t="s">
        <v>41</v>
      </c>
      <c r="E23" s="6" t="s">
        <v>9</v>
      </c>
      <c r="F23" s="2" t="s">
        <v>12</v>
      </c>
      <c r="G23" s="6" t="s">
        <v>10</v>
      </c>
      <c r="H23" s="2" t="s">
        <v>13</v>
      </c>
      <c r="I23" s="8">
        <v>-5208777.3899999997</v>
      </c>
    </row>
    <row r="24" spans="1:9" x14ac:dyDescent="0.2">
      <c r="A24" s="12" t="s">
        <v>30</v>
      </c>
      <c r="B24" s="6" t="s">
        <v>8</v>
      </c>
      <c r="C24" s="7" t="s">
        <v>40</v>
      </c>
      <c r="D24" s="6" t="s">
        <v>41</v>
      </c>
      <c r="E24" s="6" t="s">
        <v>9</v>
      </c>
      <c r="F24" s="2" t="s">
        <v>12</v>
      </c>
      <c r="G24" s="6" t="s">
        <v>10</v>
      </c>
      <c r="H24" s="2" t="s">
        <v>13</v>
      </c>
      <c r="I24" s="8">
        <v>-5515176.0599999996</v>
      </c>
    </row>
    <row r="25" spans="1:9" x14ac:dyDescent="0.2">
      <c r="A25" s="12" t="s">
        <v>31</v>
      </c>
      <c r="B25" s="6" t="s">
        <v>8</v>
      </c>
      <c r="C25" s="7" t="s">
        <v>40</v>
      </c>
      <c r="D25" s="6" t="s">
        <v>41</v>
      </c>
      <c r="E25" s="6" t="s">
        <v>9</v>
      </c>
      <c r="F25" s="2" t="s">
        <v>12</v>
      </c>
      <c r="G25" s="6" t="s">
        <v>10</v>
      </c>
      <c r="H25" s="2" t="s">
        <v>13</v>
      </c>
      <c r="I25" s="8">
        <v>-5821574.7300000004</v>
      </c>
    </row>
    <row r="26" spans="1:9" x14ac:dyDescent="0.2">
      <c r="A26" s="12" t="s">
        <v>32</v>
      </c>
      <c r="B26" s="6" t="s">
        <v>8</v>
      </c>
      <c r="C26" s="7" t="s">
        <v>40</v>
      </c>
      <c r="D26" s="6" t="s">
        <v>41</v>
      </c>
      <c r="E26" s="6" t="s">
        <v>9</v>
      </c>
      <c r="F26" s="2" t="s">
        <v>12</v>
      </c>
      <c r="G26" s="6" t="s">
        <v>10</v>
      </c>
      <c r="H26" s="2" t="s">
        <v>13</v>
      </c>
      <c r="I26" s="8">
        <v>-6127973.4000000004</v>
      </c>
    </row>
    <row r="27" spans="1:9" x14ac:dyDescent="0.2">
      <c r="A27" s="12" t="s">
        <v>33</v>
      </c>
      <c r="B27" s="6" t="s">
        <v>8</v>
      </c>
      <c r="C27" s="7" t="s">
        <v>40</v>
      </c>
      <c r="D27" s="6" t="s">
        <v>41</v>
      </c>
      <c r="E27" s="6" t="s">
        <v>9</v>
      </c>
      <c r="F27" s="2" t="s">
        <v>12</v>
      </c>
      <c r="G27" s="6" t="s">
        <v>10</v>
      </c>
      <c r="H27" s="2" t="s">
        <v>13</v>
      </c>
      <c r="I27" s="8">
        <v>-6434372.0700000003</v>
      </c>
    </row>
    <row r="28" spans="1:9" x14ac:dyDescent="0.2">
      <c r="A28" s="12" t="s">
        <v>34</v>
      </c>
      <c r="B28" s="6" t="s">
        <v>8</v>
      </c>
      <c r="C28" s="7" t="s">
        <v>40</v>
      </c>
      <c r="D28" s="6" t="s">
        <v>41</v>
      </c>
      <c r="E28" s="6" t="s">
        <v>9</v>
      </c>
      <c r="F28" s="2" t="s">
        <v>12</v>
      </c>
      <c r="G28" s="6" t="s">
        <v>10</v>
      </c>
      <c r="H28" s="2" t="s">
        <v>13</v>
      </c>
      <c r="I28" s="8">
        <v>-6740770.7400000002</v>
      </c>
    </row>
    <row r="29" spans="1:9" x14ac:dyDescent="0.2">
      <c r="A29" s="12" t="s">
        <v>35</v>
      </c>
      <c r="B29" s="6" t="s">
        <v>8</v>
      </c>
      <c r="C29" s="7" t="s">
        <v>40</v>
      </c>
      <c r="D29" s="6" t="s">
        <v>41</v>
      </c>
      <c r="E29" s="6" t="s">
        <v>9</v>
      </c>
      <c r="F29" s="2" t="s">
        <v>12</v>
      </c>
      <c r="G29" s="6" t="s">
        <v>10</v>
      </c>
      <c r="H29" s="2" t="s">
        <v>13</v>
      </c>
      <c r="I29" s="8">
        <v>-7047169.4100000001</v>
      </c>
    </row>
    <row r="30" spans="1:9" x14ac:dyDescent="0.2">
      <c r="A30" s="12" t="s">
        <v>36</v>
      </c>
      <c r="B30" s="6" t="s">
        <v>8</v>
      </c>
      <c r="C30" s="7" t="s">
        <v>40</v>
      </c>
      <c r="D30" s="6" t="s">
        <v>41</v>
      </c>
      <c r="E30" s="6" t="s">
        <v>9</v>
      </c>
      <c r="F30" s="2" t="s">
        <v>12</v>
      </c>
      <c r="G30" s="6" t="s">
        <v>10</v>
      </c>
      <c r="H30" s="2" t="s">
        <v>13</v>
      </c>
      <c r="I30" s="8">
        <v>-7353568.0800000001</v>
      </c>
    </row>
    <row r="31" spans="1:9" x14ac:dyDescent="0.2">
      <c r="A31" s="12" t="s">
        <v>37</v>
      </c>
      <c r="B31" s="6" t="s">
        <v>8</v>
      </c>
      <c r="C31" s="7" t="s">
        <v>40</v>
      </c>
      <c r="D31" s="6" t="s">
        <v>41</v>
      </c>
      <c r="E31" s="6" t="s">
        <v>9</v>
      </c>
      <c r="F31" s="2" t="s">
        <v>12</v>
      </c>
      <c r="G31" s="6" t="s">
        <v>10</v>
      </c>
      <c r="H31" s="2" t="s">
        <v>13</v>
      </c>
      <c r="I31" s="8">
        <v>-7659966.75</v>
      </c>
    </row>
  </sheetData>
  <pageMargins left="0.75" right="0.75" top="1" bottom="1" header="0.5" footer="0.5"/>
  <pageSetup orientation="landscape" r:id="rId1"/>
  <headerFooter alignWithMargins="0"/>
  <ignoredErrors>
    <ignoredError sqref="B12:I31 B7:C11 E7:I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20650-8F17-429F-B229-F781DBC080A5}">
  <sheetPr>
    <pageSetUpPr fitToPage="1"/>
  </sheetPr>
  <dimension ref="A1:N31"/>
  <sheetViews>
    <sheetView workbookViewId="0">
      <selection activeCell="E2" sqref="E2"/>
    </sheetView>
  </sheetViews>
  <sheetFormatPr defaultRowHeight="11.25" x14ac:dyDescent="0.2"/>
  <cols>
    <col min="1" max="1" width="10.6640625" customWidth="1"/>
    <col min="2" max="2" width="15.83203125" customWidth="1"/>
    <col min="3" max="3" width="17" bestFit="1" customWidth="1"/>
    <col min="4" max="4" width="21" bestFit="1" customWidth="1"/>
    <col min="5" max="6" width="9.33203125" style="16"/>
    <col min="7" max="7" width="23" bestFit="1" customWidth="1"/>
    <col min="8" max="8" width="12.6640625" style="16" bestFit="1" customWidth="1"/>
    <col min="9" max="9" width="30" bestFit="1" customWidth="1"/>
    <col min="10" max="10" width="9.33203125" style="16"/>
    <col min="11" max="11" width="19.6640625" bestFit="1" customWidth="1"/>
    <col min="14" max="14" width="13.83203125" customWidth="1"/>
  </cols>
  <sheetData>
    <row r="1" spans="1:14" s="1" customFormat="1" x14ac:dyDescent="0.2">
      <c r="A1" s="11" t="s">
        <v>42</v>
      </c>
      <c r="E1" s="16"/>
      <c r="F1" s="16"/>
      <c r="H1" s="16"/>
      <c r="J1" s="16"/>
    </row>
    <row r="2" spans="1:14" s="1" customFormat="1" x14ac:dyDescent="0.2">
      <c r="A2" s="11" t="s">
        <v>43</v>
      </c>
      <c r="E2" s="16"/>
      <c r="F2" s="16"/>
      <c r="H2" s="16"/>
      <c r="J2" s="16"/>
    </row>
    <row r="3" spans="1:14" s="1" customFormat="1" x14ac:dyDescent="0.2">
      <c r="A3" s="11" t="s">
        <v>79</v>
      </c>
      <c r="E3" s="16"/>
      <c r="F3" s="16"/>
      <c r="H3" s="16"/>
      <c r="J3" s="16"/>
    </row>
    <row r="4" spans="1:14" s="1" customFormat="1" x14ac:dyDescent="0.2">
      <c r="E4" s="16"/>
      <c r="F4" s="16"/>
      <c r="H4" s="16"/>
      <c r="J4" s="16"/>
    </row>
    <row r="5" spans="1:14" s="1" customFormat="1" x14ac:dyDescent="0.2">
      <c r="E5" s="16"/>
      <c r="F5" s="16"/>
      <c r="H5" s="16"/>
      <c r="J5" s="16"/>
      <c r="N5" s="14" t="s">
        <v>38</v>
      </c>
    </row>
    <row r="6" spans="1:14" s="14" customFormat="1" x14ac:dyDescent="0.2">
      <c r="A6" s="18" t="s">
        <v>39</v>
      </c>
      <c r="B6" s="18" t="s">
        <v>45</v>
      </c>
      <c r="C6" s="18" t="s">
        <v>78</v>
      </c>
      <c r="D6" s="18" t="s">
        <v>46</v>
      </c>
      <c r="E6" s="18" t="s">
        <v>0</v>
      </c>
      <c r="F6" s="18" t="s">
        <v>3</v>
      </c>
      <c r="G6" s="18" t="s">
        <v>4</v>
      </c>
      <c r="H6" s="18" t="s">
        <v>5</v>
      </c>
      <c r="I6" s="18" t="s">
        <v>6</v>
      </c>
      <c r="J6" s="18" t="s">
        <v>1</v>
      </c>
      <c r="K6" s="18" t="s">
        <v>2</v>
      </c>
      <c r="L6" s="18" t="s">
        <v>47</v>
      </c>
      <c r="M6" s="18" t="s">
        <v>48</v>
      </c>
      <c r="N6" s="18" t="s">
        <v>49</v>
      </c>
    </row>
    <row r="7" spans="1:14" x14ac:dyDescent="0.2">
      <c r="A7" s="15" t="s">
        <v>11</v>
      </c>
      <c r="B7" t="s">
        <v>50</v>
      </c>
      <c r="C7" t="s">
        <v>51</v>
      </c>
      <c r="D7" t="s">
        <v>52</v>
      </c>
      <c r="E7" s="16" t="s">
        <v>8</v>
      </c>
      <c r="F7" s="16" t="s">
        <v>9</v>
      </c>
      <c r="G7" t="s">
        <v>12</v>
      </c>
      <c r="H7" s="16" t="s">
        <v>10</v>
      </c>
      <c r="I7" t="s">
        <v>13</v>
      </c>
      <c r="J7" s="17" t="s">
        <v>40</v>
      </c>
      <c r="K7" t="s">
        <v>77</v>
      </c>
      <c r="L7" s="13">
        <v>0</v>
      </c>
      <c r="M7" s="13">
        <v>306398.67</v>
      </c>
      <c r="N7" s="13">
        <v>-306398.67</v>
      </c>
    </row>
    <row r="8" spans="1:14" x14ac:dyDescent="0.2">
      <c r="A8" s="15" t="s">
        <v>14</v>
      </c>
      <c r="B8" t="s">
        <v>50</v>
      </c>
      <c r="C8" t="s">
        <v>51</v>
      </c>
      <c r="D8" t="s">
        <v>53</v>
      </c>
      <c r="E8" s="16" t="s">
        <v>8</v>
      </c>
      <c r="F8" s="16" t="s">
        <v>9</v>
      </c>
      <c r="G8" t="s">
        <v>12</v>
      </c>
      <c r="H8" s="16" t="s">
        <v>10</v>
      </c>
      <c r="I8" t="s">
        <v>13</v>
      </c>
      <c r="J8" s="17" t="s">
        <v>40</v>
      </c>
      <c r="K8" s="1" t="s">
        <v>77</v>
      </c>
      <c r="L8" s="13">
        <v>0</v>
      </c>
      <c r="M8" s="13">
        <v>306398.67</v>
      </c>
      <c r="N8" s="13">
        <v>-306398.67</v>
      </c>
    </row>
    <row r="9" spans="1:14" x14ac:dyDescent="0.2">
      <c r="A9" s="15" t="s">
        <v>15</v>
      </c>
      <c r="B9" t="s">
        <v>50</v>
      </c>
      <c r="C9" t="s">
        <v>51</v>
      </c>
      <c r="D9" t="s">
        <v>61</v>
      </c>
      <c r="E9" s="16" t="s">
        <v>8</v>
      </c>
      <c r="F9" s="16" t="s">
        <v>9</v>
      </c>
      <c r="G9" t="s">
        <v>12</v>
      </c>
      <c r="H9" s="16" t="s">
        <v>10</v>
      </c>
      <c r="I9" t="s">
        <v>13</v>
      </c>
      <c r="J9" s="17" t="s">
        <v>40</v>
      </c>
      <c r="K9" s="1" t="s">
        <v>77</v>
      </c>
      <c r="L9" s="13">
        <v>0</v>
      </c>
      <c r="M9" s="13">
        <v>306398.67</v>
      </c>
      <c r="N9" s="13">
        <v>-306398.67</v>
      </c>
    </row>
    <row r="10" spans="1:14" x14ac:dyDescent="0.2">
      <c r="A10" s="15" t="s">
        <v>16</v>
      </c>
      <c r="B10" t="s">
        <v>50</v>
      </c>
      <c r="C10" t="s">
        <v>51</v>
      </c>
      <c r="D10" t="s">
        <v>66</v>
      </c>
      <c r="E10" s="16" t="s">
        <v>8</v>
      </c>
      <c r="F10" s="16" t="s">
        <v>9</v>
      </c>
      <c r="G10" t="s">
        <v>12</v>
      </c>
      <c r="H10" s="16" t="s">
        <v>10</v>
      </c>
      <c r="I10" t="s">
        <v>13</v>
      </c>
      <c r="J10" s="17" t="s">
        <v>40</v>
      </c>
      <c r="K10" s="1" t="s">
        <v>77</v>
      </c>
      <c r="L10" s="13">
        <v>0</v>
      </c>
      <c r="M10" s="13">
        <v>306398.67</v>
      </c>
      <c r="N10" s="13">
        <v>-306398.67</v>
      </c>
    </row>
    <row r="11" spans="1:14" x14ac:dyDescent="0.2">
      <c r="A11" s="15" t="s">
        <v>17</v>
      </c>
      <c r="B11" t="s">
        <v>50</v>
      </c>
      <c r="C11" t="s">
        <v>51</v>
      </c>
      <c r="D11" t="s">
        <v>67</v>
      </c>
      <c r="E11" s="16" t="s">
        <v>8</v>
      </c>
      <c r="F11" s="16" t="s">
        <v>9</v>
      </c>
      <c r="G11" t="s">
        <v>12</v>
      </c>
      <c r="H11" s="16" t="s">
        <v>10</v>
      </c>
      <c r="I11" t="s">
        <v>13</v>
      </c>
      <c r="J11" s="17" t="s">
        <v>40</v>
      </c>
      <c r="K11" s="1" t="s">
        <v>77</v>
      </c>
      <c r="L11" s="13">
        <v>0</v>
      </c>
      <c r="M11" s="13">
        <v>306398.67</v>
      </c>
      <c r="N11" s="13">
        <v>-306398.67</v>
      </c>
    </row>
    <row r="12" spans="1:14" x14ac:dyDescent="0.2">
      <c r="A12" s="15" t="s">
        <v>18</v>
      </c>
      <c r="B12" t="s">
        <v>50</v>
      </c>
      <c r="C12" t="s">
        <v>51</v>
      </c>
      <c r="D12" t="s">
        <v>68</v>
      </c>
      <c r="E12" s="16" t="s">
        <v>8</v>
      </c>
      <c r="F12" s="16" t="s">
        <v>9</v>
      </c>
      <c r="G12" t="s">
        <v>12</v>
      </c>
      <c r="H12" s="16" t="s">
        <v>10</v>
      </c>
      <c r="I12" t="s">
        <v>13</v>
      </c>
      <c r="J12" s="17" t="s">
        <v>40</v>
      </c>
      <c r="K12" s="1" t="s">
        <v>77</v>
      </c>
      <c r="L12" s="13">
        <v>0</v>
      </c>
      <c r="M12" s="13">
        <v>306398.67</v>
      </c>
      <c r="N12" s="13">
        <v>-306398.67</v>
      </c>
    </row>
    <row r="13" spans="1:14" x14ac:dyDescent="0.2">
      <c r="A13" s="15" t="s">
        <v>19</v>
      </c>
      <c r="B13" t="s">
        <v>50</v>
      </c>
      <c r="C13" t="s">
        <v>51</v>
      </c>
      <c r="D13" t="s">
        <v>69</v>
      </c>
      <c r="E13" s="16" t="s">
        <v>8</v>
      </c>
      <c r="F13" s="16" t="s">
        <v>9</v>
      </c>
      <c r="G13" t="s">
        <v>12</v>
      </c>
      <c r="H13" s="16" t="s">
        <v>10</v>
      </c>
      <c r="I13" t="s">
        <v>13</v>
      </c>
      <c r="J13" s="17" t="s">
        <v>40</v>
      </c>
      <c r="K13" s="1" t="s">
        <v>77</v>
      </c>
      <c r="L13" s="13">
        <v>0</v>
      </c>
      <c r="M13" s="13">
        <v>306398.67</v>
      </c>
      <c r="N13" s="13">
        <v>-306398.67</v>
      </c>
    </row>
    <row r="14" spans="1:14" x14ac:dyDescent="0.2">
      <c r="A14" s="15" t="s">
        <v>20</v>
      </c>
      <c r="B14" t="s">
        <v>50</v>
      </c>
      <c r="C14" t="s">
        <v>51</v>
      </c>
      <c r="D14" t="s">
        <v>70</v>
      </c>
      <c r="E14" s="16" t="s">
        <v>8</v>
      </c>
      <c r="F14" s="16" t="s">
        <v>9</v>
      </c>
      <c r="G14" t="s">
        <v>12</v>
      </c>
      <c r="H14" s="16" t="s">
        <v>10</v>
      </c>
      <c r="I14" t="s">
        <v>13</v>
      </c>
      <c r="J14" s="17" t="s">
        <v>40</v>
      </c>
      <c r="K14" s="1" t="s">
        <v>77</v>
      </c>
      <c r="L14" s="13">
        <v>0</v>
      </c>
      <c r="M14" s="13">
        <v>306398.67</v>
      </c>
      <c r="N14" s="13">
        <v>-306398.67</v>
      </c>
    </row>
    <row r="15" spans="1:14" x14ac:dyDescent="0.2">
      <c r="A15" s="15" t="s">
        <v>21</v>
      </c>
      <c r="B15" t="s">
        <v>50</v>
      </c>
      <c r="C15" t="s">
        <v>51</v>
      </c>
      <c r="D15" t="s">
        <v>71</v>
      </c>
      <c r="E15" s="16" t="s">
        <v>8</v>
      </c>
      <c r="F15" s="16" t="s">
        <v>9</v>
      </c>
      <c r="G15" t="s">
        <v>12</v>
      </c>
      <c r="H15" s="16" t="s">
        <v>10</v>
      </c>
      <c r="I15" t="s">
        <v>13</v>
      </c>
      <c r="J15" s="17" t="s">
        <v>40</v>
      </c>
      <c r="K15" s="1" t="s">
        <v>77</v>
      </c>
      <c r="L15" s="13">
        <v>0</v>
      </c>
      <c r="M15" s="13">
        <v>306398.67</v>
      </c>
      <c r="N15" s="13">
        <v>-306398.67</v>
      </c>
    </row>
    <row r="16" spans="1:14" x14ac:dyDescent="0.2">
      <c r="A16" s="15" t="s">
        <v>22</v>
      </c>
      <c r="B16" t="s">
        <v>50</v>
      </c>
      <c r="C16" t="s">
        <v>51</v>
      </c>
      <c r="D16" t="s">
        <v>72</v>
      </c>
      <c r="E16" s="16" t="s">
        <v>8</v>
      </c>
      <c r="F16" s="16" t="s">
        <v>9</v>
      </c>
      <c r="G16" t="s">
        <v>12</v>
      </c>
      <c r="H16" s="16" t="s">
        <v>10</v>
      </c>
      <c r="I16" t="s">
        <v>13</v>
      </c>
      <c r="J16" s="17" t="s">
        <v>40</v>
      </c>
      <c r="K16" s="1" t="s">
        <v>77</v>
      </c>
      <c r="L16" s="13">
        <v>0</v>
      </c>
      <c r="M16" s="13">
        <v>306398.67</v>
      </c>
      <c r="N16" s="13">
        <v>-306398.67</v>
      </c>
    </row>
    <row r="17" spans="1:14" x14ac:dyDescent="0.2">
      <c r="A17" s="15" t="s">
        <v>23</v>
      </c>
      <c r="B17" t="s">
        <v>50</v>
      </c>
      <c r="C17" t="s">
        <v>51</v>
      </c>
      <c r="D17" t="s">
        <v>73</v>
      </c>
      <c r="E17" s="16" t="s">
        <v>8</v>
      </c>
      <c r="F17" s="16" t="s">
        <v>9</v>
      </c>
      <c r="G17" t="s">
        <v>12</v>
      </c>
      <c r="H17" s="16" t="s">
        <v>10</v>
      </c>
      <c r="I17" t="s">
        <v>13</v>
      </c>
      <c r="J17" s="17" t="s">
        <v>40</v>
      </c>
      <c r="K17" s="1" t="s">
        <v>77</v>
      </c>
      <c r="L17" s="13">
        <v>0</v>
      </c>
      <c r="M17" s="13">
        <v>306398.67</v>
      </c>
      <c r="N17" s="13">
        <v>-306398.67</v>
      </c>
    </row>
    <row r="18" spans="1:14" x14ac:dyDescent="0.2">
      <c r="A18" s="15" t="s">
        <v>24</v>
      </c>
      <c r="B18" t="s">
        <v>50</v>
      </c>
      <c r="C18" t="s">
        <v>51</v>
      </c>
      <c r="D18" t="s">
        <v>74</v>
      </c>
      <c r="E18" s="16" t="s">
        <v>8</v>
      </c>
      <c r="F18" s="16" t="s">
        <v>9</v>
      </c>
      <c r="G18" t="s">
        <v>12</v>
      </c>
      <c r="H18" s="16" t="s">
        <v>10</v>
      </c>
      <c r="I18" t="s">
        <v>13</v>
      </c>
      <c r="J18" s="17" t="s">
        <v>40</v>
      </c>
      <c r="K18" s="1" t="s">
        <v>77</v>
      </c>
      <c r="L18" s="13">
        <v>0</v>
      </c>
      <c r="M18" s="13">
        <v>306398.67</v>
      </c>
      <c r="N18" s="13">
        <v>-306398.67</v>
      </c>
    </row>
    <row r="19" spans="1:14" x14ac:dyDescent="0.2">
      <c r="A19" s="15" t="s">
        <v>25</v>
      </c>
      <c r="B19" t="s">
        <v>50</v>
      </c>
      <c r="C19" t="s">
        <v>51</v>
      </c>
      <c r="D19" t="s">
        <v>75</v>
      </c>
      <c r="E19" s="16" t="s">
        <v>8</v>
      </c>
      <c r="F19" s="16" t="s">
        <v>9</v>
      </c>
      <c r="G19" t="s">
        <v>12</v>
      </c>
      <c r="H19" s="16" t="s">
        <v>10</v>
      </c>
      <c r="I19" t="s">
        <v>13</v>
      </c>
      <c r="J19" s="17" t="s">
        <v>40</v>
      </c>
      <c r="K19" s="1" t="s">
        <v>77</v>
      </c>
      <c r="L19" s="13">
        <v>0</v>
      </c>
      <c r="M19" s="13">
        <v>306398.67</v>
      </c>
      <c r="N19" s="13">
        <v>-306398.67</v>
      </c>
    </row>
    <row r="20" spans="1:14" x14ac:dyDescent="0.2">
      <c r="A20" s="15" t="s">
        <v>26</v>
      </c>
      <c r="B20" t="s">
        <v>50</v>
      </c>
      <c r="C20" t="s">
        <v>51</v>
      </c>
      <c r="D20" t="s">
        <v>76</v>
      </c>
      <c r="E20" s="16" t="s">
        <v>8</v>
      </c>
      <c r="F20" s="16" t="s">
        <v>9</v>
      </c>
      <c r="G20" t="s">
        <v>12</v>
      </c>
      <c r="H20" s="16" t="s">
        <v>10</v>
      </c>
      <c r="I20" t="s">
        <v>13</v>
      </c>
      <c r="J20" s="17" t="s">
        <v>40</v>
      </c>
      <c r="K20" s="1" t="s">
        <v>77</v>
      </c>
      <c r="L20" s="13">
        <v>0</v>
      </c>
      <c r="M20" s="13">
        <v>306398.67</v>
      </c>
      <c r="N20" s="13">
        <v>-306398.67</v>
      </c>
    </row>
    <row r="21" spans="1:14" x14ac:dyDescent="0.2">
      <c r="A21" s="15" t="s">
        <v>27</v>
      </c>
      <c r="B21" t="s">
        <v>50</v>
      </c>
      <c r="C21" t="s">
        <v>51</v>
      </c>
      <c r="D21" t="s">
        <v>64</v>
      </c>
      <c r="E21" s="16" t="s">
        <v>8</v>
      </c>
      <c r="F21" s="16" t="s">
        <v>9</v>
      </c>
      <c r="G21" t="s">
        <v>12</v>
      </c>
      <c r="H21" s="16" t="s">
        <v>10</v>
      </c>
      <c r="I21" t="s">
        <v>13</v>
      </c>
      <c r="J21" s="17" t="s">
        <v>40</v>
      </c>
      <c r="K21" s="1" t="s">
        <v>77</v>
      </c>
      <c r="L21" s="13">
        <v>0</v>
      </c>
      <c r="M21" s="13">
        <v>306398.67</v>
      </c>
      <c r="N21" s="13">
        <v>-306398.67</v>
      </c>
    </row>
    <row r="22" spans="1:14" x14ac:dyDescent="0.2">
      <c r="A22" s="15" t="s">
        <v>28</v>
      </c>
      <c r="B22" t="s">
        <v>50</v>
      </c>
      <c r="C22" t="s">
        <v>51</v>
      </c>
      <c r="D22" t="s">
        <v>62</v>
      </c>
      <c r="E22" s="16" t="s">
        <v>8</v>
      </c>
      <c r="F22" s="16" t="s">
        <v>9</v>
      </c>
      <c r="G22" t="s">
        <v>12</v>
      </c>
      <c r="H22" s="16" t="s">
        <v>10</v>
      </c>
      <c r="I22" t="s">
        <v>13</v>
      </c>
      <c r="J22" s="17" t="s">
        <v>40</v>
      </c>
      <c r="K22" s="1" t="s">
        <v>77</v>
      </c>
      <c r="L22" s="13">
        <v>0</v>
      </c>
      <c r="M22" s="13">
        <v>306398.67</v>
      </c>
      <c r="N22" s="13">
        <v>-306398.67</v>
      </c>
    </row>
    <row r="23" spans="1:14" x14ac:dyDescent="0.2">
      <c r="A23" s="15" t="s">
        <v>29</v>
      </c>
      <c r="B23" t="s">
        <v>50</v>
      </c>
      <c r="C23" t="s">
        <v>51</v>
      </c>
      <c r="D23" t="s">
        <v>65</v>
      </c>
      <c r="E23" s="16" t="s">
        <v>8</v>
      </c>
      <c r="F23" s="16" t="s">
        <v>9</v>
      </c>
      <c r="G23" t="s">
        <v>12</v>
      </c>
      <c r="H23" s="16" t="s">
        <v>10</v>
      </c>
      <c r="I23" t="s">
        <v>13</v>
      </c>
      <c r="J23" s="17" t="s">
        <v>40</v>
      </c>
      <c r="K23" s="1" t="s">
        <v>77</v>
      </c>
      <c r="L23" s="13">
        <v>0</v>
      </c>
      <c r="M23" s="13">
        <v>306398.67</v>
      </c>
      <c r="N23" s="13">
        <v>-306398.67</v>
      </c>
    </row>
    <row r="24" spans="1:14" x14ac:dyDescent="0.2">
      <c r="A24" s="15" t="s">
        <v>30</v>
      </c>
      <c r="B24" t="s">
        <v>50</v>
      </c>
      <c r="C24" t="s">
        <v>51</v>
      </c>
      <c r="D24" t="s">
        <v>54</v>
      </c>
      <c r="E24" s="16" t="s">
        <v>8</v>
      </c>
      <c r="F24" s="16" t="s">
        <v>9</v>
      </c>
      <c r="G24" t="s">
        <v>12</v>
      </c>
      <c r="H24" s="16" t="s">
        <v>10</v>
      </c>
      <c r="I24" t="s">
        <v>13</v>
      </c>
      <c r="J24" s="17" t="s">
        <v>40</v>
      </c>
      <c r="K24" s="1" t="s">
        <v>77</v>
      </c>
      <c r="L24" s="13">
        <v>0</v>
      </c>
      <c r="M24" s="13">
        <v>306398.67</v>
      </c>
      <c r="N24" s="13">
        <v>-306398.67</v>
      </c>
    </row>
    <row r="25" spans="1:14" x14ac:dyDescent="0.2">
      <c r="A25" s="15" t="s">
        <v>31</v>
      </c>
      <c r="B25" t="s">
        <v>50</v>
      </c>
      <c r="C25" t="s">
        <v>51</v>
      </c>
      <c r="D25" t="s">
        <v>55</v>
      </c>
      <c r="E25" s="16" t="s">
        <v>8</v>
      </c>
      <c r="F25" s="16" t="s">
        <v>9</v>
      </c>
      <c r="G25" t="s">
        <v>12</v>
      </c>
      <c r="H25" s="16" t="s">
        <v>10</v>
      </c>
      <c r="I25" t="s">
        <v>13</v>
      </c>
      <c r="J25" s="17" t="s">
        <v>40</v>
      </c>
      <c r="K25" s="1" t="s">
        <v>77</v>
      </c>
      <c r="L25" s="13">
        <v>0</v>
      </c>
      <c r="M25" s="13">
        <v>306398.67</v>
      </c>
      <c r="N25" s="13">
        <v>-306398.67</v>
      </c>
    </row>
    <row r="26" spans="1:14" x14ac:dyDescent="0.2">
      <c r="A26" s="15" t="s">
        <v>32</v>
      </c>
      <c r="B26" t="s">
        <v>50</v>
      </c>
      <c r="C26" t="s">
        <v>51</v>
      </c>
      <c r="D26" t="s">
        <v>56</v>
      </c>
      <c r="E26" s="16" t="s">
        <v>8</v>
      </c>
      <c r="F26" s="16" t="s">
        <v>9</v>
      </c>
      <c r="G26" t="s">
        <v>12</v>
      </c>
      <c r="H26" s="16" t="s">
        <v>10</v>
      </c>
      <c r="I26" t="s">
        <v>13</v>
      </c>
      <c r="J26" s="17" t="s">
        <v>40</v>
      </c>
      <c r="K26" s="1" t="s">
        <v>77</v>
      </c>
      <c r="L26" s="13">
        <v>0</v>
      </c>
      <c r="M26" s="13">
        <v>306398.67</v>
      </c>
      <c r="N26" s="13">
        <v>-306398.67</v>
      </c>
    </row>
    <row r="27" spans="1:14" x14ac:dyDescent="0.2">
      <c r="A27" s="15" t="s">
        <v>33</v>
      </c>
      <c r="B27" t="s">
        <v>50</v>
      </c>
      <c r="C27" t="s">
        <v>51</v>
      </c>
      <c r="D27" t="s">
        <v>57</v>
      </c>
      <c r="E27" s="16" t="s">
        <v>8</v>
      </c>
      <c r="F27" s="16" t="s">
        <v>9</v>
      </c>
      <c r="G27" t="s">
        <v>12</v>
      </c>
      <c r="H27" s="16" t="s">
        <v>10</v>
      </c>
      <c r="I27" t="s">
        <v>13</v>
      </c>
      <c r="J27" s="17" t="s">
        <v>40</v>
      </c>
      <c r="K27" s="1" t="s">
        <v>77</v>
      </c>
      <c r="L27" s="13">
        <v>0</v>
      </c>
      <c r="M27" s="13">
        <v>306398.67</v>
      </c>
      <c r="N27" s="13">
        <v>-306398.67</v>
      </c>
    </row>
    <row r="28" spans="1:14" x14ac:dyDescent="0.2">
      <c r="A28" s="15" t="s">
        <v>34</v>
      </c>
      <c r="B28" t="s">
        <v>50</v>
      </c>
      <c r="C28" t="s">
        <v>51</v>
      </c>
      <c r="D28" t="s">
        <v>58</v>
      </c>
      <c r="E28" s="16" t="s">
        <v>8</v>
      </c>
      <c r="F28" s="16" t="s">
        <v>9</v>
      </c>
      <c r="G28" t="s">
        <v>12</v>
      </c>
      <c r="H28" s="16" t="s">
        <v>10</v>
      </c>
      <c r="I28" t="s">
        <v>13</v>
      </c>
      <c r="J28" s="17" t="s">
        <v>40</v>
      </c>
      <c r="K28" s="1" t="s">
        <v>77</v>
      </c>
      <c r="L28" s="13">
        <v>0</v>
      </c>
      <c r="M28" s="13">
        <v>306398.67</v>
      </c>
      <c r="N28" s="13">
        <v>-306398.67</v>
      </c>
    </row>
    <row r="29" spans="1:14" x14ac:dyDescent="0.2">
      <c r="A29" s="15" t="s">
        <v>35</v>
      </c>
      <c r="B29" t="s">
        <v>50</v>
      </c>
      <c r="C29" t="s">
        <v>51</v>
      </c>
      <c r="D29" t="s">
        <v>59</v>
      </c>
      <c r="E29" s="16" t="s">
        <v>8</v>
      </c>
      <c r="F29" s="16" t="s">
        <v>9</v>
      </c>
      <c r="G29" t="s">
        <v>12</v>
      </c>
      <c r="H29" s="16" t="s">
        <v>10</v>
      </c>
      <c r="I29" t="s">
        <v>13</v>
      </c>
      <c r="J29" s="17" t="s">
        <v>40</v>
      </c>
      <c r="K29" s="1" t="s">
        <v>77</v>
      </c>
      <c r="L29" s="13">
        <v>0</v>
      </c>
      <c r="M29" s="13">
        <v>306398.67</v>
      </c>
      <c r="N29" s="13">
        <v>-306398.67</v>
      </c>
    </row>
    <row r="30" spans="1:14" x14ac:dyDescent="0.2">
      <c r="A30" s="15" t="s">
        <v>36</v>
      </c>
      <c r="B30" t="s">
        <v>50</v>
      </c>
      <c r="C30" t="s">
        <v>51</v>
      </c>
      <c r="D30" t="s">
        <v>63</v>
      </c>
      <c r="E30" s="16" t="s">
        <v>8</v>
      </c>
      <c r="F30" s="16" t="s">
        <v>9</v>
      </c>
      <c r="G30" t="s">
        <v>12</v>
      </c>
      <c r="H30" s="16" t="s">
        <v>10</v>
      </c>
      <c r="I30" t="s">
        <v>13</v>
      </c>
      <c r="J30" s="17" t="s">
        <v>40</v>
      </c>
      <c r="K30" s="1" t="s">
        <v>77</v>
      </c>
      <c r="L30" s="13">
        <v>0</v>
      </c>
      <c r="M30" s="13">
        <v>306398.67</v>
      </c>
      <c r="N30" s="13">
        <v>-306398.67</v>
      </c>
    </row>
    <row r="31" spans="1:14" x14ac:dyDescent="0.2">
      <c r="A31" s="15" t="s">
        <v>37</v>
      </c>
      <c r="B31" t="s">
        <v>50</v>
      </c>
      <c r="C31" t="s">
        <v>51</v>
      </c>
      <c r="D31" t="s">
        <v>60</v>
      </c>
      <c r="E31" s="16" t="s">
        <v>8</v>
      </c>
      <c r="F31" s="16" t="s">
        <v>9</v>
      </c>
      <c r="G31" t="s">
        <v>12</v>
      </c>
      <c r="H31" s="16" t="s">
        <v>10</v>
      </c>
      <c r="I31" t="s">
        <v>13</v>
      </c>
      <c r="J31" s="17" t="s">
        <v>40</v>
      </c>
      <c r="K31" s="1" t="s">
        <v>77</v>
      </c>
      <c r="L31" s="13">
        <v>0</v>
      </c>
      <c r="M31" s="13">
        <v>306398.67</v>
      </c>
      <c r="N31" s="13">
        <v>-306398.67</v>
      </c>
    </row>
  </sheetData>
  <pageMargins left="0.7" right="0.7" top="0.75" bottom="0.75" header="0.3" footer="0.3"/>
  <pageSetup scale="73" orientation="landscape" horizontalDpi="0" verticalDpi="0" r:id="rId1"/>
  <ignoredErrors>
    <ignoredError sqref="E7:N3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2017F-E219-4A0C-8A24-D246C59AD7EC}">
  <dimension ref="A1"/>
  <sheetViews>
    <sheetView workbookViewId="0">
      <selection activeCell="T2" sqref="T2"/>
    </sheetView>
  </sheetViews>
  <sheetFormatPr defaultRowHeight="11.25" x14ac:dyDescent="0.2"/>
  <sheetData/>
  <pageMargins left="0.7" right="0.7" top="0.75" bottom="0.75" header="0.3" footer="0.3"/>
  <pageSetup scale="12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Summary</vt:lpstr>
      <vt:lpstr>Historical Ending Balances</vt:lpstr>
      <vt:lpstr>Monthly Activity</vt:lpstr>
      <vt:lpstr>Order Case No. 2018-00281</vt:lpstr>
      <vt:lpstr>'Historical Ending Balances'!Print_Area</vt:lpstr>
      <vt:lpstr>'Monthly Activity'!Print_Area</vt:lpstr>
      <vt:lpstr>'Order Case No. 2018-00281'!Print_Area</vt:lpstr>
      <vt:lpstr>Summary!Print_Area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Pilkinton, Chad W</dc:creator>
  <cp:keywords/>
  <dc:description/>
  <cp:lastModifiedBy>Chad W Pilkinton</cp:lastModifiedBy>
  <cp:lastPrinted>2021-06-07T18:10:55Z</cp:lastPrinted>
  <dcterms:created xsi:type="dcterms:W3CDTF">2021-06-07T16:38:16Z</dcterms:created>
  <dcterms:modified xsi:type="dcterms:W3CDTF">2021-06-07T18:11:09Z</dcterms:modified>
  <cp:category/>
  <cp:contentStatus/>
</cp:coreProperties>
</file>