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C85DFF2D-C0AE-4B03-915F-E6A7ED69823A}" xr6:coauthVersionLast="47" xr6:coauthVersionMax="47" xr10:uidLastSave="{00000000-0000-0000-0000-000000000000}"/>
  <bookViews>
    <workbookView xWindow="-120" yWindow="-120" windowWidth="29040" windowHeight="15840" xr2:uid="{5657019A-C479-41D9-B94C-86EE1E7D52CB}"/>
  </bookViews>
  <sheets>
    <sheet name="Rate Ba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'[1]Utility STD'!#REF!</definedName>
    <definedName name="\A">#REF!</definedName>
    <definedName name="\b">'[1]Utility STD'!#REF!</definedName>
    <definedName name="\c">#REF!</definedName>
    <definedName name="\d">'[1]Utility STD'!#REF!</definedName>
    <definedName name="\e">'[1]Utility STD'!#REF!</definedName>
    <definedName name="\f">#REF!</definedName>
    <definedName name="\g">#REF!</definedName>
    <definedName name="\h">#REF!</definedName>
    <definedName name="\i">#N/A</definedName>
    <definedName name="\k">#REF!</definedName>
    <definedName name="\l">#REF!</definedName>
    <definedName name="\m">#REF!</definedName>
    <definedName name="\n">#REF!</definedName>
    <definedName name="\q">'[1]Utility STD'!#REF!</definedName>
    <definedName name="\s">#REF!</definedName>
    <definedName name="\u">#N/A</definedName>
    <definedName name="\v">#REF!</definedName>
    <definedName name="\w">#N/A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hidden="1">#REF!</definedName>
    <definedName name="_Key1" hidden="1">#REF!</definedName>
    <definedName name="_Order1" hidden="1">255</definedName>
    <definedName name="_PD1">#REF!</definedName>
    <definedName name="_PD2">#REF!</definedName>
    <definedName name="_PDM1">#REF!</definedName>
    <definedName name="_PDM2">#REF!</definedName>
    <definedName name="_Regression_X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>#REF!</definedName>
    <definedName name="AEL_1110">#REF!</definedName>
    <definedName name="aFITRate">[3]assump!$G$143</definedName>
    <definedName name="aGasPrice">[3]assump!$G$45</definedName>
    <definedName name="alloc_table">#REF!</definedName>
    <definedName name="aLUG">[3]assump!$G$43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>#REF!</definedName>
    <definedName name="ATMOS_108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>#REF!</definedName>
    <definedName name="chargeamt">#REF!</definedName>
    <definedName name="COPYFROM">#REF!</definedName>
    <definedName name="copyfrom2">#REF!</definedName>
    <definedName name="COPYFROM3">#REF!</definedName>
    <definedName name="COPYFROM4">#REF!</definedName>
    <definedName name="COPYTO">#REF!</definedName>
    <definedName name="copyto2">#REF!</definedName>
    <definedName name="COPYTO3">#REF!</definedName>
    <definedName name="COPYTO4">#REF!</definedName>
    <definedName name="cost_element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>#REF!</definedName>
    <definedName name="csAdHoc2_Dim04">#REF!</definedName>
    <definedName name="csAdHoc2_Dim05">#REF!</definedName>
    <definedName name="csAdHoc2_Dim06">#REF!</definedName>
    <definedName name="csAdHoc2_Dim07">#REF!</definedName>
    <definedName name="csAdHoc2_Dim08">#REF!</definedName>
    <definedName name="csAdHoc2_Dim09">#REF!</definedName>
    <definedName name="csAdHoc2_Dim1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>#REF!</definedName>
    <definedName name="cy_bud">#REF!</definedName>
    <definedName name="cy_v_bud">#REF!</definedName>
    <definedName name="cy_v_py">#REF!</definedName>
    <definedName name="DActMC">[10]EssDActMC!$A$8:$P$189</definedName>
    <definedName name="data">#REF!</definedName>
    <definedName name="data2">#REF!</definedName>
    <definedName name="_xlnm.Database">#REF!</definedName>
    <definedName name="Database_MI">#REF!</definedName>
    <definedName name="DATE">#REF!</definedName>
    <definedName name="DAYS_OUT">#REF!</definedName>
    <definedName name="dbase">#REF!</definedName>
    <definedName name="DBudMC">[10]EssDBudMC!$A$8:$GN$189</definedName>
    <definedName name="Demand">[3]assump!$H$92:$H$131</definedName>
    <definedName name="DEPRECIATION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>#REF!</definedName>
    <definedName name="FIT_RATE">#REF!</definedName>
    <definedName name="FIVE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>#REF!</definedName>
    <definedName name="LIAB">#N/A</definedName>
    <definedName name="ltdrate">#REF!</definedName>
    <definedName name="lu">'[6]Rpt 1033-Feb05-Deprec. Exp.'!$J$3:$J$1706</definedName>
    <definedName name="lu_bu">#REF!</definedName>
    <definedName name="lut">'[2]adjustment 3'!$M$4:$M$371</definedName>
    <definedName name="MACROS">#REF!</definedName>
    <definedName name="mo">[5]summary!$A$2:$A$3577</definedName>
    <definedName name="month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>#REF!</definedName>
    <definedName name="PDB">#REF!</definedName>
    <definedName name="PDR">#REF!</definedName>
    <definedName name="PDW">#REF!</definedName>
    <definedName name="pjt">#REF!</definedName>
    <definedName name="Planit_Data_Entry">#REF!</definedName>
    <definedName name="PLANT">#REF!</definedName>
    <definedName name="Print_area1">#REF!</definedName>
    <definedName name="Print_Titles_MI">#REF!</definedName>
    <definedName name="pro">#REF!</definedName>
    <definedName name="PROPERTY">#REF!</definedName>
    <definedName name="py_act">#REF!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>#REF!</definedName>
    <definedName name="Spread_Method">'[9]Tech Serv Mgr Data Entry'!$E$34:$Q$40</definedName>
    <definedName name="SSUBillings">[24]SSUAllocationTable!$D$8:$Y$52</definedName>
    <definedName name="stdrate">#REF!</definedName>
    <definedName name="table_ky">[25]SPREAD!$A$274:$G$300</definedName>
    <definedName name="table_mt">[25]SPREAD!$A$9:$I$33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'[2]adjustment 3'!$O$4:$O$371</definedName>
    <definedName name="TWO">#REF!</definedName>
    <definedName name="UCG_1080">#REF!</definedName>
    <definedName name="UCG_1110">#REF!</definedName>
    <definedName name="Update_Base_Case">[22]Scenarios!#REF!</definedName>
    <definedName name="V">#REF!</definedName>
    <definedName name="WKG_1080">#REF!</definedName>
    <definedName name="WKG_1110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0" i="1"/>
  <c r="G20" i="1" s="1"/>
  <c r="E20" i="1"/>
  <c r="E19" i="1"/>
  <c r="F19" i="1" s="1"/>
  <c r="G19" i="1" s="1"/>
  <c r="F18" i="1"/>
  <c r="G18" i="1" s="1"/>
  <c r="E18" i="1"/>
  <c r="F15" i="1"/>
  <c r="E15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G15" i="1"/>
  <c r="D15" i="1"/>
  <c r="D24" i="1" s="1"/>
  <c r="C15" i="1"/>
  <c r="C24" i="1" s="1"/>
  <c r="A11" i="1"/>
  <c r="E24" i="1" l="1"/>
  <c r="F21" i="1"/>
  <c r="G21" i="1" l="1"/>
  <c r="F24" i="1"/>
  <c r="G24" i="1" l="1"/>
</calcChain>
</file>

<file path=xl/sharedStrings.xml><?xml version="1.0" encoding="utf-8"?>
<sst xmlns="http://schemas.openxmlformats.org/spreadsheetml/2006/main" count="19" uniqueCount="17">
  <si>
    <t>Atmos Energy Corporation</t>
  </si>
  <si>
    <t>Rate Base</t>
  </si>
  <si>
    <t>Kentucky</t>
  </si>
  <si>
    <t>(000)</t>
  </si>
  <si>
    <t>FR 16 (7)(h)12</t>
  </si>
  <si>
    <t>Base</t>
  </si>
  <si>
    <t>Test</t>
  </si>
  <si>
    <t>$</t>
  </si>
  <si>
    <t>Plant in Service</t>
  </si>
  <si>
    <t>Construction Work in Progress</t>
  </si>
  <si>
    <t>Accumulated Depreciation</t>
  </si>
  <si>
    <t>Net Property Plant and Equipment</t>
  </si>
  <si>
    <t>Cash Working Capital Allowance</t>
  </si>
  <si>
    <t>Other Working Capital</t>
  </si>
  <si>
    <t>Customer Advances</t>
  </si>
  <si>
    <t>Regulatory Assets and Liabilities</t>
  </si>
  <si>
    <t>Deferred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</si>
</sst>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_(* #,##0.0000_);_(* \(#,##0.0000\);_(* &quot;-&quot;??_);_(@_)"/>
    <numFmt numFmtId="166" formatCode="_(* #,##0_);_(* \(#,##0\);_(* &quot;-&quot;??_);_(@_)"/>
  </numFmts>
  <fonts count="6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Helvetica-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37" fontId="1" fillId="0" borderId="0"/>
    <xf numFmtId="37" fontId="5" fillId="0" borderId="0" applyProtection="0"/>
  </cellStyleXfs>
  <cellXfs count="20">
    <xf numFmtId="0" fontId="0" fillId="0" borderId="0" xfId="0"/>
    <xf numFmtId="37" fontId="2" fillId="0" borderId="0" xfId="1" applyFont="1" applyAlignment="1">
      <alignment horizontal="centerContinuous"/>
    </xf>
    <xf numFmtId="37" fontId="2" fillId="0" borderId="0" xfId="1" quotePrefix="1" applyFont="1" applyAlignment="1">
      <alignment horizontal="centerContinuous"/>
    </xf>
    <xf numFmtId="37" fontId="3" fillId="0" borderId="0" xfId="1" applyFont="1"/>
    <xf numFmtId="37" fontId="1" fillId="0" borderId="0" xfId="1"/>
    <xf numFmtId="37" fontId="4" fillId="0" borderId="0" xfId="1" applyFont="1" applyAlignment="1">
      <alignment horizontal="right"/>
    </xf>
    <xf numFmtId="37" fontId="4" fillId="0" borderId="0" xfId="1" applyFont="1" applyAlignment="1">
      <alignment horizontal="center"/>
    </xf>
    <xf numFmtId="14" fontId="4" fillId="0" borderId="1" xfId="1" quotePrefix="1" applyNumberFormat="1" applyFont="1" applyBorder="1" applyAlignment="1">
      <alignment horizontal="center"/>
    </xf>
    <xf numFmtId="164" fontId="4" fillId="0" borderId="1" xfId="1" quotePrefix="1" applyNumberFormat="1" applyFont="1" applyBorder="1" applyAlignment="1">
      <alignment horizontal="center"/>
    </xf>
    <xf numFmtId="37" fontId="4" fillId="0" borderId="0" xfId="1" quotePrefix="1" applyFont="1" applyAlignment="1">
      <alignment horizontal="center"/>
    </xf>
    <xf numFmtId="37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37" fontId="0" fillId="0" borderId="2" xfId="0" applyNumberFormat="1" applyBorder="1"/>
    <xf numFmtId="39" fontId="0" fillId="0" borderId="0" xfId="0" applyNumberFormat="1"/>
    <xf numFmtId="0" fontId="0" fillId="0" borderId="0" xfId="0" quotePrefix="1"/>
    <xf numFmtId="0" fontId="0" fillId="0" borderId="2" xfId="0" applyBorder="1"/>
    <xf numFmtId="37" fontId="0" fillId="0" borderId="3" xfId="0" applyNumberFormat="1" applyBorder="1"/>
    <xf numFmtId="37" fontId="5" fillId="0" borderId="0" xfId="2"/>
    <xf numFmtId="166" fontId="0" fillId="0" borderId="0" xfId="0" applyNumberFormat="1"/>
  </cellXfs>
  <cellStyles count="3">
    <cellStyle name="Normal" xfId="0" builtinId="0"/>
    <cellStyle name="Normal 4" xfId="2" xr:uid="{F585B7B6-0BC7-46E7-8030-3A70FD54A0E7}"/>
    <cellStyle name="Normal_Sep 99 FABS" xfId="1" xr:uid="{8E3A529E-4DCD-4DCF-8D50-616BBC2083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465E-29ED-48D5-BE47-126EC51A42C5}">
  <sheetPr>
    <pageSetUpPr fitToPage="1"/>
  </sheetPr>
  <dimension ref="A1:L38"/>
  <sheetViews>
    <sheetView tabSelected="1" workbookViewId="0">
      <selection activeCell="C39" sqref="C39"/>
    </sheetView>
  </sheetViews>
  <sheetFormatPr defaultRowHeight="12.75"/>
  <cols>
    <col min="1" max="1" width="7" customWidth="1"/>
    <col min="2" max="2" width="37.7109375" customWidth="1"/>
    <col min="3" max="7" width="17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</row>
    <row r="2" spans="1:12" ht="15.75">
      <c r="A2" s="1" t="s">
        <v>1</v>
      </c>
      <c r="B2" s="1"/>
      <c r="C2" s="1"/>
      <c r="D2" s="1"/>
      <c r="E2" s="1"/>
      <c r="F2" s="1"/>
      <c r="G2" s="1"/>
    </row>
    <row r="3" spans="1:12" ht="15.75">
      <c r="A3" s="1" t="s">
        <v>2</v>
      </c>
      <c r="B3" s="1"/>
      <c r="C3" s="1"/>
      <c r="D3" s="1"/>
      <c r="E3" s="1"/>
      <c r="F3" s="1"/>
      <c r="G3" s="1"/>
    </row>
    <row r="4" spans="1:12" ht="15.75">
      <c r="A4" s="2" t="s">
        <v>3</v>
      </c>
      <c r="B4" s="2"/>
      <c r="C4" s="2"/>
      <c r="D4" s="2"/>
      <c r="E4" s="2"/>
      <c r="F4" s="2"/>
      <c r="G4" s="2"/>
    </row>
    <row r="5" spans="1:12" ht="15.75">
      <c r="A5" s="2"/>
      <c r="B5" s="2"/>
      <c r="C5" s="2"/>
      <c r="D5" s="2"/>
      <c r="E5" s="2"/>
      <c r="F5" s="2"/>
      <c r="G5" s="2"/>
    </row>
    <row r="6" spans="1:12" ht="15">
      <c r="A6" s="3"/>
      <c r="C6" s="4"/>
      <c r="D6" s="4"/>
      <c r="E6" s="4"/>
      <c r="F6" s="4"/>
      <c r="G6" s="5" t="s">
        <v>4</v>
      </c>
    </row>
    <row r="7" spans="1:12" ht="15.75" thickBot="1">
      <c r="A7" s="4"/>
      <c r="B7" s="4"/>
      <c r="C7" s="6" t="s">
        <v>5</v>
      </c>
      <c r="D7" s="6" t="s">
        <v>6</v>
      </c>
      <c r="E7" s="4"/>
      <c r="F7" s="4"/>
      <c r="G7" s="4"/>
    </row>
    <row r="8" spans="1:12" ht="15.75" thickBot="1">
      <c r="A8" s="4"/>
      <c r="B8" s="4"/>
      <c r="C8" s="7">
        <v>44469</v>
      </c>
      <c r="D8" s="7">
        <v>44926</v>
      </c>
      <c r="E8" s="8">
        <v>2023</v>
      </c>
      <c r="F8" s="8">
        <v>2024</v>
      </c>
      <c r="G8" s="8">
        <v>2025</v>
      </c>
    </row>
    <row r="9" spans="1:12" ht="15">
      <c r="A9" s="4"/>
      <c r="B9" s="4"/>
      <c r="C9" s="6" t="s">
        <v>7</v>
      </c>
      <c r="D9" s="6" t="s">
        <v>7</v>
      </c>
      <c r="E9" s="9"/>
      <c r="F9" s="9"/>
      <c r="G9" s="9"/>
    </row>
    <row r="10" spans="1:12">
      <c r="D10" s="10"/>
      <c r="E10" s="10"/>
      <c r="F10" s="10"/>
      <c r="G10" s="10"/>
    </row>
    <row r="11" spans="1:12">
      <c r="A11" s="11">
        <f>1+A10</f>
        <v>1</v>
      </c>
      <c r="B11" t="s">
        <v>8</v>
      </c>
      <c r="C11" s="10">
        <v>811748.78531804378</v>
      </c>
      <c r="D11" s="10">
        <v>869694.85596101161</v>
      </c>
      <c r="E11" s="10">
        <v>955796.77240232425</v>
      </c>
      <c r="F11" s="10">
        <v>1027338.7724023242</v>
      </c>
      <c r="G11" s="10">
        <v>1103636.7724023242</v>
      </c>
      <c r="I11" s="12"/>
      <c r="J11" s="12"/>
      <c r="K11" s="12"/>
      <c r="L11" s="12"/>
    </row>
    <row r="12" spans="1:12">
      <c r="A12" s="11">
        <f t="shared" ref="A12:A24" si="0">1+A11</f>
        <v>2</v>
      </c>
      <c r="B12" t="s">
        <v>9</v>
      </c>
      <c r="C12" s="10"/>
      <c r="D12" s="10"/>
      <c r="E12" s="10"/>
      <c r="F12" s="10"/>
      <c r="G12" s="10"/>
    </row>
    <row r="13" spans="1:12">
      <c r="A13" s="11">
        <f t="shared" si="0"/>
        <v>3</v>
      </c>
      <c r="C13" s="10"/>
      <c r="D13" s="10"/>
    </row>
    <row r="14" spans="1:12">
      <c r="A14" s="11">
        <f t="shared" si="0"/>
        <v>4</v>
      </c>
      <c r="B14" t="s">
        <v>10</v>
      </c>
      <c r="C14" s="10">
        <v>-183424.49312494142</v>
      </c>
      <c r="D14" s="10">
        <v>-186968.70650708419</v>
      </c>
      <c r="E14" s="10">
        <v>-212033.53755768659</v>
      </c>
      <c r="F14" s="10">
        <v>-234427.70898754982</v>
      </c>
      <c r="G14" s="10">
        <v>-258380.70597285678</v>
      </c>
    </row>
    <row r="15" spans="1:12">
      <c r="A15" s="11">
        <f t="shared" si="0"/>
        <v>5</v>
      </c>
      <c r="B15" t="s">
        <v>11</v>
      </c>
      <c r="C15" s="13">
        <f>SUM(C11:C14)</f>
        <v>628324.29219310242</v>
      </c>
      <c r="D15" s="13">
        <f>SUM(D11:D14)</f>
        <v>682726.14945392741</v>
      </c>
      <c r="E15" s="13">
        <f>SUM(E11:E14)</f>
        <v>743763.23484463769</v>
      </c>
      <c r="F15" s="13">
        <f>SUM(F11:F14)</f>
        <v>792911.06341477437</v>
      </c>
      <c r="G15" s="13">
        <f>SUM(G11:G14)</f>
        <v>845256.06642946741</v>
      </c>
    </row>
    <row r="16" spans="1:12">
      <c r="A16" s="11">
        <f t="shared" si="0"/>
        <v>6</v>
      </c>
      <c r="C16" s="10"/>
      <c r="D16" s="10"/>
      <c r="E16" s="10"/>
      <c r="F16" s="10"/>
      <c r="G16" s="10"/>
    </row>
    <row r="17" spans="1:11">
      <c r="A17" s="11">
        <f t="shared" si="0"/>
        <v>7</v>
      </c>
      <c r="C17" s="10"/>
      <c r="D17" s="14"/>
      <c r="E17" s="14"/>
      <c r="F17" s="14"/>
      <c r="G17" s="14"/>
    </row>
    <row r="18" spans="1:11">
      <c r="A18" s="11">
        <f t="shared" si="0"/>
        <v>8</v>
      </c>
      <c r="B18" t="s">
        <v>12</v>
      </c>
      <c r="C18" s="10">
        <v>-3207.9728857776322</v>
      </c>
      <c r="D18" s="10">
        <v>-3062.5268829987804</v>
      </c>
      <c r="E18" s="10">
        <f>D18</f>
        <v>-3062.5268829987804</v>
      </c>
      <c r="F18" s="10">
        <f>E18</f>
        <v>-3062.5268829987804</v>
      </c>
      <c r="G18" s="10">
        <f>F18</f>
        <v>-3062.5268829987804</v>
      </c>
    </row>
    <row r="19" spans="1:11">
      <c r="A19" s="11">
        <f t="shared" si="0"/>
        <v>9</v>
      </c>
      <c r="B19" t="s">
        <v>13</v>
      </c>
      <c r="C19" s="10">
        <v>7069.9593091374836</v>
      </c>
      <c r="D19" s="10">
        <v>8617.1411541175403</v>
      </c>
      <c r="E19" s="10">
        <f t="shared" ref="E19:G19" si="1">+D19*1.03</f>
        <v>8875.6553887410664</v>
      </c>
      <c r="F19" s="10">
        <f t="shared" si="1"/>
        <v>9141.9250504032989</v>
      </c>
      <c r="G19" s="10">
        <f t="shared" si="1"/>
        <v>9416.1828019153982</v>
      </c>
    </row>
    <row r="20" spans="1:11">
      <c r="A20" s="11">
        <f t="shared" si="0"/>
        <v>10</v>
      </c>
      <c r="B20" t="s">
        <v>14</v>
      </c>
      <c r="C20" s="10">
        <v>-681.89628461538462</v>
      </c>
      <c r="D20" s="10">
        <v>-683.77507500000002</v>
      </c>
      <c r="E20" s="10">
        <f>+D20*1.02</f>
        <v>-697.45057650000001</v>
      </c>
      <c r="F20" s="10">
        <f>+E20*1.02</f>
        <v>-711.39958803000002</v>
      </c>
      <c r="G20" s="10">
        <f>+F20*1.02</f>
        <v>-725.62757979060007</v>
      </c>
    </row>
    <row r="21" spans="1:11">
      <c r="A21" s="11">
        <f t="shared" si="0"/>
        <v>11</v>
      </c>
      <c r="B21" t="s">
        <v>15</v>
      </c>
      <c r="C21" s="10">
        <v>-31392.162783012231</v>
      </c>
      <c r="D21" s="10">
        <v>-27397.197734221612</v>
      </c>
      <c r="E21" s="10">
        <f>D21-112+5406</f>
        <v>-22103.197734221612</v>
      </c>
      <c r="F21" s="10">
        <f>E21-112+5406</f>
        <v>-16809.197734221612</v>
      </c>
      <c r="G21" s="10">
        <f>F21+5406</f>
        <v>-11403.197734221612</v>
      </c>
      <c r="K21" s="15"/>
    </row>
    <row r="22" spans="1:11">
      <c r="A22" s="11">
        <f t="shared" si="0"/>
        <v>12</v>
      </c>
      <c r="B22" t="s">
        <v>16</v>
      </c>
      <c r="C22" s="10">
        <v>-52378.721863844134</v>
      </c>
      <c r="D22" s="10">
        <v>-64069.783833207461</v>
      </c>
      <c r="E22" s="10">
        <v>-55256.974758009092</v>
      </c>
      <c r="F22" s="10">
        <v>-60101.070834239174</v>
      </c>
      <c r="G22" s="10">
        <v>-64162.768165869973</v>
      </c>
    </row>
    <row r="23" spans="1:11">
      <c r="A23" s="11">
        <f t="shared" si="0"/>
        <v>13</v>
      </c>
      <c r="C23" s="13"/>
      <c r="D23" s="13"/>
      <c r="E23" s="16"/>
      <c r="F23" s="16"/>
      <c r="G23" s="16"/>
    </row>
    <row r="24" spans="1:11" ht="13.5" thickBot="1">
      <c r="A24" s="11">
        <f t="shared" si="0"/>
        <v>14</v>
      </c>
      <c r="B24" t="s">
        <v>1</v>
      </c>
      <c r="C24" s="17">
        <f>+SUM(C15:C22)</f>
        <v>547733.49768499052</v>
      </c>
      <c r="D24" s="17">
        <f>+SUM(D15:D22)</f>
        <v>596130.00708261714</v>
      </c>
      <c r="E24" s="17">
        <f>+SUM(E15:E22)</f>
        <v>671518.74028164928</v>
      </c>
      <c r="F24" s="17">
        <f>+SUM(F15:F22)</f>
        <v>721368.79342568829</v>
      </c>
      <c r="G24" s="17">
        <f>+SUM(G15:G22)</f>
        <v>775318.12886850187</v>
      </c>
    </row>
    <row r="25" spans="1:11" ht="13.5" thickTop="1">
      <c r="F25" s="10"/>
    </row>
    <row r="26" spans="1:11" ht="15">
      <c r="B26" s="18"/>
      <c r="C26" s="10"/>
      <c r="F26" s="10"/>
      <c r="G26" s="10"/>
    </row>
    <row r="29" spans="1:11">
      <c r="C29" s="10"/>
      <c r="D29" s="10"/>
      <c r="E29" s="10"/>
      <c r="F29" s="10"/>
      <c r="G29" s="10"/>
    </row>
    <row r="32" spans="1:11">
      <c r="C32" s="19"/>
      <c r="D32" s="19"/>
      <c r="E32" s="19"/>
      <c r="F32" s="19"/>
      <c r="G32" s="19"/>
    </row>
    <row r="36" spans="5:7">
      <c r="E36" s="19"/>
      <c r="F36" s="19"/>
      <c r="G36" s="19"/>
    </row>
    <row r="38" spans="5:7">
      <c r="E38" s="10"/>
      <c r="F38" s="10"/>
      <c r="G38" s="10"/>
    </row>
  </sheetData>
  <pageMargins left="0.7" right="0.7" top="0.75" bottom="0.75" header="0.3" footer="0.3"/>
  <pageSetup scale="96" orientation="landscape" r:id="rId1"/>
  <headerFooter>
    <oddHeader>&amp;RCASE NO. 2021-00214
FR 16(7)(h)12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 Christian</dc:creator>
  <cp:lastModifiedBy>Eric J Wilen</cp:lastModifiedBy>
  <cp:lastPrinted>2021-06-29T20:46:38Z</cp:lastPrinted>
  <dcterms:created xsi:type="dcterms:W3CDTF">2021-06-24T19:59:14Z</dcterms:created>
  <dcterms:modified xsi:type="dcterms:W3CDTF">2021-06-29T20:46:48Z</dcterms:modified>
</cp:coreProperties>
</file>